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tabRatio="854"/>
  </bookViews>
  <sheets>
    <sheet name="総括表" sheetId="10" r:id="rId1"/>
    <sheet name="普通会計の状況" sheetId="11" r:id="rId2"/>
    <sheet name="各会計、関係団体の財政状況及び健全化判断比率" sheetId="12" r:id="rId3"/>
    <sheet name="財政比較分析表 "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 sheetId="22" r:id="rId14"/>
    <sheet name="施設類型別ストック情報分析表① " sheetId="23" r:id="rId15"/>
    <sheet name="施設類型別ストック情報分析表② " sheetId="24" r:id="rId16"/>
    <sheet name="データシート" sheetId="9" state="hidden" r:id="rId17"/>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<sst xmlns="http://schemas.openxmlformats.org/spreadsheetml/2006/main" count="1115" uniqueCount="605">
  <si>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</si>
  <si>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</si>
  <si>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</si>
  <si>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</si>
  <si>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</si>
  <si>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</si>
  <si>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</si>
  <si>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</si>
  <si>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</si>
  <si>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</si>
  <si>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</si>
  <si>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</si>
  <si>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</si>
  <si>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</si>
  <si>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</si>
  <si>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</si>
  <si>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</si>
  <si>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</si>
  <si>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</si>
  <si>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</si>
  <si>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</si>
  <si>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</si>
  <si>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</si>
  <si>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</si>
  <si>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</si>
  <si>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</si>
  <si>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</si>
  <si>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</si>
  <si>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</si>
  <si>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</si>
  <si>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</si>
  <si>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</si>
  <si>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</si>
  <si>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</si>
  <si>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</si>
  <si>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</si>
  <si>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</si>
  <si>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</si>
  <si>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</si>
  <si>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</si>
  <si>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</si>
  <si>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</si>
  <si>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</si>
  <si>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</si>
  <si>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</si>
  <si>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</si>
  <si>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</si>
  <si>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</si>
  <si>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</si>
  <si>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</si>
  <si>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</si>
  <si>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</si>
  <si>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</si>
  <si>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</si>
  <si>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</si>
  <si>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</si>
  <si>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</si>
  <si>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</si>
  <si>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</si>
  <si>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</si>
  <si>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</si>
  <si>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</si>
  <si>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</si>
  <si>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</si>
  <si>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</si>
  <si>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</si>
  <si>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</si>
  <si>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</si>
  <si>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</si>
  <si>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</si>
  <si>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</si>
  <si>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</si>
  <si>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</si>
  <si>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</si>
  <si>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</si>
  <si>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</si>
  <si>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</si>
  <si>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</si>
  <si>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</si>
  <si>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</si>
  <si>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</si>
  <si>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</si>
  <si>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</si>
  <si>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</si>
  <si>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</si>
  <si>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</si>
  <si>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</si>
  <si>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</si>
  <si>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</si>
  <si>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</si>
  <si>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</si>
  <si>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</si>
  <si>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</si>
  <si>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</si>
  <si>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</si>
  <si>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</si>
  <si>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</si>
  <si>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</si>
  <si>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</si>
  <si>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</si>
  <si>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</si>
  <si>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</si>
  <si>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</si>
  <si>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</si>
  <si>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</si>
  <si>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</si>
  <si>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</si>
  <si>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</si>
  <si>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</si>
  <si>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</si>
  <si>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</si>
  <si>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</si>
  <si>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</si>
  <si>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</si>
  <si>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</si>
  <si>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</si>
  <si>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</si>
  <si>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</si>
  <si>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</si>
  <si>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</si>
  <si>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</si>
  <si>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</si>
  <si>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</si>
  <si>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</si>
  <si>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</si>
  <si>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</si>
  <si>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</si>
  <si>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</si>
  <si>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</si>
  <si>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</si>
  <si>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</si>
  <si>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</si>
  <si>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</si>
  <si>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</si>
  <si>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</si>
  <si>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</si>
  <si>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</si>
  <si>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</si>
  <si>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</si>
  <si>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</si>
  <si>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</si>
  <si>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</si>
  <si>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</si>
  <si>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</si>
  <si>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</si>
  <si>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</si>
  <si>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</si>
  <si>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0"/>
  </si>
  <si>
    <t>うち日本人(％)</t>
    <phoneticPr fontId="5"/>
  </si>
  <si>
    <t>-2.2</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</si>
  <si>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</si>
  <si>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</si>
  <si>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</si>
  <si>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</si>
  <si>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</si>
  <si>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</si>
  <si>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</si>
  <si>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</si>
  <si>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</si>
  <si>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</si>
  <si>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</si>
  <si>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</si>
  <si>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</si>
  <si>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</si>
  <si>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</si>
  <si>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</si>
  <si>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</si>
  <si>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</si>
  <si>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</si>
  <si>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</si>
  <si>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</si>
  <si>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</si>
  <si>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</si>
  <si>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</si>
  <si>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</si>
  <si>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</si>
  <si>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</si>
  <si>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</si>
  <si>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</si>
  <si>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</si>
  <si>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</si>
  <si>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</si>
  <si>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</si>
  <si>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</si>
  <si>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</si>
  <si>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</si>
  <si>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</si>
  <si>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</si>
  <si>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</si>
  <si>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</si>
  <si>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</si>
  <si>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</si>
  <si>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</si>
  <si>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</si>
  <si>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</si>
  <si>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</si>
  <si>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</si>
  <si>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</si>
  <si>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</si>
  <si>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</si>
  <si>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</si>
  <si>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</si>
  <si>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</si>
  <si>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</si>
  <si>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</si>
  <si>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</si>
  <si>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</si>
  <si>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</si>
  <si>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</si>
  <si>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</si>
  <si>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</si>
  <si>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</si>
  <si>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</si>
  <si>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</si>
  <si>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山形県朝日町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</si>
  <si>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</si>
  <si>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</si>
  <si>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</si>
  <si>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</si>
  <si>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</si>
  <si>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</si>
  <si>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</si>
  <si>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</si>
  <si>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</si>
  <si>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</si>
  <si>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</si>
  <si>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</si>
  <si>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</si>
  <si>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</si>
  <si>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</si>
  <si>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</si>
  <si>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</si>
  <si>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</si>
  <si>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</si>
  <si>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</si>
  <si>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</si>
  <si>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</si>
  <si>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</si>
  <si>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</si>
  <si>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</si>
  <si>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</si>
  <si>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</si>
  <si>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</si>
  <si>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</si>
  <si>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</si>
  <si>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</si>
  <si>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</si>
  <si>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t>
    <phoneticPr fontId="5"/>
  </si>
  <si>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</si>
  <si>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</si>
  <si>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</si>
  <si>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</si>
  <si>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</si>
  <si>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</si>
  <si>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</si>
  <si>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</si>
  <si>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</si>
  <si>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</si>
  <si>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</si>
  <si>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</si>
  <si>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</si>
  <si>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</si>
  <si>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</si>
  <si>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</si>
  <si>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</si>
  <si>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</si>
  <si>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</si>
  <si>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</si>
  <si>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</si>
  <si>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</si>
  <si>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</si>
  <si>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</si>
  <si>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</si>
  <si>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</si>
  <si>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</si>
  <si>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</si>
  <si>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</si>
  <si>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</si>
  <si>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</si>
  <si>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</si>
  <si>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</si>
  <si>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</si>
  <si>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</si>
  <si>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</si>
  <si>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</si>
  <si>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</si>
  <si>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</si>
  <si>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</si>
  <si>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</si>
  <si>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</si>
  <si>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</si>
  <si>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</si>
  <si>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</si>
  <si>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</si>
  <si>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</si>
  <si>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</si>
  <si>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</si>
  <si>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</si>
  <si>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</si>
  <si>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</si>
  <si>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</si>
  <si>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</si>
  <si>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</si>
  <si>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</si>
  <si>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</si>
  <si>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</si>
  <si>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</si>
  <si>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</si>
  <si>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</si>
  <si>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</si>
  <si>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</si>
  <si>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</si>
  <si>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</si>
  <si>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</si>
  <si>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</si>
  <si>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</si>
  <si>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</si>
  <si>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</si>
  <si>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</si>
  <si>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</si>
  <si>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</si>
  <si>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</si>
  <si>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</si>
  <si>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</si>
  <si>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</si>
  <si>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</si>
  <si>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</si>
  <si>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</si>
  <si>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</si>
  <si>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</si>
  <si>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</si>
  <si>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</si>
  <si>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</si>
  <si>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</si>
  <si>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</si>
  <si>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</si>
  <si>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</si>
  <si>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</si>
  <si>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下水道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</si>
  <si>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</si>
  <si>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</si>
  <si>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</si>
  <si>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</si>
  <si>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</si>
  <si>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</si>
  <si>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</si>
  <si>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</si>
  <si>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</si>
  <si>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</si>
  <si>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</si>
  <si>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</si>
  <si>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</si>
  <si>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</si>
  <si>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</si>
  <si>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</si>
  <si>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</si>
  <si>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</si>
  <si>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</si>
  <si>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</si>
  <si>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</si>
  <si>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</si>
  <si>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</si>
  <si>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</si>
  <si>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</si>
  <si>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山形県朝日町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</si>
  <si>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</si>
  <si>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</si>
  <si>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</si>
  <si>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</si>
  <si>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</si>
  <si>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</si>
  <si>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</si>
  <si>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</si>
  <si>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</si>
  <si>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</si>
  <si>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</si>
  <si>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</si>
  <si>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</si>
  <si>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</si>
  <si>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</si>
  <si>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</si>
  <si>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</si>
  <si>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</si>
  <si>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</si>
  <si>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</si>
  <si>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</si>
  <si>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</si>
  <si>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</si>
  <si>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</si>
  <si>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</si>
  <si>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</si>
  <si>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</si>
  <si>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</si>
  <si>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</si>
  <si>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</si>
  <si>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</si>
  <si>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</si>
  <si>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</si>
  <si>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</si>
  <si>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</si>
  <si>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</si>
  <si>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</si>
  <si>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</si>
  <si>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</si>
  <si>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</si>
  <si>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</si>
  <si>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</si>
  <si>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</si>
  <si>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</si>
  <si>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</si>
  <si>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</si>
  <si>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</si>
  <si>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</si>
  <si>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</si>
  <si>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</si>
  <si>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</si>
  <si>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</si>
  <si>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</si>
  <si>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</si>
  <si>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</si>
  <si>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</si>
  <si>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</si>
  <si>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</si>
  <si>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</si>
  <si>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</si>
  <si>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</si>
  <si>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</si>
  <si>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</si>
  <si>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</si>
  <si>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</si>
  <si>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</si>
  <si>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</si>
  <si>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</si>
  <si>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</si>
  <si>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</si>
  <si>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</si>
  <si>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</si>
  <si>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</si>
  <si>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</si>
  <si>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</si>
  <si>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</si>
  <si>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</si>
  <si>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</si>
  <si>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</si>
  <si>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</si>
  <si>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</si>
  <si>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</si>
  <si>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</si>
  <si>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</si>
  <si>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</si>
  <si>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</si>
  <si>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</si>
  <si>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</si>
  <si>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</si>
  <si>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</si>
  <si>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</si>
  <si>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</si>
  <si>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</si>
  <si>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</si>
  <si>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</si>
  <si>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</si>
  <si>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</si>
  <si>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</si>
  <si>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</si>
  <si>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</si>
  <si>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</si>
  <si>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</si>
  <si>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</si>
  <si>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</si>
  <si>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</si>
  <si>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</si>
  <si>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</si>
  <si>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</si>
  <si>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</si>
  <si>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</si>
  <si>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</si>
  <si>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</si>
  <si>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</si>
  <si>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</si>
  <si>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</si>
  <si>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</si>
  <si>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</si>
  <si>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</si>
  <si>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</si>
  <si>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</si>
  <si>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</si>
  <si>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</si>
  <si>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</si>
  <si>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</si>
  <si>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</si>
  <si>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</si>
  <si>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</si>
  <si>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</si>
  <si>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</si>
  <si>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</si>
  <si>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</si>
  <si>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</si>
  <si>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</si>
  <si>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</si>
  <si>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</si>
  <si>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</si>
  <si>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</si>
  <si>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</si>
  <si>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</si>
  <si>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</si>
  <si>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</si>
  <si>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</si>
  <si>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</si>
  <si>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</si>
  <si>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</si>
  <si>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</si>
  <si>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</si>
  <si>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</si>
  <si>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</si>
  <si>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</si>
  <si>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</si>
  <si>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</si>
  <si>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</si>
  <si>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</si>
  <si>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</si>
  <si>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</si>
  <si>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</si>
  <si>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</si>
  <si>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</si>
  <si>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</si>
  <si>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</si>
  <si>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</si>
  <si>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</si>
  <si>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</si>
  <si>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</si>
  <si>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</si>
  <si>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</si>
  <si>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</si>
  <si>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</si>
  <si>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</si>
  <si>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</si>
  <si>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</si>
  <si>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</si>
  <si>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</si>
  <si>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</si>
  <si>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</si>
  <si>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</si>
  <si>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</si>
  <si>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</si>
  <si>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</si>
  <si>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</si>
  <si>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</si>
  <si>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</si>
  <si>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</si>
  <si>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</si>
  <si>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5.77</t>
  </si>
  <si>
    <t>▲ 4.59</t>
  </si>
  <si>
    <t>▲ 5.63</t>
  </si>
  <si>
    <t>▲ 4.74</t>
  </si>
  <si>
    <t>▲ 13.50</t>
  </si>
  <si>
    <t>水道事業会計</t>
  </si>
  <si>
    <t>一般会計</t>
  </si>
  <si>
    <t>病院事業会計</t>
  </si>
  <si>
    <t>国民健康保険特別会計</t>
  </si>
  <si>
    <t>介護保険特別会計</t>
  </si>
  <si>
    <t>後期高齢者医療特別会計</t>
  </si>
  <si>
    <t>集落排水事業特別会計</t>
  </si>
  <si>
    <t>その他会計（赤字）</t>
  </si>
  <si>
    <t>その他会計（黒字）</t>
  </si>
  <si>
    <t>-</t>
    <phoneticPr fontId="2"/>
  </si>
  <si>
    <t>-</t>
    <phoneticPr fontId="2"/>
  </si>
  <si>
    <t>-</t>
    <phoneticPr fontId="2"/>
  </si>
  <si>
    <t>-</t>
    <phoneticPr fontId="2"/>
  </si>
  <si>
    <t>-</t>
    <phoneticPr fontId="2"/>
  </si>
  <si>
    <t>-</t>
    <phoneticPr fontId="2"/>
  </si>
  <si>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</si>
  <si>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</si>
  <si>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</si>
  <si>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</si>
  <si>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</si>
  <si>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</si>
  <si>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</si>
  <si>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t>
    <phoneticPr fontId="11"/>
  </si>
  <si>
    <t>-</t>
    <phoneticPr fontId="11"/>
  </si>
  <si>
    <t>朝日町ワイン</t>
    <phoneticPr fontId="11"/>
  </si>
  <si>
    <t>朝日自然観</t>
    <phoneticPr fontId="11"/>
  </si>
  <si>
    <t>りんごの森</t>
    <rPh sb="4" eb="5">
      <t>モリ</t>
    </rPh>
    <phoneticPr fontId="11"/>
  </si>
  <si>
    <t>-</t>
    <phoneticPr fontId="2"/>
  </si>
  <si>
    <t>-</t>
    <phoneticPr fontId="2"/>
  </si>
  <si>
    <t>日本一りんごのふるさとづくり基金</t>
    <phoneticPr fontId="11"/>
  </si>
  <si>
    <t>町有施設整備管理基金</t>
    <phoneticPr fontId="11"/>
  </si>
  <si>
    <t>町営住宅建設維持管理基金</t>
    <phoneticPr fontId="11"/>
  </si>
  <si>
    <t>ふれあい福祉基金</t>
    <phoneticPr fontId="11"/>
  </si>
  <si>
    <t>志藤六郎村おこし基金</t>
    <phoneticPr fontId="11"/>
  </si>
  <si>
    <t xml:space="preserve"> </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</si>
  <si>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</si>
  <si>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</si>
  <si>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</si>
  <si>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</si>
  <si>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</si>
  <si>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</si>
  <si>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</si>
  <si>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有形固定資産減価償却率</t>
    <phoneticPr fontId="5"/>
  </si>
  <si>
    <t>類似団体内平均値</t>
    <phoneticPr fontId="5"/>
  </si>
  <si>
    <t>将来負担比率</t>
    <phoneticPr fontId="5"/>
  </si>
  <si>
    <t>実質公債費比率</t>
    <phoneticPr fontId="5"/>
  </si>
  <si>
    <t xml:space="preserve"> </t>
    <phoneticPr fontId="5"/>
  </si>
  <si>
    <t xml:space="preserve"> </t>
    <phoneticPr fontId="5"/>
  </si>
  <si>
    <t>平成２９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また減価償却率が高いもの、低いものと様々だが、平均すると、全国、山形県平均よりも低い値となっている。</t>
    <phoneticPr fontId="5"/>
  </si>
  <si>
    <t xml:space="preserve">平成２９年度決算に基づく実質公債費比率は３．５％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</si>
</sst>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174587</c:v>
                </c:pt>
                <c:pt idx="1">
                  <c:v>175675</c:v>
                </c:pt>
                <c:pt idx="2">
                  <c:v>162193</c:v>
                </c:pt>
                <c:pt idx="3">
                  <c:v>168868</c:v>
                </c:pt>
                <c:pt idx="4">
                  <c:v>202870</c:v>
                </c:pt>
              </c:numCache>
            </c:numRef>
          </c:val>
          <c:smooth val="0"/>
          <c:extLst xmlns:c16r2="http://schemas.microsoft.com/office/drawing/2015/06/chart">
            <c:ext xmlns:c16="http://schemas.microsoft.com/office/drawing/2014/chart" uri="{C3380CC4-5D6E-409C-BE32-E72D297353CC}">
              <c16:uniqueId val="{00000000-3AB0-4642-8C5E-1D9263EADA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117275</c:v>
                </c:pt>
                <c:pt idx="1">
                  <c:v>151920</c:v>
                </c:pt>
                <c:pt idx="2">
                  <c:v>137657</c:v>
                </c:pt>
                <c:pt idx="3">
                  <c:v>100815</c:v>
                </c:pt>
                <c:pt idx="4">
                  <c:v>103710</c:v>
                </c:pt>
              </c:numCache>
            </c:numRef>
          </c:val>
          <c:smooth val="0"/>
          <c:extLst xmlns:c16r2="http://schemas.microsoft.com/office/drawing/2015/06/chart">
            <c:ext xmlns:c16="http://schemas.microsoft.com/office/drawing/2014/chart" uri="{C3380CC4-5D6E-409C-BE32-E72D297353CC}">
              <c16:uniqueId val="{00000001-3AB0-4642-8C5E-1D9263EADAE8}"/>
            </c:ext>
          </c:extLst>
        </c:ser>
        <c:dLbls>
          <c:showLegendKey val="0"/>
          <c:showVal val="0"/>
          <c:showCatName val="0"/>
          <c:showSerName val="0"/>
          <c:showPercent val="0"/>
          <c:showBubbleSize val="0"/>
        </c:dLbls>
        <c:marker val="1"/>
        <c:smooth val="0"/>
        <c:axId val="51269632"/>
        <c:axId val="51271552"/>
      </c:lineChart>
      <c:catAx>
        <c:axId val="512696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271552"/>
        <c:crosses val="autoZero"/>
        <c:auto val="1"/>
        <c:lblAlgn val="ctr"/>
        <c:lblOffset val="100"/>
        <c:tickLblSkip val="1"/>
        <c:tickMarkSkip val="1"/>
        <c:noMultiLvlLbl val="0"/>
      </c:catAx>
      <c:valAx>
        <c:axId val="51271552"/>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12696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11.83</c:v>
                </c:pt>
                <c:pt idx="1">
                  <c:v>12.01</c:v>
                </c:pt>
                <c:pt idx="2">
                  <c:v>12.22</c:v>
                </c:pt>
                <c:pt idx="3">
                  <c:v>12.61</c:v>
                </c:pt>
                <c:pt idx="4">
                  <c:v>10.25</c:v>
                </c:pt>
              </c:numCache>
            </c:numRef>
          </c:val>
          <c:extLst xmlns:c16r2="http://schemas.microsoft.com/office/drawing/2015/06/chart">
            <c:ext xmlns:c16="http://schemas.microsoft.com/office/drawing/2014/chart" uri="{C3380CC4-5D6E-409C-BE32-E72D297353CC}">
              <c16:uniqueId val="{00000000-5B46-4B69-819A-3C83FEEB0E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34.869999999999997</c:v>
                </c:pt>
                <c:pt idx="1">
                  <c:v>33.46</c:v>
                </c:pt>
                <c:pt idx="2">
                  <c:v>34.33</c:v>
                </c:pt>
                <c:pt idx="3">
                  <c:v>37.909999999999997</c:v>
                </c:pt>
                <c:pt idx="4">
                  <c:v>35.42</c:v>
                </c:pt>
              </c:numCache>
            </c:numRef>
          </c:val>
          <c:extLst xmlns:c16r2="http://schemas.microsoft.com/office/drawing/2015/06/chart">
            <c:ext xmlns:c16="http://schemas.microsoft.com/office/drawing/2014/chart" uri="{C3380CC4-5D6E-409C-BE32-E72D297353CC}">
              <c16:uniqueId val="{00000001-5B46-4B69-819A-3C83FEEB0E22}"/>
            </c:ext>
          </c:extLst>
        </c:ser>
        <c:dLbls>
          <c:showLegendKey val="0"/>
          <c:showVal val="0"/>
          <c:showCatName val="0"/>
          <c:showSerName val="0"/>
          <c:showPercent val="0"/>
          <c:showBubbleSize val="0"/>
        </c:dLbls>
        <c:gapWidth val="250"/>
        <c:overlap val="100"/>
        <c:axId val="106598784"/>
        <c:axId val="1066007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-5.77</c:v>
                </c:pt>
                <c:pt idx="1">
                  <c:v>-4.59</c:v>
                </c:pt>
                <c:pt idx="2">
                  <c:v>-5.63</c:v>
                </c:pt>
                <c:pt idx="3">
                  <c:v>-4.74</c:v>
                </c:pt>
                <c:pt idx="4">
                  <c:v>-13.5</c:v>
                </c:pt>
              </c:numCache>
            </c:numRef>
          </c:val>
          <c:smooth val="0"/>
          <c:extLst xmlns:c16r2="http://schemas.microsoft.com/office/drawing/2015/06/chart">
            <c:ext xmlns:c16="http://schemas.microsoft.com/office/drawing/2014/chart" uri="{C3380CC4-5D6E-409C-BE32-E72D297353CC}">
              <c16:uniqueId val="{00000002-5B46-4B69-819A-3C83FEEB0E22}"/>
            </c:ext>
          </c:extLst>
        </c:ser>
        <c:dLbls>
          <c:showLegendKey val="0"/>
          <c:showVal val="0"/>
          <c:showCatName val="0"/>
          <c:showSerName val="0"/>
          <c:showPercent val="0"/>
          <c:showBubbleSize val="0"/>
        </c:dLbls>
        <c:marker val="1"/>
        <c:smooth val="0"/>
        <c:axId val="106598784"/>
        <c:axId val="106600704"/>
      </c:lineChart>
      <c:catAx>
        <c:axId val="106598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6600704"/>
        <c:crosses val="autoZero"/>
        <c:auto val="1"/>
        <c:lblAlgn val="ctr"/>
        <c:lblOffset val="100"/>
        <c:tickLblSkip val="1"/>
        <c:tickMarkSkip val="1"/>
        <c:noMultiLvlLbl val="0"/>
      </c:catAx>
      <c:valAx>
        <c:axId val="1066007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5987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29B0-4A45-9512-7B6F9F99105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9B0-4A45-9512-7B6F9F99105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29B0-4A45-9512-7B6F9F99105C}"/>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29B0-4A45-9512-7B6F9F99105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0.01</c:v>
                </c:pt>
                <c:pt idx="4">
                  <c:v>#N/A</c:v>
                </c:pt>
                <c:pt idx="5">
                  <c:v>0.02</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29B0-4A45-9512-7B6F9F99105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0.62</c:v>
                </c:pt>
                <c:pt idx="2">
                  <c:v>#N/A</c:v>
                </c:pt>
                <c:pt idx="3">
                  <c:v>0.45</c:v>
                </c:pt>
                <c:pt idx="4">
                  <c:v>#N/A</c:v>
                </c:pt>
                <c:pt idx="5">
                  <c:v>0.56000000000000005</c:v>
                </c:pt>
                <c:pt idx="6">
                  <c:v>#N/A</c:v>
                </c:pt>
                <c:pt idx="7">
                  <c:v>1.84</c:v>
                </c:pt>
                <c:pt idx="8">
                  <c:v>#N/A</c:v>
                </c:pt>
                <c:pt idx="9">
                  <c:v>1.1100000000000001</c:v>
                </c:pt>
              </c:numCache>
            </c:numRef>
          </c:val>
          <c:extLst xmlns:c16r2="http://schemas.microsoft.com/office/drawing/2015/06/chart">
            <c:ext xmlns:c16="http://schemas.microsoft.com/office/drawing/2014/chart" uri="{C3380CC4-5D6E-409C-BE32-E72D297353CC}">
              <c16:uniqueId val="{00000005-29B0-4A45-9512-7B6F9F99105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2.63</c:v>
                </c:pt>
                <c:pt idx="2">
                  <c:v>#N/A</c:v>
                </c:pt>
                <c:pt idx="3">
                  <c:v>2.38</c:v>
                </c:pt>
                <c:pt idx="4">
                  <c:v>#N/A</c:v>
                </c:pt>
                <c:pt idx="5">
                  <c:v>1.08</c:v>
                </c:pt>
                <c:pt idx="6">
                  <c:v>#N/A</c:v>
                </c:pt>
                <c:pt idx="7">
                  <c:v>1.89</c:v>
                </c:pt>
                <c:pt idx="8">
                  <c:v>#N/A</c:v>
                </c:pt>
                <c:pt idx="9">
                  <c:v>3.01</c:v>
                </c:pt>
              </c:numCache>
            </c:numRef>
          </c:val>
          <c:extLst xmlns:c16r2="http://schemas.microsoft.com/office/drawing/2015/06/chart">
            <c:ext xmlns:c16="http://schemas.microsoft.com/office/drawing/2014/chart" uri="{C3380CC4-5D6E-409C-BE32-E72D297353CC}">
              <c16:uniqueId val="{00000006-29B0-4A45-9512-7B6F9F99105C}"/>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14.83</c:v>
                </c:pt>
                <c:pt idx="2">
                  <c:v>#N/A</c:v>
                </c:pt>
                <c:pt idx="3">
                  <c:v>14.19</c:v>
                </c:pt>
                <c:pt idx="4">
                  <c:v>#N/A</c:v>
                </c:pt>
                <c:pt idx="5">
                  <c:v>12.64</c:v>
                </c:pt>
                <c:pt idx="6">
                  <c:v>#N/A</c:v>
                </c:pt>
                <c:pt idx="7">
                  <c:v>10.6</c:v>
                </c:pt>
                <c:pt idx="8">
                  <c:v>#N/A</c:v>
                </c:pt>
                <c:pt idx="9">
                  <c:v>9.36</c:v>
                </c:pt>
              </c:numCache>
            </c:numRef>
          </c:val>
          <c:extLst xmlns:c16r2="http://schemas.microsoft.com/office/drawing/2015/06/chart">
            <c:ext xmlns:c16="http://schemas.microsoft.com/office/drawing/2014/chart" uri="{C3380CC4-5D6E-409C-BE32-E72D297353CC}">
              <c16:uniqueId val="{00000007-29B0-4A45-9512-7B6F9F99105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11.82</c:v>
                </c:pt>
                <c:pt idx="2">
                  <c:v>#N/A</c:v>
                </c:pt>
                <c:pt idx="3">
                  <c:v>12.01</c:v>
                </c:pt>
                <c:pt idx="4">
                  <c:v>#N/A</c:v>
                </c:pt>
                <c:pt idx="5">
                  <c:v>12.22</c:v>
                </c:pt>
                <c:pt idx="6">
                  <c:v>#N/A</c:v>
                </c:pt>
                <c:pt idx="7">
                  <c:v>12.6</c:v>
                </c:pt>
                <c:pt idx="8">
                  <c:v>#N/A</c:v>
                </c:pt>
                <c:pt idx="9">
                  <c:v>10.24</c:v>
                </c:pt>
              </c:numCache>
            </c:numRef>
          </c:val>
          <c:extLst xmlns:c16r2="http://schemas.microsoft.com/office/drawing/2015/06/chart">
            <c:ext xmlns:c16="http://schemas.microsoft.com/office/drawing/2014/chart" uri="{C3380CC4-5D6E-409C-BE32-E72D297353CC}">
              <c16:uniqueId val="{00000008-29B0-4A45-9512-7B6F9F99105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10.09</c:v>
                </c:pt>
                <c:pt idx="2">
                  <c:v>#N/A</c:v>
                </c:pt>
                <c:pt idx="3">
                  <c:v>11.7</c:v>
                </c:pt>
                <c:pt idx="4">
                  <c:v>#N/A</c:v>
                </c:pt>
                <c:pt idx="5">
                  <c:v>12.08</c:v>
                </c:pt>
                <c:pt idx="6">
                  <c:v>#N/A</c:v>
                </c:pt>
                <c:pt idx="7">
                  <c:v>11.45</c:v>
                </c:pt>
                <c:pt idx="8">
                  <c:v>#N/A</c:v>
                </c:pt>
                <c:pt idx="9">
                  <c:v>12.03</c:v>
                </c:pt>
              </c:numCache>
            </c:numRef>
          </c:val>
          <c:extLst xmlns:c16r2="http://schemas.microsoft.com/office/drawing/2015/06/chart">
            <c:ext xmlns:c16="http://schemas.microsoft.com/office/drawing/2014/chart" uri="{C3380CC4-5D6E-409C-BE32-E72D297353CC}">
              <c16:uniqueId val="{00000009-29B0-4A45-9512-7B6F9F99105C}"/>
            </c:ext>
          </c:extLst>
        </c:ser>
        <c:dLbls>
          <c:showLegendKey val="0"/>
          <c:showVal val="0"/>
          <c:showCatName val="0"/>
          <c:showSerName val="0"/>
          <c:showPercent val="0"/>
          <c:showBubbleSize val="0"/>
        </c:dLbls>
        <c:gapWidth val="150"/>
        <c:overlap val="100"/>
        <c:axId val="106837888"/>
        <c:axId val="106839424"/>
      </c:barChart>
      <c:catAx>
        <c:axId val="106837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839424"/>
        <c:crosses val="autoZero"/>
        <c:auto val="1"/>
        <c:lblAlgn val="ctr"/>
        <c:lblOffset val="100"/>
        <c:tickLblSkip val="1"/>
        <c:tickMarkSkip val="1"/>
        <c:noMultiLvlLbl val="0"/>
      </c:catAx>
      <c:valAx>
        <c:axId val="1068394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8378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489</c:v>
                </c:pt>
                <c:pt idx="5">
                  <c:v>592</c:v>
                </c:pt>
                <c:pt idx="8">
                  <c:v>575</c:v>
                </c:pt>
                <c:pt idx="11">
                  <c:v>576</c:v>
                </c:pt>
                <c:pt idx="14">
                  <c:v>593</c:v>
                </c:pt>
              </c:numCache>
            </c:numRef>
          </c:val>
          <c:extLst xmlns:c16r2="http://schemas.microsoft.com/office/drawing/2015/06/chart">
            <c:ext xmlns:c16="http://schemas.microsoft.com/office/drawing/2014/chart" uri="{C3380CC4-5D6E-409C-BE32-E72D297353CC}">
              <c16:uniqueId val="{00000000-B363-497E-94DE-F25F01F24A4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363-497E-94DE-F25F01F24A4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B363-497E-94DE-F25F01F24A4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22</c:v>
                </c:pt>
                <c:pt idx="3">
                  <c:v>1</c:v>
                </c:pt>
                <c:pt idx="6">
                  <c:v>5</c:v>
                </c:pt>
                <c:pt idx="9">
                  <c:v>6</c:v>
                </c:pt>
                <c:pt idx="12">
                  <c:v>6</c:v>
                </c:pt>
              </c:numCache>
            </c:numRef>
          </c:val>
          <c:extLst xmlns:c16r2="http://schemas.microsoft.com/office/drawing/2015/06/chart">
            <c:ext xmlns:c16="http://schemas.microsoft.com/office/drawing/2014/chart" uri="{C3380CC4-5D6E-409C-BE32-E72D297353CC}">
              <c16:uniqueId val="{00000003-B363-497E-94DE-F25F01F24A4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60</c:v>
                </c:pt>
                <c:pt idx="3">
                  <c:v>52</c:v>
                </c:pt>
                <c:pt idx="6">
                  <c:v>45</c:v>
                </c:pt>
                <c:pt idx="9">
                  <c:v>36</c:v>
                </c:pt>
                <c:pt idx="12">
                  <c:v>40</c:v>
                </c:pt>
              </c:numCache>
            </c:numRef>
          </c:val>
          <c:extLst xmlns:c16r2="http://schemas.microsoft.com/office/drawing/2015/06/chart">
            <c:ext xmlns:c16="http://schemas.microsoft.com/office/drawing/2014/chart" uri="{C3380CC4-5D6E-409C-BE32-E72D297353CC}">
              <c16:uniqueId val="{00000004-B363-497E-94DE-F25F01F24A4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363-497E-94DE-F25F01F24A4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363-497E-94DE-F25F01F24A4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451</c:v>
                </c:pt>
                <c:pt idx="3">
                  <c:v>510</c:v>
                </c:pt>
                <c:pt idx="6">
                  <c:v>592</c:v>
                </c:pt>
                <c:pt idx="9">
                  <c:v>623</c:v>
                </c:pt>
                <c:pt idx="12">
                  <c:v>674</c:v>
                </c:pt>
              </c:numCache>
            </c:numRef>
          </c:val>
          <c:extLst xmlns:c16r2="http://schemas.microsoft.com/office/drawing/2015/06/chart">
            <c:ext xmlns:c16="http://schemas.microsoft.com/office/drawing/2014/chart" uri="{C3380CC4-5D6E-409C-BE32-E72D297353CC}">
              <c16:uniqueId val="{00000007-B363-497E-94DE-F25F01F24A4B}"/>
            </c:ext>
          </c:extLst>
        </c:ser>
        <c:dLbls>
          <c:showLegendKey val="0"/>
          <c:showVal val="0"/>
          <c:showCatName val="0"/>
          <c:showSerName val="0"/>
          <c:showPercent val="0"/>
          <c:showBubbleSize val="0"/>
        </c:dLbls>
        <c:gapWidth val="100"/>
        <c:overlap val="100"/>
        <c:axId val="106943232"/>
        <c:axId val="1069451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44</c:v>
                </c:pt>
                <c:pt idx="2">
                  <c:v>#N/A</c:v>
                </c:pt>
                <c:pt idx="3">
                  <c:v>#N/A</c:v>
                </c:pt>
                <c:pt idx="4">
                  <c:v>-29</c:v>
                </c:pt>
                <c:pt idx="5">
                  <c:v>#N/A</c:v>
                </c:pt>
                <c:pt idx="6">
                  <c:v>#N/A</c:v>
                </c:pt>
                <c:pt idx="7">
                  <c:v>67</c:v>
                </c:pt>
                <c:pt idx="8">
                  <c:v>#N/A</c:v>
                </c:pt>
                <c:pt idx="9">
                  <c:v>#N/A</c:v>
                </c:pt>
                <c:pt idx="10">
                  <c:v>89</c:v>
                </c:pt>
                <c:pt idx="11">
                  <c:v>#N/A</c:v>
                </c:pt>
                <c:pt idx="12">
                  <c:v>#N/A</c:v>
                </c:pt>
                <c:pt idx="13">
                  <c:v>127</c:v>
                </c:pt>
                <c:pt idx="14">
                  <c:v>#N/A</c:v>
                </c:pt>
              </c:numCache>
            </c:numRef>
          </c:val>
          <c:smooth val="0"/>
          <c:extLst xmlns:c16r2="http://schemas.microsoft.com/office/drawing/2015/06/chart">
            <c:ext xmlns:c16="http://schemas.microsoft.com/office/drawing/2014/chart" uri="{C3380CC4-5D6E-409C-BE32-E72D297353CC}">
              <c16:uniqueId val="{00000008-B363-497E-94DE-F25F01F24A4B}"/>
            </c:ext>
          </c:extLst>
        </c:ser>
        <c:dLbls>
          <c:showLegendKey val="0"/>
          <c:showVal val="0"/>
          <c:showCatName val="0"/>
          <c:showSerName val="0"/>
          <c:showPercent val="0"/>
          <c:showBubbleSize val="0"/>
        </c:dLbls>
        <c:marker val="1"/>
        <c:smooth val="0"/>
        <c:axId val="106943232"/>
        <c:axId val="106945152"/>
      </c:lineChart>
      <c:catAx>
        <c:axId val="106943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945152"/>
        <c:crosses val="autoZero"/>
        <c:auto val="1"/>
        <c:lblAlgn val="ctr"/>
        <c:lblOffset val="100"/>
        <c:tickLblSkip val="1"/>
        <c:tickMarkSkip val="1"/>
        <c:noMultiLvlLbl val="0"/>
      </c:catAx>
      <c:valAx>
        <c:axId val="106945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943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5300</c:v>
                </c:pt>
                <c:pt idx="5">
                  <c:v>5424</c:v>
                </c:pt>
                <c:pt idx="8">
                  <c:v>5533</c:v>
                </c:pt>
                <c:pt idx="11">
                  <c:v>5614</c:v>
                </c:pt>
                <c:pt idx="14">
                  <c:v>5574</c:v>
                </c:pt>
              </c:numCache>
            </c:numRef>
          </c:val>
          <c:extLst xmlns:c16r2="http://schemas.microsoft.com/office/drawing/2015/06/chart">
            <c:ext xmlns:c16="http://schemas.microsoft.com/office/drawing/2014/chart" uri="{C3380CC4-5D6E-409C-BE32-E72D297353CC}">
              <c16:uniqueId val="{00000000-B5EF-451E-95B1-74E8C6B63C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143</c:v>
                </c:pt>
                <c:pt idx="5">
                  <c:v>229</c:v>
                </c:pt>
                <c:pt idx="8">
                  <c:v>213</c:v>
                </c:pt>
                <c:pt idx="11">
                  <c:v>186</c:v>
                </c:pt>
                <c:pt idx="14">
                  <c:v>151</c:v>
                </c:pt>
              </c:numCache>
            </c:numRef>
          </c:val>
          <c:extLst xmlns:c16r2="http://schemas.microsoft.com/office/drawing/2015/06/chart">
            <c:ext xmlns:c16="http://schemas.microsoft.com/office/drawing/2014/chart" uri="{C3380CC4-5D6E-409C-BE32-E72D297353CC}">
              <c16:uniqueId val="{00000001-B5EF-451E-95B1-74E8C6B63C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2359</c:v>
                </c:pt>
                <c:pt idx="5">
                  <c:v>2559</c:v>
                </c:pt>
                <c:pt idx="8">
                  <c:v>2993</c:v>
                </c:pt>
                <c:pt idx="11">
                  <c:v>3263</c:v>
                </c:pt>
                <c:pt idx="14">
                  <c:v>3377</c:v>
                </c:pt>
              </c:numCache>
            </c:numRef>
          </c:val>
          <c:extLst xmlns:c16r2="http://schemas.microsoft.com/office/drawing/2015/06/chart">
            <c:ext xmlns:c16="http://schemas.microsoft.com/office/drawing/2014/chart" uri="{C3380CC4-5D6E-409C-BE32-E72D297353CC}">
              <c16:uniqueId val="{00000002-B5EF-451E-95B1-74E8C6B63C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5EF-451E-95B1-74E8C6B63C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5EF-451E-95B1-74E8C6B63C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5EF-451E-95B1-74E8C6B63C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886</c:v>
                </c:pt>
                <c:pt idx="3">
                  <c:v>814</c:v>
                </c:pt>
                <c:pt idx="6">
                  <c:v>703</c:v>
                </c:pt>
                <c:pt idx="9">
                  <c:v>576</c:v>
                </c:pt>
                <c:pt idx="12">
                  <c:v>585</c:v>
                </c:pt>
              </c:numCache>
            </c:numRef>
          </c:val>
          <c:extLst xmlns:c16r2="http://schemas.microsoft.com/office/drawing/2015/06/chart">
            <c:ext xmlns:c16="http://schemas.microsoft.com/office/drawing/2014/chart" uri="{C3380CC4-5D6E-409C-BE32-E72D297353CC}">
              <c16:uniqueId val="{00000006-B5EF-451E-95B1-74E8C6B63C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45</c:v>
                </c:pt>
                <c:pt idx="3">
                  <c:v>24</c:v>
                </c:pt>
                <c:pt idx="6">
                  <c:v>58</c:v>
                </c:pt>
                <c:pt idx="9">
                  <c:v>51</c:v>
                </c:pt>
                <c:pt idx="12">
                  <c:v>45</c:v>
                </c:pt>
              </c:numCache>
            </c:numRef>
          </c:val>
          <c:extLst xmlns:c16r2="http://schemas.microsoft.com/office/drawing/2015/06/chart">
            <c:ext xmlns:c16="http://schemas.microsoft.com/office/drawing/2014/chart" uri="{C3380CC4-5D6E-409C-BE32-E72D297353CC}">
              <c16:uniqueId val="{00000007-B5EF-451E-95B1-74E8C6B63C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412</c:v>
                </c:pt>
                <c:pt idx="3">
                  <c:v>374</c:v>
                </c:pt>
                <c:pt idx="6">
                  <c:v>354</c:v>
                </c:pt>
                <c:pt idx="9">
                  <c:v>315</c:v>
                </c:pt>
                <c:pt idx="12">
                  <c:v>309</c:v>
                </c:pt>
              </c:numCache>
            </c:numRef>
          </c:val>
          <c:extLst xmlns:c16r2="http://schemas.microsoft.com/office/drawing/2015/06/chart">
            <c:ext xmlns:c16="http://schemas.microsoft.com/office/drawing/2014/chart" uri="{C3380CC4-5D6E-409C-BE32-E72D297353CC}">
              <c16:uniqueId val="{00000008-B5EF-451E-95B1-74E8C6B63C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B5EF-451E-95B1-74E8C6B63C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5918</c:v>
                </c:pt>
                <c:pt idx="3">
                  <c:v>6301</c:v>
                </c:pt>
                <c:pt idx="6">
                  <c:v>6592</c:v>
                </c:pt>
                <c:pt idx="9">
                  <c:v>6634</c:v>
                </c:pt>
                <c:pt idx="12">
                  <c:v>6609</c:v>
                </c:pt>
              </c:numCache>
            </c:numRef>
          </c:val>
          <c:extLst xmlns:c16r2="http://schemas.microsoft.com/office/drawing/2015/06/chart">
            <c:ext xmlns:c16="http://schemas.microsoft.com/office/drawing/2014/chart" uri="{C3380CC4-5D6E-409C-BE32-E72D297353CC}">
              <c16:uniqueId val="{0000000A-B5EF-451E-95B1-74E8C6B63CB6}"/>
            </c:ext>
          </c:extLst>
        </c:ser>
        <c:dLbls>
          <c:showLegendKey val="0"/>
          <c:showVal val="0"/>
          <c:showCatName val="0"/>
          <c:showSerName val="0"/>
          <c:showPercent val="0"/>
          <c:showBubbleSize val="0"/>
        </c:dLbls>
        <c:gapWidth val="100"/>
        <c:overlap val="100"/>
        <c:axId val="107081728"/>
        <c:axId val="1070836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B5EF-451E-95B1-74E8C6B63CB6}"/>
            </c:ext>
          </c:extLst>
        </c:ser>
        <c:dLbls>
          <c:showLegendKey val="0"/>
          <c:showVal val="0"/>
          <c:showCatName val="0"/>
          <c:showSerName val="0"/>
          <c:showPercent val="0"/>
          <c:showBubbleSize val="0"/>
        </c:dLbls>
        <c:marker val="1"/>
        <c:smooth val="0"/>
        <c:axId val="107081728"/>
        <c:axId val="107083648"/>
      </c:lineChart>
      <c:catAx>
        <c:axId val="107081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7083648"/>
        <c:crosses val="autoZero"/>
        <c:auto val="1"/>
        <c:lblAlgn val="ctr"/>
        <c:lblOffset val="100"/>
        <c:tickLblSkip val="1"/>
        <c:tickMarkSkip val="1"/>
        <c:noMultiLvlLbl val="0"/>
      </c:catAx>
      <c:valAx>
        <c:axId val="1070836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081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1110</c:v>
                </c:pt>
                <c:pt idx="1">
                  <c:v>1204</c:v>
                </c:pt>
                <c:pt idx="2">
                  <c:v>1110</c:v>
                </c:pt>
              </c:numCache>
            </c:numRef>
          </c:val>
          <c:extLst xmlns:c16r2="http://schemas.microsoft.com/office/drawing/2015/06/chart">
            <c:ext xmlns:c16="http://schemas.microsoft.com/office/drawing/2014/chart" uri="{C3380CC4-5D6E-409C-BE32-E72D297353CC}">
              <c16:uniqueId val="{00000000-52DF-4FEB-97B2-06138904E79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159</c:v>
                </c:pt>
                <c:pt idx="1">
                  <c:v>163</c:v>
                </c:pt>
                <c:pt idx="2">
                  <c:v>163</c:v>
                </c:pt>
              </c:numCache>
            </c:numRef>
          </c:val>
          <c:extLst xmlns:c16r2="http://schemas.microsoft.com/office/drawing/2015/06/chart">
            <c:ext xmlns:c16="http://schemas.microsoft.com/office/drawing/2014/chart" uri="{C3380CC4-5D6E-409C-BE32-E72D297353CC}">
              <c16:uniqueId val="{00000001-52DF-4FEB-97B2-06138904E79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1462</c:v>
                </c:pt>
                <c:pt idx="1">
                  <c:v>1672</c:v>
                </c:pt>
                <c:pt idx="2">
                  <c:v>1846</c:v>
                </c:pt>
              </c:numCache>
            </c:numRef>
          </c:val>
          <c:extLst xmlns:c16r2="http://schemas.microsoft.com/office/drawing/2015/06/chart">
            <c:ext xmlns:c16="http://schemas.microsoft.com/office/drawing/2014/chart" uri="{C3380CC4-5D6E-409C-BE32-E72D297353CC}">
              <c16:uniqueId val="{00000002-52DF-4FEB-97B2-06138904E79D}"/>
            </c:ext>
          </c:extLst>
        </c:ser>
        <c:dLbls>
          <c:showLegendKey val="0"/>
          <c:showVal val="0"/>
          <c:showCatName val="0"/>
          <c:showSerName val="0"/>
          <c:showPercent val="0"/>
          <c:showBubbleSize val="0"/>
        </c:dLbls>
        <c:gapWidth val="120"/>
        <c:overlap val="100"/>
        <c:axId val="107136512"/>
        <c:axId val="107138048"/>
      </c:barChart>
      <c:catAx>
        <c:axId val="1071365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07138048"/>
        <c:crosses val="autoZero"/>
        <c:auto val="1"/>
        <c:lblAlgn val="ctr"/>
        <c:lblOffset val="100"/>
        <c:tickLblSkip val="1"/>
        <c:tickMarkSkip val="1"/>
        <c:noMultiLvlLbl val="0"/>
      </c:catAx>
      <c:valAx>
        <c:axId val="1071380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071365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 '!$AN$51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{BFE0D295-D54F-40DB-A64F-C147C2BDD6EE}</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D944-454C-ACCF-010A08A3CA7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{FB66F241-ADAC-4FC4-AAEF-5994164D62EF}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44-454C-ACCF-010A08A3CA7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{697C015A-5B23-4BF7-A81C-5F7657CCA1B9}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44-454C-ACCF-010A08A3CA7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{D8C52021-405F-4FBD-81F6-7F174932E3AC}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44-454C-ACCF-010A08A3CA7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{19DEC828-CE2A-4EF2-86F2-C1C1731BE4BE}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44-454C-ACCF-010A08A3CA7F}"/>
                </c:ext>
              </c:extLst>
            </c:dLbl>
            <c:dLbl>
              <c:idx val="8"/>
              <c:tx>
                <c:strRef>
                  <c:f>'公会計指標分析・財政指標組合せ分析表 '!$BX$50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{AE3BEA9C-5EB7-4647-9910-BAA80E54D6A5}</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D944-454C-ACCF-010A08A3CA7F}"/>
                </c:ext>
              </c:extLst>
            </c:dLbl>
            <c:dLbl>
              <c:idx val="16"/>
              <c:tx>
                <c:strRef>
                  <c:f>'公会計指標分析・財政指標組合せ分析表 '!$CF$50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{03E7F81A-1148-4191-BC5C-43D72E44F61C}</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D944-454C-ACCF-010A08A3CA7F}"/>
                </c:ext>
              </c:extLst>
            </c:dLbl>
            <c:dLbl>
              <c:idx val="24"/>
              <c:tx>
                <c:strRef>
                  <c:f>'公会計指標分析・財政指標組合せ分析表 '!$CN$50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{B4F4186B-7DAE-4F62-B889-34107F8217F4}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D944-454C-ACCF-010A08A3CA7F}"/>
                </c:ext>
              </c:extLst>
            </c:dLbl>
            <c:dLbl>
              <c:idx val="32"/>
              <c:tx>
                <c:strRef>
                  <c:f>'公会計指標分析・財政指標組合せ分析表 '!$CV$50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{7A90764D-3380-43D6-BD7B-B852DB452B34}</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D944-454C-ACCF-010A08A3CA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'!$BP$53:$DC$53</c:f>
              <c:numCache>
                <c:formatCode>#,##0.0;"▲ "#,##0.0</c:formatCode>
                <c:ptCount val="40"/>
                <c:pt idx="16">
                  <c:v>49.7</c:v>
                </c:pt>
                <c:pt idx="24">
                  <c:v>51.7</c:v>
                </c:pt>
                <c:pt idx="32">
                  <c:v>55.2</c:v>
                </c:pt>
              </c:numCache>
            </c:numRef>
          </c:xVal>
          <c:yVal>
            <c:numRef>
              <c:f>'公会計指標分析・財政指標組合せ分析表 '!$BP$51:$DC$51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D944-454C-ACCF-010A08A3CA7F}"/>
            </c:ext>
          </c:extLst>
        </c:ser>
        <c:ser>
          <c:idx val="1"/>
          <c:order val="1"/>
          <c:tx>
            <c:strRef>
              <c:f>'公会計指標分析・財政指標組合せ分析表 '!$AN$55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 '!$BP$50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{CCACEED1-E895-4F9B-8B17-78C00CA479B6}</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D944-454C-ACCF-010A08A3CA7F}"/>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{B229DA1E-840A-4276-BFE0-2616479417A4}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44-454C-ACCF-010A08A3CA7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{A3C8386D-F614-437F-9383-148F14ED3CBD}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44-454C-ACCF-010A08A3CA7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{4FADC3E7-3EC5-40EA-B6F0-00E1E4F6249D}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44-454C-ACCF-010A08A3CA7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{C902769C-B1ED-4661-819E-15335D115C7F}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44-454C-ACCF-010A08A3CA7F}"/>
                </c:ext>
              </c:extLst>
            </c:dLbl>
            <c:dLbl>
              <c:idx val="8"/>
              <c:tx>
                <c:strRef>
                  <c:f>'公会計指標分析・財政指標組合せ分析表 '!$BX$50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{7311AA01-4C55-4F96-B717-C22B30BF9758}</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D944-454C-ACCF-010A08A3CA7F}"/>
                </c:ext>
              </c:extLst>
            </c:dLbl>
            <c:dLbl>
              <c:idx val="16"/>
              <c:layout/>
              <c:tx>
                <c:strRef>
                  <c:f>'公会計指標分析・財政指標組合せ分析表 '!$CF$50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{748B714E-56D6-4B62-A2FE-65984094D886}</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D944-454C-ACCF-010A08A3CA7F}"/>
                </c:ext>
              </c:extLst>
            </c:dLbl>
            <c:dLbl>
              <c:idx val="24"/>
              <c:layout/>
              <c:tx>
                <c:strRef>
                  <c:f>'公会計指標分析・財政指標組合せ分析表 '!$CN$50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{95281255-3CD1-41A6-AB7D-0A12AB41EB02}</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D944-454C-ACCF-010A08A3CA7F}"/>
                </c:ext>
              </c:extLst>
            </c:dLbl>
            <c:dLbl>
              <c:idx val="32"/>
              <c:layout/>
              <c:tx>
                <c:strRef>
                  <c:f>'公会計指標分析・財政指標組合せ分析表 '!$CV$50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{63925B8D-B762-48E4-959F-907067433DDF}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D944-454C-ACCF-010A08A3CA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'!$BP$57:$DC$57</c:f>
              <c:numCache>
                <c:formatCode>#,##0.0;"▲ "#,##0.0</c:formatCode>
                <c:ptCount val="40"/>
                <c:pt idx="16">
                  <c:v>55.3</c:v>
                </c:pt>
                <c:pt idx="24">
                  <c:v>56.3</c:v>
                </c:pt>
                <c:pt idx="32">
                  <c:v>58.5</c:v>
                </c:pt>
              </c:numCache>
            </c:numRef>
          </c:xVal>
          <c:yVal>
            <c:numRef>
              <c:f>'公会計指標分析・財政指標組合せ分析表 '!$BP$55:$DC$55</c:f>
              <c:numCache>
                <c:formatCode>#,##0.0;"▲ "#,##0.0</c:formatCode>
                <c:ptCount val="40"/>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D944-454C-ACCF-010A08A3CA7F}"/>
            </c:ext>
          </c:extLst>
        </c:ser>
        <c:dLbls>
          <c:showLegendKey val="0"/>
          <c:showVal val="1"/>
          <c:showCatName val="0"/>
          <c:showSerName val="0"/>
          <c:showPercent val="0"/>
          <c:showBubbleSize val="0"/>
        </c:dLbls>
        <c:axId val="107361024"/>
        <c:axId val="107362944"/>
      </c:scatterChart>
      <c:valAx>
        <c:axId val="107361024"/>
        <c:scaling>
          <c:orientation val="minMax"/>
          <c:max val="58.800000000000004"/>
          <c:min val="55.1"/>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362944"/>
        <c:crosses val="autoZero"/>
        <c:crossBetween val="midCat"/>
      </c:valAx>
      <c:valAx>
        <c:axId val="107362944"/>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3610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 '!$AN$73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{E4967B9E-9D85-4258-96EA-D1AACEC4B287}</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75A-4726-A074-9B67CDBA2694}"/>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{70CF0BA9-3A8C-4A07-BB5C-812401CCD97E}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5A-4726-A074-9B67CDBA2694}"/>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{2FAC8004-54FF-479E-927A-9EBDED345CFE}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5A-4726-A074-9B67CDBA2694}"/>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{5C18A17F-B9CC-4050-8F3D-30464264169C}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5A-4726-A074-9B67CDBA2694}"/>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{693B396A-2C1B-4905-A971-69FD594D71E1}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5A-4726-A074-9B67CDBA2694}"/>
                </c:ext>
              </c:extLst>
            </c:dLbl>
            <c:dLbl>
              <c:idx val="8"/>
              <c:tx>
                <c:strRef>
                  <c:f>'公会計指標分析・財政指標組合せ分析表 '!$BX$72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{0983B804-E06E-4BE6-AA1D-E28708986CA3}</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75A-4726-A074-9B67CDBA2694}"/>
                </c:ext>
              </c:extLst>
            </c:dLbl>
            <c:dLbl>
              <c:idx val="16"/>
              <c:tx>
                <c:strRef>
                  <c:f>'公会計指標分析・財政指標組合せ分析表 '!$CF$72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{C8DCEBB9-074E-4963-ABFA-66D14F2EBF21}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75A-4726-A074-9B67CDBA2694}"/>
                </c:ext>
              </c:extLst>
            </c:dLbl>
            <c:dLbl>
              <c:idx val="24"/>
              <c:tx>
                <c:strRef>
                  <c:f>'公会計指標分析・財政指標組合せ分析表 '!$CN$72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{CC6EF98F-CF67-4934-9C71-535A9736576D}</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75A-4726-A074-9B67CDBA2694}"/>
                </c:ext>
              </c:extLst>
            </c:dLbl>
            <c:dLbl>
              <c:idx val="32"/>
              <c:tx>
                <c:strRef>
                  <c:f>'公会計指標分析・財政指標組合せ分析表 '!$CV$72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{BB8B882E-4C10-454D-B5DF-D054790E8FD4}</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75A-4726-A074-9B67CDBA26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'!$BP$75:$DC$75</c:f>
              <c:numCache>
                <c:formatCode>#,##0.0;"▲ "#,##0.0</c:formatCode>
                <c:ptCount val="40"/>
                <c:pt idx="0">
                  <c:v>3.5</c:v>
                </c:pt>
                <c:pt idx="8">
                  <c:v>1.4</c:v>
                </c:pt>
                <c:pt idx="16">
                  <c:v>0.9</c:v>
                </c:pt>
                <c:pt idx="24">
                  <c:v>1.5</c:v>
                </c:pt>
                <c:pt idx="32">
                  <c:v>3.5</c:v>
                </c:pt>
              </c:numCache>
            </c:numRef>
          </c:xVal>
          <c:yVal>
            <c:numRef>
              <c:f>'公会計指標分析・財政指標組合せ分析表 '!$BP$73:$DC$73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B75A-4726-A074-9B67CDBA2694}"/>
            </c:ext>
          </c:extLst>
        </c:ser>
        <c:ser>
          <c:idx val="1"/>
          <c:order val="1"/>
          <c:tx>
            <c:strRef>
              <c:f>'公会計指標分析・財政指標組合せ分析表 '!$AN$77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 '!$BP$72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{7C3D4E00-1E9F-4C3A-9C79-EC89031F8378}</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75A-4726-A074-9B67CDBA26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{AB958F98-D352-4F03-AA40-35A55D1BF65C}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5A-4726-A074-9B67CDBA2694}"/>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{D3438A4A-6C37-492A-A9E6-1420079FE9EE}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5A-4726-A074-9B67CDBA2694}"/>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{F89539E6-CB4A-4A49-8459-716EC203DDB3}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5A-4726-A074-9B67CDBA2694}"/>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{6551F452-A6BD-4180-BBDD-6E386AD84F69}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5A-4726-A074-9B67CDBA2694}"/>
                </c:ext>
              </c:extLst>
            </c:dLbl>
            <c:dLbl>
              <c:idx val="8"/>
              <c:layout/>
              <c:tx>
                <c:strRef>
                  <c:f>'公会計指標分析・財政指標組合せ分析表 '!$BX$72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{5CA04095-2040-4E88-9004-644540AC90ED}</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75A-4726-A074-9B67CDBA2694}"/>
                </c:ext>
              </c:extLst>
            </c:dLbl>
            <c:dLbl>
              <c:idx val="16"/>
              <c:layout/>
              <c:tx>
                <c:strRef>
                  <c:f>'公会計指標分析・財政指標組合せ分析表 '!$CF$72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{467C18C6-B5CC-4139-B8A4-45664577AE13}</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75A-4726-A074-9B67CDBA2694}"/>
                </c:ext>
              </c:extLst>
            </c:dLbl>
            <c:dLbl>
              <c:idx val="24"/>
              <c:layout>
                <c:manualLayout>
                  <c:x val="-4.5160355153971293E-2"/>
                  <c:y val="-6.2416647087793951E-2"/>
                </c:manualLayout>
              </c:layout>
              <c:tx>
                <c:strRef>
                  <c:f>'公会計指標分析・財政指標組合せ分析表 '!$CN$72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{A0A9370B-E3F2-4B98-B693-DC99BE471C65}</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75A-4726-A074-9B67CDBA2694}"/>
                </c:ext>
              </c:extLst>
            </c:dLbl>
            <c:dLbl>
              <c:idx val="32"/>
              <c:layout>
                <c:manualLayout>
                  <c:x val="-1.8235628084249993E-2"/>
                  <c:y val="-6.2416647087793951E-2"/>
                </c:manualLayout>
              </c:layout>
              <c:tx>
                <c:strRef>
                  <c:f>'公会計指標分析・財政指標組合せ分析表 '!$CV$72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{E79AE3B9-F083-45EF-A3E2-2F79FF1D8A5D}</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75A-4726-A074-9B67CDBA26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'!$BP$79:$DC$79</c:f>
              <c:numCache>
                <c:formatCode>#,##0.0;"▲ "#,##0.0</c:formatCode>
                <c:ptCount val="40"/>
                <c:pt idx="0">
                  <c:v>9.8000000000000007</c:v>
                </c:pt>
                <c:pt idx="8">
                  <c:v>9.1</c:v>
                </c:pt>
                <c:pt idx="16">
                  <c:v>8.6</c:v>
                </c:pt>
                <c:pt idx="24">
                  <c:v>8.5</c:v>
                </c:pt>
                <c:pt idx="32">
                  <c:v>8.5</c:v>
                </c:pt>
              </c:numCache>
            </c:numRef>
          </c:xVal>
          <c:yVal>
            <c:numRef>
              <c:f>'公会計指標分析・財政指標組合せ分析表 '!$BP$77:$DC$77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B75A-4726-A074-9B67CDBA2694}"/>
            </c:ext>
          </c:extLst>
        </c:ser>
        <c:dLbls>
          <c:showLegendKey val="0"/>
          <c:showVal val="1"/>
          <c:showCatName val="0"/>
          <c:showSerName val="0"/>
          <c:showPercent val="0"/>
          <c:showBubbleSize val="0"/>
        </c:dLbls>
        <c:axId val="107458560"/>
        <c:axId val="107460480"/>
      </c:scatterChart>
      <c:valAx>
        <c:axId val="107458560"/>
        <c:scaling>
          <c:orientation val="minMax"/>
          <c:max val="10"/>
          <c:min val="8.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7460480"/>
        <c:crosses val="autoZero"/>
        <c:crossBetween val="midCat"/>
      </c:valAx>
      <c:valAx>
        <c:axId val="107460480"/>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745856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現在４１．２％）に加え、長引く景気低迷による税の減収などから、財政基盤が弱く、類似団体平均を下回っている。第６次総合発展計画に沿った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44</xdr:row>
      <xdr:rowOff>78922</xdr:rowOff>
    </xdr:to>
    <xdr:cxnSp macro="">
      <xdr:nvCxnSpPr>
        <xdr:cNvPr id="65" name="直線コネクタ 64"/>
        <xdr:cNvCxnSpPr/>
      </xdr:nvCxnSpPr>
      <xdr:spPr>
        <a:xfrm flipV="1">
          <a:off x="4953000" y="6123214"/>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6" name="財政力最小値テキスト"/>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7" name="直線コネクタ 66"/>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8" name="財政力最大値テキスト"/>
        <xdr:cNvSpPr txBox="1"/>
      </xdr:nvSpPr>
      <xdr:spPr>
        <a:xfrm>
          <a:off x="5041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69" name="直線コネクタ 68"/>
        <xdr:cNvCxnSpPr/>
      </xdr:nvCxnSpPr>
      <xdr:spPr>
        <a:xfrm>
          <a:off x="4864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146249</xdr:rowOff>
    </xdr:from>
    <xdr:ext cx="762000" cy="259045"/>
    <xdr:sp macro="" textlink="">
      <xdr:nvSpPr>
        <xdr:cNvPr id="71" name="財政力平均値テキスト"/>
        <xdr:cNvSpPr txBox="1"/>
      </xdr:nvSpPr>
      <xdr:spPr>
        <a:xfrm>
          <a:off x="5041900" y="7175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72" name="フローチャート: 判断 71"/>
        <xdr:cNvSpPr/>
      </xdr:nvSpPr>
      <xdr:spPr>
        <a:xfrm>
          <a:off x="49022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6" name="直線コネクタ 75"/>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164193</xdr:rowOff>
    </xdr:from>
    <xdr:to>
      <xdr:col>15</xdr:col>
      <xdr:colOff>133350</xdr:colOff>
      <xdr:row>43</xdr:row>
      <xdr:rowOff>94343</xdr:rowOff>
    </xdr:to>
    <xdr:sp macro="" textlink="">
      <xdr:nvSpPr>
        <xdr:cNvPr id="77" name="フローチャート: 判断 76"/>
        <xdr:cNvSpPr/>
      </xdr:nvSpPr>
      <xdr:spPr>
        <a:xfrm>
          <a:off x="3175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104520</xdr:rowOff>
    </xdr:from>
    <xdr:ext cx="762000" cy="259045"/>
    <xdr:sp macro="" textlink="">
      <xdr:nvSpPr>
        <xdr:cNvPr id="78" name="テキスト ボックス 77"/>
        <xdr:cNvSpPr txBox="1"/>
      </xdr:nvSpPr>
      <xdr:spPr>
        <a:xfrm>
          <a:off x="2844800" y="713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129722</xdr:rowOff>
    </xdr:to>
    <xdr:cxnSp macro="">
      <xdr:nvCxnSpPr>
        <xdr:cNvPr id="79" name="直線コネクタ 78"/>
        <xdr:cNvCxnSpPr/>
      </xdr:nvCxnSpPr>
      <xdr:spPr>
        <a:xfrm>
          <a:off x="1447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27215</xdr:rowOff>
    </xdr:from>
    <xdr:to>
      <xdr:col>11</xdr:col>
      <xdr:colOff>82550</xdr:colOff>
      <xdr:row>43</xdr:row>
      <xdr:rowOff>128815</xdr:rowOff>
    </xdr:to>
    <xdr:sp macro="" textlink="">
      <xdr:nvSpPr>
        <xdr:cNvPr id="80" name="フローチャート: 判断 79"/>
        <xdr:cNvSpPr/>
      </xdr:nvSpPr>
      <xdr:spPr>
        <a:xfrm>
          <a:off x="2286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138992</xdr:rowOff>
    </xdr:from>
    <xdr:ext cx="762000" cy="259045"/>
    <xdr:sp macro="" textlink="">
      <xdr:nvSpPr>
        <xdr:cNvPr id="81" name="テキスト ボックス 80"/>
        <xdr:cNvSpPr txBox="1"/>
      </xdr:nvSpPr>
      <xdr:spPr>
        <a:xfrm>
          <a:off x="1955800" y="716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2" name="フローチャート: 判断 81"/>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83" name="テキスト ボックス 82"/>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146249</xdr:rowOff>
    </xdr:from>
    <xdr:ext cx="762000" cy="259045"/>
    <xdr:sp macro="" textlink="">
      <xdr:nvSpPr>
        <xdr:cNvPr id="90" name="財政力該当値テキスト"/>
        <xdr:cNvSpPr txBox="1"/>
      </xdr:nvSpPr>
      <xdr:spPr>
        <a:xfrm>
          <a:off x="5041900" y="734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2" name="テキスト ボックス 91"/>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4" name="テキスト ボックス 93"/>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5" name="楕円 94"/>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6" name="テキスト ボックス 95"/>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7" name="楕円 96"/>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8" name="テキスト ボックス 97"/>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・近年続いた大型公共事業により、公債費が増加傾向にあることに加え、病院事業への繰出し金が増となっており、経常収支比率が悪化している。</a:t>
          </a:r>
        </a:p>
        <a:p>
          <a:r>
            <a:rPr kumimoji="1" lang="ja-JP" altLang="en-US" sz="1300">
              <a:latin typeface="ＭＳ Ｐゴシック" panose="020B0600070205080204" pitchFamily="50" charset="-128"/>
              <a:ea typeface="ＭＳ Ｐゴシック" panose="020B0600070205080204" pitchFamily="50" charset="-128"/>
            </a:rPr>
            <a:t>公債費のピーク見込みは平成</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度であり、今後数年間は経常収支比率の高止まりが懸念されている。基金の活用による起債残高の縮減や、病院事業の経営プラン策定による経営状況の改善等を実施し、経常経費の減、財政の弾力性の確保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117348</xdr:rowOff>
    </xdr:from>
    <xdr:to>
      <xdr:col>23</xdr:col>
      <xdr:colOff>133350</xdr:colOff>
      <xdr:row>66</xdr:row>
      <xdr:rowOff>72898</xdr:rowOff>
    </xdr:to>
    <xdr:cxnSp macro="">
      <xdr:nvCxnSpPr>
        <xdr:cNvPr id="126" name="直線コネクタ 125"/>
        <xdr:cNvCxnSpPr/>
      </xdr:nvCxnSpPr>
      <xdr:spPr>
        <a:xfrm flipV="1">
          <a:off x="4953000" y="1006144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44975</xdr:rowOff>
    </xdr:from>
    <xdr:ext cx="762000" cy="259045"/>
    <xdr:sp macro="" textlink="">
      <xdr:nvSpPr>
        <xdr:cNvPr id="127" name="財政構造の弾力性最小値テキスト"/>
        <xdr:cNvSpPr txBox="1"/>
      </xdr:nvSpPr>
      <xdr:spPr>
        <a:xfrm>
          <a:off x="5041900" y="1136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72898</xdr:rowOff>
    </xdr:from>
    <xdr:to>
      <xdr:col>24</xdr:col>
      <xdr:colOff>12700</xdr:colOff>
      <xdr:row>66</xdr:row>
      <xdr:rowOff>72898</xdr:rowOff>
    </xdr:to>
    <xdr:cxnSp macro="">
      <xdr:nvCxnSpPr>
        <xdr:cNvPr id="128" name="直線コネクタ 127"/>
        <xdr:cNvCxnSpPr/>
      </xdr:nvCxnSpPr>
      <xdr:spPr>
        <a:xfrm>
          <a:off x="4864100" y="11388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32275</xdr:rowOff>
    </xdr:from>
    <xdr:ext cx="762000" cy="259045"/>
    <xdr:sp macro="" textlink="">
      <xdr:nvSpPr>
        <xdr:cNvPr id="129" name="財政構造の弾力性最大値テキスト"/>
        <xdr:cNvSpPr txBox="1"/>
      </xdr:nvSpPr>
      <xdr:spPr>
        <a:xfrm>
          <a:off x="50419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117348</xdr:rowOff>
    </xdr:from>
    <xdr:to>
      <xdr:col>24</xdr:col>
      <xdr:colOff>12700</xdr:colOff>
      <xdr:row>58</xdr:row>
      <xdr:rowOff>117348</xdr:rowOff>
    </xdr:to>
    <xdr:cxnSp macro="">
      <xdr:nvCxnSpPr>
        <xdr:cNvPr id="130" name="直線コネクタ 129"/>
        <xdr:cNvCxnSpPr/>
      </xdr:nvCxnSpPr>
      <xdr:spPr>
        <a:xfrm>
          <a:off x="4864100" y="1006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34544</xdr:rowOff>
    </xdr:from>
    <xdr:to>
      <xdr:col>23</xdr:col>
      <xdr:colOff>133350</xdr:colOff>
      <xdr:row>65</xdr:row>
      <xdr:rowOff>70612</xdr:rowOff>
    </xdr:to>
    <xdr:cxnSp macro="">
      <xdr:nvCxnSpPr>
        <xdr:cNvPr id="131" name="直線コネクタ 130"/>
        <xdr:cNvCxnSpPr/>
      </xdr:nvCxnSpPr>
      <xdr:spPr>
        <a:xfrm>
          <a:off x="4114800" y="11007344"/>
          <a:ext cx="8382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22115</xdr:rowOff>
    </xdr:from>
    <xdr:ext cx="762000" cy="259045"/>
    <xdr:sp macro="" textlink="">
      <xdr:nvSpPr>
        <xdr:cNvPr id="132" name="財政構造の弾力性平均値テキスト"/>
        <xdr:cNvSpPr txBox="1"/>
      </xdr:nvSpPr>
      <xdr:spPr>
        <a:xfrm>
          <a:off x="5041900" y="106520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5588</xdr:rowOff>
    </xdr:from>
    <xdr:to>
      <xdr:col>23</xdr:col>
      <xdr:colOff>184150</xdr:colOff>
      <xdr:row>63</xdr:row>
      <xdr:rowOff>107188</xdr:rowOff>
    </xdr:to>
    <xdr:sp macro="" textlink="">
      <xdr:nvSpPr>
        <xdr:cNvPr id="133" name="フローチャート: 判断 132"/>
        <xdr:cNvSpPr/>
      </xdr:nvSpPr>
      <xdr:spPr>
        <a:xfrm>
          <a:off x="49022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64</xdr:row>
      <xdr:rowOff>34544</xdr:rowOff>
    </xdr:to>
    <xdr:cxnSp macro="">
      <xdr:nvCxnSpPr>
        <xdr:cNvPr id="134" name="直線コネクタ 133"/>
        <xdr:cNvCxnSpPr/>
      </xdr:nvCxnSpPr>
      <xdr:spPr>
        <a:xfrm>
          <a:off x="3225800" y="10770870"/>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90170</xdr:rowOff>
    </xdr:from>
    <xdr:to>
      <xdr:col>19</xdr:col>
      <xdr:colOff>184150</xdr:colOff>
      <xdr:row>63</xdr:row>
      <xdr:rowOff>20320</xdr:rowOff>
    </xdr:to>
    <xdr:sp macro="" textlink="">
      <xdr:nvSpPr>
        <xdr:cNvPr id="135" name="フローチャート: 判断 134"/>
        <xdr:cNvSpPr/>
      </xdr:nvSpPr>
      <xdr:spPr>
        <a:xfrm>
          <a:off x="4064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30497</xdr:rowOff>
    </xdr:from>
    <xdr:ext cx="736600" cy="259045"/>
    <xdr:sp macro="" textlink="">
      <xdr:nvSpPr>
        <xdr:cNvPr id="136" name="テキスト ボックス 135"/>
        <xdr:cNvSpPr txBox="1"/>
      </xdr:nvSpPr>
      <xdr:spPr>
        <a:xfrm>
          <a:off x="3733800" y="1048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54102</xdr:rowOff>
    </xdr:from>
    <xdr:to>
      <xdr:col>15</xdr:col>
      <xdr:colOff>82550</xdr:colOff>
      <xdr:row>62</xdr:row>
      <xdr:rowOff>140970</xdr:rowOff>
    </xdr:to>
    <xdr:cxnSp macro="">
      <xdr:nvCxnSpPr>
        <xdr:cNvPr id="137" name="直線コネクタ 136"/>
        <xdr:cNvCxnSpPr/>
      </xdr:nvCxnSpPr>
      <xdr:spPr>
        <a:xfrm>
          <a:off x="2336800" y="1068400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155448</xdr:rowOff>
    </xdr:from>
    <xdr:to>
      <xdr:col>15</xdr:col>
      <xdr:colOff>133350</xdr:colOff>
      <xdr:row>62</xdr:row>
      <xdr:rowOff>85598</xdr:rowOff>
    </xdr:to>
    <xdr:sp macro="" textlink="">
      <xdr:nvSpPr>
        <xdr:cNvPr id="138" name="フローチャート: 判断 137"/>
        <xdr:cNvSpPr/>
      </xdr:nvSpPr>
      <xdr:spPr>
        <a:xfrm>
          <a:off x="3175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95775</xdr:rowOff>
    </xdr:from>
    <xdr:ext cx="762000" cy="259045"/>
    <xdr:sp macro="" textlink="">
      <xdr:nvSpPr>
        <xdr:cNvPr id="139" name="テキスト ボックス 138"/>
        <xdr:cNvSpPr txBox="1"/>
      </xdr:nvSpPr>
      <xdr:spPr>
        <a:xfrm>
          <a:off x="2844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54102</xdr:rowOff>
    </xdr:from>
    <xdr:to>
      <xdr:col>11</xdr:col>
      <xdr:colOff>31750</xdr:colOff>
      <xdr:row>62</xdr:row>
      <xdr:rowOff>83058</xdr:rowOff>
    </xdr:to>
    <xdr:cxnSp macro="">
      <xdr:nvCxnSpPr>
        <xdr:cNvPr id="140" name="直線コネクタ 139"/>
        <xdr:cNvCxnSpPr/>
      </xdr:nvCxnSpPr>
      <xdr:spPr>
        <a:xfrm flipV="1">
          <a:off x="1447800" y="1068400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41" name="フローチャート: 判断 140"/>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2" name="テキスト ボックス 141"/>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43" name="フローチャート: 判断 142"/>
        <xdr:cNvSpPr/>
      </xdr:nvSpPr>
      <xdr:spPr>
        <a:xfrm>
          <a:off x="1397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44" name="テキスト ボックス 143"/>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19812</xdr:rowOff>
    </xdr:from>
    <xdr:to>
      <xdr:col>23</xdr:col>
      <xdr:colOff>184150</xdr:colOff>
      <xdr:row>65</xdr:row>
      <xdr:rowOff>121412</xdr:rowOff>
    </xdr:to>
    <xdr:sp macro="" textlink="">
      <xdr:nvSpPr>
        <xdr:cNvPr id="150" name="楕円 149"/>
        <xdr:cNvSpPr/>
      </xdr:nvSpPr>
      <xdr:spPr>
        <a:xfrm>
          <a:off x="49022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163339</xdr:rowOff>
    </xdr:from>
    <xdr:ext cx="762000" cy="259045"/>
    <xdr:sp macro="" textlink="">
      <xdr:nvSpPr>
        <xdr:cNvPr id="151" name="財政構造の弾力性該当値テキスト"/>
        <xdr:cNvSpPr txBox="1"/>
      </xdr:nvSpPr>
      <xdr:spPr>
        <a:xfrm>
          <a:off x="5041900" y="1113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2" name="楕円 151"/>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3" name="テキスト ボックス 152"/>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4" name="楕円 153"/>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5097</xdr:rowOff>
    </xdr:from>
    <xdr:ext cx="762000" cy="259045"/>
    <xdr:sp macro="" textlink="">
      <xdr:nvSpPr>
        <xdr:cNvPr id="155" name="テキスト ボックス 154"/>
        <xdr:cNvSpPr txBox="1"/>
      </xdr:nvSpPr>
      <xdr:spPr>
        <a:xfrm>
          <a:off x="2844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3302</xdr:rowOff>
    </xdr:from>
    <xdr:to>
      <xdr:col>11</xdr:col>
      <xdr:colOff>82550</xdr:colOff>
      <xdr:row>62</xdr:row>
      <xdr:rowOff>104902</xdr:rowOff>
    </xdr:to>
    <xdr:sp macro="" textlink="">
      <xdr:nvSpPr>
        <xdr:cNvPr id="156" name="楕円 155"/>
        <xdr:cNvSpPr/>
      </xdr:nvSpPr>
      <xdr:spPr>
        <a:xfrm>
          <a:off x="2286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115079</xdr:rowOff>
    </xdr:from>
    <xdr:ext cx="762000" cy="259045"/>
    <xdr:sp macro="" textlink="">
      <xdr:nvSpPr>
        <xdr:cNvPr id="157" name="テキスト ボックス 156"/>
        <xdr:cNvSpPr txBox="1"/>
      </xdr:nvSpPr>
      <xdr:spPr>
        <a:xfrm>
          <a:off x="1955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58" name="楕円 157"/>
        <xdr:cNvSpPr/>
      </xdr:nvSpPr>
      <xdr:spPr>
        <a:xfrm>
          <a:off x="1397000" y="10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59" name="テキスト ボックス 158"/>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あげられる。一部事務組合の人件費・物件費に充てる負担金といった費用を合計した場合、人口１人当たりの金額は増加することになる。今後はこれらも含めた経費について、抑制し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159347</xdr:rowOff>
    </xdr:from>
    <xdr:to>
      <xdr:col>23</xdr:col>
      <xdr:colOff>133350</xdr:colOff>
      <xdr:row>89</xdr:row>
      <xdr:rowOff>54377</xdr:rowOff>
    </xdr:to>
    <xdr:cxnSp macro="">
      <xdr:nvCxnSpPr>
        <xdr:cNvPr id="191" name="直線コネクタ 190"/>
        <xdr:cNvCxnSpPr/>
      </xdr:nvCxnSpPr>
      <xdr:spPr>
        <a:xfrm flipV="1">
          <a:off x="4953000" y="13875347"/>
          <a:ext cx="0" cy="1438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26454</xdr:rowOff>
    </xdr:from>
    <xdr:ext cx="762000" cy="259045"/>
    <xdr:sp macro="" textlink="">
      <xdr:nvSpPr>
        <xdr:cNvPr id="192" name="人件費・物件費等の状況最小値テキスト"/>
        <xdr:cNvSpPr txBox="1"/>
      </xdr:nvSpPr>
      <xdr:spPr>
        <a:xfrm>
          <a:off x="5041900" y="15285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54377</xdr:rowOff>
    </xdr:from>
    <xdr:to>
      <xdr:col>24</xdr:col>
      <xdr:colOff>12700</xdr:colOff>
      <xdr:row>89</xdr:row>
      <xdr:rowOff>54377</xdr:rowOff>
    </xdr:to>
    <xdr:cxnSp macro="">
      <xdr:nvCxnSpPr>
        <xdr:cNvPr id="193" name="直線コネクタ 192"/>
        <xdr:cNvCxnSpPr/>
      </xdr:nvCxnSpPr>
      <xdr:spPr>
        <a:xfrm>
          <a:off x="4864100" y="1531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74274</xdr:rowOff>
    </xdr:from>
    <xdr:ext cx="762000" cy="259045"/>
    <xdr:sp macro="" textlink="">
      <xdr:nvSpPr>
        <xdr:cNvPr id="194" name="人件費・物件費等の状況最大値テキスト"/>
        <xdr:cNvSpPr txBox="1"/>
      </xdr:nvSpPr>
      <xdr:spPr>
        <a:xfrm>
          <a:off x="5041900" y="13618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159347</xdr:rowOff>
    </xdr:from>
    <xdr:to>
      <xdr:col>24</xdr:col>
      <xdr:colOff>12700</xdr:colOff>
      <xdr:row>80</xdr:row>
      <xdr:rowOff>159347</xdr:rowOff>
    </xdr:to>
    <xdr:cxnSp macro="">
      <xdr:nvCxnSpPr>
        <xdr:cNvPr id="195" name="直線コネクタ 194"/>
        <xdr:cNvCxnSpPr/>
      </xdr:nvCxnSpPr>
      <xdr:spPr>
        <a:xfrm>
          <a:off x="4864100" y="13875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135694</xdr:rowOff>
    </xdr:from>
    <xdr:to>
      <xdr:col>23</xdr:col>
      <xdr:colOff>133350</xdr:colOff>
      <xdr:row>82</xdr:row>
      <xdr:rowOff>152995</xdr:rowOff>
    </xdr:to>
    <xdr:cxnSp macro="">
      <xdr:nvCxnSpPr>
        <xdr:cNvPr id="196" name="直線コネクタ 195"/>
        <xdr:cNvCxnSpPr/>
      </xdr:nvCxnSpPr>
      <xdr:spPr>
        <a:xfrm>
          <a:off x="4114800" y="14194594"/>
          <a:ext cx="838200" cy="1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55331</xdr:rowOff>
    </xdr:from>
    <xdr:ext cx="762000" cy="259045"/>
    <xdr:sp macro="" textlink="">
      <xdr:nvSpPr>
        <xdr:cNvPr id="197" name="人件費・物件費等の状況平均値テキスト"/>
        <xdr:cNvSpPr txBox="1"/>
      </xdr:nvSpPr>
      <xdr:spPr>
        <a:xfrm>
          <a:off x="5041900" y="142856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83254</xdr:rowOff>
    </xdr:from>
    <xdr:to>
      <xdr:col>23</xdr:col>
      <xdr:colOff>184150</xdr:colOff>
      <xdr:row>84</xdr:row>
      <xdr:rowOff>13404</xdr:rowOff>
    </xdr:to>
    <xdr:sp macro="" textlink="">
      <xdr:nvSpPr>
        <xdr:cNvPr id="198" name="フローチャート: 判断 197"/>
        <xdr:cNvSpPr/>
      </xdr:nvSpPr>
      <xdr:spPr>
        <a:xfrm>
          <a:off x="4902200" y="1431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110389</xdr:rowOff>
    </xdr:from>
    <xdr:to>
      <xdr:col>19</xdr:col>
      <xdr:colOff>133350</xdr:colOff>
      <xdr:row>82</xdr:row>
      <xdr:rowOff>135694</xdr:rowOff>
    </xdr:to>
    <xdr:cxnSp macro="">
      <xdr:nvCxnSpPr>
        <xdr:cNvPr id="199" name="直線コネクタ 198"/>
        <xdr:cNvCxnSpPr/>
      </xdr:nvCxnSpPr>
      <xdr:spPr>
        <a:xfrm>
          <a:off x="3225800" y="14169289"/>
          <a:ext cx="889000" cy="25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46307</xdr:rowOff>
    </xdr:from>
    <xdr:to>
      <xdr:col>19</xdr:col>
      <xdr:colOff>184150</xdr:colOff>
      <xdr:row>83</xdr:row>
      <xdr:rowOff>147907</xdr:rowOff>
    </xdr:to>
    <xdr:sp macro="" textlink="">
      <xdr:nvSpPr>
        <xdr:cNvPr id="200" name="フローチャート: 判断 199"/>
        <xdr:cNvSpPr/>
      </xdr:nvSpPr>
      <xdr:spPr>
        <a:xfrm>
          <a:off x="4064000" y="14276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132684</xdr:rowOff>
    </xdr:from>
    <xdr:ext cx="736600" cy="259045"/>
    <xdr:sp macro="" textlink="">
      <xdr:nvSpPr>
        <xdr:cNvPr id="201" name="テキスト ボックス 200"/>
        <xdr:cNvSpPr txBox="1"/>
      </xdr:nvSpPr>
      <xdr:spPr>
        <a:xfrm>
          <a:off x="3733800" y="14363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67850</xdr:rowOff>
    </xdr:from>
    <xdr:to>
      <xdr:col>15</xdr:col>
      <xdr:colOff>82550</xdr:colOff>
      <xdr:row>82</xdr:row>
      <xdr:rowOff>110389</xdr:rowOff>
    </xdr:to>
    <xdr:cxnSp macro="">
      <xdr:nvCxnSpPr>
        <xdr:cNvPr id="202" name="直線コネクタ 201"/>
        <xdr:cNvCxnSpPr/>
      </xdr:nvCxnSpPr>
      <xdr:spPr>
        <a:xfrm>
          <a:off x="2336800" y="14126750"/>
          <a:ext cx="889000" cy="4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14500</xdr:rowOff>
    </xdr:from>
    <xdr:to>
      <xdr:col>15</xdr:col>
      <xdr:colOff>133350</xdr:colOff>
      <xdr:row>83</xdr:row>
      <xdr:rowOff>116100</xdr:rowOff>
    </xdr:to>
    <xdr:sp macro="" textlink="">
      <xdr:nvSpPr>
        <xdr:cNvPr id="203" name="フローチャート: 判断 202"/>
        <xdr:cNvSpPr/>
      </xdr:nvSpPr>
      <xdr:spPr>
        <a:xfrm>
          <a:off x="3175000" y="1424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100877</xdr:rowOff>
    </xdr:from>
    <xdr:ext cx="762000" cy="259045"/>
    <xdr:sp macro="" textlink="">
      <xdr:nvSpPr>
        <xdr:cNvPr id="204" name="テキスト ボックス 203"/>
        <xdr:cNvSpPr txBox="1"/>
      </xdr:nvSpPr>
      <xdr:spPr>
        <a:xfrm>
          <a:off x="2844800" y="14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16160</xdr:rowOff>
    </xdr:from>
    <xdr:to>
      <xdr:col>11</xdr:col>
      <xdr:colOff>31750</xdr:colOff>
      <xdr:row>82</xdr:row>
      <xdr:rowOff>67850</xdr:rowOff>
    </xdr:to>
    <xdr:cxnSp macro="">
      <xdr:nvCxnSpPr>
        <xdr:cNvPr id="205" name="直線コネクタ 204"/>
        <xdr:cNvCxnSpPr/>
      </xdr:nvCxnSpPr>
      <xdr:spPr>
        <a:xfrm>
          <a:off x="1447800" y="14075060"/>
          <a:ext cx="889000" cy="5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28282</xdr:rowOff>
    </xdr:from>
    <xdr:to>
      <xdr:col>11</xdr:col>
      <xdr:colOff>82550</xdr:colOff>
      <xdr:row>83</xdr:row>
      <xdr:rowOff>129882</xdr:rowOff>
    </xdr:to>
    <xdr:sp macro="" textlink="">
      <xdr:nvSpPr>
        <xdr:cNvPr id="206" name="フローチャート: 判断 205"/>
        <xdr:cNvSpPr/>
      </xdr:nvSpPr>
      <xdr:spPr>
        <a:xfrm>
          <a:off x="2286000" y="1425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114659</xdr:rowOff>
    </xdr:from>
    <xdr:ext cx="762000" cy="259045"/>
    <xdr:sp macro="" textlink="">
      <xdr:nvSpPr>
        <xdr:cNvPr id="207" name="テキスト ボックス 206"/>
        <xdr:cNvSpPr txBox="1"/>
      </xdr:nvSpPr>
      <xdr:spPr>
        <a:xfrm>
          <a:off x="1955800" y="1434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143495</xdr:rowOff>
    </xdr:from>
    <xdr:to>
      <xdr:col>7</xdr:col>
      <xdr:colOff>31750</xdr:colOff>
      <xdr:row>83</xdr:row>
      <xdr:rowOff>73645</xdr:rowOff>
    </xdr:to>
    <xdr:sp macro="" textlink="">
      <xdr:nvSpPr>
        <xdr:cNvPr id="208" name="フローチャート: 判断 207"/>
        <xdr:cNvSpPr/>
      </xdr:nvSpPr>
      <xdr:spPr>
        <a:xfrm>
          <a:off x="1397000" y="1420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58422</xdr:rowOff>
    </xdr:from>
    <xdr:ext cx="762000" cy="259045"/>
    <xdr:sp macro="" textlink="">
      <xdr:nvSpPr>
        <xdr:cNvPr id="209" name="テキスト ボックス 208"/>
        <xdr:cNvSpPr txBox="1"/>
      </xdr:nvSpPr>
      <xdr:spPr>
        <a:xfrm>
          <a:off x="1066800" y="1428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102195</xdr:rowOff>
    </xdr:from>
    <xdr:to>
      <xdr:col>23</xdr:col>
      <xdr:colOff>184150</xdr:colOff>
      <xdr:row>83</xdr:row>
      <xdr:rowOff>32345</xdr:rowOff>
    </xdr:to>
    <xdr:sp macro="" textlink="">
      <xdr:nvSpPr>
        <xdr:cNvPr id="215" name="楕円 214"/>
        <xdr:cNvSpPr/>
      </xdr:nvSpPr>
      <xdr:spPr>
        <a:xfrm>
          <a:off x="4902200" y="1416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118722</xdr:rowOff>
    </xdr:from>
    <xdr:ext cx="762000" cy="259045"/>
    <xdr:sp macro="" textlink="">
      <xdr:nvSpPr>
        <xdr:cNvPr id="216" name="人件費・物件費等の状況該当値テキスト"/>
        <xdr:cNvSpPr txBox="1"/>
      </xdr:nvSpPr>
      <xdr:spPr>
        <a:xfrm>
          <a:off x="5041900" y="1400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84894</xdr:rowOff>
    </xdr:from>
    <xdr:to>
      <xdr:col>19</xdr:col>
      <xdr:colOff>184150</xdr:colOff>
      <xdr:row>83</xdr:row>
      <xdr:rowOff>15044</xdr:rowOff>
    </xdr:to>
    <xdr:sp macro="" textlink="">
      <xdr:nvSpPr>
        <xdr:cNvPr id="217" name="楕円 216"/>
        <xdr:cNvSpPr/>
      </xdr:nvSpPr>
      <xdr:spPr>
        <a:xfrm>
          <a:off x="4064000" y="1414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25221</xdr:rowOff>
    </xdr:from>
    <xdr:ext cx="736600" cy="259045"/>
    <xdr:sp macro="" textlink="">
      <xdr:nvSpPr>
        <xdr:cNvPr id="218" name="テキスト ボックス 217"/>
        <xdr:cNvSpPr txBox="1"/>
      </xdr:nvSpPr>
      <xdr:spPr>
        <a:xfrm>
          <a:off x="3733800" y="13912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59589</xdr:rowOff>
    </xdr:from>
    <xdr:to>
      <xdr:col>15</xdr:col>
      <xdr:colOff>133350</xdr:colOff>
      <xdr:row>82</xdr:row>
      <xdr:rowOff>161189</xdr:rowOff>
    </xdr:to>
    <xdr:sp macro="" textlink="">
      <xdr:nvSpPr>
        <xdr:cNvPr id="219" name="楕円 218"/>
        <xdr:cNvSpPr/>
      </xdr:nvSpPr>
      <xdr:spPr>
        <a:xfrm>
          <a:off x="3175000" y="141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171366</xdr:rowOff>
    </xdr:from>
    <xdr:ext cx="762000" cy="259045"/>
    <xdr:sp macro="" textlink="">
      <xdr:nvSpPr>
        <xdr:cNvPr id="220" name="テキスト ボックス 219"/>
        <xdr:cNvSpPr txBox="1"/>
      </xdr:nvSpPr>
      <xdr:spPr>
        <a:xfrm>
          <a:off x="2844800" y="13887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17050</xdr:rowOff>
    </xdr:from>
    <xdr:to>
      <xdr:col>11</xdr:col>
      <xdr:colOff>82550</xdr:colOff>
      <xdr:row>82</xdr:row>
      <xdr:rowOff>118650</xdr:rowOff>
    </xdr:to>
    <xdr:sp macro="" textlink="">
      <xdr:nvSpPr>
        <xdr:cNvPr id="221" name="楕円 220"/>
        <xdr:cNvSpPr/>
      </xdr:nvSpPr>
      <xdr:spPr>
        <a:xfrm>
          <a:off x="2286000" y="1407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128827</xdr:rowOff>
    </xdr:from>
    <xdr:ext cx="762000" cy="259045"/>
    <xdr:sp macro="" textlink="">
      <xdr:nvSpPr>
        <xdr:cNvPr id="222" name="テキスト ボックス 221"/>
        <xdr:cNvSpPr txBox="1"/>
      </xdr:nvSpPr>
      <xdr:spPr>
        <a:xfrm>
          <a:off x="1955800" y="1384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136810</xdr:rowOff>
    </xdr:from>
    <xdr:to>
      <xdr:col>7</xdr:col>
      <xdr:colOff>31750</xdr:colOff>
      <xdr:row>82</xdr:row>
      <xdr:rowOff>66960</xdr:rowOff>
    </xdr:to>
    <xdr:sp macro="" textlink="">
      <xdr:nvSpPr>
        <xdr:cNvPr id="223" name="楕円 222"/>
        <xdr:cNvSpPr/>
      </xdr:nvSpPr>
      <xdr:spPr>
        <a:xfrm>
          <a:off x="1397000" y="1402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77137</xdr:rowOff>
    </xdr:from>
    <xdr:ext cx="762000" cy="259045"/>
    <xdr:sp macro="" textlink="">
      <xdr:nvSpPr>
        <xdr:cNvPr id="224" name="テキスト ボックス 223"/>
        <xdr:cNvSpPr txBox="1"/>
      </xdr:nvSpPr>
      <xdr:spPr>
        <a:xfrm>
          <a:off x="1066800" y="1379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p>
        <a:p>
          <a:r>
            <a:rPr kumimoji="1" lang="ja-JP" altLang="en-US" sz="1300">
              <a:latin typeface="ＭＳ Ｐゴシック" panose="020B0600070205080204" pitchFamily="50" charset="-128"/>
              <a:ea typeface="ＭＳ Ｐゴシック" panose="020B0600070205080204" pitchFamily="50" charset="-128"/>
            </a:rPr>
            <a:t>なお、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数値については前年度の数値を引用している。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84666</xdr:rowOff>
    </xdr:from>
    <xdr:to>
      <xdr:col>81</xdr:col>
      <xdr:colOff>44450</xdr:colOff>
      <xdr:row>89</xdr:row>
      <xdr:rowOff>29634</xdr:rowOff>
    </xdr:to>
    <xdr:cxnSp macro="">
      <xdr:nvCxnSpPr>
        <xdr:cNvPr id="253" name="直線コネクタ 252"/>
        <xdr:cNvCxnSpPr/>
      </xdr:nvCxnSpPr>
      <xdr:spPr>
        <a:xfrm flipV="1">
          <a:off x="17018000" y="13800666"/>
          <a:ext cx="0" cy="14880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4" name="給与水準   （国との比較）最小値テキスト"/>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5" name="直線コネクタ 254"/>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171043</xdr:rowOff>
    </xdr:from>
    <xdr:ext cx="762000" cy="259045"/>
    <xdr:sp macro="" textlink="">
      <xdr:nvSpPr>
        <xdr:cNvPr id="256" name="給与水準   （国との比較）最大値テキスト"/>
        <xdr:cNvSpPr txBox="1"/>
      </xdr:nvSpPr>
      <xdr:spPr>
        <a:xfrm>
          <a:off x="17106900" y="1354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84666</xdr:rowOff>
    </xdr:from>
    <xdr:to>
      <xdr:col>81</xdr:col>
      <xdr:colOff>133350</xdr:colOff>
      <xdr:row>80</xdr:row>
      <xdr:rowOff>84666</xdr:rowOff>
    </xdr:to>
    <xdr:cxnSp macro="">
      <xdr:nvCxnSpPr>
        <xdr:cNvPr id="257" name="直線コネクタ 256"/>
        <xdr:cNvCxnSpPr/>
      </xdr:nvCxnSpPr>
      <xdr:spPr>
        <a:xfrm>
          <a:off x="16929100" y="13800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155363</xdr:rowOff>
    </xdr:from>
    <xdr:to>
      <xdr:col>81</xdr:col>
      <xdr:colOff>44450</xdr:colOff>
      <xdr:row>87</xdr:row>
      <xdr:rowOff>155363</xdr:rowOff>
    </xdr:to>
    <xdr:cxnSp macro="">
      <xdr:nvCxnSpPr>
        <xdr:cNvPr id="258" name="直線コネクタ 257"/>
        <xdr:cNvCxnSpPr/>
      </xdr:nvCxnSpPr>
      <xdr:spPr>
        <a:xfrm>
          <a:off x="16179800" y="15071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77911</xdr:rowOff>
    </xdr:from>
    <xdr:ext cx="762000" cy="259045"/>
    <xdr:sp macro="" textlink="">
      <xdr:nvSpPr>
        <xdr:cNvPr id="259" name="給与水準   （国との比較）平均値テキスト"/>
        <xdr:cNvSpPr txBox="1"/>
      </xdr:nvSpPr>
      <xdr:spPr>
        <a:xfrm>
          <a:off x="17106900" y="1447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60" name="フローチャート: 判断 259"/>
        <xdr:cNvSpPr/>
      </xdr:nvSpPr>
      <xdr:spPr>
        <a:xfrm>
          <a:off x="169672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99061</xdr:rowOff>
    </xdr:from>
    <xdr:to>
      <xdr:col>77</xdr:col>
      <xdr:colOff>44450</xdr:colOff>
      <xdr:row>87</xdr:row>
      <xdr:rowOff>155363</xdr:rowOff>
    </xdr:to>
    <xdr:cxnSp macro="">
      <xdr:nvCxnSpPr>
        <xdr:cNvPr id="261" name="直線コネクタ 260"/>
        <xdr:cNvCxnSpPr/>
      </xdr:nvCxnSpPr>
      <xdr:spPr>
        <a:xfrm>
          <a:off x="15290800" y="15015211"/>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69427</xdr:rowOff>
    </xdr:from>
    <xdr:to>
      <xdr:col>77</xdr:col>
      <xdr:colOff>95250</xdr:colOff>
      <xdr:row>85</xdr:row>
      <xdr:rowOff>171027</xdr:rowOff>
    </xdr:to>
    <xdr:sp macro="" textlink="">
      <xdr:nvSpPr>
        <xdr:cNvPr id="262" name="フローチャート: 判断 261"/>
        <xdr:cNvSpPr/>
      </xdr:nvSpPr>
      <xdr:spPr>
        <a:xfrm>
          <a:off x="16129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9754</xdr:rowOff>
    </xdr:from>
    <xdr:ext cx="736600" cy="259045"/>
    <xdr:sp macro="" textlink="">
      <xdr:nvSpPr>
        <xdr:cNvPr id="263" name="テキスト ボックス 262"/>
        <xdr:cNvSpPr txBox="1"/>
      </xdr:nvSpPr>
      <xdr:spPr>
        <a:xfrm>
          <a:off x="15798800" y="144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18627</xdr:rowOff>
    </xdr:from>
    <xdr:to>
      <xdr:col>72</xdr:col>
      <xdr:colOff>203200</xdr:colOff>
      <xdr:row>87</xdr:row>
      <xdr:rowOff>99061</xdr:rowOff>
    </xdr:to>
    <xdr:cxnSp macro="">
      <xdr:nvCxnSpPr>
        <xdr:cNvPr id="264" name="直線コネクタ 263"/>
        <xdr:cNvCxnSpPr/>
      </xdr:nvCxnSpPr>
      <xdr:spPr>
        <a:xfrm>
          <a:off x="14401800" y="1493477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69427</xdr:rowOff>
    </xdr:from>
    <xdr:to>
      <xdr:col>73</xdr:col>
      <xdr:colOff>44450</xdr:colOff>
      <xdr:row>85</xdr:row>
      <xdr:rowOff>171027</xdr:rowOff>
    </xdr:to>
    <xdr:sp macro="" textlink="">
      <xdr:nvSpPr>
        <xdr:cNvPr id="265" name="フローチャート: 判断 264"/>
        <xdr:cNvSpPr/>
      </xdr:nvSpPr>
      <xdr:spPr>
        <a:xfrm>
          <a:off x="15240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9754</xdr:rowOff>
    </xdr:from>
    <xdr:ext cx="762000" cy="259045"/>
    <xdr:sp macro="" textlink="">
      <xdr:nvSpPr>
        <xdr:cNvPr id="266" name="テキスト ボックス 265"/>
        <xdr:cNvSpPr txBox="1"/>
      </xdr:nvSpPr>
      <xdr:spPr>
        <a:xfrm>
          <a:off x="14909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133773</xdr:rowOff>
    </xdr:from>
    <xdr:to>
      <xdr:col>68</xdr:col>
      <xdr:colOff>152400</xdr:colOff>
      <xdr:row>87</xdr:row>
      <xdr:rowOff>18627</xdr:rowOff>
    </xdr:to>
    <xdr:cxnSp macro="">
      <xdr:nvCxnSpPr>
        <xdr:cNvPr id="267" name="直線コネクタ 266"/>
        <xdr:cNvCxnSpPr/>
      </xdr:nvCxnSpPr>
      <xdr:spPr>
        <a:xfrm>
          <a:off x="13512800" y="1487847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45296</xdr:rowOff>
    </xdr:from>
    <xdr:to>
      <xdr:col>68</xdr:col>
      <xdr:colOff>203200</xdr:colOff>
      <xdr:row>85</xdr:row>
      <xdr:rowOff>146896</xdr:rowOff>
    </xdr:to>
    <xdr:sp macro="" textlink="">
      <xdr:nvSpPr>
        <xdr:cNvPr id="268" name="フローチャート: 判断 267"/>
        <xdr:cNvSpPr/>
      </xdr:nvSpPr>
      <xdr:spPr>
        <a:xfrm>
          <a:off x="14351000" y="1461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157073</xdr:rowOff>
    </xdr:from>
    <xdr:ext cx="762000" cy="259045"/>
    <xdr:sp macro="" textlink="">
      <xdr:nvSpPr>
        <xdr:cNvPr id="269" name="テキスト ボックス 268"/>
        <xdr:cNvSpPr txBox="1"/>
      </xdr:nvSpPr>
      <xdr:spPr>
        <a:xfrm>
          <a:off x="14020800" y="1438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37254</xdr:rowOff>
    </xdr:from>
    <xdr:to>
      <xdr:col>64</xdr:col>
      <xdr:colOff>152400</xdr:colOff>
      <xdr:row>85</xdr:row>
      <xdr:rowOff>138854</xdr:rowOff>
    </xdr:to>
    <xdr:sp macro="" textlink="">
      <xdr:nvSpPr>
        <xdr:cNvPr id="270" name="フローチャート: 判断 269"/>
        <xdr:cNvSpPr/>
      </xdr:nvSpPr>
      <xdr:spPr>
        <a:xfrm>
          <a:off x="13462000" y="1461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149031</xdr:rowOff>
    </xdr:from>
    <xdr:ext cx="762000" cy="259045"/>
    <xdr:sp macro="" textlink="">
      <xdr:nvSpPr>
        <xdr:cNvPr id="271" name="テキスト ボックス 270"/>
        <xdr:cNvSpPr txBox="1"/>
      </xdr:nvSpPr>
      <xdr:spPr>
        <a:xfrm>
          <a:off x="13131800" y="1437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104563</xdr:rowOff>
    </xdr:from>
    <xdr:to>
      <xdr:col>81</xdr:col>
      <xdr:colOff>95250</xdr:colOff>
      <xdr:row>88</xdr:row>
      <xdr:rowOff>34713</xdr:rowOff>
    </xdr:to>
    <xdr:sp macro="" textlink="">
      <xdr:nvSpPr>
        <xdr:cNvPr id="277" name="楕円 276"/>
        <xdr:cNvSpPr/>
      </xdr:nvSpPr>
      <xdr:spPr>
        <a:xfrm>
          <a:off x="169672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76640</xdr:rowOff>
    </xdr:from>
    <xdr:ext cx="762000" cy="259045"/>
    <xdr:sp macro="" textlink="">
      <xdr:nvSpPr>
        <xdr:cNvPr id="278" name="給与水準   （国との比較）該当値テキスト"/>
        <xdr:cNvSpPr txBox="1"/>
      </xdr:nvSpPr>
      <xdr:spPr>
        <a:xfrm>
          <a:off x="17106900" y="149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104563</xdr:rowOff>
    </xdr:from>
    <xdr:to>
      <xdr:col>77</xdr:col>
      <xdr:colOff>95250</xdr:colOff>
      <xdr:row>88</xdr:row>
      <xdr:rowOff>34713</xdr:rowOff>
    </xdr:to>
    <xdr:sp macro="" textlink="">
      <xdr:nvSpPr>
        <xdr:cNvPr id="279" name="楕円 278"/>
        <xdr:cNvSpPr/>
      </xdr:nvSpPr>
      <xdr:spPr>
        <a:xfrm>
          <a:off x="161290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19490</xdr:rowOff>
    </xdr:from>
    <xdr:ext cx="736600" cy="259045"/>
    <xdr:sp macro="" textlink="">
      <xdr:nvSpPr>
        <xdr:cNvPr id="280" name="テキスト ボックス 279"/>
        <xdr:cNvSpPr txBox="1"/>
      </xdr:nvSpPr>
      <xdr:spPr>
        <a:xfrm>
          <a:off x="15798800" y="1510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48261</xdr:rowOff>
    </xdr:from>
    <xdr:to>
      <xdr:col>73</xdr:col>
      <xdr:colOff>44450</xdr:colOff>
      <xdr:row>87</xdr:row>
      <xdr:rowOff>149861</xdr:rowOff>
    </xdr:to>
    <xdr:sp macro="" textlink="">
      <xdr:nvSpPr>
        <xdr:cNvPr id="281" name="楕円 280"/>
        <xdr:cNvSpPr/>
      </xdr:nvSpPr>
      <xdr:spPr>
        <a:xfrm>
          <a:off x="15240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134638</xdr:rowOff>
    </xdr:from>
    <xdr:ext cx="762000" cy="259045"/>
    <xdr:sp macro="" textlink="">
      <xdr:nvSpPr>
        <xdr:cNvPr id="282" name="テキスト ボックス 281"/>
        <xdr:cNvSpPr txBox="1"/>
      </xdr:nvSpPr>
      <xdr:spPr>
        <a:xfrm>
          <a:off x="14909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139277</xdr:rowOff>
    </xdr:from>
    <xdr:to>
      <xdr:col>68</xdr:col>
      <xdr:colOff>203200</xdr:colOff>
      <xdr:row>87</xdr:row>
      <xdr:rowOff>69427</xdr:rowOff>
    </xdr:to>
    <xdr:sp macro="" textlink="">
      <xdr:nvSpPr>
        <xdr:cNvPr id="283" name="楕円 282"/>
        <xdr:cNvSpPr/>
      </xdr:nvSpPr>
      <xdr:spPr>
        <a:xfrm>
          <a:off x="14351000" y="148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54204</xdr:rowOff>
    </xdr:from>
    <xdr:ext cx="762000" cy="259045"/>
    <xdr:sp macro="" textlink="">
      <xdr:nvSpPr>
        <xdr:cNvPr id="284" name="テキスト ボックス 283"/>
        <xdr:cNvSpPr txBox="1"/>
      </xdr:nvSpPr>
      <xdr:spPr>
        <a:xfrm>
          <a:off x="14020800" y="1497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82973</xdr:rowOff>
    </xdr:from>
    <xdr:to>
      <xdr:col>64</xdr:col>
      <xdr:colOff>152400</xdr:colOff>
      <xdr:row>87</xdr:row>
      <xdr:rowOff>13123</xdr:rowOff>
    </xdr:to>
    <xdr:sp macro="" textlink="">
      <xdr:nvSpPr>
        <xdr:cNvPr id="285" name="楕円 284"/>
        <xdr:cNvSpPr/>
      </xdr:nvSpPr>
      <xdr:spPr>
        <a:xfrm>
          <a:off x="13462000" y="148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169350</xdr:rowOff>
    </xdr:from>
    <xdr:ext cx="762000" cy="259045"/>
    <xdr:sp macro="" textlink="">
      <xdr:nvSpPr>
        <xdr:cNvPr id="286" name="テキスト ボックス 285"/>
        <xdr:cNvSpPr txBox="1"/>
      </xdr:nvSpPr>
      <xdr:spPr>
        <a:xfrm>
          <a:off x="13131800" y="1491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3" name="直線コネクタ 302"/>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4" name="テキスト ボックス 303"/>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7" name="直線コネクタ 306"/>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8" name="テキスト ボックス 307"/>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123381</xdr:rowOff>
    </xdr:from>
    <xdr:to>
      <xdr:col>81</xdr:col>
      <xdr:colOff>44450</xdr:colOff>
      <xdr:row>66</xdr:row>
      <xdr:rowOff>11367</xdr:rowOff>
    </xdr:to>
    <xdr:cxnSp macro="">
      <xdr:nvCxnSpPr>
        <xdr:cNvPr id="312" name="直線コネクタ 311"/>
        <xdr:cNvCxnSpPr/>
      </xdr:nvCxnSpPr>
      <xdr:spPr>
        <a:xfrm flipV="1">
          <a:off x="17018000" y="10067481"/>
          <a:ext cx="0" cy="1259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154894</xdr:rowOff>
    </xdr:from>
    <xdr:ext cx="762000" cy="259045"/>
    <xdr:sp macro="" textlink="">
      <xdr:nvSpPr>
        <xdr:cNvPr id="313" name="定員管理の状況最小値テキスト"/>
        <xdr:cNvSpPr txBox="1"/>
      </xdr:nvSpPr>
      <xdr:spPr>
        <a:xfrm>
          <a:off x="17106900" y="1129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11367</xdr:rowOff>
    </xdr:from>
    <xdr:to>
      <xdr:col>81</xdr:col>
      <xdr:colOff>133350</xdr:colOff>
      <xdr:row>66</xdr:row>
      <xdr:rowOff>11367</xdr:rowOff>
    </xdr:to>
    <xdr:cxnSp macro="">
      <xdr:nvCxnSpPr>
        <xdr:cNvPr id="314" name="直線コネクタ 313"/>
        <xdr:cNvCxnSpPr/>
      </xdr:nvCxnSpPr>
      <xdr:spPr>
        <a:xfrm>
          <a:off x="16929100" y="1132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38308</xdr:rowOff>
    </xdr:from>
    <xdr:ext cx="762000" cy="259045"/>
    <xdr:sp macro="" textlink="">
      <xdr:nvSpPr>
        <xdr:cNvPr id="315" name="定員管理の状況最大値テキスト"/>
        <xdr:cNvSpPr txBox="1"/>
      </xdr:nvSpPr>
      <xdr:spPr>
        <a:xfrm>
          <a:off x="17106900" y="981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123381</xdr:rowOff>
    </xdr:from>
    <xdr:to>
      <xdr:col>81</xdr:col>
      <xdr:colOff>133350</xdr:colOff>
      <xdr:row>58</xdr:row>
      <xdr:rowOff>123381</xdr:rowOff>
    </xdr:to>
    <xdr:cxnSp macro="">
      <xdr:nvCxnSpPr>
        <xdr:cNvPr id="316" name="直線コネクタ 315"/>
        <xdr:cNvCxnSpPr/>
      </xdr:nvCxnSpPr>
      <xdr:spPr>
        <a:xfrm>
          <a:off x="16929100" y="1006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50736</xdr:rowOff>
    </xdr:from>
    <xdr:to>
      <xdr:col>81</xdr:col>
      <xdr:colOff>44450</xdr:colOff>
      <xdr:row>60</xdr:row>
      <xdr:rowOff>68231</xdr:rowOff>
    </xdr:to>
    <xdr:cxnSp macro="">
      <xdr:nvCxnSpPr>
        <xdr:cNvPr id="317" name="直線コネクタ 316"/>
        <xdr:cNvCxnSpPr/>
      </xdr:nvCxnSpPr>
      <xdr:spPr>
        <a:xfrm>
          <a:off x="16179800" y="10337736"/>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161434</xdr:rowOff>
    </xdr:from>
    <xdr:ext cx="762000" cy="259045"/>
    <xdr:sp macro="" textlink="">
      <xdr:nvSpPr>
        <xdr:cNvPr id="318" name="定員管理の状況平均値テキスト"/>
        <xdr:cNvSpPr txBox="1"/>
      </xdr:nvSpPr>
      <xdr:spPr>
        <a:xfrm>
          <a:off x="17106900" y="10448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17907</xdr:rowOff>
    </xdr:from>
    <xdr:to>
      <xdr:col>81</xdr:col>
      <xdr:colOff>95250</xdr:colOff>
      <xdr:row>61</xdr:row>
      <xdr:rowOff>119507</xdr:rowOff>
    </xdr:to>
    <xdr:sp macro="" textlink="">
      <xdr:nvSpPr>
        <xdr:cNvPr id="319" name="フローチャート: 判断 318"/>
        <xdr:cNvSpPr/>
      </xdr:nvSpPr>
      <xdr:spPr>
        <a:xfrm>
          <a:off x="16967200" y="1047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50736</xdr:rowOff>
    </xdr:from>
    <xdr:to>
      <xdr:col>77</xdr:col>
      <xdr:colOff>44450</xdr:colOff>
      <xdr:row>60</xdr:row>
      <xdr:rowOff>67628</xdr:rowOff>
    </xdr:to>
    <xdr:cxnSp macro="">
      <xdr:nvCxnSpPr>
        <xdr:cNvPr id="320" name="直線コネクタ 319"/>
        <xdr:cNvCxnSpPr/>
      </xdr:nvCxnSpPr>
      <xdr:spPr>
        <a:xfrm flipV="1">
          <a:off x="15290800" y="10337736"/>
          <a:ext cx="8890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5238</xdr:rowOff>
    </xdr:from>
    <xdr:to>
      <xdr:col>77</xdr:col>
      <xdr:colOff>95250</xdr:colOff>
      <xdr:row>61</xdr:row>
      <xdr:rowOff>106838</xdr:rowOff>
    </xdr:to>
    <xdr:sp macro="" textlink="">
      <xdr:nvSpPr>
        <xdr:cNvPr id="321" name="フローチャート: 判断 320"/>
        <xdr:cNvSpPr/>
      </xdr:nvSpPr>
      <xdr:spPr>
        <a:xfrm>
          <a:off x="16129000" y="1046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91615</xdr:rowOff>
    </xdr:from>
    <xdr:ext cx="736600" cy="259045"/>
    <xdr:sp macro="" textlink="">
      <xdr:nvSpPr>
        <xdr:cNvPr id="322" name="テキスト ボックス 321"/>
        <xdr:cNvSpPr txBox="1"/>
      </xdr:nvSpPr>
      <xdr:spPr>
        <a:xfrm>
          <a:off x="15798800" y="10550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59182</xdr:rowOff>
    </xdr:from>
    <xdr:to>
      <xdr:col>72</xdr:col>
      <xdr:colOff>203200</xdr:colOff>
      <xdr:row>60</xdr:row>
      <xdr:rowOff>67628</xdr:rowOff>
    </xdr:to>
    <xdr:cxnSp macro="">
      <xdr:nvCxnSpPr>
        <xdr:cNvPr id="323" name="直線コネクタ 322"/>
        <xdr:cNvCxnSpPr/>
      </xdr:nvCxnSpPr>
      <xdr:spPr>
        <a:xfrm>
          <a:off x="14401800" y="10346182"/>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162211</xdr:rowOff>
    </xdr:from>
    <xdr:to>
      <xdr:col>73</xdr:col>
      <xdr:colOff>44450</xdr:colOff>
      <xdr:row>61</xdr:row>
      <xdr:rowOff>92361</xdr:rowOff>
    </xdr:to>
    <xdr:sp macro="" textlink="">
      <xdr:nvSpPr>
        <xdr:cNvPr id="324" name="フローチャート: 判断 323"/>
        <xdr:cNvSpPr/>
      </xdr:nvSpPr>
      <xdr:spPr>
        <a:xfrm>
          <a:off x="15240000" y="104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77138</xdr:rowOff>
    </xdr:from>
    <xdr:ext cx="762000" cy="259045"/>
    <xdr:sp macro="" textlink="">
      <xdr:nvSpPr>
        <xdr:cNvPr id="325" name="テキスト ボックス 324"/>
        <xdr:cNvSpPr txBox="1"/>
      </xdr:nvSpPr>
      <xdr:spPr>
        <a:xfrm>
          <a:off x="14909800" y="1053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56166</xdr:rowOff>
    </xdr:from>
    <xdr:to>
      <xdr:col>68</xdr:col>
      <xdr:colOff>152400</xdr:colOff>
      <xdr:row>60</xdr:row>
      <xdr:rowOff>59182</xdr:rowOff>
    </xdr:to>
    <xdr:cxnSp macro="">
      <xdr:nvCxnSpPr>
        <xdr:cNvPr id="326" name="直線コネクタ 325"/>
        <xdr:cNvCxnSpPr/>
      </xdr:nvCxnSpPr>
      <xdr:spPr>
        <a:xfrm>
          <a:off x="13512800" y="10343166"/>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15494</xdr:rowOff>
    </xdr:from>
    <xdr:to>
      <xdr:col>68</xdr:col>
      <xdr:colOff>203200</xdr:colOff>
      <xdr:row>61</xdr:row>
      <xdr:rowOff>117094</xdr:rowOff>
    </xdr:to>
    <xdr:sp macro="" textlink="">
      <xdr:nvSpPr>
        <xdr:cNvPr id="327" name="フローチャート: 判断 326"/>
        <xdr:cNvSpPr/>
      </xdr:nvSpPr>
      <xdr:spPr>
        <a:xfrm>
          <a:off x="14351000" y="1047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101871</xdr:rowOff>
    </xdr:from>
    <xdr:ext cx="762000" cy="259045"/>
    <xdr:sp macro="" textlink="">
      <xdr:nvSpPr>
        <xdr:cNvPr id="328" name="テキスト ボックス 327"/>
        <xdr:cNvSpPr txBox="1"/>
      </xdr:nvSpPr>
      <xdr:spPr>
        <a:xfrm>
          <a:off x="140208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158591</xdr:rowOff>
    </xdr:from>
    <xdr:to>
      <xdr:col>64</xdr:col>
      <xdr:colOff>152400</xdr:colOff>
      <xdr:row>61</xdr:row>
      <xdr:rowOff>88741</xdr:rowOff>
    </xdr:to>
    <xdr:sp macro="" textlink="">
      <xdr:nvSpPr>
        <xdr:cNvPr id="329" name="フローチャート: 判断 328"/>
        <xdr:cNvSpPr/>
      </xdr:nvSpPr>
      <xdr:spPr>
        <a:xfrm>
          <a:off x="13462000" y="1044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73518</xdr:rowOff>
    </xdr:from>
    <xdr:ext cx="762000" cy="259045"/>
    <xdr:sp macro="" textlink="">
      <xdr:nvSpPr>
        <xdr:cNvPr id="330" name="テキスト ボックス 329"/>
        <xdr:cNvSpPr txBox="1"/>
      </xdr:nvSpPr>
      <xdr:spPr>
        <a:xfrm>
          <a:off x="13131800" y="1053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17431</xdr:rowOff>
    </xdr:from>
    <xdr:to>
      <xdr:col>81</xdr:col>
      <xdr:colOff>95250</xdr:colOff>
      <xdr:row>60</xdr:row>
      <xdr:rowOff>119031</xdr:rowOff>
    </xdr:to>
    <xdr:sp macro="" textlink="">
      <xdr:nvSpPr>
        <xdr:cNvPr id="336" name="楕円 335"/>
        <xdr:cNvSpPr/>
      </xdr:nvSpPr>
      <xdr:spPr>
        <a:xfrm>
          <a:off x="16967200" y="103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33958</xdr:rowOff>
    </xdr:from>
    <xdr:ext cx="762000" cy="259045"/>
    <xdr:sp macro="" textlink="">
      <xdr:nvSpPr>
        <xdr:cNvPr id="337" name="定員管理の状況該当値テキスト"/>
        <xdr:cNvSpPr txBox="1"/>
      </xdr:nvSpPr>
      <xdr:spPr>
        <a:xfrm>
          <a:off x="17106900" y="10149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171386</xdr:rowOff>
    </xdr:from>
    <xdr:to>
      <xdr:col>77</xdr:col>
      <xdr:colOff>95250</xdr:colOff>
      <xdr:row>60</xdr:row>
      <xdr:rowOff>101536</xdr:rowOff>
    </xdr:to>
    <xdr:sp macro="" textlink="">
      <xdr:nvSpPr>
        <xdr:cNvPr id="338" name="楕円 337"/>
        <xdr:cNvSpPr/>
      </xdr:nvSpPr>
      <xdr:spPr>
        <a:xfrm>
          <a:off x="16129000" y="102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111713</xdr:rowOff>
    </xdr:from>
    <xdr:ext cx="736600" cy="259045"/>
    <xdr:sp macro="" textlink="">
      <xdr:nvSpPr>
        <xdr:cNvPr id="339" name="テキスト ボックス 338"/>
        <xdr:cNvSpPr txBox="1"/>
      </xdr:nvSpPr>
      <xdr:spPr>
        <a:xfrm>
          <a:off x="15798800" y="10055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16828</xdr:rowOff>
    </xdr:from>
    <xdr:to>
      <xdr:col>73</xdr:col>
      <xdr:colOff>44450</xdr:colOff>
      <xdr:row>60</xdr:row>
      <xdr:rowOff>118428</xdr:rowOff>
    </xdr:to>
    <xdr:sp macro="" textlink="">
      <xdr:nvSpPr>
        <xdr:cNvPr id="340" name="楕円 339"/>
        <xdr:cNvSpPr/>
      </xdr:nvSpPr>
      <xdr:spPr>
        <a:xfrm>
          <a:off x="15240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128605</xdr:rowOff>
    </xdr:from>
    <xdr:ext cx="762000" cy="259045"/>
    <xdr:sp macro="" textlink="">
      <xdr:nvSpPr>
        <xdr:cNvPr id="341" name="テキスト ボックス 340"/>
        <xdr:cNvSpPr txBox="1"/>
      </xdr:nvSpPr>
      <xdr:spPr>
        <a:xfrm>
          <a:off x="14909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8382</xdr:rowOff>
    </xdr:from>
    <xdr:to>
      <xdr:col>68</xdr:col>
      <xdr:colOff>203200</xdr:colOff>
      <xdr:row>60</xdr:row>
      <xdr:rowOff>109982</xdr:rowOff>
    </xdr:to>
    <xdr:sp macro="" textlink="">
      <xdr:nvSpPr>
        <xdr:cNvPr id="342" name="楕円 341"/>
        <xdr:cNvSpPr/>
      </xdr:nvSpPr>
      <xdr:spPr>
        <a:xfrm>
          <a:off x="14351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120159</xdr:rowOff>
    </xdr:from>
    <xdr:ext cx="762000" cy="259045"/>
    <xdr:sp macro="" textlink="">
      <xdr:nvSpPr>
        <xdr:cNvPr id="343" name="テキスト ボックス 342"/>
        <xdr:cNvSpPr txBox="1"/>
      </xdr:nvSpPr>
      <xdr:spPr>
        <a:xfrm>
          <a:off x="14020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5366</xdr:rowOff>
    </xdr:from>
    <xdr:to>
      <xdr:col>64</xdr:col>
      <xdr:colOff>152400</xdr:colOff>
      <xdr:row>60</xdr:row>
      <xdr:rowOff>106966</xdr:rowOff>
    </xdr:to>
    <xdr:sp macro="" textlink="">
      <xdr:nvSpPr>
        <xdr:cNvPr id="344" name="楕円 343"/>
        <xdr:cNvSpPr/>
      </xdr:nvSpPr>
      <xdr:spPr>
        <a:xfrm>
          <a:off x="13462000" y="102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117143</xdr:rowOff>
    </xdr:from>
    <xdr:ext cx="762000" cy="259045"/>
    <xdr:sp macro="" textlink="">
      <xdr:nvSpPr>
        <xdr:cNvPr id="345" name="テキスト ボックス 344"/>
        <xdr:cNvSpPr txBox="1"/>
      </xdr:nvSpPr>
      <xdr:spPr>
        <a:xfrm>
          <a:off x="13131800" y="1006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起債の抑制や積極的な繰上償還の実施により類似団体平均を大きく下回ってきたが、近年大型の整備事業が集中したことにより、今後は増加することが見込まれる。事業の抑制や基金の取り崩しを実施しながら公債費の抑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105664</xdr:rowOff>
    </xdr:from>
    <xdr:to>
      <xdr:col>81</xdr:col>
      <xdr:colOff>44450</xdr:colOff>
      <xdr:row>45</xdr:row>
      <xdr:rowOff>80518</xdr:rowOff>
    </xdr:to>
    <xdr:cxnSp macro="">
      <xdr:nvCxnSpPr>
        <xdr:cNvPr id="371" name="直線コネクタ 370"/>
        <xdr:cNvCxnSpPr/>
      </xdr:nvCxnSpPr>
      <xdr:spPr>
        <a:xfrm flipV="1">
          <a:off x="17018000" y="6449314"/>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52595</xdr:rowOff>
    </xdr:from>
    <xdr:ext cx="762000" cy="259045"/>
    <xdr:sp macro="" textlink="">
      <xdr:nvSpPr>
        <xdr:cNvPr id="372" name="公債費負担の状況最小値テキスト"/>
        <xdr:cNvSpPr txBox="1"/>
      </xdr:nvSpPr>
      <xdr:spPr>
        <a:xfrm>
          <a:off x="17106900" y="776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80518</xdr:rowOff>
    </xdr:from>
    <xdr:to>
      <xdr:col>81</xdr:col>
      <xdr:colOff>133350</xdr:colOff>
      <xdr:row>45</xdr:row>
      <xdr:rowOff>80518</xdr:rowOff>
    </xdr:to>
    <xdr:cxnSp macro="">
      <xdr:nvCxnSpPr>
        <xdr:cNvPr id="373" name="直線コネクタ 372"/>
        <xdr:cNvCxnSpPr/>
      </xdr:nvCxnSpPr>
      <xdr:spPr>
        <a:xfrm>
          <a:off x="16929100" y="779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20591</xdr:rowOff>
    </xdr:from>
    <xdr:ext cx="762000" cy="259045"/>
    <xdr:sp macro="" textlink="">
      <xdr:nvSpPr>
        <xdr:cNvPr id="374" name="公債費負担の状況最大値テキスト"/>
        <xdr:cNvSpPr txBox="1"/>
      </xdr:nvSpPr>
      <xdr:spPr>
        <a:xfrm>
          <a:off x="17106900" y="619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105664</xdr:rowOff>
    </xdr:from>
    <xdr:to>
      <xdr:col>81</xdr:col>
      <xdr:colOff>133350</xdr:colOff>
      <xdr:row>37</xdr:row>
      <xdr:rowOff>105664</xdr:rowOff>
    </xdr:to>
    <xdr:cxnSp macro="">
      <xdr:nvCxnSpPr>
        <xdr:cNvPr id="375" name="直線コネクタ 374"/>
        <xdr:cNvCxnSpPr/>
      </xdr:nvCxnSpPr>
      <xdr:spPr>
        <a:xfrm>
          <a:off x="16929100" y="644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129540</xdr:rowOff>
    </xdr:from>
    <xdr:to>
      <xdr:col>81</xdr:col>
      <xdr:colOff>44450</xdr:colOff>
      <xdr:row>40</xdr:row>
      <xdr:rowOff>54610</xdr:rowOff>
    </xdr:to>
    <xdr:cxnSp macro="">
      <xdr:nvCxnSpPr>
        <xdr:cNvPr id="376" name="直線コネクタ 375"/>
        <xdr:cNvCxnSpPr/>
      </xdr:nvCxnSpPr>
      <xdr:spPr>
        <a:xfrm>
          <a:off x="16179800" y="681609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45737</xdr:rowOff>
    </xdr:from>
    <xdr:ext cx="762000" cy="259045"/>
    <xdr:sp macro="" textlink="">
      <xdr:nvSpPr>
        <xdr:cNvPr id="377" name="公債費負担の状況平均値テキスト"/>
        <xdr:cNvSpPr txBox="1"/>
      </xdr:nvSpPr>
      <xdr:spPr>
        <a:xfrm>
          <a:off x="17106900" y="707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378" name="フローチャート: 判断 377"/>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100584</xdr:rowOff>
    </xdr:from>
    <xdr:to>
      <xdr:col>77</xdr:col>
      <xdr:colOff>44450</xdr:colOff>
      <xdr:row>39</xdr:row>
      <xdr:rowOff>129540</xdr:rowOff>
    </xdr:to>
    <xdr:cxnSp macro="">
      <xdr:nvCxnSpPr>
        <xdr:cNvPr id="379" name="直線コネクタ 378"/>
        <xdr:cNvCxnSpPr/>
      </xdr:nvCxnSpPr>
      <xdr:spPr>
        <a:xfrm>
          <a:off x="15290800" y="678713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73660</xdr:rowOff>
    </xdr:from>
    <xdr:to>
      <xdr:col>77</xdr:col>
      <xdr:colOff>95250</xdr:colOff>
      <xdr:row>42</xdr:row>
      <xdr:rowOff>3810</xdr:rowOff>
    </xdr:to>
    <xdr:sp macro="" textlink="">
      <xdr:nvSpPr>
        <xdr:cNvPr id="380" name="フローチャート: 判断 379"/>
        <xdr:cNvSpPr/>
      </xdr:nvSpPr>
      <xdr:spPr>
        <a:xfrm>
          <a:off x="16129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381" name="テキスト ボックス 380"/>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100584</xdr:rowOff>
    </xdr:from>
    <xdr:to>
      <xdr:col>72</xdr:col>
      <xdr:colOff>203200</xdr:colOff>
      <xdr:row>39</xdr:row>
      <xdr:rowOff>124714</xdr:rowOff>
    </xdr:to>
    <xdr:cxnSp macro="">
      <xdr:nvCxnSpPr>
        <xdr:cNvPr id="382" name="直線コネクタ 381"/>
        <xdr:cNvCxnSpPr/>
      </xdr:nvCxnSpPr>
      <xdr:spPr>
        <a:xfrm flipV="1">
          <a:off x="14401800" y="678713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78486</xdr:rowOff>
    </xdr:from>
    <xdr:to>
      <xdr:col>73</xdr:col>
      <xdr:colOff>44450</xdr:colOff>
      <xdr:row>42</xdr:row>
      <xdr:rowOff>8636</xdr:rowOff>
    </xdr:to>
    <xdr:sp macro="" textlink="">
      <xdr:nvSpPr>
        <xdr:cNvPr id="383" name="フローチャート: 判断 382"/>
        <xdr:cNvSpPr/>
      </xdr:nvSpPr>
      <xdr:spPr>
        <a:xfrm>
          <a:off x="15240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164863</xdr:rowOff>
    </xdr:from>
    <xdr:ext cx="762000" cy="259045"/>
    <xdr:sp macro="" textlink="">
      <xdr:nvSpPr>
        <xdr:cNvPr id="384" name="テキスト ボックス 383"/>
        <xdr:cNvSpPr txBox="1"/>
      </xdr:nvSpPr>
      <xdr:spPr>
        <a:xfrm>
          <a:off x="14909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124714</xdr:rowOff>
    </xdr:from>
    <xdr:to>
      <xdr:col>68</xdr:col>
      <xdr:colOff>152400</xdr:colOff>
      <xdr:row>40</xdr:row>
      <xdr:rowOff>54610</xdr:rowOff>
    </xdr:to>
    <xdr:cxnSp macro="">
      <xdr:nvCxnSpPr>
        <xdr:cNvPr id="385" name="直線コネクタ 384"/>
        <xdr:cNvCxnSpPr/>
      </xdr:nvCxnSpPr>
      <xdr:spPr>
        <a:xfrm flipV="1">
          <a:off x="13512800" y="6811264"/>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102616</xdr:rowOff>
    </xdr:from>
    <xdr:to>
      <xdr:col>68</xdr:col>
      <xdr:colOff>203200</xdr:colOff>
      <xdr:row>42</xdr:row>
      <xdr:rowOff>32766</xdr:rowOff>
    </xdr:to>
    <xdr:sp macro="" textlink="">
      <xdr:nvSpPr>
        <xdr:cNvPr id="386" name="フローチャート: 判断 385"/>
        <xdr:cNvSpPr/>
      </xdr:nvSpPr>
      <xdr:spPr>
        <a:xfrm>
          <a:off x="14351000" y="713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17543</xdr:rowOff>
    </xdr:from>
    <xdr:ext cx="762000" cy="259045"/>
    <xdr:sp macro="" textlink="">
      <xdr:nvSpPr>
        <xdr:cNvPr id="387" name="テキスト ボックス 386"/>
        <xdr:cNvSpPr txBox="1"/>
      </xdr:nvSpPr>
      <xdr:spPr>
        <a:xfrm>
          <a:off x="14020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136398</xdr:rowOff>
    </xdr:from>
    <xdr:to>
      <xdr:col>64</xdr:col>
      <xdr:colOff>152400</xdr:colOff>
      <xdr:row>42</xdr:row>
      <xdr:rowOff>66548</xdr:rowOff>
    </xdr:to>
    <xdr:sp macro="" textlink="">
      <xdr:nvSpPr>
        <xdr:cNvPr id="388" name="フローチャート: 判断 387"/>
        <xdr:cNvSpPr/>
      </xdr:nvSpPr>
      <xdr:spPr>
        <a:xfrm>
          <a:off x="13462000" y="7165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51325</xdr:rowOff>
    </xdr:from>
    <xdr:ext cx="762000" cy="259045"/>
    <xdr:sp macro="" textlink="">
      <xdr:nvSpPr>
        <xdr:cNvPr id="389" name="テキスト ボックス 388"/>
        <xdr:cNvSpPr txBox="1"/>
      </xdr:nvSpPr>
      <xdr:spPr>
        <a:xfrm>
          <a:off x="13131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395" name="楕円 394"/>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396" name="公債費負担の状況該当値テキスト"/>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78740</xdr:rowOff>
    </xdr:from>
    <xdr:to>
      <xdr:col>77</xdr:col>
      <xdr:colOff>95250</xdr:colOff>
      <xdr:row>40</xdr:row>
      <xdr:rowOff>8890</xdr:rowOff>
    </xdr:to>
    <xdr:sp macro="" textlink="">
      <xdr:nvSpPr>
        <xdr:cNvPr id="397" name="楕円 396"/>
        <xdr:cNvSpPr/>
      </xdr:nvSpPr>
      <xdr:spPr>
        <a:xfrm>
          <a:off x="16129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19067</xdr:rowOff>
    </xdr:from>
    <xdr:ext cx="736600" cy="259045"/>
    <xdr:sp macro="" textlink="">
      <xdr:nvSpPr>
        <xdr:cNvPr id="398" name="テキスト ボックス 397"/>
        <xdr:cNvSpPr txBox="1"/>
      </xdr:nvSpPr>
      <xdr:spPr>
        <a:xfrm>
          <a:off x="15798800" y="653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49784</xdr:rowOff>
    </xdr:from>
    <xdr:to>
      <xdr:col>73</xdr:col>
      <xdr:colOff>44450</xdr:colOff>
      <xdr:row>39</xdr:row>
      <xdr:rowOff>151384</xdr:rowOff>
    </xdr:to>
    <xdr:sp macro="" textlink="">
      <xdr:nvSpPr>
        <xdr:cNvPr id="399" name="楕円 398"/>
        <xdr:cNvSpPr/>
      </xdr:nvSpPr>
      <xdr:spPr>
        <a:xfrm>
          <a:off x="152400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161561</xdr:rowOff>
    </xdr:from>
    <xdr:ext cx="762000" cy="259045"/>
    <xdr:sp macro="" textlink="">
      <xdr:nvSpPr>
        <xdr:cNvPr id="400" name="テキスト ボックス 399"/>
        <xdr:cNvSpPr txBox="1"/>
      </xdr:nvSpPr>
      <xdr:spPr>
        <a:xfrm>
          <a:off x="14909800" y="650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73914</xdr:rowOff>
    </xdr:from>
    <xdr:to>
      <xdr:col>68</xdr:col>
      <xdr:colOff>203200</xdr:colOff>
      <xdr:row>40</xdr:row>
      <xdr:rowOff>4064</xdr:rowOff>
    </xdr:to>
    <xdr:sp macro="" textlink="">
      <xdr:nvSpPr>
        <xdr:cNvPr id="401" name="楕円 400"/>
        <xdr:cNvSpPr/>
      </xdr:nvSpPr>
      <xdr:spPr>
        <a:xfrm>
          <a:off x="14351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14241</xdr:rowOff>
    </xdr:from>
    <xdr:ext cx="762000" cy="259045"/>
    <xdr:sp macro="" textlink="">
      <xdr:nvSpPr>
        <xdr:cNvPr id="402" name="テキスト ボックス 401"/>
        <xdr:cNvSpPr txBox="1"/>
      </xdr:nvSpPr>
      <xdr:spPr>
        <a:xfrm>
          <a:off x="14020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03" name="楕円 402"/>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04" name="テキスト ボックス 403"/>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115739</xdr:rowOff>
    </xdr:to>
    <xdr:cxnSp macro="">
      <xdr:nvCxnSpPr>
        <xdr:cNvPr id="433" name="直線コネクタ 432"/>
        <xdr:cNvCxnSpPr/>
      </xdr:nvCxnSpPr>
      <xdr:spPr>
        <a:xfrm flipV="1">
          <a:off x="17018000" y="2370667"/>
          <a:ext cx="0" cy="1516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87816</xdr:rowOff>
    </xdr:from>
    <xdr:ext cx="762000" cy="259045"/>
    <xdr:sp macro="" textlink="">
      <xdr:nvSpPr>
        <xdr:cNvPr id="434" name="将来負担の状況最小値テキスト"/>
        <xdr:cNvSpPr txBox="1"/>
      </xdr:nvSpPr>
      <xdr:spPr>
        <a:xfrm>
          <a:off x="17106900" y="385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115739</xdr:rowOff>
    </xdr:from>
    <xdr:to>
      <xdr:col>81</xdr:col>
      <xdr:colOff>133350</xdr:colOff>
      <xdr:row>22</xdr:row>
      <xdr:rowOff>115739</xdr:rowOff>
    </xdr:to>
    <xdr:cxnSp macro="">
      <xdr:nvCxnSpPr>
        <xdr:cNvPr id="435" name="直線コネクタ 434"/>
        <xdr:cNvCxnSpPr/>
      </xdr:nvCxnSpPr>
      <xdr:spPr>
        <a:xfrm>
          <a:off x="16929100" y="3887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・過去においては職員の平均年齢が類似団体と比較して高いため、類似団体と比較して高くなっていたが、近年は定年退職者が増加し新規採用職員が増加しているため低下傾向となっている。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5842</xdr:rowOff>
    </xdr:from>
    <xdr:to>
      <xdr:col>24</xdr:col>
      <xdr:colOff>25400</xdr:colOff>
      <xdr:row>41</xdr:row>
      <xdr:rowOff>19558</xdr:rowOff>
    </xdr:to>
    <xdr:cxnSp macro="">
      <xdr:nvCxnSpPr>
        <xdr:cNvPr id="59" name="直線コネクタ 58"/>
        <xdr:cNvCxnSpPr/>
      </xdr:nvCxnSpPr>
      <xdr:spPr>
        <a:xfrm flipV="1">
          <a:off x="4826000" y="6006592"/>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163085</xdr:rowOff>
    </xdr:from>
    <xdr:ext cx="762000" cy="259045"/>
    <xdr:sp macro="" textlink="">
      <xdr:nvSpPr>
        <xdr:cNvPr id="60" name="人件費最小値テキスト"/>
        <xdr:cNvSpPr txBox="1"/>
      </xdr:nvSpPr>
      <xdr:spPr>
        <a:xfrm>
          <a:off x="4914900" y="702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19558</xdr:rowOff>
    </xdr:from>
    <xdr:to>
      <xdr:col>24</xdr:col>
      <xdr:colOff>114300</xdr:colOff>
      <xdr:row>41</xdr:row>
      <xdr:rowOff>19558</xdr:rowOff>
    </xdr:to>
    <xdr:cxnSp macro="">
      <xdr:nvCxnSpPr>
        <xdr:cNvPr id="61" name="直線コネクタ 60"/>
        <xdr:cNvCxnSpPr/>
      </xdr:nvCxnSpPr>
      <xdr:spPr>
        <a:xfrm>
          <a:off x="4737100" y="704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92219</xdr:rowOff>
    </xdr:from>
    <xdr:ext cx="762000" cy="259045"/>
    <xdr:sp macro="" textlink="">
      <xdr:nvSpPr>
        <xdr:cNvPr id="62" name="人件費最大値テキスト"/>
        <xdr:cNvSpPr txBox="1"/>
      </xdr:nvSpPr>
      <xdr:spPr>
        <a:xfrm>
          <a:off x="4914900" y="575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5842</xdr:rowOff>
    </xdr:from>
    <xdr:to>
      <xdr:col>24</xdr:col>
      <xdr:colOff>114300</xdr:colOff>
      <xdr:row>35</xdr:row>
      <xdr:rowOff>5842</xdr:rowOff>
    </xdr:to>
    <xdr:cxnSp macro="">
      <xdr:nvCxnSpPr>
        <xdr:cNvPr id="63" name="直線コネクタ 62"/>
        <xdr:cNvCxnSpPr/>
      </xdr:nvCxnSpPr>
      <xdr:spPr>
        <a:xfrm>
          <a:off x="4737100" y="600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65278</xdr:rowOff>
    </xdr:to>
    <xdr:cxnSp macro="">
      <xdr:nvCxnSpPr>
        <xdr:cNvPr id="64" name="直線コネクタ 63"/>
        <xdr:cNvCxnSpPr/>
      </xdr:nvCxnSpPr>
      <xdr:spPr>
        <a:xfrm flipV="1">
          <a:off x="3987800" y="637692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106443</xdr:rowOff>
    </xdr:from>
    <xdr:ext cx="762000" cy="259045"/>
    <xdr:sp macro="" textlink="">
      <xdr:nvSpPr>
        <xdr:cNvPr id="65" name="人件費平均値テキスト"/>
        <xdr:cNvSpPr txBox="1"/>
      </xdr:nvSpPr>
      <xdr:spPr>
        <a:xfrm>
          <a:off x="4914900" y="6107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89916</xdr:rowOff>
    </xdr:from>
    <xdr:to>
      <xdr:col>24</xdr:col>
      <xdr:colOff>76200</xdr:colOff>
      <xdr:row>37</xdr:row>
      <xdr:rowOff>20066</xdr:rowOff>
    </xdr:to>
    <xdr:sp macro="" textlink="">
      <xdr:nvSpPr>
        <xdr:cNvPr id="66" name="フローチャート: 判断 65"/>
        <xdr:cNvSpPr/>
      </xdr:nvSpPr>
      <xdr:spPr>
        <a:xfrm>
          <a:off x="47752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65278</xdr:rowOff>
    </xdr:to>
    <xdr:cxnSp macro="">
      <xdr:nvCxnSpPr>
        <xdr:cNvPr id="67" name="直線コネクタ 66"/>
        <xdr:cNvCxnSpPr/>
      </xdr:nvCxnSpPr>
      <xdr:spPr>
        <a:xfrm>
          <a:off x="3098800" y="6381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94488</xdr:rowOff>
    </xdr:from>
    <xdr:to>
      <xdr:col>20</xdr:col>
      <xdr:colOff>38100</xdr:colOff>
      <xdr:row>37</xdr:row>
      <xdr:rowOff>24638</xdr:rowOff>
    </xdr:to>
    <xdr:sp macro="" textlink="">
      <xdr:nvSpPr>
        <xdr:cNvPr id="68" name="フローチャート: 判断 67"/>
        <xdr:cNvSpPr/>
      </xdr:nvSpPr>
      <xdr:spPr>
        <a:xfrm>
          <a:off x="3937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69" name="テキスト ボックス 68"/>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37846</xdr:rowOff>
    </xdr:from>
    <xdr:to>
      <xdr:col>15</xdr:col>
      <xdr:colOff>98425</xdr:colOff>
      <xdr:row>37</xdr:row>
      <xdr:rowOff>74422</xdr:rowOff>
    </xdr:to>
    <xdr:cxnSp macro="">
      <xdr:nvCxnSpPr>
        <xdr:cNvPr id="70" name="直線コネクタ 69"/>
        <xdr:cNvCxnSpPr/>
      </xdr:nvCxnSpPr>
      <xdr:spPr>
        <a:xfrm flipV="1">
          <a:off x="2209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80772</xdr:rowOff>
    </xdr:from>
    <xdr:to>
      <xdr:col>15</xdr:col>
      <xdr:colOff>149225</xdr:colOff>
      <xdr:row>37</xdr:row>
      <xdr:rowOff>10922</xdr:rowOff>
    </xdr:to>
    <xdr:sp macro="" textlink="">
      <xdr:nvSpPr>
        <xdr:cNvPr id="71" name="フローチャート: 判断 70"/>
        <xdr:cNvSpPr/>
      </xdr:nvSpPr>
      <xdr:spPr>
        <a:xfrm>
          <a:off x="3048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72" name="テキスト ボックス 71"/>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97282</xdr:rowOff>
    </xdr:to>
    <xdr:cxnSp macro="">
      <xdr:nvCxnSpPr>
        <xdr:cNvPr id="73" name="直線コネクタ 72"/>
        <xdr:cNvCxnSpPr/>
      </xdr:nvCxnSpPr>
      <xdr:spPr>
        <a:xfrm flipV="1">
          <a:off x="1320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126492</xdr:rowOff>
    </xdr:from>
    <xdr:to>
      <xdr:col>11</xdr:col>
      <xdr:colOff>60325</xdr:colOff>
      <xdr:row>37</xdr:row>
      <xdr:rowOff>56642</xdr:rowOff>
    </xdr:to>
    <xdr:sp macro="" textlink="">
      <xdr:nvSpPr>
        <xdr:cNvPr id="74" name="フローチャート: 判断 73"/>
        <xdr:cNvSpPr/>
      </xdr:nvSpPr>
      <xdr:spPr>
        <a:xfrm>
          <a:off x="2159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66819</xdr:rowOff>
    </xdr:from>
    <xdr:ext cx="762000" cy="259045"/>
    <xdr:sp macro="" textlink="">
      <xdr:nvSpPr>
        <xdr:cNvPr id="75" name="テキスト ボックス 74"/>
        <xdr:cNvSpPr txBox="1"/>
      </xdr:nvSpPr>
      <xdr:spPr>
        <a:xfrm>
          <a:off x="1828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76" name="フローチャート: 判断 75"/>
        <xdr:cNvSpPr/>
      </xdr:nvSpPr>
      <xdr:spPr>
        <a:xfrm>
          <a:off x="1270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77" name="テキスト ボックス 76"/>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83" name="楕円 82"/>
        <xdr:cNvSpPr/>
      </xdr:nvSpPr>
      <xdr:spPr>
        <a:xfrm>
          <a:off x="4775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126001</xdr:rowOff>
    </xdr:from>
    <xdr:ext cx="762000" cy="259045"/>
    <xdr:sp macro="" textlink="">
      <xdr:nvSpPr>
        <xdr:cNvPr id="84" name="人件費該当値テキスト"/>
        <xdr:cNvSpPr txBox="1"/>
      </xdr:nvSpPr>
      <xdr:spPr>
        <a:xfrm>
          <a:off x="49149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14478</xdr:rowOff>
    </xdr:from>
    <xdr:to>
      <xdr:col>20</xdr:col>
      <xdr:colOff>38100</xdr:colOff>
      <xdr:row>37</xdr:row>
      <xdr:rowOff>116078</xdr:rowOff>
    </xdr:to>
    <xdr:sp macro="" textlink="">
      <xdr:nvSpPr>
        <xdr:cNvPr id="85" name="楕円 84"/>
        <xdr:cNvSpPr/>
      </xdr:nvSpPr>
      <xdr:spPr>
        <a:xfrm>
          <a:off x="3937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100855</xdr:rowOff>
    </xdr:from>
    <xdr:ext cx="736600" cy="259045"/>
    <xdr:sp macro="" textlink="">
      <xdr:nvSpPr>
        <xdr:cNvPr id="86" name="テキスト ボックス 85"/>
        <xdr:cNvSpPr txBox="1"/>
      </xdr:nvSpPr>
      <xdr:spPr>
        <a:xfrm>
          <a:off x="3606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macro="" textlink="">
      <xdr:nvSpPr>
        <xdr:cNvPr id="92" name="テキスト ボックス 91"/>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・近年は類似団体平均とほぼ同じ水準で推移してきたが、２７年度から上回るようになっている。主な要因としては、システム改修費用や業務の民間委託関連費と分析している。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154432</xdr:rowOff>
    </xdr:from>
    <xdr:to>
      <xdr:col>82</xdr:col>
      <xdr:colOff>107950</xdr:colOff>
      <xdr:row>19</xdr:row>
      <xdr:rowOff>147574</xdr:rowOff>
    </xdr:to>
    <xdr:cxnSp macro="">
      <xdr:nvCxnSpPr>
        <xdr:cNvPr id="118" name="直線コネクタ 117"/>
        <xdr:cNvCxnSpPr/>
      </xdr:nvCxnSpPr>
      <xdr:spPr>
        <a:xfrm flipV="1">
          <a:off x="16510000" y="2211832"/>
          <a:ext cx="0" cy="119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119651</xdr:rowOff>
    </xdr:from>
    <xdr:ext cx="762000" cy="259045"/>
    <xdr:sp macro="" textlink="">
      <xdr:nvSpPr>
        <xdr:cNvPr id="119" name="物件費最小値テキスト"/>
        <xdr:cNvSpPr txBox="1"/>
      </xdr:nvSpPr>
      <xdr:spPr>
        <a:xfrm>
          <a:off x="16598900" y="337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147574</xdr:rowOff>
    </xdr:from>
    <xdr:to>
      <xdr:col>82</xdr:col>
      <xdr:colOff>196850</xdr:colOff>
      <xdr:row>19</xdr:row>
      <xdr:rowOff>147574</xdr:rowOff>
    </xdr:to>
    <xdr:cxnSp macro="">
      <xdr:nvCxnSpPr>
        <xdr:cNvPr id="120" name="直線コネクタ 119"/>
        <xdr:cNvCxnSpPr/>
      </xdr:nvCxnSpPr>
      <xdr:spPr>
        <a:xfrm>
          <a:off x="16421100" y="340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69359</xdr:rowOff>
    </xdr:from>
    <xdr:ext cx="762000" cy="259045"/>
    <xdr:sp macro="" textlink="">
      <xdr:nvSpPr>
        <xdr:cNvPr id="121" name="物件費最大値テキスト"/>
        <xdr:cNvSpPr txBox="1"/>
      </xdr:nvSpPr>
      <xdr:spPr>
        <a:xfrm>
          <a:off x="16598900" y="195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154432</xdr:rowOff>
    </xdr:from>
    <xdr:to>
      <xdr:col>82</xdr:col>
      <xdr:colOff>196850</xdr:colOff>
      <xdr:row>12</xdr:row>
      <xdr:rowOff>154432</xdr:rowOff>
    </xdr:to>
    <xdr:cxnSp macro="">
      <xdr:nvCxnSpPr>
        <xdr:cNvPr id="122" name="直線コネクタ 121"/>
        <xdr:cNvCxnSpPr/>
      </xdr:nvCxnSpPr>
      <xdr:spPr>
        <a:xfrm>
          <a:off x="16421100" y="221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145288</xdr:rowOff>
    </xdr:from>
    <xdr:to>
      <xdr:col>82</xdr:col>
      <xdr:colOff>107950</xdr:colOff>
      <xdr:row>14</xdr:row>
      <xdr:rowOff>163576</xdr:rowOff>
    </xdr:to>
    <xdr:cxnSp macro="">
      <xdr:nvCxnSpPr>
        <xdr:cNvPr id="123" name="直線コネクタ 122"/>
        <xdr:cNvCxnSpPr/>
      </xdr:nvCxnSpPr>
      <xdr:spPr>
        <a:xfrm>
          <a:off x="15671800" y="25455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60723</xdr:rowOff>
    </xdr:from>
    <xdr:ext cx="762000" cy="259045"/>
    <xdr:sp macro="" textlink="">
      <xdr:nvSpPr>
        <xdr:cNvPr id="124" name="物件費平均値テキスト"/>
        <xdr:cNvSpPr txBox="1"/>
      </xdr:nvSpPr>
      <xdr:spPr>
        <a:xfrm>
          <a:off x="16598900" y="2289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44196</xdr:rowOff>
    </xdr:from>
    <xdr:to>
      <xdr:col>82</xdr:col>
      <xdr:colOff>158750</xdr:colOff>
      <xdr:row>14</xdr:row>
      <xdr:rowOff>145796</xdr:rowOff>
    </xdr:to>
    <xdr:sp macro="" textlink="">
      <xdr:nvSpPr>
        <xdr:cNvPr id="125" name="フローチャート: 判断 124"/>
        <xdr:cNvSpPr/>
      </xdr:nvSpPr>
      <xdr:spPr>
        <a:xfrm>
          <a:off x="164592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62992</xdr:rowOff>
    </xdr:from>
    <xdr:to>
      <xdr:col>78</xdr:col>
      <xdr:colOff>69850</xdr:colOff>
      <xdr:row>14</xdr:row>
      <xdr:rowOff>145288</xdr:rowOff>
    </xdr:to>
    <xdr:cxnSp macro="">
      <xdr:nvCxnSpPr>
        <xdr:cNvPr id="126" name="直線コネクタ 125"/>
        <xdr:cNvCxnSpPr/>
      </xdr:nvCxnSpPr>
      <xdr:spPr>
        <a:xfrm>
          <a:off x="14782800" y="24632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xdr:rowOff>
    </xdr:from>
    <xdr:to>
      <xdr:col>78</xdr:col>
      <xdr:colOff>120650</xdr:colOff>
      <xdr:row>14</xdr:row>
      <xdr:rowOff>113792</xdr:rowOff>
    </xdr:to>
    <xdr:sp macro="" textlink="">
      <xdr:nvSpPr>
        <xdr:cNvPr id="127" name="フローチャート: 判断 126"/>
        <xdr:cNvSpPr/>
      </xdr:nvSpPr>
      <xdr:spPr>
        <a:xfrm>
          <a:off x="15621000" y="241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123969</xdr:rowOff>
    </xdr:from>
    <xdr:ext cx="736600" cy="259045"/>
    <xdr:sp macro="" textlink="">
      <xdr:nvSpPr>
        <xdr:cNvPr id="128" name="テキスト ボックス 127"/>
        <xdr:cNvSpPr txBox="1"/>
      </xdr:nvSpPr>
      <xdr:spPr>
        <a:xfrm>
          <a:off x="15290800" y="2181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170434</xdr:rowOff>
    </xdr:from>
    <xdr:to>
      <xdr:col>73</xdr:col>
      <xdr:colOff>180975</xdr:colOff>
      <xdr:row>14</xdr:row>
      <xdr:rowOff>62992</xdr:rowOff>
    </xdr:to>
    <xdr:cxnSp macro="">
      <xdr:nvCxnSpPr>
        <xdr:cNvPr id="129" name="直線コネクタ 128"/>
        <xdr:cNvCxnSpPr/>
      </xdr:nvCxnSpPr>
      <xdr:spPr>
        <a:xfrm>
          <a:off x="13893800" y="23992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147066</xdr:rowOff>
    </xdr:from>
    <xdr:to>
      <xdr:col>74</xdr:col>
      <xdr:colOff>31750</xdr:colOff>
      <xdr:row>14</xdr:row>
      <xdr:rowOff>77216</xdr:rowOff>
    </xdr:to>
    <xdr:sp macro="" textlink="">
      <xdr:nvSpPr>
        <xdr:cNvPr id="130" name="フローチャート: 判断 129"/>
        <xdr:cNvSpPr/>
      </xdr:nvSpPr>
      <xdr:spPr>
        <a:xfrm>
          <a:off x="14732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87393</xdr:rowOff>
    </xdr:from>
    <xdr:ext cx="762000" cy="259045"/>
    <xdr:sp macro="" textlink="">
      <xdr:nvSpPr>
        <xdr:cNvPr id="131" name="テキスト ボックス 130"/>
        <xdr:cNvSpPr txBox="1"/>
      </xdr:nvSpPr>
      <xdr:spPr>
        <a:xfrm>
          <a:off x="14401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170434</xdr:rowOff>
    </xdr:from>
    <xdr:to>
      <xdr:col>69</xdr:col>
      <xdr:colOff>92075</xdr:colOff>
      <xdr:row>14</xdr:row>
      <xdr:rowOff>3556</xdr:rowOff>
    </xdr:to>
    <xdr:cxnSp macro="">
      <xdr:nvCxnSpPr>
        <xdr:cNvPr id="132" name="直線コネクタ 131"/>
        <xdr:cNvCxnSpPr/>
      </xdr:nvCxnSpPr>
      <xdr:spPr>
        <a:xfrm flipV="1">
          <a:off x="13004800" y="23992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142494</xdr:rowOff>
    </xdr:from>
    <xdr:to>
      <xdr:col>69</xdr:col>
      <xdr:colOff>142875</xdr:colOff>
      <xdr:row>14</xdr:row>
      <xdr:rowOff>72644</xdr:rowOff>
    </xdr:to>
    <xdr:sp macro="" textlink="">
      <xdr:nvSpPr>
        <xdr:cNvPr id="133" name="フローチャート: 判断 132"/>
        <xdr:cNvSpPr/>
      </xdr:nvSpPr>
      <xdr:spPr>
        <a:xfrm>
          <a:off x="13843000" y="237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57421</xdr:rowOff>
    </xdr:from>
    <xdr:ext cx="762000" cy="259045"/>
    <xdr:sp macro="" textlink="">
      <xdr:nvSpPr>
        <xdr:cNvPr id="134" name="テキスト ボックス 133"/>
        <xdr:cNvSpPr txBox="1"/>
      </xdr:nvSpPr>
      <xdr:spPr>
        <a:xfrm>
          <a:off x="13512800" y="245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110490</xdr:rowOff>
    </xdr:from>
    <xdr:to>
      <xdr:col>65</xdr:col>
      <xdr:colOff>53975</xdr:colOff>
      <xdr:row>14</xdr:row>
      <xdr:rowOff>40640</xdr:rowOff>
    </xdr:to>
    <xdr:sp macro="" textlink="">
      <xdr:nvSpPr>
        <xdr:cNvPr id="135" name="フローチャート: 判断 134"/>
        <xdr:cNvSpPr/>
      </xdr:nvSpPr>
      <xdr:spPr>
        <a:xfrm>
          <a:off x="12954000" y="233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50817</xdr:rowOff>
    </xdr:from>
    <xdr:ext cx="762000" cy="259045"/>
    <xdr:sp macro="" textlink="">
      <xdr:nvSpPr>
        <xdr:cNvPr id="136" name="テキスト ボックス 135"/>
        <xdr:cNvSpPr txBox="1"/>
      </xdr:nvSpPr>
      <xdr:spPr>
        <a:xfrm>
          <a:off x="12623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112776</xdr:rowOff>
    </xdr:from>
    <xdr:to>
      <xdr:col>82</xdr:col>
      <xdr:colOff>158750</xdr:colOff>
      <xdr:row>15</xdr:row>
      <xdr:rowOff>42926</xdr:rowOff>
    </xdr:to>
    <xdr:sp macro="" textlink="">
      <xdr:nvSpPr>
        <xdr:cNvPr id="142" name="楕円 141"/>
        <xdr:cNvSpPr/>
      </xdr:nvSpPr>
      <xdr:spPr>
        <a:xfrm>
          <a:off x="164592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84853</xdr:rowOff>
    </xdr:from>
    <xdr:ext cx="762000" cy="259045"/>
    <xdr:sp macro="" textlink="">
      <xdr:nvSpPr>
        <xdr:cNvPr id="143" name="物件費該当値テキスト"/>
        <xdr:cNvSpPr txBox="1"/>
      </xdr:nvSpPr>
      <xdr:spPr>
        <a:xfrm>
          <a:off x="16598900" y="248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94488</xdr:rowOff>
    </xdr:from>
    <xdr:to>
      <xdr:col>78</xdr:col>
      <xdr:colOff>120650</xdr:colOff>
      <xdr:row>15</xdr:row>
      <xdr:rowOff>24638</xdr:rowOff>
    </xdr:to>
    <xdr:sp macro="" textlink="">
      <xdr:nvSpPr>
        <xdr:cNvPr id="144" name="楕円 143"/>
        <xdr:cNvSpPr/>
      </xdr:nvSpPr>
      <xdr:spPr>
        <a:xfrm>
          <a:off x="15621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9415</xdr:rowOff>
    </xdr:from>
    <xdr:ext cx="736600" cy="259045"/>
    <xdr:sp macro="" textlink="">
      <xdr:nvSpPr>
        <xdr:cNvPr id="145" name="テキスト ボックス 144"/>
        <xdr:cNvSpPr txBox="1"/>
      </xdr:nvSpPr>
      <xdr:spPr>
        <a:xfrm>
          <a:off x="15290800" y="2581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12192</xdr:rowOff>
    </xdr:from>
    <xdr:to>
      <xdr:col>74</xdr:col>
      <xdr:colOff>31750</xdr:colOff>
      <xdr:row>14</xdr:row>
      <xdr:rowOff>113792</xdr:rowOff>
    </xdr:to>
    <xdr:sp macro="" textlink="">
      <xdr:nvSpPr>
        <xdr:cNvPr id="146" name="楕円 145"/>
        <xdr:cNvSpPr/>
      </xdr:nvSpPr>
      <xdr:spPr>
        <a:xfrm>
          <a:off x="14732000" y="24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98569</xdr:rowOff>
    </xdr:from>
    <xdr:ext cx="762000" cy="259045"/>
    <xdr:sp macro="" textlink="">
      <xdr:nvSpPr>
        <xdr:cNvPr id="147" name="テキスト ボックス 146"/>
        <xdr:cNvSpPr txBox="1"/>
      </xdr:nvSpPr>
      <xdr:spPr>
        <a:xfrm>
          <a:off x="14401800" y="249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119634</xdr:rowOff>
    </xdr:from>
    <xdr:to>
      <xdr:col>69</xdr:col>
      <xdr:colOff>142875</xdr:colOff>
      <xdr:row>14</xdr:row>
      <xdr:rowOff>49784</xdr:rowOff>
    </xdr:to>
    <xdr:sp macro="" textlink="">
      <xdr:nvSpPr>
        <xdr:cNvPr id="148" name="楕円 147"/>
        <xdr:cNvSpPr/>
      </xdr:nvSpPr>
      <xdr:spPr>
        <a:xfrm>
          <a:off x="13843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59961</xdr:rowOff>
    </xdr:from>
    <xdr:ext cx="762000" cy="259045"/>
    <xdr:sp macro="" textlink="">
      <xdr:nvSpPr>
        <xdr:cNvPr id="149" name="テキスト ボックス 148"/>
        <xdr:cNvSpPr txBox="1"/>
      </xdr:nvSpPr>
      <xdr:spPr>
        <a:xfrm>
          <a:off x="13512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124206</xdr:rowOff>
    </xdr:from>
    <xdr:to>
      <xdr:col>65</xdr:col>
      <xdr:colOff>53975</xdr:colOff>
      <xdr:row>14</xdr:row>
      <xdr:rowOff>54356</xdr:rowOff>
    </xdr:to>
    <xdr:sp macro="" textlink="">
      <xdr:nvSpPr>
        <xdr:cNvPr id="150" name="楕円 149"/>
        <xdr:cNvSpPr/>
      </xdr:nvSpPr>
      <xdr:spPr>
        <a:xfrm>
          <a:off x="12954000" y="235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39133</xdr:rowOff>
    </xdr:from>
    <xdr:ext cx="762000" cy="259045"/>
    <xdr:sp macro="" textlink="">
      <xdr:nvSpPr>
        <xdr:cNvPr id="151" name="テキスト ボックス 150"/>
        <xdr:cNvSpPr txBox="1"/>
      </xdr:nvSpPr>
      <xdr:spPr>
        <a:xfrm>
          <a:off x="12623800" y="243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・類似団体を下回っているので、今後もこの比率を保てるように努める。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12700</xdr:rowOff>
    </xdr:to>
    <xdr:cxnSp macro="">
      <xdr:nvCxnSpPr>
        <xdr:cNvPr id="179" name="直線コネクタ 178"/>
        <xdr:cNvCxnSpPr/>
      </xdr:nvCxnSpPr>
      <xdr:spPr>
        <a:xfrm flipV="1">
          <a:off x="4826000" y="90043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0"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1" name="直線コネクタ 180"/>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2" name="扶助費最大値テキスト"/>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3" name="直線コネクタ 182"/>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69850</xdr:rowOff>
    </xdr:to>
    <xdr:cxnSp macro="">
      <xdr:nvCxnSpPr>
        <xdr:cNvPr id="184" name="直線コネクタ 183"/>
        <xdr:cNvCxnSpPr/>
      </xdr:nvCxnSpPr>
      <xdr:spPr>
        <a:xfrm>
          <a:off x="3987800" y="9137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5"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6" name="フローチャート: 判断 185"/>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31750</xdr:rowOff>
    </xdr:from>
    <xdr:to>
      <xdr:col>19</xdr:col>
      <xdr:colOff>187325</xdr:colOff>
      <xdr:row>53</xdr:row>
      <xdr:rowOff>50800</xdr:rowOff>
    </xdr:to>
    <xdr:cxnSp macro="">
      <xdr:nvCxnSpPr>
        <xdr:cNvPr id="187" name="直線コネクタ 186"/>
        <xdr:cNvCxnSpPr/>
      </xdr:nvCxnSpPr>
      <xdr:spPr>
        <a:xfrm>
          <a:off x="3098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8" name="フローチャート: 判断 187"/>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9" name="テキスト ボックス 188"/>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31750</xdr:rowOff>
    </xdr:from>
    <xdr:to>
      <xdr:col>15</xdr:col>
      <xdr:colOff>98425</xdr:colOff>
      <xdr:row>53</xdr:row>
      <xdr:rowOff>50800</xdr:rowOff>
    </xdr:to>
    <xdr:cxnSp macro="">
      <xdr:nvCxnSpPr>
        <xdr:cNvPr id="190" name="直線コネクタ 189"/>
        <xdr:cNvCxnSpPr/>
      </xdr:nvCxnSpPr>
      <xdr:spPr>
        <a:xfrm flipV="1">
          <a:off x="2209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95250</xdr:rowOff>
    </xdr:from>
    <xdr:to>
      <xdr:col>15</xdr:col>
      <xdr:colOff>149225</xdr:colOff>
      <xdr:row>55</xdr:row>
      <xdr:rowOff>25400</xdr:rowOff>
    </xdr:to>
    <xdr:sp macro="" textlink="">
      <xdr:nvSpPr>
        <xdr:cNvPr id="191" name="フローチャート: 判断 190"/>
        <xdr:cNvSpPr/>
      </xdr:nvSpPr>
      <xdr:spPr>
        <a:xfrm>
          <a:off x="3048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10177</xdr:rowOff>
    </xdr:from>
    <xdr:ext cx="762000" cy="259045"/>
    <xdr:sp macro="" textlink="">
      <xdr:nvSpPr>
        <xdr:cNvPr id="192" name="テキスト ボックス 191"/>
        <xdr:cNvSpPr txBox="1"/>
      </xdr:nvSpPr>
      <xdr:spPr>
        <a:xfrm>
          <a:off x="2717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50800</xdr:rowOff>
    </xdr:to>
    <xdr:cxnSp macro="">
      <xdr:nvCxnSpPr>
        <xdr:cNvPr id="193" name="直線コネクタ 192"/>
        <xdr:cNvCxnSpPr/>
      </xdr:nvCxnSpPr>
      <xdr:spPr>
        <a:xfrm>
          <a:off x="1320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57150</xdr:rowOff>
    </xdr:from>
    <xdr:to>
      <xdr:col>11</xdr:col>
      <xdr:colOff>60325</xdr:colOff>
      <xdr:row>54</xdr:row>
      <xdr:rowOff>158750</xdr:rowOff>
    </xdr:to>
    <xdr:sp macro="" textlink="">
      <xdr:nvSpPr>
        <xdr:cNvPr id="194" name="フローチャート: 判断 193"/>
        <xdr:cNvSpPr/>
      </xdr:nvSpPr>
      <xdr:spPr>
        <a:xfrm>
          <a:off x="2159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143527</xdr:rowOff>
    </xdr:from>
    <xdr:ext cx="762000" cy="259045"/>
    <xdr:sp macro="" textlink="">
      <xdr:nvSpPr>
        <xdr:cNvPr id="195" name="テキスト ボックス 194"/>
        <xdr:cNvSpPr txBox="1"/>
      </xdr:nvSpPr>
      <xdr:spPr>
        <a:xfrm>
          <a:off x="1828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196" name="フローチャート: 判断 195"/>
        <xdr:cNvSpPr/>
      </xdr:nvSpPr>
      <xdr:spPr>
        <a:xfrm>
          <a:off x="1270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124477</xdr:rowOff>
    </xdr:from>
    <xdr:ext cx="762000" cy="259045"/>
    <xdr:sp macro="" textlink="">
      <xdr:nvSpPr>
        <xdr:cNvPr id="197" name="テキスト ボックス 196"/>
        <xdr:cNvSpPr txBox="1"/>
      </xdr:nvSpPr>
      <xdr:spPr>
        <a:xfrm>
          <a:off x="939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3" name="楕円 202"/>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35577</xdr:rowOff>
    </xdr:from>
    <xdr:ext cx="762000" cy="259045"/>
    <xdr:sp macro="" textlink="">
      <xdr:nvSpPr>
        <xdr:cNvPr id="204" name="扶助費該当値テキスト"/>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0</xdr:rowOff>
    </xdr:from>
    <xdr:to>
      <xdr:col>20</xdr:col>
      <xdr:colOff>38100</xdr:colOff>
      <xdr:row>53</xdr:row>
      <xdr:rowOff>101600</xdr:rowOff>
    </xdr:to>
    <xdr:sp macro="" textlink="">
      <xdr:nvSpPr>
        <xdr:cNvPr id="205" name="楕円 204"/>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111777</xdr:rowOff>
    </xdr:from>
    <xdr:ext cx="736600" cy="259045"/>
    <xdr:sp macro="" textlink="">
      <xdr:nvSpPr>
        <xdr:cNvPr id="206" name="テキスト ボックス 205"/>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152400</xdr:rowOff>
    </xdr:from>
    <xdr:to>
      <xdr:col>15</xdr:col>
      <xdr:colOff>149225</xdr:colOff>
      <xdr:row>53</xdr:row>
      <xdr:rowOff>82550</xdr:rowOff>
    </xdr:to>
    <xdr:sp macro="" textlink="">
      <xdr:nvSpPr>
        <xdr:cNvPr id="207" name="楕円 206"/>
        <xdr:cNvSpPr/>
      </xdr:nvSpPr>
      <xdr:spPr>
        <a:xfrm>
          <a:off x="3048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92727</xdr:rowOff>
    </xdr:from>
    <xdr:ext cx="762000" cy="259045"/>
    <xdr:sp macro="" textlink="">
      <xdr:nvSpPr>
        <xdr:cNvPr id="208" name="テキスト ボックス 207"/>
        <xdr:cNvSpPr txBox="1"/>
      </xdr:nvSpPr>
      <xdr:spPr>
        <a:xfrm>
          <a:off x="2717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09" name="楕円 208"/>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10" name="テキスト ボックス 209"/>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152400</xdr:rowOff>
    </xdr:from>
    <xdr:to>
      <xdr:col>6</xdr:col>
      <xdr:colOff>171450</xdr:colOff>
      <xdr:row>53</xdr:row>
      <xdr:rowOff>82550</xdr:rowOff>
    </xdr:to>
    <xdr:sp macro="" textlink="">
      <xdr:nvSpPr>
        <xdr:cNvPr id="211" name="楕円 210"/>
        <xdr:cNvSpPr/>
      </xdr:nvSpPr>
      <xdr:spPr>
        <a:xfrm>
          <a:off x="1270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92727</xdr:rowOff>
    </xdr:from>
    <xdr:ext cx="762000" cy="259045"/>
    <xdr:sp macro="" textlink="">
      <xdr:nvSpPr>
        <xdr:cNvPr id="212" name="テキスト ボックス 211"/>
        <xdr:cNvSpPr txBox="1"/>
      </xdr:nvSpPr>
      <xdr:spPr>
        <a:xfrm>
          <a:off x="939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78994</xdr:rowOff>
    </xdr:from>
    <xdr:to>
      <xdr:col>82</xdr:col>
      <xdr:colOff>107950</xdr:colOff>
      <xdr:row>59</xdr:row>
      <xdr:rowOff>88138</xdr:rowOff>
    </xdr:to>
    <xdr:cxnSp macro="">
      <xdr:nvCxnSpPr>
        <xdr:cNvPr id="237" name="直線コネクタ 236"/>
        <xdr:cNvCxnSpPr/>
      </xdr:nvCxnSpPr>
      <xdr:spPr>
        <a:xfrm flipV="1">
          <a:off x="16510000" y="9165844"/>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60215</xdr:rowOff>
    </xdr:from>
    <xdr:ext cx="762000" cy="259045"/>
    <xdr:sp macro="" textlink="">
      <xdr:nvSpPr>
        <xdr:cNvPr id="238" name="その他最小値テキスト"/>
        <xdr:cNvSpPr txBox="1"/>
      </xdr:nvSpPr>
      <xdr:spPr>
        <a:xfrm>
          <a:off x="16598900" y="101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88138</xdr:rowOff>
    </xdr:from>
    <xdr:to>
      <xdr:col>82</xdr:col>
      <xdr:colOff>196850</xdr:colOff>
      <xdr:row>59</xdr:row>
      <xdr:rowOff>88138</xdr:rowOff>
    </xdr:to>
    <xdr:cxnSp macro="">
      <xdr:nvCxnSpPr>
        <xdr:cNvPr id="239" name="直線コネクタ 238"/>
        <xdr:cNvCxnSpPr/>
      </xdr:nvCxnSpPr>
      <xdr:spPr>
        <a:xfrm>
          <a:off x="16421100" y="1020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165371</xdr:rowOff>
    </xdr:from>
    <xdr:ext cx="762000" cy="259045"/>
    <xdr:sp macro="" textlink="">
      <xdr:nvSpPr>
        <xdr:cNvPr id="240" name="その他最大値テキスト"/>
        <xdr:cNvSpPr txBox="1"/>
      </xdr:nvSpPr>
      <xdr:spPr>
        <a:xfrm>
          <a:off x="16598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78994</xdr:rowOff>
    </xdr:from>
    <xdr:to>
      <xdr:col>82</xdr:col>
      <xdr:colOff>196850</xdr:colOff>
      <xdr:row>53</xdr:row>
      <xdr:rowOff>78994</xdr:rowOff>
    </xdr:to>
    <xdr:cxnSp macro="">
      <xdr:nvCxnSpPr>
        <xdr:cNvPr id="241" name="直線コネクタ 240"/>
        <xdr:cNvCxnSpPr/>
      </xdr:nvCxnSpPr>
      <xdr:spPr>
        <a:xfrm>
          <a:off x="16421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42418</xdr:rowOff>
    </xdr:from>
    <xdr:to>
      <xdr:col>82</xdr:col>
      <xdr:colOff>107950</xdr:colOff>
      <xdr:row>57</xdr:row>
      <xdr:rowOff>83566</xdr:rowOff>
    </xdr:to>
    <xdr:cxnSp macro="">
      <xdr:nvCxnSpPr>
        <xdr:cNvPr id="242" name="直線コネクタ 241"/>
        <xdr:cNvCxnSpPr/>
      </xdr:nvCxnSpPr>
      <xdr:spPr>
        <a:xfrm>
          <a:off x="15671800" y="981506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79011</xdr:rowOff>
    </xdr:from>
    <xdr:ext cx="762000" cy="259045"/>
    <xdr:sp macro="" textlink="">
      <xdr:nvSpPr>
        <xdr:cNvPr id="243" name="その他平均値テキスト"/>
        <xdr:cNvSpPr txBox="1"/>
      </xdr:nvSpPr>
      <xdr:spPr>
        <a:xfrm>
          <a:off x="16598900" y="950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62484</xdr:rowOff>
    </xdr:from>
    <xdr:to>
      <xdr:col>82</xdr:col>
      <xdr:colOff>158750</xdr:colOff>
      <xdr:row>56</xdr:row>
      <xdr:rowOff>164084</xdr:rowOff>
    </xdr:to>
    <xdr:sp macro="" textlink="">
      <xdr:nvSpPr>
        <xdr:cNvPr id="244" name="フローチャート: 判断 243"/>
        <xdr:cNvSpPr/>
      </xdr:nvSpPr>
      <xdr:spPr>
        <a:xfrm>
          <a:off x="164592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28702</xdr:rowOff>
    </xdr:from>
    <xdr:to>
      <xdr:col>78</xdr:col>
      <xdr:colOff>69850</xdr:colOff>
      <xdr:row>57</xdr:row>
      <xdr:rowOff>42418</xdr:rowOff>
    </xdr:to>
    <xdr:cxnSp macro="">
      <xdr:nvCxnSpPr>
        <xdr:cNvPr id="245" name="直線コネクタ 244"/>
        <xdr:cNvCxnSpPr/>
      </xdr:nvCxnSpPr>
      <xdr:spPr>
        <a:xfrm>
          <a:off x="14782800" y="98013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44196</xdr:rowOff>
    </xdr:from>
    <xdr:to>
      <xdr:col>78</xdr:col>
      <xdr:colOff>120650</xdr:colOff>
      <xdr:row>56</xdr:row>
      <xdr:rowOff>145796</xdr:rowOff>
    </xdr:to>
    <xdr:sp macro="" textlink="">
      <xdr:nvSpPr>
        <xdr:cNvPr id="246" name="フローチャート: 判断 245"/>
        <xdr:cNvSpPr/>
      </xdr:nvSpPr>
      <xdr:spPr>
        <a:xfrm>
          <a:off x="15621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155973</xdr:rowOff>
    </xdr:from>
    <xdr:ext cx="736600" cy="259045"/>
    <xdr:sp macro="" textlink="">
      <xdr:nvSpPr>
        <xdr:cNvPr id="247" name="テキスト ボックス 246"/>
        <xdr:cNvSpPr txBox="1"/>
      </xdr:nvSpPr>
      <xdr:spPr>
        <a:xfrm>
          <a:off x="15290800" y="941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28702</xdr:rowOff>
    </xdr:from>
    <xdr:to>
      <xdr:col>73</xdr:col>
      <xdr:colOff>180975</xdr:colOff>
      <xdr:row>57</xdr:row>
      <xdr:rowOff>65278</xdr:rowOff>
    </xdr:to>
    <xdr:cxnSp macro="">
      <xdr:nvCxnSpPr>
        <xdr:cNvPr id="248" name="直線コネクタ 247"/>
        <xdr:cNvCxnSpPr/>
      </xdr:nvCxnSpPr>
      <xdr:spPr>
        <a:xfrm flipV="1">
          <a:off x="13893800" y="98013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44196</xdr:rowOff>
    </xdr:from>
    <xdr:to>
      <xdr:col>74</xdr:col>
      <xdr:colOff>31750</xdr:colOff>
      <xdr:row>56</xdr:row>
      <xdr:rowOff>145796</xdr:rowOff>
    </xdr:to>
    <xdr:sp macro="" textlink="">
      <xdr:nvSpPr>
        <xdr:cNvPr id="249" name="フローチャート: 判断 248"/>
        <xdr:cNvSpPr/>
      </xdr:nvSpPr>
      <xdr:spPr>
        <a:xfrm>
          <a:off x="14732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155973</xdr:rowOff>
    </xdr:from>
    <xdr:ext cx="762000" cy="259045"/>
    <xdr:sp macro="" textlink="">
      <xdr:nvSpPr>
        <xdr:cNvPr id="250" name="テキスト ボックス 249"/>
        <xdr:cNvSpPr txBox="1"/>
      </xdr:nvSpPr>
      <xdr:spPr>
        <a:xfrm>
          <a:off x="14401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51562</xdr:rowOff>
    </xdr:from>
    <xdr:to>
      <xdr:col>69</xdr:col>
      <xdr:colOff>92075</xdr:colOff>
      <xdr:row>57</xdr:row>
      <xdr:rowOff>65278</xdr:rowOff>
    </xdr:to>
    <xdr:cxnSp macro="">
      <xdr:nvCxnSpPr>
        <xdr:cNvPr id="251" name="直線コネクタ 250"/>
        <xdr:cNvCxnSpPr/>
      </xdr:nvCxnSpPr>
      <xdr:spPr>
        <a:xfrm>
          <a:off x="13004800" y="98242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67056</xdr:rowOff>
    </xdr:from>
    <xdr:to>
      <xdr:col>69</xdr:col>
      <xdr:colOff>142875</xdr:colOff>
      <xdr:row>56</xdr:row>
      <xdr:rowOff>168656</xdr:rowOff>
    </xdr:to>
    <xdr:sp macro="" textlink="">
      <xdr:nvSpPr>
        <xdr:cNvPr id="252" name="フローチャート: 判断 251"/>
        <xdr:cNvSpPr/>
      </xdr:nvSpPr>
      <xdr:spPr>
        <a:xfrm>
          <a:off x="13843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7383</xdr:rowOff>
    </xdr:from>
    <xdr:ext cx="762000" cy="259045"/>
    <xdr:sp macro="" textlink="">
      <xdr:nvSpPr>
        <xdr:cNvPr id="253" name="テキスト ボックス 252"/>
        <xdr:cNvSpPr txBox="1"/>
      </xdr:nvSpPr>
      <xdr:spPr>
        <a:xfrm>
          <a:off x="13512800" y="94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48768</xdr:rowOff>
    </xdr:from>
    <xdr:to>
      <xdr:col>65</xdr:col>
      <xdr:colOff>53975</xdr:colOff>
      <xdr:row>56</xdr:row>
      <xdr:rowOff>150368</xdr:rowOff>
    </xdr:to>
    <xdr:sp macro="" textlink="">
      <xdr:nvSpPr>
        <xdr:cNvPr id="254" name="フローチャート: 判断 253"/>
        <xdr:cNvSpPr/>
      </xdr:nvSpPr>
      <xdr:spPr>
        <a:xfrm>
          <a:off x="12954000" y="964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160545</xdr:rowOff>
    </xdr:from>
    <xdr:ext cx="762000" cy="259045"/>
    <xdr:sp macro="" textlink="">
      <xdr:nvSpPr>
        <xdr:cNvPr id="255" name="テキスト ボックス 254"/>
        <xdr:cNvSpPr txBox="1"/>
      </xdr:nvSpPr>
      <xdr:spPr>
        <a:xfrm>
          <a:off x="12623800" y="941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32766</xdr:rowOff>
    </xdr:from>
    <xdr:to>
      <xdr:col>82</xdr:col>
      <xdr:colOff>158750</xdr:colOff>
      <xdr:row>57</xdr:row>
      <xdr:rowOff>134366</xdr:rowOff>
    </xdr:to>
    <xdr:sp macro="" textlink="">
      <xdr:nvSpPr>
        <xdr:cNvPr id="261" name="楕円 260"/>
        <xdr:cNvSpPr/>
      </xdr:nvSpPr>
      <xdr:spPr>
        <a:xfrm>
          <a:off x="164592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4843</xdr:rowOff>
    </xdr:from>
    <xdr:ext cx="762000" cy="259045"/>
    <xdr:sp macro="" textlink="">
      <xdr:nvSpPr>
        <xdr:cNvPr id="262" name="その他該当値テキスト"/>
        <xdr:cNvSpPr txBox="1"/>
      </xdr:nvSpPr>
      <xdr:spPr>
        <a:xfrm>
          <a:off x="165989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163068</xdr:rowOff>
    </xdr:from>
    <xdr:to>
      <xdr:col>78</xdr:col>
      <xdr:colOff>120650</xdr:colOff>
      <xdr:row>57</xdr:row>
      <xdr:rowOff>93218</xdr:rowOff>
    </xdr:to>
    <xdr:sp macro="" textlink="">
      <xdr:nvSpPr>
        <xdr:cNvPr id="263" name="楕円 262"/>
        <xdr:cNvSpPr/>
      </xdr:nvSpPr>
      <xdr:spPr>
        <a:xfrm>
          <a:off x="15621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77995</xdr:rowOff>
    </xdr:from>
    <xdr:ext cx="736600" cy="259045"/>
    <xdr:sp macro="" textlink="">
      <xdr:nvSpPr>
        <xdr:cNvPr id="264" name="テキスト ボックス 263"/>
        <xdr:cNvSpPr txBox="1"/>
      </xdr:nvSpPr>
      <xdr:spPr>
        <a:xfrm>
          <a:off x="15290800" y="9850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149352</xdr:rowOff>
    </xdr:from>
    <xdr:to>
      <xdr:col>74</xdr:col>
      <xdr:colOff>31750</xdr:colOff>
      <xdr:row>57</xdr:row>
      <xdr:rowOff>79502</xdr:rowOff>
    </xdr:to>
    <xdr:sp macro="" textlink="">
      <xdr:nvSpPr>
        <xdr:cNvPr id="265" name="楕円 264"/>
        <xdr:cNvSpPr/>
      </xdr:nvSpPr>
      <xdr:spPr>
        <a:xfrm>
          <a:off x="14732000" y="97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64279</xdr:rowOff>
    </xdr:from>
    <xdr:ext cx="762000" cy="259045"/>
    <xdr:sp macro="" textlink="">
      <xdr:nvSpPr>
        <xdr:cNvPr id="266" name="テキスト ボックス 265"/>
        <xdr:cNvSpPr txBox="1"/>
      </xdr:nvSpPr>
      <xdr:spPr>
        <a:xfrm>
          <a:off x="14401800" y="983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14478</xdr:rowOff>
    </xdr:from>
    <xdr:to>
      <xdr:col>69</xdr:col>
      <xdr:colOff>142875</xdr:colOff>
      <xdr:row>57</xdr:row>
      <xdr:rowOff>116078</xdr:rowOff>
    </xdr:to>
    <xdr:sp macro="" textlink="">
      <xdr:nvSpPr>
        <xdr:cNvPr id="267" name="楕円 266"/>
        <xdr:cNvSpPr/>
      </xdr:nvSpPr>
      <xdr:spPr>
        <a:xfrm>
          <a:off x="13843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100855</xdr:rowOff>
    </xdr:from>
    <xdr:ext cx="762000" cy="259045"/>
    <xdr:sp macro="" textlink="">
      <xdr:nvSpPr>
        <xdr:cNvPr id="268" name="テキスト ボックス 267"/>
        <xdr:cNvSpPr txBox="1"/>
      </xdr:nvSpPr>
      <xdr:spPr>
        <a:xfrm>
          <a:off x="13512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69" name="楕円 268"/>
        <xdr:cNvSpPr/>
      </xdr:nvSpPr>
      <xdr:spPr>
        <a:xfrm>
          <a:off x="12954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87139</xdr:rowOff>
    </xdr:from>
    <xdr:ext cx="762000" cy="259045"/>
    <xdr:sp macro="" textlink="">
      <xdr:nvSpPr>
        <xdr:cNvPr id="270" name="テキスト ボックス 269"/>
        <xdr:cNvSpPr txBox="1"/>
      </xdr:nvSpPr>
      <xdr:spPr>
        <a:xfrm>
          <a:off x="12623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年度から病院事業への補助額が大幅増となったことを受け、補助費等の増につながっている。</a:t>
          </a: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39</xdr:row>
      <xdr:rowOff>97282</xdr:rowOff>
    </xdr:to>
    <xdr:cxnSp macro="">
      <xdr:nvCxnSpPr>
        <xdr:cNvPr id="295" name="直線コネクタ 294"/>
        <xdr:cNvCxnSpPr/>
      </xdr:nvCxnSpPr>
      <xdr:spPr>
        <a:xfrm flipV="1">
          <a:off x="16510000" y="5851144"/>
          <a:ext cx="0" cy="93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69359</xdr:rowOff>
    </xdr:from>
    <xdr:ext cx="762000" cy="259045"/>
    <xdr:sp macro="" textlink="">
      <xdr:nvSpPr>
        <xdr:cNvPr id="296" name="補助費等最小値テキスト"/>
        <xdr:cNvSpPr txBox="1"/>
      </xdr:nvSpPr>
      <xdr:spPr>
        <a:xfrm>
          <a:off x="16598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97282</xdr:rowOff>
    </xdr:from>
    <xdr:to>
      <xdr:col>82</xdr:col>
      <xdr:colOff>196850</xdr:colOff>
      <xdr:row>39</xdr:row>
      <xdr:rowOff>97282</xdr:rowOff>
    </xdr:to>
    <xdr:cxnSp macro="">
      <xdr:nvCxnSpPr>
        <xdr:cNvPr id="297" name="直線コネクタ 296"/>
        <xdr:cNvCxnSpPr/>
      </xdr:nvCxnSpPr>
      <xdr:spPr>
        <a:xfrm>
          <a:off x="16421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298"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299" name="直線コネクタ 298"/>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115570</xdr:rowOff>
    </xdr:to>
    <xdr:cxnSp macro="">
      <xdr:nvCxnSpPr>
        <xdr:cNvPr id="300" name="直線コネクタ 299"/>
        <xdr:cNvCxnSpPr/>
      </xdr:nvCxnSpPr>
      <xdr:spPr>
        <a:xfrm>
          <a:off x="15671800" y="634034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1"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2" name="フローチャート: 判断 301"/>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36</xdr:row>
      <xdr:rowOff>168148</xdr:rowOff>
    </xdr:to>
    <xdr:cxnSp macro="">
      <xdr:nvCxnSpPr>
        <xdr:cNvPr id="303" name="直線コネクタ 302"/>
        <xdr:cNvCxnSpPr/>
      </xdr:nvCxnSpPr>
      <xdr:spPr>
        <a:xfrm>
          <a:off x="14782800" y="6326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4" name="フローチャート: 判断 303"/>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05" name="テキスト ボックス 304"/>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36</xdr:row>
      <xdr:rowOff>154432</xdr:rowOff>
    </xdr:to>
    <xdr:cxnSp macro="">
      <xdr:nvCxnSpPr>
        <xdr:cNvPr id="306" name="直線コネクタ 305"/>
        <xdr:cNvCxnSpPr/>
      </xdr:nvCxnSpPr>
      <xdr:spPr>
        <a:xfrm>
          <a:off x="13893800" y="6322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112776</xdr:rowOff>
    </xdr:from>
    <xdr:to>
      <xdr:col>74</xdr:col>
      <xdr:colOff>31750</xdr:colOff>
      <xdr:row>37</xdr:row>
      <xdr:rowOff>42926</xdr:rowOff>
    </xdr:to>
    <xdr:sp macro="" textlink="">
      <xdr:nvSpPr>
        <xdr:cNvPr id="307" name="フローチャート: 判断 306"/>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27703</xdr:rowOff>
    </xdr:from>
    <xdr:ext cx="762000" cy="259045"/>
    <xdr:sp macro="" textlink="">
      <xdr:nvSpPr>
        <xdr:cNvPr id="308" name="テキスト ボックス 307"/>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51562</xdr:rowOff>
    </xdr:to>
    <xdr:cxnSp macro="">
      <xdr:nvCxnSpPr>
        <xdr:cNvPr id="309" name="直線コネクタ 308"/>
        <xdr:cNvCxnSpPr/>
      </xdr:nvCxnSpPr>
      <xdr:spPr>
        <a:xfrm flipV="1">
          <a:off x="13004800" y="63220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0" name="フローチャート: 判断 309"/>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1" name="テキスト ボックス 310"/>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2" name="フローチャート: 判断 311"/>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13" name="テキスト ボックス 312"/>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9" name="楕円 318"/>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0" name="補助費等該当値テキスト"/>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117348</xdr:rowOff>
    </xdr:from>
    <xdr:to>
      <xdr:col>78</xdr:col>
      <xdr:colOff>120650</xdr:colOff>
      <xdr:row>37</xdr:row>
      <xdr:rowOff>47498</xdr:rowOff>
    </xdr:to>
    <xdr:sp macro="" textlink="">
      <xdr:nvSpPr>
        <xdr:cNvPr id="321" name="楕円 320"/>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57675</xdr:rowOff>
    </xdr:from>
    <xdr:ext cx="736600" cy="259045"/>
    <xdr:sp macro="" textlink="">
      <xdr:nvSpPr>
        <xdr:cNvPr id="322" name="テキスト ボックス 321"/>
        <xdr:cNvSpPr txBox="1"/>
      </xdr:nvSpPr>
      <xdr:spPr>
        <a:xfrm>
          <a:off x="15290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3" name="楕円 322"/>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24" name="テキスト ボックス 323"/>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25" name="楕円 324"/>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26" name="テキスト ボックス 325"/>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7" name="楕円 326"/>
        <xdr:cNvSpPr/>
      </xdr:nvSpPr>
      <xdr:spPr>
        <a:xfrm>
          <a:off x="12954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87139</xdr:rowOff>
    </xdr:from>
    <xdr:ext cx="762000" cy="259045"/>
    <xdr:sp macro="" textlink="">
      <xdr:nvSpPr>
        <xdr:cNvPr id="328" name="テキスト ボックス 327"/>
        <xdr:cNvSpPr txBox="1"/>
      </xdr:nvSpPr>
      <xdr:spPr>
        <a:xfrm>
          <a:off x="12623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・類似団体平均を下回る水準で推移してきたが、近年大型事業が集中し、類似団体平均を上回っている。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年度が公債費のピーク見込みであるため、今後数年は高止まりが懸念される。事業の抑制や基金の取り崩しを実施しながら公債費の抑制に努める。</a:t>
          </a: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92710</xdr:rowOff>
    </xdr:from>
    <xdr:to>
      <xdr:col>24</xdr:col>
      <xdr:colOff>25400</xdr:colOff>
      <xdr:row>81</xdr:row>
      <xdr:rowOff>147574</xdr:rowOff>
    </xdr:to>
    <xdr:cxnSp macro="">
      <xdr:nvCxnSpPr>
        <xdr:cNvPr id="353" name="直線コネクタ 352"/>
        <xdr:cNvCxnSpPr/>
      </xdr:nvCxnSpPr>
      <xdr:spPr>
        <a:xfrm flipV="1">
          <a:off x="4826000" y="12608560"/>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119651</xdr:rowOff>
    </xdr:from>
    <xdr:ext cx="762000" cy="259045"/>
    <xdr:sp macro="" textlink="">
      <xdr:nvSpPr>
        <xdr:cNvPr id="354" name="公債費最小値テキスト"/>
        <xdr:cNvSpPr txBox="1"/>
      </xdr:nvSpPr>
      <xdr:spPr>
        <a:xfrm>
          <a:off x="4914900" y="140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147574</xdr:rowOff>
    </xdr:from>
    <xdr:to>
      <xdr:col>24</xdr:col>
      <xdr:colOff>114300</xdr:colOff>
      <xdr:row>81</xdr:row>
      <xdr:rowOff>147574</xdr:rowOff>
    </xdr:to>
    <xdr:cxnSp macro="">
      <xdr:nvCxnSpPr>
        <xdr:cNvPr id="355" name="直線コネクタ 354"/>
        <xdr:cNvCxnSpPr/>
      </xdr:nvCxnSpPr>
      <xdr:spPr>
        <a:xfrm>
          <a:off x="4737100" y="1403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7637</xdr:rowOff>
    </xdr:from>
    <xdr:ext cx="762000" cy="259045"/>
    <xdr:sp macro="" textlink="">
      <xdr:nvSpPr>
        <xdr:cNvPr id="356" name="公債費最大値テキスト"/>
        <xdr:cNvSpPr txBox="1"/>
      </xdr:nvSpPr>
      <xdr:spPr>
        <a:xfrm>
          <a:off x="4914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92710</xdr:rowOff>
    </xdr:from>
    <xdr:to>
      <xdr:col>24</xdr:col>
      <xdr:colOff>114300</xdr:colOff>
      <xdr:row>73</xdr:row>
      <xdr:rowOff>92710</xdr:rowOff>
    </xdr:to>
    <xdr:cxnSp macro="">
      <xdr:nvCxnSpPr>
        <xdr:cNvPr id="357" name="直線コネクタ 356"/>
        <xdr:cNvCxnSpPr/>
      </xdr:nvCxnSpPr>
      <xdr:spPr>
        <a:xfrm>
          <a:off x="4737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81280</xdr:rowOff>
    </xdr:from>
    <xdr:to>
      <xdr:col>24</xdr:col>
      <xdr:colOff>25400</xdr:colOff>
      <xdr:row>78</xdr:row>
      <xdr:rowOff>127000</xdr:rowOff>
    </xdr:to>
    <xdr:cxnSp macro="">
      <xdr:nvCxnSpPr>
        <xdr:cNvPr id="358" name="直線コネクタ 357"/>
        <xdr:cNvCxnSpPr/>
      </xdr:nvCxnSpPr>
      <xdr:spPr>
        <a:xfrm>
          <a:off x="3987800" y="134543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37864</xdr:rowOff>
    </xdr:from>
    <xdr:ext cx="762000" cy="259045"/>
    <xdr:sp macro="" textlink="">
      <xdr:nvSpPr>
        <xdr:cNvPr id="359" name="公債費平均値テキスト"/>
        <xdr:cNvSpPr txBox="1"/>
      </xdr:nvSpPr>
      <xdr:spPr>
        <a:xfrm>
          <a:off x="4914900" y="132395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60" name="フローチャート: 判断 359"/>
        <xdr:cNvSpPr/>
      </xdr:nvSpPr>
      <xdr:spPr>
        <a:xfrm>
          <a:off x="47752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170435</xdr:rowOff>
    </xdr:from>
    <xdr:to>
      <xdr:col>19</xdr:col>
      <xdr:colOff>187325</xdr:colOff>
      <xdr:row>78</xdr:row>
      <xdr:rowOff>81280</xdr:rowOff>
    </xdr:to>
    <xdr:cxnSp macro="">
      <xdr:nvCxnSpPr>
        <xdr:cNvPr id="361" name="直線コネクタ 360"/>
        <xdr:cNvCxnSpPr/>
      </xdr:nvCxnSpPr>
      <xdr:spPr>
        <a:xfrm>
          <a:off x="3098800" y="133720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169926</xdr:rowOff>
    </xdr:from>
    <xdr:to>
      <xdr:col>20</xdr:col>
      <xdr:colOff>38100</xdr:colOff>
      <xdr:row>78</xdr:row>
      <xdr:rowOff>100076</xdr:rowOff>
    </xdr:to>
    <xdr:sp macro="" textlink="">
      <xdr:nvSpPr>
        <xdr:cNvPr id="362" name="フローチャート: 判断 361"/>
        <xdr:cNvSpPr/>
      </xdr:nvSpPr>
      <xdr:spPr>
        <a:xfrm>
          <a:off x="3937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110253</xdr:rowOff>
    </xdr:from>
    <xdr:ext cx="736600" cy="259045"/>
    <xdr:sp macro="" textlink="">
      <xdr:nvSpPr>
        <xdr:cNvPr id="363" name="テキスト ボックス 362"/>
        <xdr:cNvSpPr txBox="1"/>
      </xdr:nvSpPr>
      <xdr:spPr>
        <a:xfrm>
          <a:off x="3606800" y="13140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78994</xdr:rowOff>
    </xdr:from>
    <xdr:to>
      <xdr:col>15</xdr:col>
      <xdr:colOff>98425</xdr:colOff>
      <xdr:row>77</xdr:row>
      <xdr:rowOff>170435</xdr:rowOff>
    </xdr:to>
    <xdr:cxnSp macro="">
      <xdr:nvCxnSpPr>
        <xdr:cNvPr id="364" name="直線コネクタ 363"/>
        <xdr:cNvCxnSpPr/>
      </xdr:nvCxnSpPr>
      <xdr:spPr>
        <a:xfrm>
          <a:off x="2209800" y="1328064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160782</xdr:rowOff>
    </xdr:from>
    <xdr:to>
      <xdr:col>15</xdr:col>
      <xdr:colOff>149225</xdr:colOff>
      <xdr:row>78</xdr:row>
      <xdr:rowOff>90932</xdr:rowOff>
    </xdr:to>
    <xdr:sp macro="" textlink="">
      <xdr:nvSpPr>
        <xdr:cNvPr id="365" name="フローチャート: 判断 364"/>
        <xdr:cNvSpPr/>
      </xdr:nvSpPr>
      <xdr:spPr>
        <a:xfrm>
          <a:off x="3048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75709</xdr:rowOff>
    </xdr:from>
    <xdr:ext cx="762000" cy="259045"/>
    <xdr:sp macro="" textlink="">
      <xdr:nvSpPr>
        <xdr:cNvPr id="366" name="テキスト ボックス 365"/>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78994</xdr:rowOff>
    </xdr:to>
    <xdr:cxnSp macro="">
      <xdr:nvCxnSpPr>
        <xdr:cNvPr id="367" name="直線コネクタ 366"/>
        <xdr:cNvCxnSpPr/>
      </xdr:nvCxnSpPr>
      <xdr:spPr>
        <a:xfrm>
          <a:off x="1320800" y="132257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25908</xdr:rowOff>
    </xdr:from>
    <xdr:to>
      <xdr:col>11</xdr:col>
      <xdr:colOff>60325</xdr:colOff>
      <xdr:row>78</xdr:row>
      <xdr:rowOff>127508</xdr:rowOff>
    </xdr:to>
    <xdr:sp macro="" textlink="">
      <xdr:nvSpPr>
        <xdr:cNvPr id="368" name="フローチャート: 判断 367"/>
        <xdr:cNvSpPr/>
      </xdr:nvSpPr>
      <xdr:spPr>
        <a:xfrm>
          <a:off x="2159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112285</xdr:rowOff>
    </xdr:from>
    <xdr:ext cx="762000" cy="259045"/>
    <xdr:sp macro="" textlink="">
      <xdr:nvSpPr>
        <xdr:cNvPr id="369" name="テキスト ボックス 368"/>
        <xdr:cNvSpPr txBox="1"/>
      </xdr:nvSpPr>
      <xdr:spPr>
        <a:xfrm>
          <a:off x="1828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xdr:rowOff>
    </xdr:from>
    <xdr:to>
      <xdr:col>6</xdr:col>
      <xdr:colOff>171450</xdr:colOff>
      <xdr:row>78</xdr:row>
      <xdr:rowOff>118363</xdr:rowOff>
    </xdr:to>
    <xdr:sp macro="" textlink="">
      <xdr:nvSpPr>
        <xdr:cNvPr id="370" name="フローチャート: 判断 369"/>
        <xdr:cNvSpPr/>
      </xdr:nvSpPr>
      <xdr:spPr>
        <a:xfrm>
          <a:off x="1270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103140</xdr:rowOff>
    </xdr:from>
    <xdr:ext cx="762000" cy="259045"/>
    <xdr:sp macro="" textlink="">
      <xdr:nvSpPr>
        <xdr:cNvPr id="371" name="テキスト ボックス 370"/>
        <xdr:cNvSpPr txBox="1"/>
      </xdr:nvSpPr>
      <xdr:spPr>
        <a:xfrm>
          <a:off x="939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77" name="楕円 376"/>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78" name="公債費該当値テキスト"/>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79" name="楕円 378"/>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80" name="テキスト ボックス 379"/>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81" name="楕円 380"/>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59962</xdr:rowOff>
    </xdr:from>
    <xdr:ext cx="762000" cy="259045"/>
    <xdr:sp macro="" textlink="">
      <xdr:nvSpPr>
        <xdr:cNvPr id="382" name="テキスト ボックス 381"/>
        <xdr:cNvSpPr txBox="1"/>
      </xdr:nvSpPr>
      <xdr:spPr>
        <a:xfrm>
          <a:off x="2717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83" name="楕円 382"/>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84" name="テキスト ボックス 383"/>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85" name="楕円 384"/>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86" name="テキスト ボックス 385"/>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・人件費・物件費・その他が高いため。</a:t>
          </a: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1" name="直線コネクタ 400"/>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2" name="テキスト ボックス 401"/>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3" name="直線コネクタ 402"/>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4" name="テキスト ボックス 403"/>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5" name="直線コネクタ 404"/>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6" name="テキスト ボックス 405"/>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7" name="直線コネクタ 406"/>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08" name="テキスト ボックス 407"/>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09" name="直線コネクタ 408"/>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0" name="テキスト ボックス 409"/>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1" name="直線コネクタ 410"/>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2" name="テキスト ボックス 411"/>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159657</xdr:rowOff>
    </xdr:from>
    <xdr:to>
      <xdr:col>82</xdr:col>
      <xdr:colOff>107950</xdr:colOff>
      <xdr:row>81</xdr:row>
      <xdr:rowOff>60052</xdr:rowOff>
    </xdr:to>
    <xdr:cxnSp macro="">
      <xdr:nvCxnSpPr>
        <xdr:cNvPr id="416" name="直線コネクタ 415"/>
        <xdr:cNvCxnSpPr/>
      </xdr:nvCxnSpPr>
      <xdr:spPr>
        <a:xfrm flipV="1">
          <a:off x="16510000" y="12504057"/>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32129</xdr:rowOff>
    </xdr:from>
    <xdr:ext cx="762000" cy="259045"/>
    <xdr:sp macro="" textlink="">
      <xdr:nvSpPr>
        <xdr:cNvPr id="417" name="公債費以外最小値テキスト"/>
        <xdr:cNvSpPr txBox="1"/>
      </xdr:nvSpPr>
      <xdr:spPr>
        <a:xfrm>
          <a:off x="16598900" y="139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60052</xdr:rowOff>
    </xdr:from>
    <xdr:to>
      <xdr:col>82</xdr:col>
      <xdr:colOff>196850</xdr:colOff>
      <xdr:row>81</xdr:row>
      <xdr:rowOff>60052</xdr:rowOff>
    </xdr:to>
    <xdr:cxnSp macro="">
      <xdr:nvCxnSpPr>
        <xdr:cNvPr id="418" name="直線コネクタ 417"/>
        <xdr:cNvCxnSpPr/>
      </xdr:nvCxnSpPr>
      <xdr:spPr>
        <a:xfrm>
          <a:off x="16421100" y="13947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74584</xdr:rowOff>
    </xdr:from>
    <xdr:ext cx="762000" cy="259045"/>
    <xdr:sp macro="" textlink="">
      <xdr:nvSpPr>
        <xdr:cNvPr id="419" name="公債費以外最大値テキスト"/>
        <xdr:cNvSpPr txBox="1"/>
      </xdr:nvSpPr>
      <xdr:spPr>
        <a:xfrm>
          <a:off x="16598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159657</xdr:rowOff>
    </xdr:from>
    <xdr:to>
      <xdr:col>82</xdr:col>
      <xdr:colOff>196850</xdr:colOff>
      <xdr:row>72</xdr:row>
      <xdr:rowOff>159657</xdr:rowOff>
    </xdr:to>
    <xdr:cxnSp macro="">
      <xdr:nvCxnSpPr>
        <xdr:cNvPr id="420" name="直線コネクタ 419"/>
        <xdr:cNvCxnSpPr/>
      </xdr:nvCxnSpPr>
      <xdr:spPr>
        <a:xfrm>
          <a:off x="16421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91077</xdr:rowOff>
    </xdr:from>
    <xdr:to>
      <xdr:col>82</xdr:col>
      <xdr:colOff>107950</xdr:colOff>
      <xdr:row>77</xdr:row>
      <xdr:rowOff>27395</xdr:rowOff>
    </xdr:to>
    <xdr:cxnSp macro="">
      <xdr:nvCxnSpPr>
        <xdr:cNvPr id="421" name="直線コネクタ 420"/>
        <xdr:cNvCxnSpPr/>
      </xdr:nvCxnSpPr>
      <xdr:spPr>
        <a:xfrm>
          <a:off x="15671800" y="13121277"/>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133549</xdr:rowOff>
    </xdr:from>
    <xdr:ext cx="762000" cy="259045"/>
    <xdr:sp macro="" textlink="">
      <xdr:nvSpPr>
        <xdr:cNvPr id="422" name="公債費以外平均値テキスト"/>
        <xdr:cNvSpPr txBox="1"/>
      </xdr:nvSpPr>
      <xdr:spPr>
        <a:xfrm>
          <a:off x="16598900" y="12820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117022</xdr:rowOff>
    </xdr:from>
    <xdr:to>
      <xdr:col>82</xdr:col>
      <xdr:colOff>158750</xdr:colOff>
      <xdr:row>76</xdr:row>
      <xdr:rowOff>47172</xdr:rowOff>
    </xdr:to>
    <xdr:sp macro="" textlink="">
      <xdr:nvSpPr>
        <xdr:cNvPr id="423" name="フローチャート: 判断 422"/>
        <xdr:cNvSpPr/>
      </xdr:nvSpPr>
      <xdr:spPr>
        <a:xfrm>
          <a:off x="16459200" y="12975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91077</xdr:rowOff>
    </xdr:to>
    <xdr:cxnSp macro="">
      <xdr:nvCxnSpPr>
        <xdr:cNvPr id="424" name="直線コネクタ 423"/>
        <xdr:cNvCxnSpPr/>
      </xdr:nvCxnSpPr>
      <xdr:spPr>
        <a:xfrm>
          <a:off x="14782800" y="13020039"/>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74567</xdr:rowOff>
    </xdr:from>
    <xdr:to>
      <xdr:col>78</xdr:col>
      <xdr:colOff>120650</xdr:colOff>
      <xdr:row>76</xdr:row>
      <xdr:rowOff>4716</xdr:rowOff>
    </xdr:to>
    <xdr:sp macro="" textlink="">
      <xdr:nvSpPr>
        <xdr:cNvPr id="425" name="フローチャート: 判断 424"/>
        <xdr:cNvSpPr/>
      </xdr:nvSpPr>
      <xdr:spPr>
        <a:xfrm>
          <a:off x="15621000" y="1293331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14894</xdr:rowOff>
    </xdr:from>
    <xdr:ext cx="736600" cy="259045"/>
    <xdr:sp macro="" textlink="">
      <xdr:nvSpPr>
        <xdr:cNvPr id="426" name="テキスト ボックス 425"/>
        <xdr:cNvSpPr txBox="1"/>
      </xdr:nvSpPr>
      <xdr:spPr>
        <a:xfrm>
          <a:off x="15290800" y="12702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75</xdr:row>
      <xdr:rowOff>167821</xdr:rowOff>
    </xdr:to>
    <xdr:cxnSp macro="">
      <xdr:nvCxnSpPr>
        <xdr:cNvPr id="427" name="直線コネクタ 426"/>
        <xdr:cNvCxnSpPr/>
      </xdr:nvCxnSpPr>
      <xdr:spPr>
        <a:xfrm flipV="1">
          <a:off x="13893800" y="130200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9253</xdr:rowOff>
    </xdr:from>
    <xdr:to>
      <xdr:col>74</xdr:col>
      <xdr:colOff>31750</xdr:colOff>
      <xdr:row>75</xdr:row>
      <xdr:rowOff>110853</xdr:rowOff>
    </xdr:to>
    <xdr:sp macro="" textlink="">
      <xdr:nvSpPr>
        <xdr:cNvPr id="428" name="フローチャート: 判断 427"/>
        <xdr:cNvSpPr/>
      </xdr:nvSpPr>
      <xdr:spPr>
        <a:xfrm>
          <a:off x="14732000" y="1286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121030</xdr:rowOff>
    </xdr:from>
    <xdr:ext cx="762000" cy="259045"/>
    <xdr:sp macro="" textlink="">
      <xdr:nvSpPr>
        <xdr:cNvPr id="429" name="テキスト ボックス 428"/>
        <xdr:cNvSpPr txBox="1"/>
      </xdr:nvSpPr>
      <xdr:spPr>
        <a:xfrm>
          <a:off x="14401800" y="1263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167821</xdr:rowOff>
    </xdr:from>
    <xdr:to>
      <xdr:col>69</xdr:col>
      <xdr:colOff>92075</xdr:colOff>
      <xdr:row>76</xdr:row>
      <xdr:rowOff>55155</xdr:rowOff>
    </xdr:to>
    <xdr:cxnSp macro="">
      <xdr:nvCxnSpPr>
        <xdr:cNvPr id="430" name="直線コネクタ 429"/>
        <xdr:cNvCxnSpPr/>
      </xdr:nvCxnSpPr>
      <xdr:spPr>
        <a:xfrm flipV="1">
          <a:off x="13004800" y="1302657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25581</xdr:rowOff>
    </xdr:from>
    <xdr:to>
      <xdr:col>69</xdr:col>
      <xdr:colOff>142875</xdr:colOff>
      <xdr:row>75</xdr:row>
      <xdr:rowOff>127181</xdr:rowOff>
    </xdr:to>
    <xdr:sp macro="" textlink="">
      <xdr:nvSpPr>
        <xdr:cNvPr id="431" name="フローチャート: 判断 430"/>
        <xdr:cNvSpPr/>
      </xdr:nvSpPr>
      <xdr:spPr>
        <a:xfrm>
          <a:off x="13843000" y="1288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137358</xdr:rowOff>
    </xdr:from>
    <xdr:ext cx="762000" cy="259045"/>
    <xdr:sp macro="" textlink="">
      <xdr:nvSpPr>
        <xdr:cNvPr id="432" name="テキスト ボックス 431"/>
        <xdr:cNvSpPr txBox="1"/>
      </xdr:nvSpPr>
      <xdr:spPr>
        <a:xfrm>
          <a:off x="13512800" y="1265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118654</xdr:rowOff>
    </xdr:from>
    <xdr:to>
      <xdr:col>65</xdr:col>
      <xdr:colOff>53975</xdr:colOff>
      <xdr:row>75</xdr:row>
      <xdr:rowOff>48804</xdr:rowOff>
    </xdr:to>
    <xdr:sp macro="" textlink="">
      <xdr:nvSpPr>
        <xdr:cNvPr id="433" name="フローチャート: 判断 432"/>
        <xdr:cNvSpPr/>
      </xdr:nvSpPr>
      <xdr:spPr>
        <a:xfrm>
          <a:off x="12954000" y="1280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58981</xdr:rowOff>
    </xdr:from>
    <xdr:ext cx="762000" cy="259045"/>
    <xdr:sp macro="" textlink="">
      <xdr:nvSpPr>
        <xdr:cNvPr id="434" name="テキスト ボックス 433"/>
        <xdr:cNvSpPr txBox="1"/>
      </xdr:nvSpPr>
      <xdr:spPr>
        <a:xfrm>
          <a:off x="12623800" y="12574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148045</xdr:rowOff>
    </xdr:from>
    <xdr:to>
      <xdr:col>82</xdr:col>
      <xdr:colOff>158750</xdr:colOff>
      <xdr:row>77</xdr:row>
      <xdr:rowOff>78195</xdr:rowOff>
    </xdr:to>
    <xdr:sp macro="" textlink="">
      <xdr:nvSpPr>
        <xdr:cNvPr id="440" name="楕円 439"/>
        <xdr:cNvSpPr/>
      </xdr:nvSpPr>
      <xdr:spPr>
        <a:xfrm>
          <a:off x="16459200" y="131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120122</xdr:rowOff>
    </xdr:from>
    <xdr:ext cx="762000" cy="259045"/>
    <xdr:sp macro="" textlink="">
      <xdr:nvSpPr>
        <xdr:cNvPr id="441" name="公債費以外該当値テキスト"/>
        <xdr:cNvSpPr txBox="1"/>
      </xdr:nvSpPr>
      <xdr:spPr>
        <a:xfrm>
          <a:off x="16598900" y="1315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40277</xdr:rowOff>
    </xdr:from>
    <xdr:to>
      <xdr:col>78</xdr:col>
      <xdr:colOff>120650</xdr:colOff>
      <xdr:row>76</xdr:row>
      <xdr:rowOff>141877</xdr:rowOff>
    </xdr:to>
    <xdr:sp macro="" textlink="">
      <xdr:nvSpPr>
        <xdr:cNvPr id="442" name="楕円 441"/>
        <xdr:cNvSpPr/>
      </xdr:nvSpPr>
      <xdr:spPr>
        <a:xfrm>
          <a:off x="15621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126654</xdr:rowOff>
    </xdr:from>
    <xdr:ext cx="736600" cy="259045"/>
    <xdr:sp macro="" textlink="">
      <xdr:nvSpPr>
        <xdr:cNvPr id="443" name="テキスト ボックス 442"/>
        <xdr:cNvSpPr txBox="1"/>
      </xdr:nvSpPr>
      <xdr:spPr>
        <a:xfrm>
          <a:off x="15290800" y="131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4" name="楕円 443"/>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25416</xdr:rowOff>
    </xdr:from>
    <xdr:ext cx="762000" cy="259045"/>
    <xdr:sp macro="" textlink="">
      <xdr:nvSpPr>
        <xdr:cNvPr id="445" name="テキスト ボックス 444"/>
        <xdr:cNvSpPr txBox="1"/>
      </xdr:nvSpPr>
      <xdr:spPr>
        <a:xfrm>
          <a:off x="14401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117022</xdr:rowOff>
    </xdr:from>
    <xdr:to>
      <xdr:col>69</xdr:col>
      <xdr:colOff>142875</xdr:colOff>
      <xdr:row>76</xdr:row>
      <xdr:rowOff>47172</xdr:rowOff>
    </xdr:to>
    <xdr:sp macro="" textlink="">
      <xdr:nvSpPr>
        <xdr:cNvPr id="446" name="楕円 445"/>
        <xdr:cNvSpPr/>
      </xdr:nvSpPr>
      <xdr:spPr>
        <a:xfrm>
          <a:off x="13843000" y="1297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31948</xdr:rowOff>
    </xdr:from>
    <xdr:ext cx="762000" cy="259045"/>
    <xdr:sp macro="" textlink="">
      <xdr:nvSpPr>
        <xdr:cNvPr id="447" name="テキスト ボックス 446"/>
        <xdr:cNvSpPr txBox="1"/>
      </xdr:nvSpPr>
      <xdr:spPr>
        <a:xfrm>
          <a:off x="13512800" y="1306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4355</xdr:rowOff>
    </xdr:from>
    <xdr:to>
      <xdr:col>65</xdr:col>
      <xdr:colOff>53975</xdr:colOff>
      <xdr:row>76</xdr:row>
      <xdr:rowOff>105955</xdr:rowOff>
    </xdr:to>
    <xdr:sp macro="" textlink="">
      <xdr:nvSpPr>
        <xdr:cNvPr id="448" name="楕円 447"/>
        <xdr:cNvSpPr/>
      </xdr:nvSpPr>
      <xdr:spPr>
        <a:xfrm>
          <a:off x="12954000" y="1303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90732</xdr:rowOff>
    </xdr:from>
    <xdr:ext cx="762000" cy="259045"/>
    <xdr:sp macro="" textlink="">
      <xdr:nvSpPr>
        <xdr:cNvPr id="449" name="テキスト ボックス 448"/>
        <xdr:cNvSpPr txBox="1"/>
      </xdr:nvSpPr>
      <xdr:spPr>
        <a:xfrm>
          <a:off x="12623800" y="13120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85340</xdr:rowOff>
    </xdr:from>
    <xdr:to>
      <xdr:col>29</xdr:col>
      <xdr:colOff>127000</xdr:colOff>
      <xdr:row>19</xdr:row>
      <xdr:rowOff>136963</xdr:rowOff>
    </xdr:to>
    <xdr:cxnSp macro="">
      <xdr:nvCxnSpPr>
        <xdr:cNvPr id="41" name="直線コネクタ 40"/>
        <xdr:cNvCxnSpPr/>
      </xdr:nvCxnSpPr>
      <xdr:spPr bwMode="auto">
        <a:xfrm flipV="1">
          <a:off x="5651500" y="2190365"/>
          <a:ext cx="0" cy="1251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109040</xdr:rowOff>
    </xdr:from>
    <xdr:ext cx="762000" cy="259045"/>
    <xdr:sp macro="" textlink="">
      <xdr:nvSpPr>
        <xdr:cNvPr id="42" name="人口1人当たり決算額の推移最小値テキスト130"/>
        <xdr:cNvSpPr txBox="1"/>
      </xdr:nvSpPr>
      <xdr:spPr>
        <a:xfrm>
          <a:off x="5740400" y="341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136963</xdr:rowOff>
    </xdr:from>
    <xdr:to>
      <xdr:col>30</xdr:col>
      <xdr:colOff>25400</xdr:colOff>
      <xdr:row>19</xdr:row>
      <xdr:rowOff>136963</xdr:rowOff>
    </xdr:to>
    <xdr:cxnSp macro="">
      <xdr:nvCxnSpPr>
        <xdr:cNvPr id="43" name="直線コネクタ 42"/>
        <xdr:cNvCxnSpPr/>
      </xdr:nvCxnSpPr>
      <xdr:spPr bwMode="auto">
        <a:xfrm>
          <a:off x="5562600" y="34421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267</xdr:rowOff>
    </xdr:from>
    <xdr:ext cx="762000" cy="259045"/>
    <xdr:sp macro="" textlink="">
      <xdr:nvSpPr>
        <xdr:cNvPr id="44" name="人口1人当たり決算額の推移最大値テキスト130"/>
        <xdr:cNvSpPr txBox="1"/>
      </xdr:nvSpPr>
      <xdr:spPr>
        <a:xfrm>
          <a:off x="5740400" y="193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85340</xdr:rowOff>
    </xdr:from>
    <xdr:to>
      <xdr:col>30</xdr:col>
      <xdr:colOff>25400</xdr:colOff>
      <xdr:row>12</xdr:row>
      <xdr:rowOff>85340</xdr:rowOff>
    </xdr:to>
    <xdr:cxnSp macro="">
      <xdr:nvCxnSpPr>
        <xdr:cNvPr id="45" name="直線コネクタ 44"/>
        <xdr:cNvCxnSpPr/>
      </xdr:nvCxnSpPr>
      <xdr:spPr bwMode="auto">
        <a:xfrm>
          <a:off x="5562600" y="21903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126985</xdr:rowOff>
    </xdr:from>
    <xdr:to>
      <xdr:col>29</xdr:col>
      <xdr:colOff>127000</xdr:colOff>
      <xdr:row>17</xdr:row>
      <xdr:rowOff>138506</xdr:rowOff>
    </xdr:to>
    <xdr:cxnSp macro="">
      <xdr:nvCxnSpPr>
        <xdr:cNvPr id="46" name="直線コネクタ 45"/>
        <xdr:cNvCxnSpPr/>
      </xdr:nvCxnSpPr>
      <xdr:spPr bwMode="auto">
        <a:xfrm flipV="1">
          <a:off x="5003800" y="3089260"/>
          <a:ext cx="647700" cy="11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117075</xdr:rowOff>
    </xdr:from>
    <xdr:ext cx="762000" cy="259045"/>
    <xdr:sp macro="" textlink="">
      <xdr:nvSpPr>
        <xdr:cNvPr id="47" name="人口1人当たり決算額の推移平均値テキスト130"/>
        <xdr:cNvSpPr txBox="1"/>
      </xdr:nvSpPr>
      <xdr:spPr>
        <a:xfrm>
          <a:off x="5740400" y="2736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100548</xdr:rowOff>
    </xdr:from>
    <xdr:to>
      <xdr:col>29</xdr:col>
      <xdr:colOff>177800</xdr:colOff>
      <xdr:row>17</xdr:row>
      <xdr:rowOff>30698</xdr:rowOff>
    </xdr:to>
    <xdr:sp macro="" textlink="">
      <xdr:nvSpPr>
        <xdr:cNvPr id="48" name="フローチャート: 判断 47"/>
        <xdr:cNvSpPr/>
      </xdr:nvSpPr>
      <xdr:spPr bwMode="auto">
        <a:xfrm>
          <a:off x="5600700" y="28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135323</xdr:rowOff>
    </xdr:from>
    <xdr:to>
      <xdr:col>26</xdr:col>
      <xdr:colOff>50800</xdr:colOff>
      <xdr:row>17</xdr:row>
      <xdr:rowOff>138506</xdr:rowOff>
    </xdr:to>
    <xdr:cxnSp macro="">
      <xdr:nvCxnSpPr>
        <xdr:cNvPr id="49" name="直線コネクタ 48"/>
        <xdr:cNvCxnSpPr/>
      </xdr:nvCxnSpPr>
      <xdr:spPr bwMode="auto">
        <a:xfrm>
          <a:off x="4305300" y="3097598"/>
          <a:ext cx="698500" cy="3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120042</xdr:rowOff>
    </xdr:from>
    <xdr:to>
      <xdr:col>26</xdr:col>
      <xdr:colOff>101600</xdr:colOff>
      <xdr:row>17</xdr:row>
      <xdr:rowOff>50192</xdr:rowOff>
    </xdr:to>
    <xdr:sp macro="" textlink="">
      <xdr:nvSpPr>
        <xdr:cNvPr id="50" name="フローチャート: 判断 49"/>
        <xdr:cNvSpPr/>
      </xdr:nvSpPr>
      <xdr:spPr bwMode="auto">
        <a:xfrm>
          <a:off x="4953000" y="2910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60369</xdr:rowOff>
    </xdr:from>
    <xdr:ext cx="736600" cy="259045"/>
    <xdr:sp macro="" textlink="">
      <xdr:nvSpPr>
        <xdr:cNvPr id="51" name="テキスト ボックス 50"/>
        <xdr:cNvSpPr txBox="1"/>
      </xdr:nvSpPr>
      <xdr:spPr>
        <a:xfrm>
          <a:off x="4622800" y="2679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131614</xdr:rowOff>
    </xdr:from>
    <xdr:to>
      <xdr:col>22</xdr:col>
      <xdr:colOff>114300</xdr:colOff>
      <xdr:row>17</xdr:row>
      <xdr:rowOff>135323</xdr:rowOff>
    </xdr:to>
    <xdr:cxnSp macro="">
      <xdr:nvCxnSpPr>
        <xdr:cNvPr id="52" name="直線コネクタ 51"/>
        <xdr:cNvCxnSpPr/>
      </xdr:nvCxnSpPr>
      <xdr:spPr bwMode="auto">
        <a:xfrm>
          <a:off x="3606800" y="3093889"/>
          <a:ext cx="698500" cy="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136484</xdr:rowOff>
    </xdr:from>
    <xdr:to>
      <xdr:col>22</xdr:col>
      <xdr:colOff>165100</xdr:colOff>
      <xdr:row>17</xdr:row>
      <xdr:rowOff>66634</xdr:rowOff>
    </xdr:to>
    <xdr:sp macro="" textlink="">
      <xdr:nvSpPr>
        <xdr:cNvPr id="53" name="フローチャート: 判断 52"/>
        <xdr:cNvSpPr/>
      </xdr:nvSpPr>
      <xdr:spPr bwMode="auto">
        <a:xfrm>
          <a:off x="4254500" y="2927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76811</xdr:rowOff>
    </xdr:from>
    <xdr:ext cx="762000" cy="259045"/>
    <xdr:sp macro="" textlink="">
      <xdr:nvSpPr>
        <xdr:cNvPr id="54" name="テキスト ボックス 53"/>
        <xdr:cNvSpPr txBox="1"/>
      </xdr:nvSpPr>
      <xdr:spPr>
        <a:xfrm>
          <a:off x="3924300" y="2696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131614</xdr:rowOff>
    </xdr:from>
    <xdr:to>
      <xdr:col>18</xdr:col>
      <xdr:colOff>177800</xdr:colOff>
      <xdr:row>18</xdr:row>
      <xdr:rowOff>5970</xdr:rowOff>
    </xdr:to>
    <xdr:cxnSp macro="">
      <xdr:nvCxnSpPr>
        <xdr:cNvPr id="55" name="直線コネクタ 54"/>
        <xdr:cNvCxnSpPr/>
      </xdr:nvCxnSpPr>
      <xdr:spPr bwMode="auto">
        <a:xfrm flipV="1">
          <a:off x="2908300" y="3093889"/>
          <a:ext cx="698500" cy="4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112098</xdr:rowOff>
    </xdr:from>
    <xdr:to>
      <xdr:col>19</xdr:col>
      <xdr:colOff>38100</xdr:colOff>
      <xdr:row>17</xdr:row>
      <xdr:rowOff>42248</xdr:rowOff>
    </xdr:to>
    <xdr:sp macro="" textlink="">
      <xdr:nvSpPr>
        <xdr:cNvPr id="56" name="フローチャート: 判断 55"/>
        <xdr:cNvSpPr/>
      </xdr:nvSpPr>
      <xdr:spPr bwMode="auto">
        <a:xfrm>
          <a:off x="3556000" y="2902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52425</xdr:rowOff>
    </xdr:from>
    <xdr:ext cx="762000" cy="259045"/>
    <xdr:sp macro="" textlink="">
      <xdr:nvSpPr>
        <xdr:cNvPr id="57" name="テキスト ボックス 56"/>
        <xdr:cNvSpPr txBox="1"/>
      </xdr:nvSpPr>
      <xdr:spPr>
        <a:xfrm>
          <a:off x="3225800" y="2671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155612</xdr:rowOff>
    </xdr:from>
    <xdr:to>
      <xdr:col>15</xdr:col>
      <xdr:colOff>101600</xdr:colOff>
      <xdr:row>17</xdr:row>
      <xdr:rowOff>85762</xdr:rowOff>
    </xdr:to>
    <xdr:sp macro="" textlink="">
      <xdr:nvSpPr>
        <xdr:cNvPr id="58" name="フローチャート: 判断 57"/>
        <xdr:cNvSpPr/>
      </xdr:nvSpPr>
      <xdr:spPr bwMode="auto">
        <a:xfrm>
          <a:off x="2857500" y="2946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95939</xdr:rowOff>
    </xdr:from>
    <xdr:ext cx="762000" cy="259045"/>
    <xdr:sp macro="" textlink="">
      <xdr:nvSpPr>
        <xdr:cNvPr id="59" name="テキスト ボックス 58"/>
        <xdr:cNvSpPr txBox="1"/>
      </xdr:nvSpPr>
      <xdr:spPr>
        <a:xfrm>
          <a:off x="2527300" y="271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76185</xdr:rowOff>
    </xdr:from>
    <xdr:to>
      <xdr:col>29</xdr:col>
      <xdr:colOff>177800</xdr:colOff>
      <xdr:row>18</xdr:row>
      <xdr:rowOff>6335</xdr:rowOff>
    </xdr:to>
    <xdr:sp macro="" textlink="">
      <xdr:nvSpPr>
        <xdr:cNvPr id="65" name="楕円 64"/>
        <xdr:cNvSpPr/>
      </xdr:nvSpPr>
      <xdr:spPr bwMode="auto">
        <a:xfrm>
          <a:off x="5600700" y="303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48262</xdr:rowOff>
    </xdr:from>
    <xdr:ext cx="762000" cy="259045"/>
    <xdr:sp macro="" textlink="">
      <xdr:nvSpPr>
        <xdr:cNvPr id="66" name="人口1人当たり決算額の推移該当値テキスト130"/>
        <xdr:cNvSpPr txBox="1"/>
      </xdr:nvSpPr>
      <xdr:spPr>
        <a:xfrm>
          <a:off x="5740400" y="30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87706</xdr:rowOff>
    </xdr:from>
    <xdr:to>
      <xdr:col>26</xdr:col>
      <xdr:colOff>101600</xdr:colOff>
      <xdr:row>18</xdr:row>
      <xdr:rowOff>17856</xdr:rowOff>
    </xdr:to>
    <xdr:sp macro="" textlink="">
      <xdr:nvSpPr>
        <xdr:cNvPr id="67" name="楕円 66"/>
        <xdr:cNvSpPr/>
      </xdr:nvSpPr>
      <xdr:spPr bwMode="auto">
        <a:xfrm>
          <a:off x="4953000" y="3049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2633</xdr:rowOff>
    </xdr:from>
    <xdr:ext cx="736600" cy="259045"/>
    <xdr:sp macro="" textlink="">
      <xdr:nvSpPr>
        <xdr:cNvPr id="68" name="テキスト ボックス 67"/>
        <xdr:cNvSpPr txBox="1"/>
      </xdr:nvSpPr>
      <xdr:spPr>
        <a:xfrm>
          <a:off x="4622800" y="3136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84523</xdr:rowOff>
    </xdr:from>
    <xdr:to>
      <xdr:col>22</xdr:col>
      <xdr:colOff>165100</xdr:colOff>
      <xdr:row>18</xdr:row>
      <xdr:rowOff>14673</xdr:rowOff>
    </xdr:to>
    <xdr:sp macro="" textlink="">
      <xdr:nvSpPr>
        <xdr:cNvPr id="69" name="楕円 68"/>
        <xdr:cNvSpPr/>
      </xdr:nvSpPr>
      <xdr:spPr bwMode="auto">
        <a:xfrm>
          <a:off x="4254500" y="30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170900</xdr:rowOff>
    </xdr:from>
    <xdr:ext cx="762000" cy="259045"/>
    <xdr:sp macro="" textlink="">
      <xdr:nvSpPr>
        <xdr:cNvPr id="70" name="テキスト ボックス 69"/>
        <xdr:cNvSpPr txBox="1"/>
      </xdr:nvSpPr>
      <xdr:spPr>
        <a:xfrm>
          <a:off x="3924300" y="313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80814</xdr:rowOff>
    </xdr:from>
    <xdr:to>
      <xdr:col>19</xdr:col>
      <xdr:colOff>38100</xdr:colOff>
      <xdr:row>18</xdr:row>
      <xdr:rowOff>10964</xdr:rowOff>
    </xdr:to>
    <xdr:sp macro="" textlink="">
      <xdr:nvSpPr>
        <xdr:cNvPr id="71" name="楕円 70"/>
        <xdr:cNvSpPr/>
      </xdr:nvSpPr>
      <xdr:spPr bwMode="auto">
        <a:xfrm>
          <a:off x="3556000" y="3043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167191</xdr:rowOff>
    </xdr:from>
    <xdr:ext cx="762000" cy="259045"/>
    <xdr:sp macro="" textlink="">
      <xdr:nvSpPr>
        <xdr:cNvPr id="72" name="テキスト ボックス 71"/>
        <xdr:cNvSpPr txBox="1"/>
      </xdr:nvSpPr>
      <xdr:spPr>
        <a:xfrm>
          <a:off x="3225800" y="312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126620</xdr:rowOff>
    </xdr:from>
    <xdr:to>
      <xdr:col>15</xdr:col>
      <xdr:colOff>101600</xdr:colOff>
      <xdr:row>18</xdr:row>
      <xdr:rowOff>56770</xdr:rowOff>
    </xdr:to>
    <xdr:sp macro="" textlink="">
      <xdr:nvSpPr>
        <xdr:cNvPr id="73" name="楕円 72"/>
        <xdr:cNvSpPr/>
      </xdr:nvSpPr>
      <xdr:spPr bwMode="auto">
        <a:xfrm>
          <a:off x="2857500" y="3088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41547</xdr:rowOff>
    </xdr:from>
    <xdr:ext cx="762000" cy="259045"/>
    <xdr:sp macro="" textlink="">
      <xdr:nvSpPr>
        <xdr:cNvPr id="74" name="テキスト ボックス 73"/>
        <xdr:cNvSpPr txBox="1"/>
      </xdr:nvSpPr>
      <xdr:spPr>
        <a:xfrm>
          <a:off x="2527300" y="317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0" name="直線コネクタ 89"/>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1" name="直線コネクタ 90"/>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4535</xdr:rowOff>
    </xdr:from>
    <xdr:to>
      <xdr:col>33</xdr:col>
      <xdr:colOff>114300</xdr:colOff>
      <xdr:row>36</xdr:row>
      <xdr:rowOff>4535</xdr:rowOff>
    </xdr:to>
    <xdr:cxnSp macro="">
      <xdr:nvCxnSpPr>
        <xdr:cNvPr id="92" name="直線コネクタ 9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3" name="テキスト ボックス 9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4" name="直線コネクタ 9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5" name="テキスト ボックス 9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6" name="直線コネクタ 9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97" name="テキスト ボックス 9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98" name="直線コネクタ 9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99" name="テキスト ボックス 9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165917</xdr:rowOff>
    </xdr:from>
    <xdr:to>
      <xdr:col>29</xdr:col>
      <xdr:colOff>127000</xdr:colOff>
      <xdr:row>37</xdr:row>
      <xdr:rowOff>246144</xdr:rowOff>
    </xdr:to>
    <xdr:cxnSp macro="">
      <xdr:nvCxnSpPr>
        <xdr:cNvPr id="103" name="直線コネクタ 102"/>
        <xdr:cNvCxnSpPr/>
      </xdr:nvCxnSpPr>
      <xdr:spPr bwMode="auto">
        <a:xfrm flipV="1">
          <a:off x="5651500" y="5919017"/>
          <a:ext cx="0" cy="14518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218221</xdr:rowOff>
    </xdr:from>
    <xdr:ext cx="762000" cy="259045"/>
    <xdr:sp macro="" textlink="">
      <xdr:nvSpPr>
        <xdr:cNvPr id="104" name="人口1人当たり決算額の推移最小値テキスト445"/>
        <xdr:cNvSpPr txBox="1"/>
      </xdr:nvSpPr>
      <xdr:spPr>
        <a:xfrm>
          <a:off x="5740400" y="73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246144</xdr:rowOff>
    </xdr:from>
    <xdr:to>
      <xdr:col>30</xdr:col>
      <xdr:colOff>25400</xdr:colOff>
      <xdr:row>37</xdr:row>
      <xdr:rowOff>246144</xdr:rowOff>
    </xdr:to>
    <xdr:cxnSp macro="">
      <xdr:nvCxnSpPr>
        <xdr:cNvPr id="105" name="直線コネクタ 104"/>
        <xdr:cNvCxnSpPr/>
      </xdr:nvCxnSpPr>
      <xdr:spPr bwMode="auto">
        <a:xfrm>
          <a:off x="5562600" y="737084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252294</xdr:rowOff>
    </xdr:from>
    <xdr:ext cx="762000" cy="259045"/>
    <xdr:sp macro="" textlink="">
      <xdr:nvSpPr>
        <xdr:cNvPr id="106" name="人口1人当たり決算額の推移最大値テキスト445"/>
        <xdr:cNvSpPr txBox="1"/>
      </xdr:nvSpPr>
      <xdr:spPr>
        <a:xfrm>
          <a:off x="5740400" y="5662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165917</xdr:rowOff>
    </xdr:from>
    <xdr:to>
      <xdr:col>30</xdr:col>
      <xdr:colOff>25400</xdr:colOff>
      <xdr:row>32</xdr:row>
      <xdr:rowOff>165917</xdr:rowOff>
    </xdr:to>
    <xdr:cxnSp macro="">
      <xdr:nvCxnSpPr>
        <xdr:cNvPr id="107" name="直線コネクタ 106"/>
        <xdr:cNvCxnSpPr/>
      </xdr:nvCxnSpPr>
      <xdr:spPr bwMode="auto">
        <a:xfrm>
          <a:off x="5562600" y="59190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152538</xdr:rowOff>
    </xdr:from>
    <xdr:to>
      <xdr:col>29</xdr:col>
      <xdr:colOff>127000</xdr:colOff>
      <xdr:row>35</xdr:row>
      <xdr:rowOff>213073</xdr:rowOff>
    </xdr:to>
    <xdr:cxnSp macro="">
      <xdr:nvCxnSpPr>
        <xdr:cNvPr id="108" name="直線コネクタ 107"/>
        <xdr:cNvCxnSpPr/>
      </xdr:nvCxnSpPr>
      <xdr:spPr bwMode="auto">
        <a:xfrm flipV="1">
          <a:off x="5003800" y="6762888"/>
          <a:ext cx="647700" cy="60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62171</xdr:rowOff>
    </xdr:from>
    <xdr:ext cx="762000" cy="259045"/>
    <xdr:sp macro="" textlink="">
      <xdr:nvSpPr>
        <xdr:cNvPr id="109" name="人口1人当たり決算額の推移平均値テキスト445"/>
        <xdr:cNvSpPr txBox="1"/>
      </xdr:nvSpPr>
      <xdr:spPr>
        <a:xfrm>
          <a:off x="5740400" y="6329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217094</xdr:rowOff>
    </xdr:from>
    <xdr:to>
      <xdr:col>29</xdr:col>
      <xdr:colOff>177800</xdr:colOff>
      <xdr:row>34</xdr:row>
      <xdr:rowOff>318694</xdr:rowOff>
    </xdr:to>
    <xdr:sp macro="" textlink="">
      <xdr:nvSpPr>
        <xdr:cNvPr id="110" name="フローチャート: 判断 109"/>
        <xdr:cNvSpPr/>
      </xdr:nvSpPr>
      <xdr:spPr bwMode="auto">
        <a:xfrm>
          <a:off x="5600700" y="648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213073</xdr:rowOff>
    </xdr:from>
    <xdr:to>
      <xdr:col>26</xdr:col>
      <xdr:colOff>50800</xdr:colOff>
      <xdr:row>35</xdr:row>
      <xdr:rowOff>250999</xdr:rowOff>
    </xdr:to>
    <xdr:cxnSp macro="">
      <xdr:nvCxnSpPr>
        <xdr:cNvPr id="111" name="直線コネクタ 110"/>
        <xdr:cNvCxnSpPr/>
      </xdr:nvCxnSpPr>
      <xdr:spPr bwMode="auto">
        <a:xfrm flipV="1">
          <a:off x="4305300" y="6823423"/>
          <a:ext cx="698500" cy="37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239202</xdr:rowOff>
    </xdr:from>
    <xdr:to>
      <xdr:col>26</xdr:col>
      <xdr:colOff>101600</xdr:colOff>
      <xdr:row>34</xdr:row>
      <xdr:rowOff>340802</xdr:rowOff>
    </xdr:to>
    <xdr:sp macro="" textlink="">
      <xdr:nvSpPr>
        <xdr:cNvPr id="112" name="フローチャート: 判断 111"/>
        <xdr:cNvSpPr/>
      </xdr:nvSpPr>
      <xdr:spPr bwMode="auto">
        <a:xfrm>
          <a:off x="4953000" y="6506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8080</xdr:rowOff>
    </xdr:from>
    <xdr:ext cx="736600" cy="259045"/>
    <xdr:sp macro="" textlink="">
      <xdr:nvSpPr>
        <xdr:cNvPr id="113" name="テキスト ボックス 112"/>
        <xdr:cNvSpPr txBox="1"/>
      </xdr:nvSpPr>
      <xdr:spPr>
        <a:xfrm>
          <a:off x="4622800" y="6275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250999</xdr:rowOff>
    </xdr:from>
    <xdr:to>
      <xdr:col>22</xdr:col>
      <xdr:colOff>114300</xdr:colOff>
      <xdr:row>36</xdr:row>
      <xdr:rowOff>45956</xdr:rowOff>
    </xdr:to>
    <xdr:cxnSp macro="">
      <xdr:nvCxnSpPr>
        <xdr:cNvPr id="114" name="直線コネクタ 113"/>
        <xdr:cNvCxnSpPr/>
      </xdr:nvCxnSpPr>
      <xdr:spPr bwMode="auto">
        <a:xfrm flipV="1">
          <a:off x="3606800" y="6861349"/>
          <a:ext cx="698500" cy="137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259254</xdr:rowOff>
    </xdr:from>
    <xdr:to>
      <xdr:col>22</xdr:col>
      <xdr:colOff>165100</xdr:colOff>
      <xdr:row>35</xdr:row>
      <xdr:rowOff>17954</xdr:rowOff>
    </xdr:to>
    <xdr:sp macro="" textlink="">
      <xdr:nvSpPr>
        <xdr:cNvPr id="115" name="フローチャート: 判断 114"/>
        <xdr:cNvSpPr/>
      </xdr:nvSpPr>
      <xdr:spPr bwMode="auto">
        <a:xfrm>
          <a:off x="4254500" y="6526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28131</xdr:rowOff>
    </xdr:from>
    <xdr:ext cx="762000" cy="259045"/>
    <xdr:sp macro="" textlink="">
      <xdr:nvSpPr>
        <xdr:cNvPr id="116" name="テキスト ボックス 115"/>
        <xdr:cNvSpPr txBox="1"/>
      </xdr:nvSpPr>
      <xdr:spPr>
        <a:xfrm>
          <a:off x="3924300" y="629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286279</xdr:rowOff>
    </xdr:from>
    <xdr:to>
      <xdr:col>18</xdr:col>
      <xdr:colOff>177800</xdr:colOff>
      <xdr:row>36</xdr:row>
      <xdr:rowOff>45956</xdr:rowOff>
    </xdr:to>
    <xdr:cxnSp macro="">
      <xdr:nvCxnSpPr>
        <xdr:cNvPr id="117" name="直線コネクタ 116"/>
        <xdr:cNvCxnSpPr/>
      </xdr:nvCxnSpPr>
      <xdr:spPr bwMode="auto">
        <a:xfrm>
          <a:off x="2908300" y="6896629"/>
          <a:ext cx="698500" cy="102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240955</xdr:rowOff>
    </xdr:from>
    <xdr:to>
      <xdr:col>19</xdr:col>
      <xdr:colOff>38100</xdr:colOff>
      <xdr:row>34</xdr:row>
      <xdr:rowOff>342555</xdr:rowOff>
    </xdr:to>
    <xdr:sp macro="" textlink="">
      <xdr:nvSpPr>
        <xdr:cNvPr id="118" name="フローチャート: 判断 117"/>
        <xdr:cNvSpPr/>
      </xdr:nvSpPr>
      <xdr:spPr bwMode="auto">
        <a:xfrm>
          <a:off x="3556000" y="6508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9832</xdr:rowOff>
    </xdr:from>
    <xdr:ext cx="762000" cy="259045"/>
    <xdr:sp macro="" textlink="">
      <xdr:nvSpPr>
        <xdr:cNvPr id="119" name="テキスト ボックス 118"/>
        <xdr:cNvSpPr txBox="1"/>
      </xdr:nvSpPr>
      <xdr:spPr>
        <a:xfrm>
          <a:off x="3225800" y="627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209223</xdr:rowOff>
    </xdr:from>
    <xdr:to>
      <xdr:col>15</xdr:col>
      <xdr:colOff>101600</xdr:colOff>
      <xdr:row>34</xdr:row>
      <xdr:rowOff>310823</xdr:rowOff>
    </xdr:to>
    <xdr:sp macro="" textlink="">
      <xdr:nvSpPr>
        <xdr:cNvPr id="120" name="フローチャート: 判断 119"/>
        <xdr:cNvSpPr/>
      </xdr:nvSpPr>
      <xdr:spPr bwMode="auto">
        <a:xfrm>
          <a:off x="2857500" y="64766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321000</xdr:rowOff>
    </xdr:from>
    <xdr:ext cx="762000" cy="259045"/>
    <xdr:sp macro="" textlink="">
      <xdr:nvSpPr>
        <xdr:cNvPr id="121" name="テキスト ボックス 120"/>
        <xdr:cNvSpPr txBox="1"/>
      </xdr:nvSpPr>
      <xdr:spPr>
        <a:xfrm>
          <a:off x="2527300" y="6245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101738</xdr:rowOff>
    </xdr:from>
    <xdr:to>
      <xdr:col>29</xdr:col>
      <xdr:colOff>177800</xdr:colOff>
      <xdr:row>35</xdr:row>
      <xdr:rowOff>203338</xdr:rowOff>
    </xdr:to>
    <xdr:sp macro="" textlink="">
      <xdr:nvSpPr>
        <xdr:cNvPr id="127" name="楕円 126"/>
        <xdr:cNvSpPr/>
      </xdr:nvSpPr>
      <xdr:spPr bwMode="auto">
        <a:xfrm>
          <a:off x="5600700" y="6712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73815</xdr:rowOff>
    </xdr:from>
    <xdr:ext cx="762000" cy="259045"/>
    <xdr:sp macro="" textlink="">
      <xdr:nvSpPr>
        <xdr:cNvPr id="128" name="人口1人当たり決算額の推移該当値テキスト445"/>
        <xdr:cNvSpPr txBox="1"/>
      </xdr:nvSpPr>
      <xdr:spPr>
        <a:xfrm>
          <a:off x="5740400" y="6684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162273</xdr:rowOff>
    </xdr:from>
    <xdr:to>
      <xdr:col>26</xdr:col>
      <xdr:colOff>101600</xdr:colOff>
      <xdr:row>35</xdr:row>
      <xdr:rowOff>263873</xdr:rowOff>
    </xdr:to>
    <xdr:sp macro="" textlink="">
      <xdr:nvSpPr>
        <xdr:cNvPr id="129" name="楕円 128"/>
        <xdr:cNvSpPr/>
      </xdr:nvSpPr>
      <xdr:spPr bwMode="auto">
        <a:xfrm>
          <a:off x="4953000" y="6772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248650</xdr:rowOff>
    </xdr:from>
    <xdr:ext cx="736600" cy="259045"/>
    <xdr:sp macro="" textlink="">
      <xdr:nvSpPr>
        <xdr:cNvPr id="130" name="テキスト ボックス 129"/>
        <xdr:cNvSpPr txBox="1"/>
      </xdr:nvSpPr>
      <xdr:spPr>
        <a:xfrm>
          <a:off x="4622800" y="6859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200199</xdr:rowOff>
    </xdr:from>
    <xdr:to>
      <xdr:col>22</xdr:col>
      <xdr:colOff>165100</xdr:colOff>
      <xdr:row>35</xdr:row>
      <xdr:rowOff>301799</xdr:rowOff>
    </xdr:to>
    <xdr:sp macro="" textlink="">
      <xdr:nvSpPr>
        <xdr:cNvPr id="131" name="楕円 130"/>
        <xdr:cNvSpPr/>
      </xdr:nvSpPr>
      <xdr:spPr bwMode="auto">
        <a:xfrm>
          <a:off x="4254500" y="6810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286576</xdr:rowOff>
    </xdr:from>
    <xdr:ext cx="762000" cy="259045"/>
    <xdr:sp macro="" textlink="">
      <xdr:nvSpPr>
        <xdr:cNvPr id="132" name="テキスト ボックス 131"/>
        <xdr:cNvSpPr txBox="1"/>
      </xdr:nvSpPr>
      <xdr:spPr>
        <a:xfrm>
          <a:off x="3924300" y="689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338056</xdr:rowOff>
    </xdr:from>
    <xdr:to>
      <xdr:col>19</xdr:col>
      <xdr:colOff>38100</xdr:colOff>
      <xdr:row>36</xdr:row>
      <xdr:rowOff>96756</xdr:rowOff>
    </xdr:to>
    <xdr:sp macro="" textlink="">
      <xdr:nvSpPr>
        <xdr:cNvPr id="133" name="楕円 132"/>
        <xdr:cNvSpPr/>
      </xdr:nvSpPr>
      <xdr:spPr bwMode="auto">
        <a:xfrm>
          <a:off x="3556000" y="6948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81533</xdr:rowOff>
    </xdr:from>
    <xdr:ext cx="762000" cy="259045"/>
    <xdr:sp macro="" textlink="">
      <xdr:nvSpPr>
        <xdr:cNvPr id="134" name="テキスト ボックス 133"/>
        <xdr:cNvSpPr txBox="1"/>
      </xdr:nvSpPr>
      <xdr:spPr>
        <a:xfrm>
          <a:off x="3225800" y="703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235479</xdr:rowOff>
    </xdr:from>
    <xdr:to>
      <xdr:col>15</xdr:col>
      <xdr:colOff>101600</xdr:colOff>
      <xdr:row>35</xdr:row>
      <xdr:rowOff>337079</xdr:rowOff>
    </xdr:to>
    <xdr:sp macro="" textlink="">
      <xdr:nvSpPr>
        <xdr:cNvPr id="135" name="楕円 134"/>
        <xdr:cNvSpPr/>
      </xdr:nvSpPr>
      <xdr:spPr bwMode="auto">
        <a:xfrm>
          <a:off x="2857500" y="6845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321856</xdr:rowOff>
    </xdr:from>
    <xdr:ext cx="762000" cy="259045"/>
    <xdr:sp macro="" textlink="">
      <xdr:nvSpPr>
        <xdr:cNvPr id="136" name="テキスト ボックス 135"/>
        <xdr:cNvSpPr txBox="1"/>
      </xdr:nvSpPr>
      <xdr:spPr>
        <a:xfrm>
          <a:off x="2527300" y="6932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127089</xdr:rowOff>
    </xdr:from>
    <xdr:to>
      <xdr:col>24</xdr:col>
      <xdr:colOff>62865</xdr:colOff>
      <xdr:row>38</xdr:row>
      <xdr:rowOff>79204</xdr:rowOff>
    </xdr:to>
    <xdr:cxnSp macro="">
      <xdr:nvCxnSpPr>
        <xdr:cNvPr id="56" name="直線コネクタ 55"/>
        <xdr:cNvCxnSpPr/>
      </xdr:nvCxnSpPr>
      <xdr:spPr>
        <a:xfrm flipV="1">
          <a:off x="4633595" y="5270589"/>
          <a:ext cx="1270" cy="1323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83031</xdr:rowOff>
    </xdr:from>
    <xdr:ext cx="534377" cy="259045"/>
    <xdr:sp macro="" textlink="">
      <xdr:nvSpPr>
        <xdr:cNvPr id="57" name="人件費最小値テキスト"/>
        <xdr:cNvSpPr txBox="1"/>
      </xdr:nvSpPr>
      <xdr:spPr>
        <a:xfrm>
          <a:off x="4686300" y="65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79204</xdr:rowOff>
    </xdr:from>
    <xdr:to>
      <xdr:col>24</xdr:col>
      <xdr:colOff>152400</xdr:colOff>
      <xdr:row>38</xdr:row>
      <xdr:rowOff>79204</xdr:rowOff>
    </xdr:to>
    <xdr:cxnSp macro="">
      <xdr:nvCxnSpPr>
        <xdr:cNvPr id="58" name="直線コネクタ 57"/>
        <xdr:cNvCxnSpPr/>
      </xdr:nvCxnSpPr>
      <xdr:spPr>
        <a:xfrm>
          <a:off x="4546600" y="659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73766</xdr:rowOff>
    </xdr:from>
    <xdr:ext cx="599010" cy="259045"/>
    <xdr:sp macro="" textlink="">
      <xdr:nvSpPr>
        <xdr:cNvPr id="59" name="人件費最大値テキスト"/>
        <xdr:cNvSpPr txBox="1"/>
      </xdr:nvSpPr>
      <xdr:spPr>
        <a:xfrm>
          <a:off x="4686300" y="504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127089</xdr:rowOff>
    </xdr:from>
    <xdr:to>
      <xdr:col>24</xdr:col>
      <xdr:colOff>152400</xdr:colOff>
      <xdr:row>30</xdr:row>
      <xdr:rowOff>127089</xdr:rowOff>
    </xdr:to>
    <xdr:cxnSp macro="">
      <xdr:nvCxnSpPr>
        <xdr:cNvPr id="60" name="直線コネクタ 59"/>
        <xdr:cNvCxnSpPr/>
      </xdr:nvCxnSpPr>
      <xdr:spPr>
        <a:xfrm>
          <a:off x="4546600" y="527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80333</xdr:rowOff>
    </xdr:from>
    <xdr:to>
      <xdr:col>24</xdr:col>
      <xdr:colOff>63500</xdr:colOff>
      <xdr:row>36</xdr:row>
      <xdr:rowOff>85903</xdr:rowOff>
    </xdr:to>
    <xdr:cxnSp macro="">
      <xdr:nvCxnSpPr>
        <xdr:cNvPr id="61" name="直線コネクタ 60"/>
        <xdr:cNvCxnSpPr/>
      </xdr:nvCxnSpPr>
      <xdr:spPr>
        <a:xfrm flipV="1">
          <a:off x="3797300" y="6252533"/>
          <a:ext cx="838200" cy="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51899</xdr:rowOff>
    </xdr:from>
    <xdr:ext cx="599010" cy="259045"/>
    <xdr:sp macro="" textlink="">
      <xdr:nvSpPr>
        <xdr:cNvPr id="62" name="人件費平均値テキスト"/>
        <xdr:cNvSpPr txBox="1"/>
      </xdr:nvSpPr>
      <xdr:spPr>
        <a:xfrm>
          <a:off x="4686300" y="588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29022</xdr:rowOff>
    </xdr:from>
    <xdr:to>
      <xdr:col>24</xdr:col>
      <xdr:colOff>114300</xdr:colOff>
      <xdr:row>35</xdr:row>
      <xdr:rowOff>130622</xdr:rowOff>
    </xdr:to>
    <xdr:sp macro="" textlink="">
      <xdr:nvSpPr>
        <xdr:cNvPr id="63" name="フローチャート: 判断 62"/>
        <xdr:cNvSpPr/>
      </xdr:nvSpPr>
      <xdr:spPr>
        <a:xfrm>
          <a:off x="4584700" y="602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67508</xdr:rowOff>
    </xdr:from>
    <xdr:to>
      <xdr:col>19</xdr:col>
      <xdr:colOff>177800</xdr:colOff>
      <xdr:row>36</xdr:row>
      <xdr:rowOff>85903</xdr:rowOff>
    </xdr:to>
    <xdr:cxnSp macro="">
      <xdr:nvCxnSpPr>
        <xdr:cNvPr id="64" name="直線コネクタ 63"/>
        <xdr:cNvCxnSpPr/>
      </xdr:nvCxnSpPr>
      <xdr:spPr>
        <a:xfrm>
          <a:off x="2908300" y="6239708"/>
          <a:ext cx="889000" cy="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34791</xdr:rowOff>
    </xdr:from>
    <xdr:to>
      <xdr:col>20</xdr:col>
      <xdr:colOff>38100</xdr:colOff>
      <xdr:row>35</xdr:row>
      <xdr:rowOff>136391</xdr:rowOff>
    </xdr:to>
    <xdr:sp macro="" textlink="">
      <xdr:nvSpPr>
        <xdr:cNvPr id="65" name="フローチャート: 判断 64"/>
        <xdr:cNvSpPr/>
      </xdr:nvSpPr>
      <xdr:spPr>
        <a:xfrm>
          <a:off x="3746500" y="603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152918</xdr:rowOff>
    </xdr:from>
    <xdr:ext cx="599010" cy="259045"/>
    <xdr:sp macro="" textlink="">
      <xdr:nvSpPr>
        <xdr:cNvPr id="66" name="テキスト ボックス 65"/>
        <xdr:cNvSpPr txBox="1"/>
      </xdr:nvSpPr>
      <xdr:spPr>
        <a:xfrm>
          <a:off x="3497795" y="58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67508</xdr:rowOff>
    </xdr:from>
    <xdr:to>
      <xdr:col>15</xdr:col>
      <xdr:colOff>50800</xdr:colOff>
      <xdr:row>36</xdr:row>
      <xdr:rowOff>82062</xdr:rowOff>
    </xdr:to>
    <xdr:cxnSp macro="">
      <xdr:nvCxnSpPr>
        <xdr:cNvPr id="67" name="直線コネクタ 66"/>
        <xdr:cNvCxnSpPr/>
      </xdr:nvCxnSpPr>
      <xdr:spPr>
        <a:xfrm flipV="1">
          <a:off x="2019300" y="6239708"/>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160545</xdr:rowOff>
    </xdr:from>
    <xdr:ext cx="599010" cy="259045"/>
    <xdr:sp macro="" textlink="">
      <xdr:nvSpPr>
        <xdr:cNvPr id="69" name="テキスト ボックス 68"/>
        <xdr:cNvSpPr txBox="1"/>
      </xdr:nvSpPr>
      <xdr:spPr>
        <a:xfrm>
          <a:off x="2608795"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82062</xdr:rowOff>
    </xdr:from>
    <xdr:to>
      <xdr:col>10</xdr:col>
      <xdr:colOff>114300</xdr:colOff>
      <xdr:row>36</xdr:row>
      <xdr:rowOff>106789</xdr:rowOff>
    </xdr:to>
    <xdr:cxnSp macro="">
      <xdr:nvCxnSpPr>
        <xdr:cNvPr id="70" name="直線コネクタ 69"/>
        <xdr:cNvCxnSpPr/>
      </xdr:nvCxnSpPr>
      <xdr:spPr>
        <a:xfrm flipV="1">
          <a:off x="1130300" y="6254262"/>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7496</xdr:rowOff>
    </xdr:from>
    <xdr:to>
      <xdr:col>10</xdr:col>
      <xdr:colOff>165100</xdr:colOff>
      <xdr:row>35</xdr:row>
      <xdr:rowOff>109096</xdr:rowOff>
    </xdr:to>
    <xdr:sp macro="" textlink="">
      <xdr:nvSpPr>
        <xdr:cNvPr id="71" name="フローチャート: 判断 70"/>
        <xdr:cNvSpPr/>
      </xdr:nvSpPr>
      <xdr:spPr>
        <a:xfrm>
          <a:off x="1968500" y="600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125623</xdr:rowOff>
    </xdr:from>
    <xdr:ext cx="599010" cy="259045"/>
    <xdr:sp macro="" textlink="">
      <xdr:nvSpPr>
        <xdr:cNvPr id="72" name="テキスト ボックス 71"/>
        <xdr:cNvSpPr txBox="1"/>
      </xdr:nvSpPr>
      <xdr:spPr>
        <a:xfrm>
          <a:off x="1719795" y="578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47424</xdr:rowOff>
    </xdr:from>
    <xdr:to>
      <xdr:col>6</xdr:col>
      <xdr:colOff>38100</xdr:colOff>
      <xdr:row>35</xdr:row>
      <xdr:rowOff>149024</xdr:rowOff>
    </xdr:to>
    <xdr:sp macro="" textlink="">
      <xdr:nvSpPr>
        <xdr:cNvPr id="73" name="フローチャート: 判断 72"/>
        <xdr:cNvSpPr/>
      </xdr:nvSpPr>
      <xdr:spPr>
        <a:xfrm>
          <a:off x="1079500" y="60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165551</xdr:rowOff>
    </xdr:from>
    <xdr:ext cx="599010" cy="259045"/>
    <xdr:sp macro="" textlink="">
      <xdr:nvSpPr>
        <xdr:cNvPr id="74" name="テキスト ボックス 73"/>
        <xdr:cNvSpPr txBox="1"/>
      </xdr:nvSpPr>
      <xdr:spPr>
        <a:xfrm>
          <a:off x="830795" y="582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29533</xdr:rowOff>
    </xdr:from>
    <xdr:to>
      <xdr:col>24</xdr:col>
      <xdr:colOff>114300</xdr:colOff>
      <xdr:row>36</xdr:row>
      <xdr:rowOff>131133</xdr:rowOff>
    </xdr:to>
    <xdr:sp macro="" textlink="">
      <xdr:nvSpPr>
        <xdr:cNvPr id="80" name="楕円 79"/>
        <xdr:cNvSpPr/>
      </xdr:nvSpPr>
      <xdr:spPr>
        <a:xfrm>
          <a:off x="4584700" y="620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7960</xdr:rowOff>
    </xdr:from>
    <xdr:ext cx="599010" cy="259045"/>
    <xdr:sp macro="" textlink="">
      <xdr:nvSpPr>
        <xdr:cNvPr id="81" name="人件費該当値テキスト"/>
        <xdr:cNvSpPr txBox="1"/>
      </xdr:nvSpPr>
      <xdr:spPr>
        <a:xfrm>
          <a:off x="4686300" y="6180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35103</xdr:rowOff>
    </xdr:from>
    <xdr:to>
      <xdr:col>20</xdr:col>
      <xdr:colOff>38100</xdr:colOff>
      <xdr:row>36</xdr:row>
      <xdr:rowOff>136703</xdr:rowOff>
    </xdr:to>
    <xdr:sp macro="" textlink="">
      <xdr:nvSpPr>
        <xdr:cNvPr id="82" name="楕円 81"/>
        <xdr:cNvSpPr/>
      </xdr:nvSpPr>
      <xdr:spPr>
        <a:xfrm>
          <a:off x="3746500" y="620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127830</xdr:rowOff>
    </xdr:from>
    <xdr:ext cx="599010" cy="259045"/>
    <xdr:sp macro="" textlink="">
      <xdr:nvSpPr>
        <xdr:cNvPr id="83" name="テキスト ボックス 82"/>
        <xdr:cNvSpPr txBox="1"/>
      </xdr:nvSpPr>
      <xdr:spPr>
        <a:xfrm>
          <a:off x="3497795" y="63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16708</xdr:rowOff>
    </xdr:from>
    <xdr:to>
      <xdr:col>15</xdr:col>
      <xdr:colOff>101600</xdr:colOff>
      <xdr:row>36</xdr:row>
      <xdr:rowOff>118308</xdr:rowOff>
    </xdr:to>
    <xdr:sp macro="" textlink="">
      <xdr:nvSpPr>
        <xdr:cNvPr id="84" name="楕円 83"/>
        <xdr:cNvSpPr/>
      </xdr:nvSpPr>
      <xdr:spPr>
        <a:xfrm>
          <a:off x="2857500" y="61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109435</xdr:rowOff>
    </xdr:from>
    <xdr:ext cx="599010" cy="259045"/>
    <xdr:sp macro="" textlink="">
      <xdr:nvSpPr>
        <xdr:cNvPr id="85" name="テキスト ボックス 84"/>
        <xdr:cNvSpPr txBox="1"/>
      </xdr:nvSpPr>
      <xdr:spPr>
        <a:xfrm>
          <a:off x="2608795" y="62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31262</xdr:rowOff>
    </xdr:from>
    <xdr:to>
      <xdr:col>10</xdr:col>
      <xdr:colOff>165100</xdr:colOff>
      <xdr:row>36</xdr:row>
      <xdr:rowOff>132862</xdr:rowOff>
    </xdr:to>
    <xdr:sp macro="" textlink="">
      <xdr:nvSpPr>
        <xdr:cNvPr id="86" name="楕円 85"/>
        <xdr:cNvSpPr/>
      </xdr:nvSpPr>
      <xdr:spPr>
        <a:xfrm>
          <a:off x="1968500" y="62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123989</xdr:rowOff>
    </xdr:from>
    <xdr:ext cx="599010" cy="259045"/>
    <xdr:sp macro="" textlink="">
      <xdr:nvSpPr>
        <xdr:cNvPr id="87" name="テキスト ボックス 86"/>
        <xdr:cNvSpPr txBox="1"/>
      </xdr:nvSpPr>
      <xdr:spPr>
        <a:xfrm>
          <a:off x="1719795" y="6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55989</xdr:rowOff>
    </xdr:from>
    <xdr:to>
      <xdr:col>6</xdr:col>
      <xdr:colOff>38100</xdr:colOff>
      <xdr:row>36</xdr:row>
      <xdr:rowOff>157589</xdr:rowOff>
    </xdr:to>
    <xdr:sp macro="" textlink="">
      <xdr:nvSpPr>
        <xdr:cNvPr id="88" name="楕円 87"/>
        <xdr:cNvSpPr/>
      </xdr:nvSpPr>
      <xdr:spPr>
        <a:xfrm>
          <a:off x="1079500" y="62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148716</xdr:rowOff>
    </xdr:from>
    <xdr:ext cx="599010" cy="259045"/>
    <xdr:sp macro="" textlink="">
      <xdr:nvSpPr>
        <xdr:cNvPr id="89" name="テキスト ボックス 88"/>
        <xdr:cNvSpPr txBox="1"/>
      </xdr:nvSpPr>
      <xdr:spPr>
        <a:xfrm>
          <a:off x="830795" y="63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51502</xdr:rowOff>
    </xdr:from>
    <xdr:to>
      <xdr:col>24</xdr:col>
      <xdr:colOff>62865</xdr:colOff>
      <xdr:row>57</xdr:row>
      <xdr:rowOff>163075</xdr:rowOff>
    </xdr:to>
    <xdr:cxnSp macro="">
      <xdr:nvCxnSpPr>
        <xdr:cNvPr id="113" name="直線コネクタ 112"/>
        <xdr:cNvCxnSpPr/>
      </xdr:nvCxnSpPr>
      <xdr:spPr>
        <a:xfrm flipV="1">
          <a:off x="4633595" y="8624002"/>
          <a:ext cx="1270" cy="1311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166902</xdr:rowOff>
    </xdr:from>
    <xdr:ext cx="534377" cy="259045"/>
    <xdr:sp macro="" textlink="">
      <xdr:nvSpPr>
        <xdr:cNvPr id="114" name="物件費最小値テキスト"/>
        <xdr:cNvSpPr txBox="1"/>
      </xdr:nvSpPr>
      <xdr:spPr>
        <a:xfrm>
          <a:off x="4686300" y="99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163075</xdr:rowOff>
    </xdr:from>
    <xdr:to>
      <xdr:col>24</xdr:col>
      <xdr:colOff>152400</xdr:colOff>
      <xdr:row>57</xdr:row>
      <xdr:rowOff>163075</xdr:rowOff>
    </xdr:to>
    <xdr:cxnSp macro="">
      <xdr:nvCxnSpPr>
        <xdr:cNvPr id="115" name="直線コネクタ 114"/>
        <xdr:cNvCxnSpPr/>
      </xdr:nvCxnSpPr>
      <xdr:spPr>
        <a:xfrm>
          <a:off x="4546600" y="993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169629</xdr:rowOff>
    </xdr:from>
    <xdr:ext cx="599010" cy="259045"/>
    <xdr:sp macro="" textlink="">
      <xdr:nvSpPr>
        <xdr:cNvPr id="116" name="物件費最大値テキスト"/>
        <xdr:cNvSpPr txBox="1"/>
      </xdr:nvSpPr>
      <xdr:spPr>
        <a:xfrm>
          <a:off x="4686300" y="839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51502</xdr:rowOff>
    </xdr:from>
    <xdr:to>
      <xdr:col>24</xdr:col>
      <xdr:colOff>152400</xdr:colOff>
      <xdr:row>50</xdr:row>
      <xdr:rowOff>51502</xdr:rowOff>
    </xdr:to>
    <xdr:cxnSp macro="">
      <xdr:nvCxnSpPr>
        <xdr:cNvPr id="117" name="直線コネクタ 116"/>
        <xdr:cNvCxnSpPr/>
      </xdr:nvCxnSpPr>
      <xdr:spPr>
        <a:xfrm>
          <a:off x="4546600" y="8624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139750</xdr:rowOff>
    </xdr:from>
    <xdr:to>
      <xdr:col>24</xdr:col>
      <xdr:colOff>63500</xdr:colOff>
      <xdr:row>56</xdr:row>
      <xdr:rowOff>140394</xdr:rowOff>
    </xdr:to>
    <xdr:cxnSp macro="">
      <xdr:nvCxnSpPr>
        <xdr:cNvPr id="118" name="直線コネクタ 117"/>
        <xdr:cNvCxnSpPr/>
      </xdr:nvCxnSpPr>
      <xdr:spPr>
        <a:xfrm>
          <a:off x="3797300" y="9740950"/>
          <a:ext cx="838200" cy="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170131</xdr:rowOff>
    </xdr:from>
    <xdr:ext cx="599010" cy="259045"/>
    <xdr:sp macro="" textlink="">
      <xdr:nvSpPr>
        <xdr:cNvPr id="119" name="物件費平均値テキスト"/>
        <xdr:cNvSpPr txBox="1"/>
      </xdr:nvSpPr>
      <xdr:spPr>
        <a:xfrm>
          <a:off x="4686300" y="94284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147254</xdr:rowOff>
    </xdr:from>
    <xdr:to>
      <xdr:col>24</xdr:col>
      <xdr:colOff>114300</xdr:colOff>
      <xdr:row>56</xdr:row>
      <xdr:rowOff>77404</xdr:rowOff>
    </xdr:to>
    <xdr:sp macro="" textlink="">
      <xdr:nvSpPr>
        <xdr:cNvPr id="120" name="フローチャート: 判断 119"/>
        <xdr:cNvSpPr/>
      </xdr:nvSpPr>
      <xdr:spPr>
        <a:xfrm>
          <a:off x="4584700" y="957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139750</xdr:rowOff>
    </xdr:from>
    <xdr:to>
      <xdr:col>19</xdr:col>
      <xdr:colOff>177800</xdr:colOff>
      <xdr:row>57</xdr:row>
      <xdr:rowOff>5393</xdr:rowOff>
    </xdr:to>
    <xdr:cxnSp macro="">
      <xdr:nvCxnSpPr>
        <xdr:cNvPr id="121" name="直線コネクタ 120"/>
        <xdr:cNvCxnSpPr/>
      </xdr:nvCxnSpPr>
      <xdr:spPr>
        <a:xfrm flipV="1">
          <a:off x="2908300" y="9740950"/>
          <a:ext cx="889000" cy="3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5873</xdr:rowOff>
    </xdr:from>
    <xdr:to>
      <xdr:col>20</xdr:col>
      <xdr:colOff>38100</xdr:colOff>
      <xdr:row>56</xdr:row>
      <xdr:rowOff>107473</xdr:rowOff>
    </xdr:to>
    <xdr:sp macro="" textlink="">
      <xdr:nvSpPr>
        <xdr:cNvPr id="122" name="フローチャート: 判断 121"/>
        <xdr:cNvSpPr/>
      </xdr:nvSpPr>
      <xdr:spPr>
        <a:xfrm>
          <a:off x="3746500" y="960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124000</xdr:rowOff>
    </xdr:from>
    <xdr:ext cx="599010" cy="259045"/>
    <xdr:sp macro="" textlink="">
      <xdr:nvSpPr>
        <xdr:cNvPr id="123" name="テキスト ボックス 122"/>
        <xdr:cNvSpPr txBox="1"/>
      </xdr:nvSpPr>
      <xdr:spPr>
        <a:xfrm>
          <a:off x="3497795" y="9382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5393</xdr:rowOff>
    </xdr:from>
    <xdr:to>
      <xdr:col>15</xdr:col>
      <xdr:colOff>50800</xdr:colOff>
      <xdr:row>57</xdr:row>
      <xdr:rowOff>48168</xdr:rowOff>
    </xdr:to>
    <xdr:cxnSp macro="">
      <xdr:nvCxnSpPr>
        <xdr:cNvPr id="124" name="直線コネクタ 123"/>
        <xdr:cNvCxnSpPr/>
      </xdr:nvCxnSpPr>
      <xdr:spPr>
        <a:xfrm flipV="1">
          <a:off x="2019300" y="9778043"/>
          <a:ext cx="889000" cy="4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36829</xdr:rowOff>
    </xdr:from>
    <xdr:to>
      <xdr:col>15</xdr:col>
      <xdr:colOff>101600</xdr:colOff>
      <xdr:row>56</xdr:row>
      <xdr:rowOff>138429</xdr:rowOff>
    </xdr:to>
    <xdr:sp macro="" textlink="">
      <xdr:nvSpPr>
        <xdr:cNvPr id="125" name="フローチャート: 判断 124"/>
        <xdr:cNvSpPr/>
      </xdr:nvSpPr>
      <xdr:spPr>
        <a:xfrm>
          <a:off x="2857500" y="9638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154956</xdr:rowOff>
    </xdr:from>
    <xdr:ext cx="599010" cy="259045"/>
    <xdr:sp macro="" textlink="">
      <xdr:nvSpPr>
        <xdr:cNvPr id="126" name="テキスト ボックス 125"/>
        <xdr:cNvSpPr txBox="1"/>
      </xdr:nvSpPr>
      <xdr:spPr>
        <a:xfrm>
          <a:off x="2608795" y="941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48168</xdr:rowOff>
    </xdr:from>
    <xdr:to>
      <xdr:col>10</xdr:col>
      <xdr:colOff>114300</xdr:colOff>
      <xdr:row>57</xdr:row>
      <xdr:rowOff>85446</xdr:rowOff>
    </xdr:to>
    <xdr:cxnSp macro="">
      <xdr:nvCxnSpPr>
        <xdr:cNvPr id="127" name="直線コネクタ 126"/>
        <xdr:cNvCxnSpPr/>
      </xdr:nvCxnSpPr>
      <xdr:spPr>
        <a:xfrm flipV="1">
          <a:off x="1130300" y="9820818"/>
          <a:ext cx="889000" cy="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43724</xdr:rowOff>
    </xdr:from>
    <xdr:to>
      <xdr:col>10</xdr:col>
      <xdr:colOff>165100</xdr:colOff>
      <xdr:row>56</xdr:row>
      <xdr:rowOff>145324</xdr:rowOff>
    </xdr:to>
    <xdr:sp macro="" textlink="">
      <xdr:nvSpPr>
        <xdr:cNvPr id="128" name="フローチャート: 判断 127"/>
        <xdr:cNvSpPr/>
      </xdr:nvSpPr>
      <xdr:spPr>
        <a:xfrm>
          <a:off x="1968500" y="964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161851</xdr:rowOff>
    </xdr:from>
    <xdr:ext cx="599010" cy="259045"/>
    <xdr:sp macro="" textlink="">
      <xdr:nvSpPr>
        <xdr:cNvPr id="129" name="テキスト ボックス 128"/>
        <xdr:cNvSpPr txBox="1"/>
      </xdr:nvSpPr>
      <xdr:spPr>
        <a:xfrm>
          <a:off x="1719795" y="94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73069</xdr:rowOff>
    </xdr:from>
    <xdr:to>
      <xdr:col>6</xdr:col>
      <xdr:colOff>38100</xdr:colOff>
      <xdr:row>57</xdr:row>
      <xdr:rowOff>3219</xdr:rowOff>
    </xdr:to>
    <xdr:sp macro="" textlink="">
      <xdr:nvSpPr>
        <xdr:cNvPr id="130" name="フローチャート: 判断 129"/>
        <xdr:cNvSpPr/>
      </xdr:nvSpPr>
      <xdr:spPr>
        <a:xfrm>
          <a:off x="1079500" y="967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19746</xdr:rowOff>
    </xdr:from>
    <xdr:ext cx="599010" cy="259045"/>
    <xdr:sp macro="" textlink="">
      <xdr:nvSpPr>
        <xdr:cNvPr id="131" name="テキスト ボックス 130"/>
        <xdr:cNvSpPr txBox="1"/>
      </xdr:nvSpPr>
      <xdr:spPr>
        <a:xfrm>
          <a:off x="830795" y="944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89594</xdr:rowOff>
    </xdr:from>
    <xdr:to>
      <xdr:col>24</xdr:col>
      <xdr:colOff>114300</xdr:colOff>
      <xdr:row>57</xdr:row>
      <xdr:rowOff>19744</xdr:rowOff>
    </xdr:to>
    <xdr:sp macro="" textlink="">
      <xdr:nvSpPr>
        <xdr:cNvPr id="137" name="楕円 136"/>
        <xdr:cNvSpPr/>
      </xdr:nvSpPr>
      <xdr:spPr>
        <a:xfrm>
          <a:off x="4584700" y="969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68021</xdr:rowOff>
    </xdr:from>
    <xdr:ext cx="599010" cy="259045"/>
    <xdr:sp macro="" textlink="">
      <xdr:nvSpPr>
        <xdr:cNvPr id="138" name="物件費該当値テキスト"/>
        <xdr:cNvSpPr txBox="1"/>
      </xdr:nvSpPr>
      <xdr:spPr>
        <a:xfrm>
          <a:off x="4686300" y="966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88950</xdr:rowOff>
    </xdr:from>
    <xdr:to>
      <xdr:col>20</xdr:col>
      <xdr:colOff>38100</xdr:colOff>
      <xdr:row>57</xdr:row>
      <xdr:rowOff>19100</xdr:rowOff>
    </xdr:to>
    <xdr:sp macro="" textlink="">
      <xdr:nvSpPr>
        <xdr:cNvPr id="139" name="楕円 138"/>
        <xdr:cNvSpPr/>
      </xdr:nvSpPr>
      <xdr:spPr>
        <a:xfrm>
          <a:off x="3746500" y="96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10227</xdr:rowOff>
    </xdr:from>
    <xdr:ext cx="599010" cy="259045"/>
    <xdr:sp macro="" textlink="">
      <xdr:nvSpPr>
        <xdr:cNvPr id="140" name="テキスト ボックス 139"/>
        <xdr:cNvSpPr txBox="1"/>
      </xdr:nvSpPr>
      <xdr:spPr>
        <a:xfrm>
          <a:off x="3497795" y="978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126043</xdr:rowOff>
    </xdr:from>
    <xdr:to>
      <xdr:col>15</xdr:col>
      <xdr:colOff>101600</xdr:colOff>
      <xdr:row>57</xdr:row>
      <xdr:rowOff>56193</xdr:rowOff>
    </xdr:to>
    <xdr:sp macro="" textlink="">
      <xdr:nvSpPr>
        <xdr:cNvPr id="141" name="楕円 140"/>
        <xdr:cNvSpPr/>
      </xdr:nvSpPr>
      <xdr:spPr>
        <a:xfrm>
          <a:off x="2857500" y="972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47320</xdr:rowOff>
    </xdr:from>
    <xdr:ext cx="599010" cy="259045"/>
    <xdr:sp macro="" textlink="">
      <xdr:nvSpPr>
        <xdr:cNvPr id="142" name="テキスト ボックス 141"/>
        <xdr:cNvSpPr txBox="1"/>
      </xdr:nvSpPr>
      <xdr:spPr>
        <a:xfrm>
          <a:off x="2608795" y="9819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168818</xdr:rowOff>
    </xdr:from>
    <xdr:to>
      <xdr:col>10</xdr:col>
      <xdr:colOff>165100</xdr:colOff>
      <xdr:row>57</xdr:row>
      <xdr:rowOff>98968</xdr:rowOff>
    </xdr:to>
    <xdr:sp macro="" textlink="">
      <xdr:nvSpPr>
        <xdr:cNvPr id="143" name="楕円 142"/>
        <xdr:cNvSpPr/>
      </xdr:nvSpPr>
      <xdr:spPr>
        <a:xfrm>
          <a:off x="1968500" y="977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90095</xdr:rowOff>
    </xdr:from>
    <xdr:ext cx="534377" cy="259045"/>
    <xdr:sp macro="" textlink="">
      <xdr:nvSpPr>
        <xdr:cNvPr id="144" name="テキスト ボックス 143"/>
        <xdr:cNvSpPr txBox="1"/>
      </xdr:nvSpPr>
      <xdr:spPr>
        <a:xfrm>
          <a:off x="1752111" y="986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34646</xdr:rowOff>
    </xdr:from>
    <xdr:to>
      <xdr:col>6</xdr:col>
      <xdr:colOff>38100</xdr:colOff>
      <xdr:row>57</xdr:row>
      <xdr:rowOff>136246</xdr:rowOff>
    </xdr:to>
    <xdr:sp macro="" textlink="">
      <xdr:nvSpPr>
        <xdr:cNvPr id="145" name="楕円 144"/>
        <xdr:cNvSpPr/>
      </xdr:nvSpPr>
      <xdr:spPr>
        <a:xfrm>
          <a:off x="1079500" y="980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127373</xdr:rowOff>
    </xdr:from>
    <xdr:ext cx="534377" cy="259045"/>
    <xdr:sp macro="" textlink="">
      <xdr:nvSpPr>
        <xdr:cNvPr id="146" name="テキスト ボックス 145"/>
        <xdr:cNvSpPr txBox="1"/>
      </xdr:nvSpPr>
      <xdr:spPr>
        <a:xfrm>
          <a:off x="863111" y="99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170561</xdr:rowOff>
    </xdr:from>
    <xdr:to>
      <xdr:col>24</xdr:col>
      <xdr:colOff>62865</xdr:colOff>
      <xdr:row>79</xdr:row>
      <xdr:rowOff>80395</xdr:rowOff>
    </xdr:to>
    <xdr:cxnSp macro="">
      <xdr:nvCxnSpPr>
        <xdr:cNvPr id="172" name="直線コネクタ 171"/>
        <xdr:cNvCxnSpPr/>
      </xdr:nvCxnSpPr>
      <xdr:spPr>
        <a:xfrm flipV="1">
          <a:off x="4633595" y="12000611"/>
          <a:ext cx="1270" cy="1624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84222</xdr:rowOff>
    </xdr:from>
    <xdr:ext cx="378565" cy="259045"/>
    <xdr:sp macro="" textlink="">
      <xdr:nvSpPr>
        <xdr:cNvPr id="173" name="維持補修費最小値テキスト"/>
        <xdr:cNvSpPr txBox="1"/>
      </xdr:nvSpPr>
      <xdr:spPr>
        <a:xfrm>
          <a:off x="4686300" y="13628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80395</xdr:rowOff>
    </xdr:from>
    <xdr:to>
      <xdr:col>24</xdr:col>
      <xdr:colOff>152400</xdr:colOff>
      <xdr:row>79</xdr:row>
      <xdr:rowOff>80395</xdr:rowOff>
    </xdr:to>
    <xdr:cxnSp macro="">
      <xdr:nvCxnSpPr>
        <xdr:cNvPr id="174" name="直線コネクタ 173"/>
        <xdr:cNvCxnSpPr/>
      </xdr:nvCxnSpPr>
      <xdr:spPr>
        <a:xfrm>
          <a:off x="4546600" y="13624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117238</xdr:rowOff>
    </xdr:from>
    <xdr:ext cx="534377" cy="259045"/>
    <xdr:sp macro="" textlink="">
      <xdr:nvSpPr>
        <xdr:cNvPr id="175" name="維持補修費最大値テキスト"/>
        <xdr:cNvSpPr txBox="1"/>
      </xdr:nvSpPr>
      <xdr:spPr>
        <a:xfrm>
          <a:off x="4686300" y="117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170561</xdr:rowOff>
    </xdr:from>
    <xdr:to>
      <xdr:col>24</xdr:col>
      <xdr:colOff>152400</xdr:colOff>
      <xdr:row>69</xdr:row>
      <xdr:rowOff>170561</xdr:rowOff>
    </xdr:to>
    <xdr:cxnSp macro="">
      <xdr:nvCxnSpPr>
        <xdr:cNvPr id="176" name="直線コネクタ 175"/>
        <xdr:cNvCxnSpPr/>
      </xdr:nvCxnSpPr>
      <xdr:spPr>
        <a:xfrm>
          <a:off x="4546600" y="1200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105214</xdr:rowOff>
    </xdr:from>
    <xdr:to>
      <xdr:col>24</xdr:col>
      <xdr:colOff>63500</xdr:colOff>
      <xdr:row>76</xdr:row>
      <xdr:rowOff>67038</xdr:rowOff>
    </xdr:to>
    <xdr:cxnSp macro="">
      <xdr:nvCxnSpPr>
        <xdr:cNvPr id="177" name="直線コネクタ 176"/>
        <xdr:cNvCxnSpPr/>
      </xdr:nvCxnSpPr>
      <xdr:spPr>
        <a:xfrm flipV="1">
          <a:off x="3797300" y="12963964"/>
          <a:ext cx="838200" cy="13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28856</xdr:rowOff>
    </xdr:from>
    <xdr:ext cx="534377" cy="259045"/>
    <xdr:sp macro="" textlink="">
      <xdr:nvSpPr>
        <xdr:cNvPr id="178" name="維持補修費平均値テキスト"/>
        <xdr:cNvSpPr txBox="1"/>
      </xdr:nvSpPr>
      <xdr:spPr>
        <a:xfrm>
          <a:off x="4686300" y="13059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50429</xdr:rowOff>
    </xdr:from>
    <xdr:to>
      <xdr:col>24</xdr:col>
      <xdr:colOff>114300</xdr:colOff>
      <xdr:row>76</xdr:row>
      <xdr:rowOff>152029</xdr:rowOff>
    </xdr:to>
    <xdr:sp macro="" textlink="">
      <xdr:nvSpPr>
        <xdr:cNvPr id="179" name="フローチャート: 判断 178"/>
        <xdr:cNvSpPr/>
      </xdr:nvSpPr>
      <xdr:spPr>
        <a:xfrm>
          <a:off x="4584700" y="13080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67038</xdr:rowOff>
    </xdr:from>
    <xdr:to>
      <xdr:col>19</xdr:col>
      <xdr:colOff>177800</xdr:colOff>
      <xdr:row>76</xdr:row>
      <xdr:rowOff>89931</xdr:rowOff>
    </xdr:to>
    <xdr:cxnSp macro="">
      <xdr:nvCxnSpPr>
        <xdr:cNvPr id="180" name="直線コネクタ 179"/>
        <xdr:cNvCxnSpPr/>
      </xdr:nvCxnSpPr>
      <xdr:spPr>
        <a:xfrm flipV="1">
          <a:off x="2908300" y="13097238"/>
          <a:ext cx="889000" cy="2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75902</xdr:rowOff>
    </xdr:from>
    <xdr:to>
      <xdr:col>20</xdr:col>
      <xdr:colOff>38100</xdr:colOff>
      <xdr:row>77</xdr:row>
      <xdr:rowOff>6052</xdr:rowOff>
    </xdr:to>
    <xdr:sp macro="" textlink="">
      <xdr:nvSpPr>
        <xdr:cNvPr id="181" name="フローチャート: 判断 180"/>
        <xdr:cNvSpPr/>
      </xdr:nvSpPr>
      <xdr:spPr>
        <a:xfrm>
          <a:off x="3746500" y="1310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168629</xdr:rowOff>
    </xdr:from>
    <xdr:ext cx="534377" cy="259045"/>
    <xdr:sp macro="" textlink="">
      <xdr:nvSpPr>
        <xdr:cNvPr id="182" name="テキスト ボックス 181"/>
        <xdr:cNvSpPr txBox="1"/>
      </xdr:nvSpPr>
      <xdr:spPr>
        <a:xfrm>
          <a:off x="3530111" y="1319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81310</xdr:rowOff>
    </xdr:from>
    <xdr:to>
      <xdr:col>15</xdr:col>
      <xdr:colOff>50800</xdr:colOff>
      <xdr:row>76</xdr:row>
      <xdr:rowOff>89931</xdr:rowOff>
    </xdr:to>
    <xdr:cxnSp macro="">
      <xdr:nvCxnSpPr>
        <xdr:cNvPr id="183" name="直線コネクタ 182"/>
        <xdr:cNvCxnSpPr/>
      </xdr:nvCxnSpPr>
      <xdr:spPr>
        <a:xfrm>
          <a:off x="2019300" y="13111510"/>
          <a:ext cx="889000" cy="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90043</xdr:rowOff>
    </xdr:from>
    <xdr:to>
      <xdr:col>15</xdr:col>
      <xdr:colOff>101600</xdr:colOff>
      <xdr:row>77</xdr:row>
      <xdr:rowOff>20193</xdr:rowOff>
    </xdr:to>
    <xdr:sp macro="" textlink="">
      <xdr:nvSpPr>
        <xdr:cNvPr id="184" name="フローチャート: 判断 183"/>
        <xdr:cNvSpPr/>
      </xdr:nvSpPr>
      <xdr:spPr>
        <a:xfrm>
          <a:off x="2857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11320</xdr:rowOff>
    </xdr:from>
    <xdr:ext cx="534377" cy="259045"/>
    <xdr:sp macro="" textlink="">
      <xdr:nvSpPr>
        <xdr:cNvPr id="185" name="テキスト ボックス 184"/>
        <xdr:cNvSpPr txBox="1"/>
      </xdr:nvSpPr>
      <xdr:spPr>
        <a:xfrm>
          <a:off x="2641111" y="1321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81310</xdr:rowOff>
    </xdr:from>
    <xdr:to>
      <xdr:col>10</xdr:col>
      <xdr:colOff>114300</xdr:colOff>
      <xdr:row>76</xdr:row>
      <xdr:rowOff>99792</xdr:rowOff>
    </xdr:to>
    <xdr:cxnSp macro="">
      <xdr:nvCxnSpPr>
        <xdr:cNvPr id="186" name="直線コネクタ 185"/>
        <xdr:cNvCxnSpPr/>
      </xdr:nvCxnSpPr>
      <xdr:spPr>
        <a:xfrm flipV="1">
          <a:off x="1130300" y="13111510"/>
          <a:ext cx="889000" cy="1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31000</xdr:rowOff>
    </xdr:from>
    <xdr:to>
      <xdr:col>10</xdr:col>
      <xdr:colOff>165100</xdr:colOff>
      <xdr:row>76</xdr:row>
      <xdr:rowOff>132600</xdr:rowOff>
    </xdr:to>
    <xdr:sp macro="" textlink="">
      <xdr:nvSpPr>
        <xdr:cNvPr id="187" name="フローチャート: 判断 186"/>
        <xdr:cNvSpPr/>
      </xdr:nvSpPr>
      <xdr:spPr>
        <a:xfrm>
          <a:off x="1968500" y="1306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123727</xdr:rowOff>
    </xdr:from>
    <xdr:ext cx="534377" cy="259045"/>
    <xdr:sp macro="" textlink="">
      <xdr:nvSpPr>
        <xdr:cNvPr id="188" name="テキスト ボックス 187"/>
        <xdr:cNvSpPr txBox="1"/>
      </xdr:nvSpPr>
      <xdr:spPr>
        <a:xfrm>
          <a:off x="1752111" y="1315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99448</xdr:rowOff>
    </xdr:from>
    <xdr:to>
      <xdr:col>6</xdr:col>
      <xdr:colOff>38100</xdr:colOff>
      <xdr:row>77</xdr:row>
      <xdr:rowOff>29598</xdr:rowOff>
    </xdr:to>
    <xdr:sp macro="" textlink="">
      <xdr:nvSpPr>
        <xdr:cNvPr id="189" name="フローチャート: 判断 188"/>
        <xdr:cNvSpPr/>
      </xdr:nvSpPr>
      <xdr:spPr>
        <a:xfrm>
          <a:off x="1079500" y="1312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20725</xdr:rowOff>
    </xdr:from>
    <xdr:ext cx="534377" cy="259045"/>
    <xdr:sp macro="" textlink="">
      <xdr:nvSpPr>
        <xdr:cNvPr id="190" name="テキスト ボックス 189"/>
        <xdr:cNvSpPr txBox="1"/>
      </xdr:nvSpPr>
      <xdr:spPr>
        <a:xfrm>
          <a:off x="863111" y="1322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54414</xdr:rowOff>
    </xdr:from>
    <xdr:to>
      <xdr:col>24</xdr:col>
      <xdr:colOff>114300</xdr:colOff>
      <xdr:row>75</xdr:row>
      <xdr:rowOff>156014</xdr:rowOff>
    </xdr:to>
    <xdr:sp macro="" textlink="">
      <xdr:nvSpPr>
        <xdr:cNvPr id="196" name="楕円 195"/>
        <xdr:cNvSpPr/>
      </xdr:nvSpPr>
      <xdr:spPr>
        <a:xfrm>
          <a:off x="4584700" y="1291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77291</xdr:rowOff>
    </xdr:from>
    <xdr:ext cx="534377" cy="259045"/>
    <xdr:sp macro="" textlink="">
      <xdr:nvSpPr>
        <xdr:cNvPr id="197" name="維持補修費該当値テキスト"/>
        <xdr:cNvSpPr txBox="1"/>
      </xdr:nvSpPr>
      <xdr:spPr>
        <a:xfrm>
          <a:off x="4686300" y="1276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16238</xdr:rowOff>
    </xdr:from>
    <xdr:to>
      <xdr:col>20</xdr:col>
      <xdr:colOff>38100</xdr:colOff>
      <xdr:row>76</xdr:row>
      <xdr:rowOff>117838</xdr:rowOff>
    </xdr:to>
    <xdr:sp macro="" textlink="">
      <xdr:nvSpPr>
        <xdr:cNvPr id="198" name="楕円 197"/>
        <xdr:cNvSpPr/>
      </xdr:nvSpPr>
      <xdr:spPr>
        <a:xfrm>
          <a:off x="3746500" y="130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134365</xdr:rowOff>
    </xdr:from>
    <xdr:ext cx="534377" cy="259045"/>
    <xdr:sp macro="" textlink="">
      <xdr:nvSpPr>
        <xdr:cNvPr id="199" name="テキスト ボックス 198"/>
        <xdr:cNvSpPr txBox="1"/>
      </xdr:nvSpPr>
      <xdr:spPr>
        <a:xfrm>
          <a:off x="3530111" y="1282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39131</xdr:rowOff>
    </xdr:from>
    <xdr:to>
      <xdr:col>15</xdr:col>
      <xdr:colOff>101600</xdr:colOff>
      <xdr:row>76</xdr:row>
      <xdr:rowOff>140731</xdr:rowOff>
    </xdr:to>
    <xdr:sp macro="" textlink="">
      <xdr:nvSpPr>
        <xdr:cNvPr id="200" name="楕円 199"/>
        <xdr:cNvSpPr/>
      </xdr:nvSpPr>
      <xdr:spPr>
        <a:xfrm>
          <a:off x="2857500" y="1306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157257</xdr:rowOff>
    </xdr:from>
    <xdr:ext cx="534377" cy="259045"/>
    <xdr:sp macro="" textlink="">
      <xdr:nvSpPr>
        <xdr:cNvPr id="201" name="テキスト ボックス 200"/>
        <xdr:cNvSpPr txBox="1"/>
      </xdr:nvSpPr>
      <xdr:spPr>
        <a:xfrm>
          <a:off x="2641111" y="128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30510</xdr:rowOff>
    </xdr:from>
    <xdr:to>
      <xdr:col>10</xdr:col>
      <xdr:colOff>165100</xdr:colOff>
      <xdr:row>76</xdr:row>
      <xdr:rowOff>132110</xdr:rowOff>
    </xdr:to>
    <xdr:sp macro="" textlink="">
      <xdr:nvSpPr>
        <xdr:cNvPr id="202" name="楕円 201"/>
        <xdr:cNvSpPr/>
      </xdr:nvSpPr>
      <xdr:spPr>
        <a:xfrm>
          <a:off x="1968500" y="1306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148636</xdr:rowOff>
    </xdr:from>
    <xdr:ext cx="534377" cy="259045"/>
    <xdr:sp macro="" textlink="">
      <xdr:nvSpPr>
        <xdr:cNvPr id="203" name="テキスト ボックス 202"/>
        <xdr:cNvSpPr txBox="1"/>
      </xdr:nvSpPr>
      <xdr:spPr>
        <a:xfrm>
          <a:off x="1752111" y="1283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48992</xdr:rowOff>
    </xdr:from>
    <xdr:to>
      <xdr:col>6</xdr:col>
      <xdr:colOff>38100</xdr:colOff>
      <xdr:row>76</xdr:row>
      <xdr:rowOff>150592</xdr:rowOff>
    </xdr:to>
    <xdr:sp macro="" textlink="">
      <xdr:nvSpPr>
        <xdr:cNvPr id="204" name="楕円 203"/>
        <xdr:cNvSpPr/>
      </xdr:nvSpPr>
      <xdr:spPr>
        <a:xfrm>
          <a:off x="1079500" y="1307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167120</xdr:rowOff>
    </xdr:from>
    <xdr:ext cx="534377" cy="259045"/>
    <xdr:sp macro="" textlink="">
      <xdr:nvSpPr>
        <xdr:cNvPr id="205" name="テキスト ボックス 204"/>
        <xdr:cNvSpPr txBox="1"/>
      </xdr:nvSpPr>
      <xdr:spPr>
        <a:xfrm>
          <a:off x="863111" y="1285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71675</xdr:rowOff>
    </xdr:from>
    <xdr:to>
      <xdr:col>24</xdr:col>
      <xdr:colOff>62865</xdr:colOff>
      <xdr:row>99</xdr:row>
      <xdr:rowOff>97360</xdr:rowOff>
    </xdr:to>
    <xdr:cxnSp macro="">
      <xdr:nvCxnSpPr>
        <xdr:cNvPr id="232" name="直線コネクタ 231"/>
        <xdr:cNvCxnSpPr/>
      </xdr:nvCxnSpPr>
      <xdr:spPr>
        <a:xfrm flipV="1">
          <a:off x="4633595" y="15502175"/>
          <a:ext cx="1270" cy="156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101187</xdr:rowOff>
    </xdr:from>
    <xdr:ext cx="534377" cy="259045"/>
    <xdr:sp macro="" textlink="">
      <xdr:nvSpPr>
        <xdr:cNvPr id="233" name="扶助費最小値テキスト"/>
        <xdr:cNvSpPr txBox="1"/>
      </xdr:nvSpPr>
      <xdr:spPr>
        <a:xfrm>
          <a:off x="4686300" y="1707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97360</xdr:rowOff>
    </xdr:from>
    <xdr:to>
      <xdr:col>24</xdr:col>
      <xdr:colOff>152400</xdr:colOff>
      <xdr:row>99</xdr:row>
      <xdr:rowOff>97360</xdr:rowOff>
    </xdr:to>
    <xdr:cxnSp macro="">
      <xdr:nvCxnSpPr>
        <xdr:cNvPr id="234" name="直線コネクタ 233"/>
        <xdr:cNvCxnSpPr/>
      </xdr:nvCxnSpPr>
      <xdr:spPr>
        <a:xfrm>
          <a:off x="4546600" y="1707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18352</xdr:rowOff>
    </xdr:from>
    <xdr:ext cx="599010" cy="259045"/>
    <xdr:sp macro="" textlink="">
      <xdr:nvSpPr>
        <xdr:cNvPr id="235" name="扶助費最大値テキスト"/>
        <xdr:cNvSpPr txBox="1"/>
      </xdr:nvSpPr>
      <xdr:spPr>
        <a:xfrm>
          <a:off x="4686300" y="1527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71675</xdr:rowOff>
    </xdr:from>
    <xdr:to>
      <xdr:col>24</xdr:col>
      <xdr:colOff>152400</xdr:colOff>
      <xdr:row>90</xdr:row>
      <xdr:rowOff>71675</xdr:rowOff>
    </xdr:to>
    <xdr:cxnSp macro="">
      <xdr:nvCxnSpPr>
        <xdr:cNvPr id="236" name="直線コネクタ 235"/>
        <xdr:cNvCxnSpPr/>
      </xdr:nvCxnSpPr>
      <xdr:spPr>
        <a:xfrm>
          <a:off x="4546600" y="15502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120759</xdr:rowOff>
    </xdr:from>
    <xdr:to>
      <xdr:col>24</xdr:col>
      <xdr:colOff>63500</xdr:colOff>
      <xdr:row>99</xdr:row>
      <xdr:rowOff>54497</xdr:rowOff>
    </xdr:to>
    <xdr:cxnSp macro="">
      <xdr:nvCxnSpPr>
        <xdr:cNvPr id="237" name="直線コネクタ 236"/>
        <xdr:cNvCxnSpPr/>
      </xdr:nvCxnSpPr>
      <xdr:spPr>
        <a:xfrm>
          <a:off x="3797300" y="16922859"/>
          <a:ext cx="838200" cy="10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52962</xdr:rowOff>
    </xdr:from>
    <xdr:ext cx="534377" cy="259045"/>
    <xdr:sp macro="" textlink="">
      <xdr:nvSpPr>
        <xdr:cNvPr id="238" name="扶助費平均値テキスト"/>
        <xdr:cNvSpPr txBox="1"/>
      </xdr:nvSpPr>
      <xdr:spPr>
        <a:xfrm>
          <a:off x="4686300" y="16340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30085</xdr:rowOff>
    </xdr:from>
    <xdr:to>
      <xdr:col>24</xdr:col>
      <xdr:colOff>114300</xdr:colOff>
      <xdr:row>96</xdr:row>
      <xdr:rowOff>131685</xdr:rowOff>
    </xdr:to>
    <xdr:sp macro="" textlink="">
      <xdr:nvSpPr>
        <xdr:cNvPr id="239" name="フローチャート: 判断 238"/>
        <xdr:cNvSpPr/>
      </xdr:nvSpPr>
      <xdr:spPr>
        <a:xfrm>
          <a:off x="4584700" y="164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120759</xdr:rowOff>
    </xdr:from>
    <xdr:to>
      <xdr:col>19</xdr:col>
      <xdr:colOff>177800</xdr:colOff>
      <xdr:row>99</xdr:row>
      <xdr:rowOff>78761</xdr:rowOff>
    </xdr:to>
    <xdr:cxnSp macro="">
      <xdr:nvCxnSpPr>
        <xdr:cNvPr id="240" name="直線コネクタ 239"/>
        <xdr:cNvCxnSpPr/>
      </xdr:nvCxnSpPr>
      <xdr:spPr>
        <a:xfrm flipV="1">
          <a:off x="2908300" y="16922859"/>
          <a:ext cx="889000" cy="1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31717</xdr:rowOff>
    </xdr:from>
    <xdr:to>
      <xdr:col>20</xdr:col>
      <xdr:colOff>38100</xdr:colOff>
      <xdr:row>96</xdr:row>
      <xdr:rowOff>133317</xdr:rowOff>
    </xdr:to>
    <xdr:sp macro="" textlink="">
      <xdr:nvSpPr>
        <xdr:cNvPr id="241" name="フローチャート: 判断 240"/>
        <xdr:cNvSpPr/>
      </xdr:nvSpPr>
      <xdr:spPr>
        <a:xfrm>
          <a:off x="3746500" y="16490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149844</xdr:rowOff>
    </xdr:from>
    <xdr:ext cx="534377" cy="259045"/>
    <xdr:sp macro="" textlink="">
      <xdr:nvSpPr>
        <xdr:cNvPr id="242" name="テキスト ボックス 241"/>
        <xdr:cNvSpPr txBox="1"/>
      </xdr:nvSpPr>
      <xdr:spPr>
        <a:xfrm>
          <a:off x="3530111" y="1626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62271</xdr:rowOff>
    </xdr:from>
    <xdr:to>
      <xdr:col>15</xdr:col>
      <xdr:colOff>50800</xdr:colOff>
      <xdr:row>99</xdr:row>
      <xdr:rowOff>78761</xdr:rowOff>
    </xdr:to>
    <xdr:cxnSp macro="">
      <xdr:nvCxnSpPr>
        <xdr:cNvPr id="243" name="直線コネクタ 242"/>
        <xdr:cNvCxnSpPr/>
      </xdr:nvCxnSpPr>
      <xdr:spPr>
        <a:xfrm>
          <a:off x="2019300" y="17035821"/>
          <a:ext cx="889000" cy="1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155129</xdr:rowOff>
    </xdr:from>
    <xdr:to>
      <xdr:col>15</xdr:col>
      <xdr:colOff>101600</xdr:colOff>
      <xdr:row>97</xdr:row>
      <xdr:rowOff>85279</xdr:rowOff>
    </xdr:to>
    <xdr:sp macro="" textlink="">
      <xdr:nvSpPr>
        <xdr:cNvPr id="244" name="フローチャート: 判断 243"/>
        <xdr:cNvSpPr/>
      </xdr:nvSpPr>
      <xdr:spPr>
        <a:xfrm>
          <a:off x="2857500" y="1661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101806</xdr:rowOff>
    </xdr:from>
    <xdr:ext cx="534377" cy="259045"/>
    <xdr:sp macro="" textlink="">
      <xdr:nvSpPr>
        <xdr:cNvPr id="245" name="テキスト ボックス 244"/>
        <xdr:cNvSpPr txBox="1"/>
      </xdr:nvSpPr>
      <xdr:spPr>
        <a:xfrm>
          <a:off x="2641111" y="1638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62271</xdr:rowOff>
    </xdr:from>
    <xdr:to>
      <xdr:col>10</xdr:col>
      <xdr:colOff>114300</xdr:colOff>
      <xdr:row>99</xdr:row>
      <xdr:rowOff>145986</xdr:rowOff>
    </xdr:to>
    <xdr:cxnSp macro="">
      <xdr:nvCxnSpPr>
        <xdr:cNvPr id="246" name="直線コネクタ 245"/>
        <xdr:cNvCxnSpPr/>
      </xdr:nvCxnSpPr>
      <xdr:spPr>
        <a:xfrm flipV="1">
          <a:off x="1130300" y="17035821"/>
          <a:ext cx="889000" cy="8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10833</xdr:rowOff>
    </xdr:from>
    <xdr:to>
      <xdr:col>10</xdr:col>
      <xdr:colOff>165100</xdr:colOff>
      <xdr:row>97</xdr:row>
      <xdr:rowOff>112433</xdr:rowOff>
    </xdr:to>
    <xdr:sp macro="" textlink="">
      <xdr:nvSpPr>
        <xdr:cNvPr id="247" name="フローチャート: 判断 246"/>
        <xdr:cNvSpPr/>
      </xdr:nvSpPr>
      <xdr:spPr>
        <a:xfrm>
          <a:off x="1968500" y="1664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128960</xdr:rowOff>
    </xdr:from>
    <xdr:ext cx="534377" cy="259045"/>
    <xdr:sp macro="" textlink="">
      <xdr:nvSpPr>
        <xdr:cNvPr id="248" name="テキスト ボックス 247"/>
        <xdr:cNvSpPr txBox="1"/>
      </xdr:nvSpPr>
      <xdr:spPr>
        <a:xfrm>
          <a:off x="1752111" y="164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122472</xdr:rowOff>
    </xdr:from>
    <xdr:to>
      <xdr:col>6</xdr:col>
      <xdr:colOff>38100</xdr:colOff>
      <xdr:row>98</xdr:row>
      <xdr:rowOff>52622</xdr:rowOff>
    </xdr:to>
    <xdr:sp macro="" textlink="">
      <xdr:nvSpPr>
        <xdr:cNvPr id="249" name="フローチャート: 判断 248"/>
        <xdr:cNvSpPr/>
      </xdr:nvSpPr>
      <xdr:spPr>
        <a:xfrm>
          <a:off x="1079500" y="1675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69149</xdr:rowOff>
    </xdr:from>
    <xdr:ext cx="534377" cy="259045"/>
    <xdr:sp macro="" textlink="">
      <xdr:nvSpPr>
        <xdr:cNvPr id="250" name="テキスト ボックス 249"/>
        <xdr:cNvSpPr txBox="1"/>
      </xdr:nvSpPr>
      <xdr:spPr>
        <a:xfrm>
          <a:off x="863111" y="1652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3697</xdr:rowOff>
    </xdr:from>
    <xdr:to>
      <xdr:col>24</xdr:col>
      <xdr:colOff>114300</xdr:colOff>
      <xdr:row>99</xdr:row>
      <xdr:rowOff>105297</xdr:rowOff>
    </xdr:to>
    <xdr:sp macro="" textlink="">
      <xdr:nvSpPr>
        <xdr:cNvPr id="256" name="楕円 255"/>
        <xdr:cNvSpPr/>
      </xdr:nvSpPr>
      <xdr:spPr>
        <a:xfrm>
          <a:off x="4584700" y="169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90074</xdr:rowOff>
    </xdr:from>
    <xdr:ext cx="534377" cy="259045"/>
    <xdr:sp macro="" textlink="">
      <xdr:nvSpPr>
        <xdr:cNvPr id="257" name="扶助費該当値テキスト"/>
        <xdr:cNvSpPr txBox="1"/>
      </xdr:nvSpPr>
      <xdr:spPr>
        <a:xfrm>
          <a:off x="4686300" y="16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69959</xdr:rowOff>
    </xdr:from>
    <xdr:to>
      <xdr:col>20</xdr:col>
      <xdr:colOff>38100</xdr:colOff>
      <xdr:row>99</xdr:row>
      <xdr:rowOff>109</xdr:rowOff>
    </xdr:to>
    <xdr:sp macro="" textlink="">
      <xdr:nvSpPr>
        <xdr:cNvPr id="258" name="楕円 257"/>
        <xdr:cNvSpPr/>
      </xdr:nvSpPr>
      <xdr:spPr>
        <a:xfrm>
          <a:off x="3746500" y="1687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162686</xdr:rowOff>
    </xdr:from>
    <xdr:ext cx="534377" cy="259045"/>
    <xdr:sp macro="" textlink="">
      <xdr:nvSpPr>
        <xdr:cNvPr id="259" name="テキスト ボックス 258"/>
        <xdr:cNvSpPr txBox="1"/>
      </xdr:nvSpPr>
      <xdr:spPr>
        <a:xfrm>
          <a:off x="3530111" y="1696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27961</xdr:rowOff>
    </xdr:from>
    <xdr:to>
      <xdr:col>15</xdr:col>
      <xdr:colOff>101600</xdr:colOff>
      <xdr:row>99</xdr:row>
      <xdr:rowOff>129561</xdr:rowOff>
    </xdr:to>
    <xdr:sp macro="" textlink="">
      <xdr:nvSpPr>
        <xdr:cNvPr id="260" name="楕円 259"/>
        <xdr:cNvSpPr/>
      </xdr:nvSpPr>
      <xdr:spPr>
        <a:xfrm>
          <a:off x="2857500" y="1700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120688</xdr:rowOff>
    </xdr:from>
    <xdr:ext cx="534377" cy="259045"/>
    <xdr:sp macro="" textlink="">
      <xdr:nvSpPr>
        <xdr:cNvPr id="261" name="テキスト ボックス 260"/>
        <xdr:cNvSpPr txBox="1"/>
      </xdr:nvSpPr>
      <xdr:spPr>
        <a:xfrm>
          <a:off x="2641111" y="1709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11471</xdr:rowOff>
    </xdr:from>
    <xdr:to>
      <xdr:col>10</xdr:col>
      <xdr:colOff>165100</xdr:colOff>
      <xdr:row>99</xdr:row>
      <xdr:rowOff>113071</xdr:rowOff>
    </xdr:to>
    <xdr:sp macro="" textlink="">
      <xdr:nvSpPr>
        <xdr:cNvPr id="262" name="楕円 261"/>
        <xdr:cNvSpPr/>
      </xdr:nvSpPr>
      <xdr:spPr>
        <a:xfrm>
          <a:off x="1968500" y="1698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104198</xdr:rowOff>
    </xdr:from>
    <xdr:ext cx="534377" cy="259045"/>
    <xdr:sp macro="" textlink="">
      <xdr:nvSpPr>
        <xdr:cNvPr id="263" name="テキスト ボックス 262"/>
        <xdr:cNvSpPr txBox="1"/>
      </xdr:nvSpPr>
      <xdr:spPr>
        <a:xfrm>
          <a:off x="1752111" y="1707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95186</xdr:rowOff>
    </xdr:from>
    <xdr:to>
      <xdr:col>6</xdr:col>
      <xdr:colOff>38100</xdr:colOff>
      <xdr:row>100</xdr:row>
      <xdr:rowOff>25336</xdr:rowOff>
    </xdr:to>
    <xdr:sp macro="" textlink="">
      <xdr:nvSpPr>
        <xdr:cNvPr id="264" name="楕円 263"/>
        <xdr:cNvSpPr/>
      </xdr:nvSpPr>
      <xdr:spPr>
        <a:xfrm>
          <a:off x="1079500" y="1706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16463</xdr:rowOff>
    </xdr:from>
    <xdr:ext cx="534377" cy="259045"/>
    <xdr:sp macro="" textlink="">
      <xdr:nvSpPr>
        <xdr:cNvPr id="265" name="テキスト ボックス 264"/>
        <xdr:cNvSpPr txBox="1"/>
      </xdr:nvSpPr>
      <xdr:spPr>
        <a:xfrm>
          <a:off x="863111" y="1716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122243</xdr:rowOff>
    </xdr:from>
    <xdr:to>
      <xdr:col>54</xdr:col>
      <xdr:colOff>189865</xdr:colOff>
      <xdr:row>37</xdr:row>
      <xdr:rowOff>130129</xdr:rowOff>
    </xdr:to>
    <xdr:cxnSp macro="">
      <xdr:nvCxnSpPr>
        <xdr:cNvPr id="289" name="直線コネクタ 288"/>
        <xdr:cNvCxnSpPr/>
      </xdr:nvCxnSpPr>
      <xdr:spPr>
        <a:xfrm flipV="1">
          <a:off x="10475595" y="5437193"/>
          <a:ext cx="1270" cy="1036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133956</xdr:rowOff>
    </xdr:from>
    <xdr:ext cx="534377" cy="259045"/>
    <xdr:sp macro="" textlink="">
      <xdr:nvSpPr>
        <xdr:cNvPr id="290" name="補助費等最小値テキスト"/>
        <xdr:cNvSpPr txBox="1"/>
      </xdr:nvSpPr>
      <xdr:spPr>
        <a:xfrm>
          <a:off x="10528300" y="64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130129</xdr:rowOff>
    </xdr:from>
    <xdr:to>
      <xdr:col>55</xdr:col>
      <xdr:colOff>88900</xdr:colOff>
      <xdr:row>37</xdr:row>
      <xdr:rowOff>130129</xdr:rowOff>
    </xdr:to>
    <xdr:cxnSp macro="">
      <xdr:nvCxnSpPr>
        <xdr:cNvPr id="291" name="直線コネクタ 290"/>
        <xdr:cNvCxnSpPr/>
      </xdr:nvCxnSpPr>
      <xdr:spPr>
        <a:xfrm>
          <a:off x="10388600" y="647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68920</xdr:rowOff>
    </xdr:from>
    <xdr:ext cx="599010" cy="259045"/>
    <xdr:sp macro="" textlink="">
      <xdr:nvSpPr>
        <xdr:cNvPr id="292" name="補助費等最大値テキスト"/>
        <xdr:cNvSpPr txBox="1"/>
      </xdr:nvSpPr>
      <xdr:spPr>
        <a:xfrm>
          <a:off x="10528300" y="521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122243</xdr:rowOff>
    </xdr:from>
    <xdr:to>
      <xdr:col>55</xdr:col>
      <xdr:colOff>88900</xdr:colOff>
      <xdr:row>31</xdr:row>
      <xdr:rowOff>122243</xdr:rowOff>
    </xdr:to>
    <xdr:cxnSp macro="">
      <xdr:nvCxnSpPr>
        <xdr:cNvPr id="293" name="直線コネクタ 292"/>
        <xdr:cNvCxnSpPr/>
      </xdr:nvCxnSpPr>
      <xdr:spPr>
        <a:xfrm>
          <a:off x="10388600" y="543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84459</xdr:rowOff>
    </xdr:from>
    <xdr:to>
      <xdr:col>55</xdr:col>
      <xdr:colOff>0</xdr:colOff>
      <xdr:row>36</xdr:row>
      <xdr:rowOff>110192</xdr:rowOff>
    </xdr:to>
    <xdr:cxnSp macro="">
      <xdr:nvCxnSpPr>
        <xdr:cNvPr id="294" name="直線コネクタ 293"/>
        <xdr:cNvCxnSpPr/>
      </xdr:nvCxnSpPr>
      <xdr:spPr>
        <a:xfrm flipV="1">
          <a:off x="9639300" y="6256659"/>
          <a:ext cx="8382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146040</xdr:rowOff>
    </xdr:from>
    <xdr:ext cx="599010" cy="259045"/>
    <xdr:sp macro="" textlink="">
      <xdr:nvSpPr>
        <xdr:cNvPr id="295" name="補助費等平均値テキスト"/>
        <xdr:cNvSpPr txBox="1"/>
      </xdr:nvSpPr>
      <xdr:spPr>
        <a:xfrm>
          <a:off x="10528300" y="5975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123163</xdr:rowOff>
    </xdr:from>
    <xdr:to>
      <xdr:col>55</xdr:col>
      <xdr:colOff>50800</xdr:colOff>
      <xdr:row>36</xdr:row>
      <xdr:rowOff>53313</xdr:rowOff>
    </xdr:to>
    <xdr:sp macro="" textlink="">
      <xdr:nvSpPr>
        <xdr:cNvPr id="296" name="フローチャート: 判断 295"/>
        <xdr:cNvSpPr/>
      </xdr:nvSpPr>
      <xdr:spPr>
        <a:xfrm>
          <a:off x="10426700" y="612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110192</xdr:rowOff>
    </xdr:from>
    <xdr:to>
      <xdr:col>50</xdr:col>
      <xdr:colOff>114300</xdr:colOff>
      <xdr:row>36</xdr:row>
      <xdr:rowOff>135978</xdr:rowOff>
    </xdr:to>
    <xdr:cxnSp macro="">
      <xdr:nvCxnSpPr>
        <xdr:cNvPr id="297" name="直線コネクタ 296"/>
        <xdr:cNvCxnSpPr/>
      </xdr:nvCxnSpPr>
      <xdr:spPr>
        <a:xfrm flipV="1">
          <a:off x="8750300" y="6282392"/>
          <a:ext cx="8890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142503</xdr:rowOff>
    </xdr:from>
    <xdr:to>
      <xdr:col>50</xdr:col>
      <xdr:colOff>165100</xdr:colOff>
      <xdr:row>36</xdr:row>
      <xdr:rowOff>72653</xdr:rowOff>
    </xdr:to>
    <xdr:sp macro="" textlink="">
      <xdr:nvSpPr>
        <xdr:cNvPr id="298" name="フローチャート: 判断 297"/>
        <xdr:cNvSpPr/>
      </xdr:nvSpPr>
      <xdr:spPr>
        <a:xfrm>
          <a:off x="9588500" y="6143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89180</xdr:rowOff>
    </xdr:from>
    <xdr:ext cx="599010" cy="259045"/>
    <xdr:sp macro="" textlink="">
      <xdr:nvSpPr>
        <xdr:cNvPr id="299" name="テキスト ボックス 298"/>
        <xdr:cNvSpPr txBox="1"/>
      </xdr:nvSpPr>
      <xdr:spPr>
        <a:xfrm>
          <a:off x="9339795" y="5918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135978</xdr:rowOff>
    </xdr:from>
    <xdr:to>
      <xdr:col>45</xdr:col>
      <xdr:colOff>177800</xdr:colOff>
      <xdr:row>37</xdr:row>
      <xdr:rowOff>18024</xdr:rowOff>
    </xdr:to>
    <xdr:cxnSp macro="">
      <xdr:nvCxnSpPr>
        <xdr:cNvPr id="300" name="直線コネクタ 299"/>
        <xdr:cNvCxnSpPr/>
      </xdr:nvCxnSpPr>
      <xdr:spPr>
        <a:xfrm flipV="1">
          <a:off x="7861300" y="6308178"/>
          <a:ext cx="889000" cy="5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159877</xdr:rowOff>
    </xdr:from>
    <xdr:to>
      <xdr:col>46</xdr:col>
      <xdr:colOff>38100</xdr:colOff>
      <xdr:row>36</xdr:row>
      <xdr:rowOff>90027</xdr:rowOff>
    </xdr:to>
    <xdr:sp macro="" textlink="">
      <xdr:nvSpPr>
        <xdr:cNvPr id="301" name="フローチャート: 判断 300"/>
        <xdr:cNvSpPr/>
      </xdr:nvSpPr>
      <xdr:spPr>
        <a:xfrm>
          <a:off x="8699500" y="616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106554</xdr:rowOff>
    </xdr:from>
    <xdr:ext cx="599010" cy="259045"/>
    <xdr:sp macro="" textlink="">
      <xdr:nvSpPr>
        <xdr:cNvPr id="302" name="テキスト ボックス 301"/>
        <xdr:cNvSpPr txBox="1"/>
      </xdr:nvSpPr>
      <xdr:spPr>
        <a:xfrm>
          <a:off x="8450795" y="593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18024</xdr:rowOff>
    </xdr:from>
    <xdr:to>
      <xdr:col>41</xdr:col>
      <xdr:colOff>50800</xdr:colOff>
      <xdr:row>37</xdr:row>
      <xdr:rowOff>30871</xdr:rowOff>
    </xdr:to>
    <xdr:cxnSp macro="">
      <xdr:nvCxnSpPr>
        <xdr:cNvPr id="303" name="直線コネクタ 302"/>
        <xdr:cNvCxnSpPr/>
      </xdr:nvCxnSpPr>
      <xdr:spPr>
        <a:xfrm flipV="1">
          <a:off x="6972300" y="6361674"/>
          <a:ext cx="889000" cy="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28923</xdr:rowOff>
    </xdr:from>
    <xdr:to>
      <xdr:col>41</xdr:col>
      <xdr:colOff>101600</xdr:colOff>
      <xdr:row>36</xdr:row>
      <xdr:rowOff>130523</xdr:rowOff>
    </xdr:to>
    <xdr:sp macro="" textlink="">
      <xdr:nvSpPr>
        <xdr:cNvPr id="304" name="フローチャート: 判断 303"/>
        <xdr:cNvSpPr/>
      </xdr:nvSpPr>
      <xdr:spPr>
        <a:xfrm>
          <a:off x="7810500" y="620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147050</xdr:rowOff>
    </xdr:from>
    <xdr:ext cx="599010" cy="259045"/>
    <xdr:sp macro="" textlink="">
      <xdr:nvSpPr>
        <xdr:cNvPr id="305" name="テキスト ボックス 304"/>
        <xdr:cNvSpPr txBox="1"/>
      </xdr:nvSpPr>
      <xdr:spPr>
        <a:xfrm>
          <a:off x="7561795" y="597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77360</xdr:rowOff>
    </xdr:from>
    <xdr:to>
      <xdr:col>36</xdr:col>
      <xdr:colOff>165100</xdr:colOff>
      <xdr:row>37</xdr:row>
      <xdr:rowOff>7510</xdr:rowOff>
    </xdr:to>
    <xdr:sp macro="" textlink="">
      <xdr:nvSpPr>
        <xdr:cNvPr id="306" name="フローチャート: 判断 305"/>
        <xdr:cNvSpPr/>
      </xdr:nvSpPr>
      <xdr:spPr>
        <a:xfrm>
          <a:off x="6921500" y="62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24037</xdr:rowOff>
    </xdr:from>
    <xdr:ext cx="599010" cy="259045"/>
    <xdr:sp macro="" textlink="">
      <xdr:nvSpPr>
        <xdr:cNvPr id="307" name="テキスト ボックス 306"/>
        <xdr:cNvSpPr txBox="1"/>
      </xdr:nvSpPr>
      <xdr:spPr>
        <a:xfrm>
          <a:off x="6672795" y="602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33659</xdr:rowOff>
    </xdr:from>
    <xdr:to>
      <xdr:col>55</xdr:col>
      <xdr:colOff>50800</xdr:colOff>
      <xdr:row>36</xdr:row>
      <xdr:rowOff>135259</xdr:rowOff>
    </xdr:to>
    <xdr:sp macro="" textlink="">
      <xdr:nvSpPr>
        <xdr:cNvPr id="313" name="楕円 312"/>
        <xdr:cNvSpPr/>
      </xdr:nvSpPr>
      <xdr:spPr>
        <a:xfrm>
          <a:off x="10426700" y="620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12086</xdr:rowOff>
    </xdr:from>
    <xdr:ext cx="599010" cy="259045"/>
    <xdr:sp macro="" textlink="">
      <xdr:nvSpPr>
        <xdr:cNvPr id="314" name="補助費等該当値テキスト"/>
        <xdr:cNvSpPr txBox="1"/>
      </xdr:nvSpPr>
      <xdr:spPr>
        <a:xfrm>
          <a:off x="10528300" y="618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59392</xdr:rowOff>
    </xdr:from>
    <xdr:to>
      <xdr:col>50</xdr:col>
      <xdr:colOff>165100</xdr:colOff>
      <xdr:row>36</xdr:row>
      <xdr:rowOff>160992</xdr:rowOff>
    </xdr:to>
    <xdr:sp macro="" textlink="">
      <xdr:nvSpPr>
        <xdr:cNvPr id="315" name="楕円 314"/>
        <xdr:cNvSpPr/>
      </xdr:nvSpPr>
      <xdr:spPr>
        <a:xfrm>
          <a:off x="9588500" y="623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152119</xdr:rowOff>
    </xdr:from>
    <xdr:ext cx="599010" cy="259045"/>
    <xdr:sp macro="" textlink="">
      <xdr:nvSpPr>
        <xdr:cNvPr id="316" name="テキスト ボックス 315"/>
        <xdr:cNvSpPr txBox="1"/>
      </xdr:nvSpPr>
      <xdr:spPr>
        <a:xfrm>
          <a:off x="9339795" y="632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85178</xdr:rowOff>
    </xdr:from>
    <xdr:to>
      <xdr:col>46</xdr:col>
      <xdr:colOff>38100</xdr:colOff>
      <xdr:row>37</xdr:row>
      <xdr:rowOff>15328</xdr:rowOff>
    </xdr:to>
    <xdr:sp macro="" textlink="">
      <xdr:nvSpPr>
        <xdr:cNvPr id="317" name="楕円 316"/>
        <xdr:cNvSpPr/>
      </xdr:nvSpPr>
      <xdr:spPr>
        <a:xfrm>
          <a:off x="8699500" y="625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6455</xdr:rowOff>
    </xdr:from>
    <xdr:ext cx="599010" cy="259045"/>
    <xdr:sp macro="" textlink="">
      <xdr:nvSpPr>
        <xdr:cNvPr id="318" name="テキスト ボックス 317"/>
        <xdr:cNvSpPr txBox="1"/>
      </xdr:nvSpPr>
      <xdr:spPr>
        <a:xfrm>
          <a:off x="8450795" y="635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138674</xdr:rowOff>
    </xdr:from>
    <xdr:to>
      <xdr:col>41</xdr:col>
      <xdr:colOff>101600</xdr:colOff>
      <xdr:row>37</xdr:row>
      <xdr:rowOff>68824</xdr:rowOff>
    </xdr:to>
    <xdr:sp macro="" textlink="">
      <xdr:nvSpPr>
        <xdr:cNvPr id="319" name="楕円 318"/>
        <xdr:cNvSpPr/>
      </xdr:nvSpPr>
      <xdr:spPr>
        <a:xfrm>
          <a:off x="7810500" y="631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59951</xdr:rowOff>
    </xdr:from>
    <xdr:ext cx="534377" cy="259045"/>
    <xdr:sp macro="" textlink="">
      <xdr:nvSpPr>
        <xdr:cNvPr id="320" name="テキスト ボックス 319"/>
        <xdr:cNvSpPr txBox="1"/>
      </xdr:nvSpPr>
      <xdr:spPr>
        <a:xfrm>
          <a:off x="7594111" y="640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151521</xdr:rowOff>
    </xdr:from>
    <xdr:to>
      <xdr:col>36</xdr:col>
      <xdr:colOff>165100</xdr:colOff>
      <xdr:row>37</xdr:row>
      <xdr:rowOff>81671</xdr:rowOff>
    </xdr:to>
    <xdr:sp macro="" textlink="">
      <xdr:nvSpPr>
        <xdr:cNvPr id="321" name="楕円 320"/>
        <xdr:cNvSpPr/>
      </xdr:nvSpPr>
      <xdr:spPr>
        <a:xfrm>
          <a:off x="6921500" y="632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72798</xdr:rowOff>
    </xdr:from>
    <xdr:ext cx="534377" cy="259045"/>
    <xdr:sp macro="" textlink="">
      <xdr:nvSpPr>
        <xdr:cNvPr id="322" name="テキスト ボックス 321"/>
        <xdr:cNvSpPr txBox="1"/>
      </xdr:nvSpPr>
      <xdr:spPr>
        <a:xfrm>
          <a:off x="6705111" y="6416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6" name="テキスト ボックス 335"/>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8" name="テキスト ボックス 337"/>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0" name="テキスト ボックス 339"/>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2" name="テキスト ボックス 341"/>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4" name="テキスト ボックス 343"/>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62309</xdr:rowOff>
    </xdr:from>
    <xdr:to>
      <xdr:col>54</xdr:col>
      <xdr:colOff>189865</xdr:colOff>
      <xdr:row>59</xdr:row>
      <xdr:rowOff>64122</xdr:rowOff>
    </xdr:to>
    <xdr:cxnSp macro="">
      <xdr:nvCxnSpPr>
        <xdr:cNvPr id="348" name="直線コネクタ 347"/>
        <xdr:cNvCxnSpPr/>
      </xdr:nvCxnSpPr>
      <xdr:spPr>
        <a:xfrm flipV="1">
          <a:off x="10475595" y="8806259"/>
          <a:ext cx="1270" cy="1373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67949</xdr:rowOff>
    </xdr:from>
    <xdr:ext cx="534377" cy="259045"/>
    <xdr:sp macro="" textlink="">
      <xdr:nvSpPr>
        <xdr:cNvPr id="349" name="普通建設事業費最小値テキスト"/>
        <xdr:cNvSpPr txBox="1"/>
      </xdr:nvSpPr>
      <xdr:spPr>
        <a:xfrm>
          <a:off x="10528300" y="1018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64122</xdr:rowOff>
    </xdr:from>
    <xdr:to>
      <xdr:col>55</xdr:col>
      <xdr:colOff>88900</xdr:colOff>
      <xdr:row>59</xdr:row>
      <xdr:rowOff>64122</xdr:rowOff>
    </xdr:to>
    <xdr:cxnSp macro="">
      <xdr:nvCxnSpPr>
        <xdr:cNvPr id="350" name="直線コネクタ 349"/>
        <xdr:cNvCxnSpPr/>
      </xdr:nvCxnSpPr>
      <xdr:spPr>
        <a:xfrm>
          <a:off x="10388600" y="10179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8986</xdr:rowOff>
    </xdr:from>
    <xdr:ext cx="690189" cy="259045"/>
    <xdr:sp macro="" textlink="">
      <xdr:nvSpPr>
        <xdr:cNvPr id="351" name="普通建設事業費最大値テキスト"/>
        <xdr:cNvSpPr txBox="1"/>
      </xdr:nvSpPr>
      <xdr:spPr>
        <a:xfrm>
          <a:off x="10528300" y="8581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62309</xdr:rowOff>
    </xdr:from>
    <xdr:to>
      <xdr:col>55</xdr:col>
      <xdr:colOff>88900</xdr:colOff>
      <xdr:row>51</xdr:row>
      <xdr:rowOff>62309</xdr:rowOff>
    </xdr:to>
    <xdr:cxnSp macro="">
      <xdr:nvCxnSpPr>
        <xdr:cNvPr id="352" name="直線コネクタ 351"/>
        <xdr:cNvCxnSpPr/>
      </xdr:nvCxnSpPr>
      <xdr:spPr>
        <a:xfrm>
          <a:off x="10388600" y="8806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157433</xdr:rowOff>
    </xdr:from>
    <xdr:to>
      <xdr:col>55</xdr:col>
      <xdr:colOff>0</xdr:colOff>
      <xdr:row>58</xdr:row>
      <xdr:rowOff>160584</xdr:rowOff>
    </xdr:to>
    <xdr:cxnSp macro="">
      <xdr:nvCxnSpPr>
        <xdr:cNvPr id="353" name="直線コネクタ 352"/>
        <xdr:cNvCxnSpPr/>
      </xdr:nvCxnSpPr>
      <xdr:spPr>
        <a:xfrm flipV="1">
          <a:off x="9639300" y="10101533"/>
          <a:ext cx="838200" cy="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21567</xdr:rowOff>
    </xdr:from>
    <xdr:ext cx="599010" cy="259045"/>
    <xdr:sp macro="" textlink="">
      <xdr:nvSpPr>
        <xdr:cNvPr id="354" name="普通建設事業費平均値テキスト"/>
        <xdr:cNvSpPr txBox="1"/>
      </xdr:nvSpPr>
      <xdr:spPr>
        <a:xfrm>
          <a:off x="10528300" y="97942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170140</xdr:rowOff>
    </xdr:from>
    <xdr:to>
      <xdr:col>55</xdr:col>
      <xdr:colOff>50800</xdr:colOff>
      <xdr:row>58</xdr:row>
      <xdr:rowOff>100290</xdr:rowOff>
    </xdr:to>
    <xdr:sp macro="" textlink="">
      <xdr:nvSpPr>
        <xdr:cNvPr id="355" name="フローチャート: 判断 354"/>
        <xdr:cNvSpPr/>
      </xdr:nvSpPr>
      <xdr:spPr>
        <a:xfrm>
          <a:off x="10426700" y="994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120479</xdr:rowOff>
    </xdr:from>
    <xdr:to>
      <xdr:col>50</xdr:col>
      <xdr:colOff>114300</xdr:colOff>
      <xdr:row>58</xdr:row>
      <xdr:rowOff>160584</xdr:rowOff>
    </xdr:to>
    <xdr:cxnSp macro="">
      <xdr:nvCxnSpPr>
        <xdr:cNvPr id="356" name="直線コネクタ 355"/>
        <xdr:cNvCxnSpPr/>
      </xdr:nvCxnSpPr>
      <xdr:spPr>
        <a:xfrm>
          <a:off x="8750300" y="10064579"/>
          <a:ext cx="889000" cy="4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35704</xdr:rowOff>
    </xdr:from>
    <xdr:to>
      <xdr:col>50</xdr:col>
      <xdr:colOff>165100</xdr:colOff>
      <xdr:row>58</xdr:row>
      <xdr:rowOff>137304</xdr:rowOff>
    </xdr:to>
    <xdr:sp macro="" textlink="">
      <xdr:nvSpPr>
        <xdr:cNvPr id="357" name="フローチャート: 判断 356"/>
        <xdr:cNvSpPr/>
      </xdr:nvSpPr>
      <xdr:spPr>
        <a:xfrm>
          <a:off x="9588500" y="997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153831</xdr:rowOff>
    </xdr:from>
    <xdr:ext cx="599010" cy="259045"/>
    <xdr:sp macro="" textlink="">
      <xdr:nvSpPr>
        <xdr:cNvPr id="358" name="テキスト ボックス 357"/>
        <xdr:cNvSpPr txBox="1"/>
      </xdr:nvSpPr>
      <xdr:spPr>
        <a:xfrm>
          <a:off x="9339795" y="975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104953</xdr:rowOff>
    </xdr:from>
    <xdr:to>
      <xdr:col>45</xdr:col>
      <xdr:colOff>177800</xdr:colOff>
      <xdr:row>58</xdr:row>
      <xdr:rowOff>120479</xdr:rowOff>
    </xdr:to>
    <xdr:cxnSp macro="">
      <xdr:nvCxnSpPr>
        <xdr:cNvPr id="359" name="直線コネクタ 358"/>
        <xdr:cNvCxnSpPr/>
      </xdr:nvCxnSpPr>
      <xdr:spPr>
        <a:xfrm>
          <a:off x="7861300" y="10049053"/>
          <a:ext cx="889000" cy="1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42970</xdr:rowOff>
    </xdr:from>
    <xdr:to>
      <xdr:col>46</xdr:col>
      <xdr:colOff>38100</xdr:colOff>
      <xdr:row>58</xdr:row>
      <xdr:rowOff>144570</xdr:rowOff>
    </xdr:to>
    <xdr:sp macro="" textlink="">
      <xdr:nvSpPr>
        <xdr:cNvPr id="360" name="フローチャート: 判断 359"/>
        <xdr:cNvSpPr/>
      </xdr:nvSpPr>
      <xdr:spPr>
        <a:xfrm>
          <a:off x="8699500" y="99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161097</xdr:rowOff>
    </xdr:from>
    <xdr:ext cx="599010" cy="259045"/>
    <xdr:sp macro="" textlink="">
      <xdr:nvSpPr>
        <xdr:cNvPr id="361" name="テキスト ボックス 360"/>
        <xdr:cNvSpPr txBox="1"/>
      </xdr:nvSpPr>
      <xdr:spPr>
        <a:xfrm>
          <a:off x="8450795" y="976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104953</xdr:rowOff>
    </xdr:from>
    <xdr:to>
      <xdr:col>41</xdr:col>
      <xdr:colOff>50800</xdr:colOff>
      <xdr:row>58</xdr:row>
      <xdr:rowOff>142666</xdr:rowOff>
    </xdr:to>
    <xdr:cxnSp macro="">
      <xdr:nvCxnSpPr>
        <xdr:cNvPr id="362" name="直線コネクタ 361"/>
        <xdr:cNvCxnSpPr/>
      </xdr:nvCxnSpPr>
      <xdr:spPr>
        <a:xfrm flipV="1">
          <a:off x="6972300" y="10049053"/>
          <a:ext cx="889000" cy="3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28294</xdr:rowOff>
    </xdr:from>
    <xdr:to>
      <xdr:col>41</xdr:col>
      <xdr:colOff>101600</xdr:colOff>
      <xdr:row>58</xdr:row>
      <xdr:rowOff>129894</xdr:rowOff>
    </xdr:to>
    <xdr:sp macro="" textlink="">
      <xdr:nvSpPr>
        <xdr:cNvPr id="363" name="フローチャート: 判断 362"/>
        <xdr:cNvSpPr/>
      </xdr:nvSpPr>
      <xdr:spPr>
        <a:xfrm>
          <a:off x="7810500" y="9972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146421</xdr:rowOff>
    </xdr:from>
    <xdr:ext cx="599010" cy="259045"/>
    <xdr:sp macro="" textlink="">
      <xdr:nvSpPr>
        <xdr:cNvPr id="364" name="テキスト ボックス 363"/>
        <xdr:cNvSpPr txBox="1"/>
      </xdr:nvSpPr>
      <xdr:spPr>
        <a:xfrm>
          <a:off x="7561795" y="974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29478</xdr:rowOff>
    </xdr:from>
    <xdr:to>
      <xdr:col>36</xdr:col>
      <xdr:colOff>165100</xdr:colOff>
      <xdr:row>58</xdr:row>
      <xdr:rowOff>131078</xdr:rowOff>
    </xdr:to>
    <xdr:sp macro="" textlink="">
      <xdr:nvSpPr>
        <xdr:cNvPr id="365" name="フローチャート: 判断 364"/>
        <xdr:cNvSpPr/>
      </xdr:nvSpPr>
      <xdr:spPr>
        <a:xfrm>
          <a:off x="6921500" y="9973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147605</xdr:rowOff>
    </xdr:from>
    <xdr:ext cx="599010" cy="259045"/>
    <xdr:sp macro="" textlink="">
      <xdr:nvSpPr>
        <xdr:cNvPr id="366" name="テキスト ボックス 365"/>
        <xdr:cNvSpPr txBox="1"/>
      </xdr:nvSpPr>
      <xdr:spPr>
        <a:xfrm>
          <a:off x="6672795" y="9748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106633</xdr:rowOff>
    </xdr:from>
    <xdr:to>
      <xdr:col>55</xdr:col>
      <xdr:colOff>50800</xdr:colOff>
      <xdr:row>59</xdr:row>
      <xdr:rowOff>36783</xdr:rowOff>
    </xdr:to>
    <xdr:sp macro="" textlink="">
      <xdr:nvSpPr>
        <xdr:cNvPr id="372" name="楕円 371"/>
        <xdr:cNvSpPr/>
      </xdr:nvSpPr>
      <xdr:spPr>
        <a:xfrm>
          <a:off x="10426700" y="1005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21560</xdr:rowOff>
    </xdr:from>
    <xdr:ext cx="599010" cy="259045"/>
    <xdr:sp macro="" textlink="">
      <xdr:nvSpPr>
        <xdr:cNvPr id="373" name="普通建設事業費該当値テキスト"/>
        <xdr:cNvSpPr txBox="1"/>
      </xdr:nvSpPr>
      <xdr:spPr>
        <a:xfrm>
          <a:off x="10528300" y="996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109784</xdr:rowOff>
    </xdr:from>
    <xdr:to>
      <xdr:col>50</xdr:col>
      <xdr:colOff>165100</xdr:colOff>
      <xdr:row>59</xdr:row>
      <xdr:rowOff>39934</xdr:rowOff>
    </xdr:to>
    <xdr:sp macro="" textlink="">
      <xdr:nvSpPr>
        <xdr:cNvPr id="374" name="楕円 373"/>
        <xdr:cNvSpPr/>
      </xdr:nvSpPr>
      <xdr:spPr>
        <a:xfrm>
          <a:off x="9588500" y="1005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31061</xdr:rowOff>
    </xdr:from>
    <xdr:ext cx="599010" cy="259045"/>
    <xdr:sp macro="" textlink="">
      <xdr:nvSpPr>
        <xdr:cNvPr id="375" name="テキスト ボックス 374"/>
        <xdr:cNvSpPr txBox="1"/>
      </xdr:nvSpPr>
      <xdr:spPr>
        <a:xfrm>
          <a:off x="9339795" y="1014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69679</xdr:rowOff>
    </xdr:from>
    <xdr:to>
      <xdr:col>46</xdr:col>
      <xdr:colOff>38100</xdr:colOff>
      <xdr:row>58</xdr:row>
      <xdr:rowOff>171279</xdr:rowOff>
    </xdr:to>
    <xdr:sp macro="" textlink="">
      <xdr:nvSpPr>
        <xdr:cNvPr id="376" name="楕円 375"/>
        <xdr:cNvSpPr/>
      </xdr:nvSpPr>
      <xdr:spPr>
        <a:xfrm>
          <a:off x="8699500" y="1001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162406</xdr:rowOff>
    </xdr:from>
    <xdr:ext cx="599010" cy="259045"/>
    <xdr:sp macro="" textlink="">
      <xdr:nvSpPr>
        <xdr:cNvPr id="377" name="テキスト ボックス 376"/>
        <xdr:cNvSpPr txBox="1"/>
      </xdr:nvSpPr>
      <xdr:spPr>
        <a:xfrm>
          <a:off x="8450795" y="1010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54153</xdr:rowOff>
    </xdr:from>
    <xdr:to>
      <xdr:col>41</xdr:col>
      <xdr:colOff>101600</xdr:colOff>
      <xdr:row>58</xdr:row>
      <xdr:rowOff>155753</xdr:rowOff>
    </xdr:to>
    <xdr:sp macro="" textlink="">
      <xdr:nvSpPr>
        <xdr:cNvPr id="378" name="楕円 377"/>
        <xdr:cNvSpPr/>
      </xdr:nvSpPr>
      <xdr:spPr>
        <a:xfrm>
          <a:off x="7810500" y="999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146880</xdr:rowOff>
    </xdr:from>
    <xdr:ext cx="599010" cy="259045"/>
    <xdr:sp macro="" textlink="">
      <xdr:nvSpPr>
        <xdr:cNvPr id="379" name="テキスト ボックス 378"/>
        <xdr:cNvSpPr txBox="1"/>
      </xdr:nvSpPr>
      <xdr:spPr>
        <a:xfrm>
          <a:off x="7561795" y="10090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91866</xdr:rowOff>
    </xdr:from>
    <xdr:to>
      <xdr:col>36</xdr:col>
      <xdr:colOff>165100</xdr:colOff>
      <xdr:row>59</xdr:row>
      <xdr:rowOff>22016</xdr:rowOff>
    </xdr:to>
    <xdr:sp macro="" textlink="">
      <xdr:nvSpPr>
        <xdr:cNvPr id="380" name="楕円 379"/>
        <xdr:cNvSpPr/>
      </xdr:nvSpPr>
      <xdr:spPr>
        <a:xfrm>
          <a:off x="6921500" y="1003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13143</xdr:rowOff>
    </xdr:from>
    <xdr:ext cx="599010" cy="259045"/>
    <xdr:sp macro="" textlink="">
      <xdr:nvSpPr>
        <xdr:cNvPr id="381" name="テキスト ボックス 380"/>
        <xdr:cNvSpPr txBox="1"/>
      </xdr:nvSpPr>
      <xdr:spPr>
        <a:xfrm>
          <a:off x="6672795" y="1012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5" name="テキスト ボックス 39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7" name="テキスト ボックス 39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9" name="テキスト ボックス 39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401" name="テキスト ボックス 400"/>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3" name="テキスト ボックス 402"/>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54287</xdr:rowOff>
    </xdr:from>
    <xdr:to>
      <xdr:col>54</xdr:col>
      <xdr:colOff>189865</xdr:colOff>
      <xdr:row>79</xdr:row>
      <xdr:rowOff>44450</xdr:rowOff>
    </xdr:to>
    <xdr:cxnSp macro="">
      <xdr:nvCxnSpPr>
        <xdr:cNvPr id="405" name="直線コネクタ 404"/>
        <xdr:cNvCxnSpPr/>
      </xdr:nvCxnSpPr>
      <xdr:spPr>
        <a:xfrm flipV="1">
          <a:off x="10475595" y="12227237"/>
          <a:ext cx="1270" cy="1361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964</xdr:rowOff>
    </xdr:from>
    <xdr:ext cx="690189" cy="259045"/>
    <xdr:sp macro="" textlink="">
      <xdr:nvSpPr>
        <xdr:cNvPr id="408" name="普通建設事業費 （ うち新規整備　）最大値テキスト"/>
        <xdr:cNvSpPr txBox="1"/>
      </xdr:nvSpPr>
      <xdr:spPr>
        <a:xfrm>
          <a:off x="10528300" y="120024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54287</xdr:rowOff>
    </xdr:from>
    <xdr:to>
      <xdr:col>55</xdr:col>
      <xdr:colOff>88900</xdr:colOff>
      <xdr:row>71</xdr:row>
      <xdr:rowOff>54287</xdr:rowOff>
    </xdr:to>
    <xdr:cxnSp macro="">
      <xdr:nvCxnSpPr>
        <xdr:cNvPr id="409" name="直線コネクタ 408"/>
        <xdr:cNvCxnSpPr/>
      </xdr:nvCxnSpPr>
      <xdr:spPr>
        <a:xfrm>
          <a:off x="10388600" y="12227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14565</xdr:rowOff>
    </xdr:from>
    <xdr:to>
      <xdr:col>55</xdr:col>
      <xdr:colOff>0</xdr:colOff>
      <xdr:row>79</xdr:row>
      <xdr:rowOff>15596</xdr:rowOff>
    </xdr:to>
    <xdr:cxnSp macro="">
      <xdr:nvCxnSpPr>
        <xdr:cNvPr id="410" name="直線コネクタ 409"/>
        <xdr:cNvCxnSpPr/>
      </xdr:nvCxnSpPr>
      <xdr:spPr>
        <a:xfrm flipV="1">
          <a:off x="9639300" y="13559115"/>
          <a:ext cx="838200" cy="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100832</xdr:rowOff>
    </xdr:from>
    <xdr:ext cx="534377" cy="259045"/>
    <xdr:sp macro="" textlink="">
      <xdr:nvSpPr>
        <xdr:cNvPr id="411" name="普通建設事業費 （ うち新規整備　）平均値テキスト"/>
        <xdr:cNvSpPr txBox="1"/>
      </xdr:nvSpPr>
      <xdr:spPr>
        <a:xfrm>
          <a:off x="10528300" y="13302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77955</xdr:rowOff>
    </xdr:from>
    <xdr:to>
      <xdr:col>55</xdr:col>
      <xdr:colOff>50800</xdr:colOff>
      <xdr:row>79</xdr:row>
      <xdr:rowOff>8105</xdr:rowOff>
    </xdr:to>
    <xdr:sp macro="" textlink="">
      <xdr:nvSpPr>
        <xdr:cNvPr id="412" name="フローチャート: 判断 411"/>
        <xdr:cNvSpPr/>
      </xdr:nvSpPr>
      <xdr:spPr>
        <a:xfrm>
          <a:off x="10426700" y="1345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84758</xdr:rowOff>
    </xdr:from>
    <xdr:to>
      <xdr:col>50</xdr:col>
      <xdr:colOff>114300</xdr:colOff>
      <xdr:row>79</xdr:row>
      <xdr:rowOff>15596</xdr:rowOff>
    </xdr:to>
    <xdr:cxnSp macro="">
      <xdr:nvCxnSpPr>
        <xdr:cNvPr id="413" name="直線コネクタ 412"/>
        <xdr:cNvCxnSpPr/>
      </xdr:nvCxnSpPr>
      <xdr:spPr>
        <a:xfrm>
          <a:off x="8750300" y="13457858"/>
          <a:ext cx="889000" cy="10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95414</xdr:rowOff>
    </xdr:from>
    <xdr:to>
      <xdr:col>50</xdr:col>
      <xdr:colOff>165100</xdr:colOff>
      <xdr:row>79</xdr:row>
      <xdr:rowOff>25564</xdr:rowOff>
    </xdr:to>
    <xdr:sp macro="" textlink="">
      <xdr:nvSpPr>
        <xdr:cNvPr id="414" name="フローチャート: 判断 413"/>
        <xdr:cNvSpPr/>
      </xdr:nvSpPr>
      <xdr:spPr>
        <a:xfrm>
          <a:off x="9588500" y="134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42091</xdr:rowOff>
    </xdr:from>
    <xdr:ext cx="534377" cy="259045"/>
    <xdr:sp macro="" textlink="">
      <xdr:nvSpPr>
        <xdr:cNvPr id="415" name="テキスト ボックス 414"/>
        <xdr:cNvSpPr txBox="1"/>
      </xdr:nvSpPr>
      <xdr:spPr>
        <a:xfrm>
          <a:off x="9372111" y="132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64258</xdr:rowOff>
    </xdr:from>
    <xdr:to>
      <xdr:col>45</xdr:col>
      <xdr:colOff>177800</xdr:colOff>
      <xdr:row>78</xdr:row>
      <xdr:rowOff>84758</xdr:rowOff>
    </xdr:to>
    <xdr:cxnSp macro="">
      <xdr:nvCxnSpPr>
        <xdr:cNvPr id="416" name="直線コネクタ 415"/>
        <xdr:cNvCxnSpPr/>
      </xdr:nvCxnSpPr>
      <xdr:spPr>
        <a:xfrm>
          <a:off x="7861300" y="13437358"/>
          <a:ext cx="889000" cy="2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75443</xdr:rowOff>
    </xdr:from>
    <xdr:to>
      <xdr:col>46</xdr:col>
      <xdr:colOff>38100</xdr:colOff>
      <xdr:row>79</xdr:row>
      <xdr:rowOff>5593</xdr:rowOff>
    </xdr:to>
    <xdr:sp macro="" textlink="">
      <xdr:nvSpPr>
        <xdr:cNvPr id="417" name="フローチャート: 判断 416"/>
        <xdr:cNvSpPr/>
      </xdr:nvSpPr>
      <xdr:spPr>
        <a:xfrm>
          <a:off x="8699500" y="1344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168170</xdr:rowOff>
    </xdr:from>
    <xdr:ext cx="534377" cy="259045"/>
    <xdr:sp macro="" textlink="">
      <xdr:nvSpPr>
        <xdr:cNvPr id="418" name="テキスト ボックス 417"/>
        <xdr:cNvSpPr txBox="1"/>
      </xdr:nvSpPr>
      <xdr:spPr>
        <a:xfrm>
          <a:off x="8483111" y="1354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71555</xdr:rowOff>
    </xdr:from>
    <xdr:to>
      <xdr:col>41</xdr:col>
      <xdr:colOff>101600</xdr:colOff>
      <xdr:row>79</xdr:row>
      <xdr:rowOff>1705</xdr:rowOff>
    </xdr:to>
    <xdr:sp macro="" textlink="">
      <xdr:nvSpPr>
        <xdr:cNvPr id="419" name="フローチャート: 判断 418"/>
        <xdr:cNvSpPr/>
      </xdr:nvSpPr>
      <xdr:spPr>
        <a:xfrm>
          <a:off x="7810500" y="1344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164282</xdr:rowOff>
    </xdr:from>
    <xdr:ext cx="534377" cy="259045"/>
    <xdr:sp macro="" textlink="">
      <xdr:nvSpPr>
        <xdr:cNvPr id="420" name="テキスト ボックス 419"/>
        <xdr:cNvSpPr txBox="1"/>
      </xdr:nvSpPr>
      <xdr:spPr>
        <a:xfrm>
          <a:off x="7594111" y="1353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135215</xdr:rowOff>
    </xdr:from>
    <xdr:to>
      <xdr:col>55</xdr:col>
      <xdr:colOff>50800</xdr:colOff>
      <xdr:row>79</xdr:row>
      <xdr:rowOff>65365</xdr:rowOff>
    </xdr:to>
    <xdr:sp macro="" textlink="">
      <xdr:nvSpPr>
        <xdr:cNvPr id="426" name="楕円 425"/>
        <xdr:cNvSpPr/>
      </xdr:nvSpPr>
      <xdr:spPr>
        <a:xfrm>
          <a:off x="10426700" y="1350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56383</xdr:rowOff>
    </xdr:from>
    <xdr:ext cx="534377" cy="259045"/>
    <xdr:sp macro="" textlink="">
      <xdr:nvSpPr>
        <xdr:cNvPr id="427" name="普通建設事業費 （ うち新規整備　）該当値テキスト"/>
        <xdr:cNvSpPr txBox="1"/>
      </xdr:nvSpPr>
      <xdr:spPr>
        <a:xfrm>
          <a:off x="10528300" y="1342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136246</xdr:rowOff>
    </xdr:from>
    <xdr:to>
      <xdr:col>50</xdr:col>
      <xdr:colOff>165100</xdr:colOff>
      <xdr:row>79</xdr:row>
      <xdr:rowOff>66396</xdr:rowOff>
    </xdr:to>
    <xdr:sp macro="" textlink="">
      <xdr:nvSpPr>
        <xdr:cNvPr id="428" name="楕円 427"/>
        <xdr:cNvSpPr/>
      </xdr:nvSpPr>
      <xdr:spPr>
        <a:xfrm>
          <a:off x="9588500" y="1350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57523</xdr:rowOff>
    </xdr:from>
    <xdr:ext cx="534377" cy="259045"/>
    <xdr:sp macro="" textlink="">
      <xdr:nvSpPr>
        <xdr:cNvPr id="429" name="テキスト ボックス 428"/>
        <xdr:cNvSpPr txBox="1"/>
      </xdr:nvSpPr>
      <xdr:spPr>
        <a:xfrm>
          <a:off x="9372111" y="1360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33958</xdr:rowOff>
    </xdr:from>
    <xdr:to>
      <xdr:col>46</xdr:col>
      <xdr:colOff>38100</xdr:colOff>
      <xdr:row>78</xdr:row>
      <xdr:rowOff>135558</xdr:rowOff>
    </xdr:to>
    <xdr:sp macro="" textlink="">
      <xdr:nvSpPr>
        <xdr:cNvPr id="430" name="楕円 429"/>
        <xdr:cNvSpPr/>
      </xdr:nvSpPr>
      <xdr:spPr>
        <a:xfrm>
          <a:off x="8699500" y="1340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152085</xdr:rowOff>
    </xdr:from>
    <xdr:ext cx="599010" cy="259045"/>
    <xdr:sp macro="" textlink="">
      <xdr:nvSpPr>
        <xdr:cNvPr id="431" name="テキスト ボックス 430"/>
        <xdr:cNvSpPr txBox="1"/>
      </xdr:nvSpPr>
      <xdr:spPr>
        <a:xfrm>
          <a:off x="8450795" y="1318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13458</xdr:rowOff>
    </xdr:from>
    <xdr:to>
      <xdr:col>41</xdr:col>
      <xdr:colOff>101600</xdr:colOff>
      <xdr:row>78</xdr:row>
      <xdr:rowOff>115058</xdr:rowOff>
    </xdr:to>
    <xdr:sp macro="" textlink="">
      <xdr:nvSpPr>
        <xdr:cNvPr id="432" name="楕円 431"/>
        <xdr:cNvSpPr/>
      </xdr:nvSpPr>
      <xdr:spPr>
        <a:xfrm>
          <a:off x="7810500" y="1338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131585</xdr:rowOff>
    </xdr:from>
    <xdr:ext cx="599010" cy="259045"/>
    <xdr:sp macro="" textlink="">
      <xdr:nvSpPr>
        <xdr:cNvPr id="433" name="テキスト ボックス 432"/>
        <xdr:cNvSpPr txBox="1"/>
      </xdr:nvSpPr>
      <xdr:spPr>
        <a:xfrm>
          <a:off x="7561795" y="1316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7" name="テキスト ボックス 446"/>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9" name="テキスト ボックス 448"/>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1" name="テキスト ボックス 450"/>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93157</xdr:rowOff>
    </xdr:from>
    <xdr:to>
      <xdr:col>54</xdr:col>
      <xdr:colOff>189865</xdr:colOff>
      <xdr:row>99</xdr:row>
      <xdr:rowOff>45560</xdr:rowOff>
    </xdr:to>
    <xdr:cxnSp macro="">
      <xdr:nvCxnSpPr>
        <xdr:cNvPr id="459" name="直線コネクタ 458"/>
        <xdr:cNvCxnSpPr/>
      </xdr:nvCxnSpPr>
      <xdr:spPr>
        <a:xfrm flipV="1">
          <a:off x="10475595" y="15523657"/>
          <a:ext cx="1270" cy="1495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49387</xdr:rowOff>
    </xdr:from>
    <xdr:ext cx="534377" cy="259045"/>
    <xdr:sp macro="" textlink="">
      <xdr:nvSpPr>
        <xdr:cNvPr id="460" name="普通建設事業費 （ うち更新整備　）最小値テキスト"/>
        <xdr:cNvSpPr txBox="1"/>
      </xdr:nvSpPr>
      <xdr:spPr>
        <a:xfrm>
          <a:off x="10528300" y="1702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45560</xdr:rowOff>
    </xdr:from>
    <xdr:to>
      <xdr:col>55</xdr:col>
      <xdr:colOff>88900</xdr:colOff>
      <xdr:row>99</xdr:row>
      <xdr:rowOff>45560</xdr:rowOff>
    </xdr:to>
    <xdr:cxnSp macro="">
      <xdr:nvCxnSpPr>
        <xdr:cNvPr id="461" name="直線コネクタ 460"/>
        <xdr:cNvCxnSpPr/>
      </xdr:nvCxnSpPr>
      <xdr:spPr>
        <a:xfrm>
          <a:off x="10388600" y="17019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39834</xdr:rowOff>
    </xdr:from>
    <xdr:ext cx="599010" cy="259045"/>
    <xdr:sp macro="" textlink="">
      <xdr:nvSpPr>
        <xdr:cNvPr id="462" name="普通建設事業費 （ うち更新整備　）最大値テキスト"/>
        <xdr:cNvSpPr txBox="1"/>
      </xdr:nvSpPr>
      <xdr:spPr>
        <a:xfrm>
          <a:off x="10528300" y="15298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93157</xdr:rowOff>
    </xdr:from>
    <xdr:to>
      <xdr:col>55</xdr:col>
      <xdr:colOff>88900</xdr:colOff>
      <xdr:row>90</xdr:row>
      <xdr:rowOff>93157</xdr:rowOff>
    </xdr:to>
    <xdr:cxnSp macro="">
      <xdr:nvCxnSpPr>
        <xdr:cNvPr id="463" name="直線コネクタ 462"/>
        <xdr:cNvCxnSpPr/>
      </xdr:nvCxnSpPr>
      <xdr:spPr>
        <a:xfrm>
          <a:off x="10388600" y="1552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26129</xdr:rowOff>
    </xdr:from>
    <xdr:to>
      <xdr:col>55</xdr:col>
      <xdr:colOff>0</xdr:colOff>
      <xdr:row>98</xdr:row>
      <xdr:rowOff>48152</xdr:rowOff>
    </xdr:to>
    <xdr:cxnSp macro="">
      <xdr:nvCxnSpPr>
        <xdr:cNvPr id="464" name="直線コネクタ 463"/>
        <xdr:cNvCxnSpPr/>
      </xdr:nvCxnSpPr>
      <xdr:spPr>
        <a:xfrm flipV="1">
          <a:off x="9639300" y="16828229"/>
          <a:ext cx="838200" cy="2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92519</xdr:rowOff>
    </xdr:from>
    <xdr:ext cx="534377" cy="259045"/>
    <xdr:sp macro="" textlink="">
      <xdr:nvSpPr>
        <xdr:cNvPr id="465" name="普通建設事業費 （ うち更新整備　）平均値テキスト"/>
        <xdr:cNvSpPr txBox="1"/>
      </xdr:nvSpPr>
      <xdr:spPr>
        <a:xfrm>
          <a:off x="10528300" y="16551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69642</xdr:rowOff>
    </xdr:from>
    <xdr:to>
      <xdr:col>55</xdr:col>
      <xdr:colOff>50800</xdr:colOff>
      <xdr:row>97</xdr:row>
      <xdr:rowOff>171242</xdr:rowOff>
    </xdr:to>
    <xdr:sp macro="" textlink="">
      <xdr:nvSpPr>
        <xdr:cNvPr id="466" name="フローチャート: 判断 465"/>
        <xdr:cNvSpPr/>
      </xdr:nvSpPr>
      <xdr:spPr>
        <a:xfrm>
          <a:off x="10426700" y="1670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48152</xdr:rowOff>
    </xdr:from>
    <xdr:to>
      <xdr:col>50</xdr:col>
      <xdr:colOff>114300</xdr:colOff>
      <xdr:row>99</xdr:row>
      <xdr:rowOff>4614</xdr:rowOff>
    </xdr:to>
    <xdr:cxnSp macro="">
      <xdr:nvCxnSpPr>
        <xdr:cNvPr id="467" name="直線コネクタ 466"/>
        <xdr:cNvCxnSpPr/>
      </xdr:nvCxnSpPr>
      <xdr:spPr>
        <a:xfrm flipV="1">
          <a:off x="8750300" y="16850252"/>
          <a:ext cx="889000" cy="12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118777</xdr:rowOff>
    </xdr:from>
    <xdr:to>
      <xdr:col>50</xdr:col>
      <xdr:colOff>165100</xdr:colOff>
      <xdr:row>98</xdr:row>
      <xdr:rowOff>48927</xdr:rowOff>
    </xdr:to>
    <xdr:sp macro="" textlink="">
      <xdr:nvSpPr>
        <xdr:cNvPr id="468" name="フローチャート: 判断 467"/>
        <xdr:cNvSpPr/>
      </xdr:nvSpPr>
      <xdr:spPr>
        <a:xfrm>
          <a:off x="9588500" y="1674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65454</xdr:rowOff>
    </xdr:from>
    <xdr:ext cx="534377" cy="259045"/>
    <xdr:sp macro="" textlink="">
      <xdr:nvSpPr>
        <xdr:cNvPr id="469" name="テキスト ボックス 468"/>
        <xdr:cNvSpPr txBox="1"/>
      </xdr:nvSpPr>
      <xdr:spPr>
        <a:xfrm>
          <a:off x="9372111" y="1652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4614</xdr:rowOff>
    </xdr:from>
    <xdr:to>
      <xdr:col>45</xdr:col>
      <xdr:colOff>177800</xdr:colOff>
      <xdr:row>99</xdr:row>
      <xdr:rowOff>14371</xdr:rowOff>
    </xdr:to>
    <xdr:cxnSp macro="">
      <xdr:nvCxnSpPr>
        <xdr:cNvPr id="470" name="直線コネクタ 469"/>
        <xdr:cNvCxnSpPr/>
      </xdr:nvCxnSpPr>
      <xdr:spPr>
        <a:xfrm flipV="1">
          <a:off x="7861300" y="16978164"/>
          <a:ext cx="889000" cy="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171</xdr:rowOff>
    </xdr:from>
    <xdr:to>
      <xdr:col>46</xdr:col>
      <xdr:colOff>38100</xdr:colOff>
      <xdr:row>98</xdr:row>
      <xdr:rowOff>101771</xdr:rowOff>
    </xdr:to>
    <xdr:sp macro="" textlink="">
      <xdr:nvSpPr>
        <xdr:cNvPr id="471" name="フローチャート: 判断 470"/>
        <xdr:cNvSpPr/>
      </xdr:nvSpPr>
      <xdr:spPr>
        <a:xfrm>
          <a:off x="8699500" y="1680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118298</xdr:rowOff>
    </xdr:from>
    <xdr:ext cx="534377" cy="259045"/>
    <xdr:sp macro="" textlink="">
      <xdr:nvSpPr>
        <xdr:cNvPr id="472" name="テキスト ボックス 471"/>
        <xdr:cNvSpPr txBox="1"/>
      </xdr:nvSpPr>
      <xdr:spPr>
        <a:xfrm>
          <a:off x="8483111" y="1657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147284</xdr:rowOff>
    </xdr:from>
    <xdr:to>
      <xdr:col>41</xdr:col>
      <xdr:colOff>101600</xdr:colOff>
      <xdr:row>98</xdr:row>
      <xdr:rowOff>77434</xdr:rowOff>
    </xdr:to>
    <xdr:sp macro="" textlink="">
      <xdr:nvSpPr>
        <xdr:cNvPr id="473" name="フローチャート: 判断 472"/>
        <xdr:cNvSpPr/>
      </xdr:nvSpPr>
      <xdr:spPr>
        <a:xfrm>
          <a:off x="7810500" y="16777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93961</xdr:rowOff>
    </xdr:from>
    <xdr:ext cx="534377" cy="259045"/>
    <xdr:sp macro="" textlink="">
      <xdr:nvSpPr>
        <xdr:cNvPr id="474" name="テキスト ボックス 473"/>
        <xdr:cNvSpPr txBox="1"/>
      </xdr:nvSpPr>
      <xdr:spPr>
        <a:xfrm>
          <a:off x="7594111" y="1655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146779</xdr:rowOff>
    </xdr:from>
    <xdr:to>
      <xdr:col>55</xdr:col>
      <xdr:colOff>50800</xdr:colOff>
      <xdr:row>98</xdr:row>
      <xdr:rowOff>76929</xdr:rowOff>
    </xdr:to>
    <xdr:sp macro="" textlink="">
      <xdr:nvSpPr>
        <xdr:cNvPr id="480" name="楕円 479"/>
        <xdr:cNvSpPr/>
      </xdr:nvSpPr>
      <xdr:spPr>
        <a:xfrm>
          <a:off x="10426700" y="167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125206</xdr:rowOff>
    </xdr:from>
    <xdr:ext cx="534377" cy="259045"/>
    <xdr:sp macro="" textlink="">
      <xdr:nvSpPr>
        <xdr:cNvPr id="481" name="普通建設事業費 （ うち更新整備　）該当値テキスト"/>
        <xdr:cNvSpPr txBox="1"/>
      </xdr:nvSpPr>
      <xdr:spPr>
        <a:xfrm>
          <a:off x="10528300" y="1675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168802</xdr:rowOff>
    </xdr:from>
    <xdr:to>
      <xdr:col>50</xdr:col>
      <xdr:colOff>165100</xdr:colOff>
      <xdr:row>98</xdr:row>
      <xdr:rowOff>98952</xdr:rowOff>
    </xdr:to>
    <xdr:sp macro="" textlink="">
      <xdr:nvSpPr>
        <xdr:cNvPr id="482" name="楕円 481"/>
        <xdr:cNvSpPr/>
      </xdr:nvSpPr>
      <xdr:spPr>
        <a:xfrm>
          <a:off x="9588500" y="1679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90079</xdr:rowOff>
    </xdr:from>
    <xdr:ext cx="534377" cy="259045"/>
    <xdr:sp macro="" textlink="">
      <xdr:nvSpPr>
        <xdr:cNvPr id="483" name="テキスト ボックス 482"/>
        <xdr:cNvSpPr txBox="1"/>
      </xdr:nvSpPr>
      <xdr:spPr>
        <a:xfrm>
          <a:off x="9372111" y="1689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125264</xdr:rowOff>
    </xdr:from>
    <xdr:to>
      <xdr:col>46</xdr:col>
      <xdr:colOff>38100</xdr:colOff>
      <xdr:row>99</xdr:row>
      <xdr:rowOff>55414</xdr:rowOff>
    </xdr:to>
    <xdr:sp macro="" textlink="">
      <xdr:nvSpPr>
        <xdr:cNvPr id="484" name="楕円 483"/>
        <xdr:cNvSpPr/>
      </xdr:nvSpPr>
      <xdr:spPr>
        <a:xfrm>
          <a:off x="8699500" y="1692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46541</xdr:rowOff>
    </xdr:from>
    <xdr:ext cx="534377" cy="259045"/>
    <xdr:sp macro="" textlink="">
      <xdr:nvSpPr>
        <xdr:cNvPr id="485" name="テキスト ボックス 484"/>
        <xdr:cNvSpPr txBox="1"/>
      </xdr:nvSpPr>
      <xdr:spPr>
        <a:xfrm>
          <a:off x="8483111" y="17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135021</xdr:rowOff>
    </xdr:from>
    <xdr:to>
      <xdr:col>41</xdr:col>
      <xdr:colOff>101600</xdr:colOff>
      <xdr:row>99</xdr:row>
      <xdr:rowOff>65171</xdr:rowOff>
    </xdr:to>
    <xdr:sp macro="" textlink="">
      <xdr:nvSpPr>
        <xdr:cNvPr id="486" name="楕円 485"/>
        <xdr:cNvSpPr/>
      </xdr:nvSpPr>
      <xdr:spPr>
        <a:xfrm>
          <a:off x="7810500" y="1693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56298</xdr:rowOff>
    </xdr:from>
    <xdr:ext cx="534377" cy="259045"/>
    <xdr:sp macro="" textlink="">
      <xdr:nvSpPr>
        <xdr:cNvPr id="487" name="テキスト ボックス 486"/>
        <xdr:cNvSpPr txBox="1"/>
      </xdr:nvSpPr>
      <xdr:spPr>
        <a:xfrm>
          <a:off x="7594111" y="170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24124</xdr:rowOff>
    </xdr:from>
    <xdr:to>
      <xdr:col>85</xdr:col>
      <xdr:colOff>126364</xdr:colOff>
      <xdr:row>38</xdr:row>
      <xdr:rowOff>139700</xdr:rowOff>
    </xdr:to>
    <xdr:cxnSp macro="">
      <xdr:nvCxnSpPr>
        <xdr:cNvPr id="509" name="直線コネクタ 508"/>
        <xdr:cNvCxnSpPr/>
      </xdr:nvCxnSpPr>
      <xdr:spPr>
        <a:xfrm flipV="1">
          <a:off x="16317595" y="5510524"/>
          <a:ext cx="1269" cy="1144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158279</xdr:rowOff>
    </xdr:from>
    <xdr:ext cx="249299" cy="259045"/>
    <xdr:sp macro="" textlink="">
      <xdr:nvSpPr>
        <xdr:cNvPr id="510" name="災害復旧事業費最小値テキスト"/>
        <xdr:cNvSpPr txBox="1"/>
      </xdr:nvSpPr>
      <xdr:spPr>
        <a:xfrm>
          <a:off x="16370300" y="66733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142251</xdr:rowOff>
    </xdr:from>
    <xdr:ext cx="599010" cy="259045"/>
    <xdr:sp macro="" textlink="">
      <xdr:nvSpPr>
        <xdr:cNvPr id="512" name="災害復旧事業費最大値テキスト"/>
        <xdr:cNvSpPr txBox="1"/>
      </xdr:nvSpPr>
      <xdr:spPr>
        <a:xfrm>
          <a:off x="16370300" y="528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24124</xdr:rowOff>
    </xdr:from>
    <xdr:to>
      <xdr:col>86</xdr:col>
      <xdr:colOff>25400</xdr:colOff>
      <xdr:row>32</xdr:row>
      <xdr:rowOff>24124</xdr:rowOff>
    </xdr:to>
    <xdr:cxnSp macro="">
      <xdr:nvCxnSpPr>
        <xdr:cNvPr id="513" name="直線コネクタ 512"/>
        <xdr:cNvCxnSpPr/>
      </xdr:nvCxnSpPr>
      <xdr:spPr>
        <a:xfrm>
          <a:off x="16230600" y="5510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135316</xdr:rowOff>
    </xdr:from>
    <xdr:to>
      <xdr:col>85</xdr:col>
      <xdr:colOff>127000</xdr:colOff>
      <xdr:row>38</xdr:row>
      <xdr:rowOff>135478</xdr:rowOff>
    </xdr:to>
    <xdr:cxnSp macro="">
      <xdr:nvCxnSpPr>
        <xdr:cNvPr id="514" name="直線コネクタ 513"/>
        <xdr:cNvCxnSpPr/>
      </xdr:nvCxnSpPr>
      <xdr:spPr>
        <a:xfrm flipV="1">
          <a:off x="15481300" y="6650416"/>
          <a:ext cx="8382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75729</xdr:rowOff>
    </xdr:from>
    <xdr:ext cx="534377" cy="259045"/>
    <xdr:sp macro="" textlink="">
      <xdr:nvSpPr>
        <xdr:cNvPr id="515" name="災害復旧事業費平均値テキスト"/>
        <xdr:cNvSpPr txBox="1"/>
      </xdr:nvSpPr>
      <xdr:spPr>
        <a:xfrm>
          <a:off x="16370300" y="6419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52852</xdr:rowOff>
    </xdr:from>
    <xdr:to>
      <xdr:col>85</xdr:col>
      <xdr:colOff>177800</xdr:colOff>
      <xdr:row>38</xdr:row>
      <xdr:rowOff>154452</xdr:rowOff>
    </xdr:to>
    <xdr:sp macro="" textlink="">
      <xdr:nvSpPr>
        <xdr:cNvPr id="516" name="フローチャート: 判断 515"/>
        <xdr:cNvSpPr/>
      </xdr:nvSpPr>
      <xdr:spPr>
        <a:xfrm>
          <a:off x="16268700" y="656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123437</xdr:rowOff>
    </xdr:from>
    <xdr:to>
      <xdr:col>81</xdr:col>
      <xdr:colOff>50800</xdr:colOff>
      <xdr:row>38</xdr:row>
      <xdr:rowOff>135478</xdr:rowOff>
    </xdr:to>
    <xdr:cxnSp macro="">
      <xdr:nvCxnSpPr>
        <xdr:cNvPr id="517" name="直線コネクタ 516"/>
        <xdr:cNvCxnSpPr/>
      </xdr:nvCxnSpPr>
      <xdr:spPr>
        <a:xfrm>
          <a:off x="14592300" y="6638537"/>
          <a:ext cx="889000" cy="1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60016</xdr:rowOff>
    </xdr:from>
    <xdr:to>
      <xdr:col>81</xdr:col>
      <xdr:colOff>101600</xdr:colOff>
      <xdr:row>38</xdr:row>
      <xdr:rowOff>161616</xdr:rowOff>
    </xdr:to>
    <xdr:sp macro="" textlink="">
      <xdr:nvSpPr>
        <xdr:cNvPr id="518" name="フローチャート: 判断 517"/>
        <xdr:cNvSpPr/>
      </xdr:nvSpPr>
      <xdr:spPr>
        <a:xfrm>
          <a:off x="15430500" y="657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6693</xdr:rowOff>
    </xdr:from>
    <xdr:ext cx="534377" cy="259045"/>
    <xdr:sp macro="" textlink="">
      <xdr:nvSpPr>
        <xdr:cNvPr id="519" name="テキスト ボックス 518"/>
        <xdr:cNvSpPr txBox="1"/>
      </xdr:nvSpPr>
      <xdr:spPr>
        <a:xfrm>
          <a:off x="15214111" y="635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88754</xdr:rowOff>
    </xdr:from>
    <xdr:to>
      <xdr:col>76</xdr:col>
      <xdr:colOff>114300</xdr:colOff>
      <xdr:row>38</xdr:row>
      <xdr:rowOff>123437</xdr:rowOff>
    </xdr:to>
    <xdr:cxnSp macro="">
      <xdr:nvCxnSpPr>
        <xdr:cNvPr id="520" name="直線コネクタ 519"/>
        <xdr:cNvCxnSpPr/>
      </xdr:nvCxnSpPr>
      <xdr:spPr>
        <a:xfrm>
          <a:off x="13703300" y="660385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64106</xdr:rowOff>
    </xdr:from>
    <xdr:to>
      <xdr:col>76</xdr:col>
      <xdr:colOff>165100</xdr:colOff>
      <xdr:row>38</xdr:row>
      <xdr:rowOff>165706</xdr:rowOff>
    </xdr:to>
    <xdr:sp macro="" textlink="">
      <xdr:nvSpPr>
        <xdr:cNvPr id="521" name="フローチャート: 判断 520"/>
        <xdr:cNvSpPr/>
      </xdr:nvSpPr>
      <xdr:spPr>
        <a:xfrm>
          <a:off x="14541500" y="657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10783</xdr:rowOff>
    </xdr:from>
    <xdr:ext cx="534377" cy="259045"/>
    <xdr:sp macro="" textlink="">
      <xdr:nvSpPr>
        <xdr:cNvPr id="522" name="テキスト ボックス 521"/>
        <xdr:cNvSpPr txBox="1"/>
      </xdr:nvSpPr>
      <xdr:spPr>
        <a:xfrm>
          <a:off x="14325111" y="635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88754</xdr:rowOff>
    </xdr:from>
    <xdr:to>
      <xdr:col>71</xdr:col>
      <xdr:colOff>177800</xdr:colOff>
      <xdr:row>38</xdr:row>
      <xdr:rowOff>110737</xdr:rowOff>
    </xdr:to>
    <xdr:cxnSp macro="">
      <xdr:nvCxnSpPr>
        <xdr:cNvPr id="523" name="直線コネクタ 522"/>
        <xdr:cNvCxnSpPr/>
      </xdr:nvCxnSpPr>
      <xdr:spPr>
        <a:xfrm flipV="1">
          <a:off x="12814300" y="6603854"/>
          <a:ext cx="889000" cy="2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74105</xdr:rowOff>
    </xdr:from>
    <xdr:to>
      <xdr:col>72</xdr:col>
      <xdr:colOff>38100</xdr:colOff>
      <xdr:row>39</xdr:row>
      <xdr:rowOff>4255</xdr:rowOff>
    </xdr:to>
    <xdr:sp macro="" textlink="">
      <xdr:nvSpPr>
        <xdr:cNvPr id="524" name="フローチャート: 判断 523"/>
        <xdr:cNvSpPr/>
      </xdr:nvSpPr>
      <xdr:spPr>
        <a:xfrm>
          <a:off x="13652500" y="658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166832</xdr:rowOff>
    </xdr:from>
    <xdr:ext cx="469744" cy="259045"/>
    <xdr:sp macro="" textlink="">
      <xdr:nvSpPr>
        <xdr:cNvPr id="525" name="テキスト ボックス 524"/>
        <xdr:cNvSpPr txBox="1"/>
      </xdr:nvSpPr>
      <xdr:spPr>
        <a:xfrm>
          <a:off x="13468428" y="668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71785</xdr:rowOff>
    </xdr:from>
    <xdr:to>
      <xdr:col>67</xdr:col>
      <xdr:colOff>101600</xdr:colOff>
      <xdr:row>39</xdr:row>
      <xdr:rowOff>1935</xdr:rowOff>
    </xdr:to>
    <xdr:sp macro="" textlink="">
      <xdr:nvSpPr>
        <xdr:cNvPr id="526" name="フローチャート: 判断 525"/>
        <xdr:cNvSpPr/>
      </xdr:nvSpPr>
      <xdr:spPr>
        <a:xfrm>
          <a:off x="12763500" y="658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164512</xdr:rowOff>
    </xdr:from>
    <xdr:ext cx="469744" cy="259045"/>
    <xdr:sp macro="" textlink="">
      <xdr:nvSpPr>
        <xdr:cNvPr id="527" name="テキスト ボックス 526"/>
        <xdr:cNvSpPr txBox="1"/>
      </xdr:nvSpPr>
      <xdr:spPr>
        <a:xfrm>
          <a:off x="12579428" y="667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84516</xdr:rowOff>
    </xdr:from>
    <xdr:to>
      <xdr:col>85</xdr:col>
      <xdr:colOff>177800</xdr:colOff>
      <xdr:row>39</xdr:row>
      <xdr:rowOff>14666</xdr:rowOff>
    </xdr:to>
    <xdr:sp macro="" textlink="">
      <xdr:nvSpPr>
        <xdr:cNvPr id="533" name="楕円 532"/>
        <xdr:cNvSpPr/>
      </xdr:nvSpPr>
      <xdr:spPr>
        <a:xfrm>
          <a:off x="16268700" y="659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31280</xdr:rowOff>
    </xdr:from>
    <xdr:ext cx="469744" cy="259045"/>
    <xdr:sp macro="" textlink="">
      <xdr:nvSpPr>
        <xdr:cNvPr id="534" name="災害復旧事業費該当値テキスト"/>
        <xdr:cNvSpPr txBox="1"/>
      </xdr:nvSpPr>
      <xdr:spPr>
        <a:xfrm>
          <a:off x="16370300" y="654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84678</xdr:rowOff>
    </xdr:from>
    <xdr:to>
      <xdr:col>81</xdr:col>
      <xdr:colOff>101600</xdr:colOff>
      <xdr:row>39</xdr:row>
      <xdr:rowOff>14828</xdr:rowOff>
    </xdr:to>
    <xdr:sp macro="" textlink="">
      <xdr:nvSpPr>
        <xdr:cNvPr id="535" name="楕円 534"/>
        <xdr:cNvSpPr/>
      </xdr:nvSpPr>
      <xdr:spPr>
        <a:xfrm>
          <a:off x="15430500" y="659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5955</xdr:rowOff>
    </xdr:from>
    <xdr:ext cx="469744" cy="259045"/>
    <xdr:sp macro="" textlink="">
      <xdr:nvSpPr>
        <xdr:cNvPr id="536" name="テキスト ボックス 535"/>
        <xdr:cNvSpPr txBox="1"/>
      </xdr:nvSpPr>
      <xdr:spPr>
        <a:xfrm>
          <a:off x="15246428" y="669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72637</xdr:rowOff>
    </xdr:from>
    <xdr:to>
      <xdr:col>76</xdr:col>
      <xdr:colOff>165100</xdr:colOff>
      <xdr:row>39</xdr:row>
      <xdr:rowOff>2787</xdr:rowOff>
    </xdr:to>
    <xdr:sp macro="" textlink="">
      <xdr:nvSpPr>
        <xdr:cNvPr id="537" name="楕円 536"/>
        <xdr:cNvSpPr/>
      </xdr:nvSpPr>
      <xdr:spPr>
        <a:xfrm>
          <a:off x="14541500" y="65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165364</xdr:rowOff>
    </xdr:from>
    <xdr:ext cx="469744" cy="259045"/>
    <xdr:sp macro="" textlink="">
      <xdr:nvSpPr>
        <xdr:cNvPr id="538" name="テキスト ボックス 537"/>
        <xdr:cNvSpPr txBox="1"/>
      </xdr:nvSpPr>
      <xdr:spPr>
        <a:xfrm>
          <a:off x="14357428" y="668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37954</xdr:rowOff>
    </xdr:from>
    <xdr:to>
      <xdr:col>72</xdr:col>
      <xdr:colOff>38100</xdr:colOff>
      <xdr:row>38</xdr:row>
      <xdr:rowOff>139554</xdr:rowOff>
    </xdr:to>
    <xdr:sp macro="" textlink="">
      <xdr:nvSpPr>
        <xdr:cNvPr id="539" name="楕円 538"/>
        <xdr:cNvSpPr/>
      </xdr:nvSpPr>
      <xdr:spPr>
        <a:xfrm>
          <a:off x="13652500" y="655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156081</xdr:rowOff>
    </xdr:from>
    <xdr:ext cx="534377" cy="259045"/>
    <xdr:sp macro="" textlink="">
      <xdr:nvSpPr>
        <xdr:cNvPr id="540" name="テキスト ボックス 539"/>
        <xdr:cNvSpPr txBox="1"/>
      </xdr:nvSpPr>
      <xdr:spPr>
        <a:xfrm>
          <a:off x="13436111" y="632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59937</xdr:rowOff>
    </xdr:from>
    <xdr:to>
      <xdr:col>67</xdr:col>
      <xdr:colOff>101600</xdr:colOff>
      <xdr:row>38</xdr:row>
      <xdr:rowOff>161537</xdr:rowOff>
    </xdr:to>
    <xdr:sp macro="" textlink="">
      <xdr:nvSpPr>
        <xdr:cNvPr id="541" name="楕円 540"/>
        <xdr:cNvSpPr/>
      </xdr:nvSpPr>
      <xdr:spPr>
        <a:xfrm>
          <a:off x="12763500" y="65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6613</xdr:rowOff>
    </xdr:from>
    <xdr:ext cx="534377" cy="259045"/>
    <xdr:sp macro="" textlink="">
      <xdr:nvSpPr>
        <xdr:cNvPr id="542" name="テキスト ボックス 541"/>
        <xdr:cNvSpPr txBox="1"/>
      </xdr:nvSpPr>
      <xdr:spPr>
        <a:xfrm>
          <a:off x="12547111" y="635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25400</xdr:rowOff>
    </xdr:from>
    <xdr:to>
      <xdr:col>89</xdr:col>
      <xdr:colOff>177800</xdr:colOff>
      <xdr:row>58</xdr:row>
      <xdr:rowOff>25400</xdr:rowOff>
    </xdr:to>
    <xdr:cxnSp macro="">
      <xdr:nvCxnSpPr>
        <xdr:cNvPr id="553" name="直線コネクタ 552"/>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54627</xdr:rowOff>
    </xdr:from>
    <xdr:ext cx="248786" cy="259045"/>
    <xdr:sp macro="" textlink="">
      <xdr:nvSpPr>
        <xdr:cNvPr id="554" name="テキスト ボックス 553"/>
        <xdr:cNvSpPr txBox="1"/>
      </xdr:nvSpPr>
      <xdr:spPr>
        <a:xfrm>
          <a:off x="12197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56" name="テキスト ボックス 555"/>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57" name="直線コネクタ 556"/>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50</xdr:row>
      <xdr:rowOff>111777</xdr:rowOff>
    </xdr:from>
    <xdr:ext cx="467179" cy="259045"/>
    <xdr:sp macro="" textlink="">
      <xdr:nvSpPr>
        <xdr:cNvPr id="558" name="テキスト ボックス 557"/>
        <xdr:cNvSpPr txBox="1"/>
      </xdr:nvSpPr>
      <xdr:spPr>
        <a:xfrm>
          <a:off x="11978821" y="868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0" name="テキスト ボックス 559"/>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135699</xdr:rowOff>
    </xdr:from>
    <xdr:to>
      <xdr:col>85</xdr:col>
      <xdr:colOff>126364</xdr:colOff>
      <xdr:row>58</xdr:row>
      <xdr:rowOff>25400</xdr:rowOff>
    </xdr:to>
    <xdr:cxnSp macro="">
      <xdr:nvCxnSpPr>
        <xdr:cNvPr id="562" name="直線コネクタ 561"/>
        <xdr:cNvCxnSpPr/>
      </xdr:nvCxnSpPr>
      <xdr:spPr>
        <a:xfrm flipV="1">
          <a:off x="16317595" y="8708199"/>
          <a:ext cx="1269" cy="1261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66883</xdr:rowOff>
    </xdr:from>
    <xdr:ext cx="249299" cy="259045"/>
    <xdr:sp macro="" textlink="">
      <xdr:nvSpPr>
        <xdr:cNvPr id="563" name="失業対策事業費最小値テキスト"/>
        <xdr:cNvSpPr txBox="1"/>
      </xdr:nvSpPr>
      <xdr:spPr>
        <a:xfrm>
          <a:off x="16370300" y="100109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25400</xdr:rowOff>
    </xdr:from>
    <xdr:to>
      <xdr:col>86</xdr:col>
      <xdr:colOff>25400</xdr:colOff>
      <xdr:row>58</xdr:row>
      <xdr:rowOff>25400</xdr:rowOff>
    </xdr:to>
    <xdr:cxnSp macro="">
      <xdr:nvCxnSpPr>
        <xdr:cNvPr id="564" name="直線コネクタ 563"/>
        <xdr:cNvCxnSpPr/>
      </xdr:nvCxnSpPr>
      <xdr:spPr>
        <a:xfrm>
          <a:off x="16230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82376</xdr:rowOff>
    </xdr:from>
    <xdr:ext cx="469744" cy="259045"/>
    <xdr:sp macro="" textlink="">
      <xdr:nvSpPr>
        <xdr:cNvPr id="565" name="失業対策事業費最大値テキスト"/>
        <xdr:cNvSpPr txBox="1"/>
      </xdr:nvSpPr>
      <xdr:spPr>
        <a:xfrm>
          <a:off x="16370300" y="848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135699</xdr:rowOff>
    </xdr:from>
    <xdr:to>
      <xdr:col>86</xdr:col>
      <xdr:colOff>25400</xdr:colOff>
      <xdr:row>50</xdr:row>
      <xdr:rowOff>135699</xdr:rowOff>
    </xdr:to>
    <xdr:cxnSp macro="">
      <xdr:nvCxnSpPr>
        <xdr:cNvPr id="566" name="直線コネクタ 565"/>
        <xdr:cNvCxnSpPr/>
      </xdr:nvCxnSpPr>
      <xdr:spPr>
        <a:xfrm>
          <a:off x="16230600" y="87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25400</xdr:rowOff>
    </xdr:from>
    <xdr:to>
      <xdr:col>85</xdr:col>
      <xdr:colOff>127000</xdr:colOff>
      <xdr:row>58</xdr:row>
      <xdr:rowOff>25400</xdr:rowOff>
    </xdr:to>
    <xdr:cxnSp macro="">
      <xdr:nvCxnSpPr>
        <xdr:cNvPr id="567" name="直線コネクタ 566"/>
        <xdr:cNvCxnSpPr/>
      </xdr:nvCxnSpPr>
      <xdr:spPr>
        <a:xfrm>
          <a:off x="15481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155783</xdr:rowOff>
    </xdr:from>
    <xdr:ext cx="313932" cy="259045"/>
    <xdr:sp macro="" textlink="">
      <xdr:nvSpPr>
        <xdr:cNvPr id="568" name="失業対策事業費平均値テキスト"/>
        <xdr:cNvSpPr txBox="1"/>
      </xdr:nvSpPr>
      <xdr:spPr>
        <a:xfrm>
          <a:off x="16370300" y="97569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132906</xdr:rowOff>
    </xdr:from>
    <xdr:to>
      <xdr:col>85</xdr:col>
      <xdr:colOff>177800</xdr:colOff>
      <xdr:row>58</xdr:row>
      <xdr:rowOff>63056</xdr:rowOff>
    </xdr:to>
    <xdr:sp macro="" textlink="">
      <xdr:nvSpPr>
        <xdr:cNvPr id="569" name="フローチャート: 判断 568"/>
        <xdr:cNvSpPr/>
      </xdr:nvSpPr>
      <xdr:spPr>
        <a:xfrm>
          <a:off x="16268700" y="9905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25400</xdr:rowOff>
    </xdr:from>
    <xdr:to>
      <xdr:col>81</xdr:col>
      <xdr:colOff>50800</xdr:colOff>
      <xdr:row>58</xdr:row>
      <xdr:rowOff>25400</xdr:rowOff>
    </xdr:to>
    <xdr:cxnSp macro="">
      <xdr:nvCxnSpPr>
        <xdr:cNvPr id="570" name="直線コネクタ 569"/>
        <xdr:cNvCxnSpPr/>
      </xdr:nvCxnSpPr>
      <xdr:spPr>
        <a:xfrm>
          <a:off x="14592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135763</xdr:rowOff>
    </xdr:from>
    <xdr:to>
      <xdr:col>81</xdr:col>
      <xdr:colOff>101600</xdr:colOff>
      <xdr:row>58</xdr:row>
      <xdr:rowOff>65913</xdr:rowOff>
    </xdr:to>
    <xdr:sp macro="" textlink="">
      <xdr:nvSpPr>
        <xdr:cNvPr id="571" name="フローチャート: 判断 570"/>
        <xdr:cNvSpPr/>
      </xdr:nvSpPr>
      <xdr:spPr>
        <a:xfrm>
          <a:off x="15430500" y="9908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56</xdr:row>
      <xdr:rowOff>82440</xdr:rowOff>
    </xdr:from>
    <xdr:ext cx="313932" cy="259045"/>
    <xdr:sp macro="" textlink="">
      <xdr:nvSpPr>
        <xdr:cNvPr id="572" name="テキスト ボックス 571"/>
        <xdr:cNvSpPr txBox="1"/>
      </xdr:nvSpPr>
      <xdr:spPr>
        <a:xfrm>
          <a:off x="15324333" y="9683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25400</xdr:rowOff>
    </xdr:from>
    <xdr:to>
      <xdr:col>76</xdr:col>
      <xdr:colOff>114300</xdr:colOff>
      <xdr:row>58</xdr:row>
      <xdr:rowOff>25400</xdr:rowOff>
    </xdr:to>
    <xdr:cxnSp macro="">
      <xdr:nvCxnSpPr>
        <xdr:cNvPr id="573" name="直線コネクタ 572"/>
        <xdr:cNvCxnSpPr/>
      </xdr:nvCxnSpPr>
      <xdr:spPr>
        <a:xfrm>
          <a:off x="13703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133477</xdr:rowOff>
    </xdr:from>
    <xdr:to>
      <xdr:col>76</xdr:col>
      <xdr:colOff>165100</xdr:colOff>
      <xdr:row>58</xdr:row>
      <xdr:rowOff>63627</xdr:rowOff>
    </xdr:to>
    <xdr:sp macro="" textlink="">
      <xdr:nvSpPr>
        <xdr:cNvPr id="574" name="フローチャート: 判断 573"/>
        <xdr:cNvSpPr/>
      </xdr:nvSpPr>
      <xdr:spPr>
        <a:xfrm>
          <a:off x="14541500" y="9906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56</xdr:row>
      <xdr:rowOff>80154</xdr:rowOff>
    </xdr:from>
    <xdr:ext cx="313932" cy="259045"/>
    <xdr:sp macro="" textlink="">
      <xdr:nvSpPr>
        <xdr:cNvPr id="575" name="テキスト ボックス 574"/>
        <xdr:cNvSpPr txBox="1"/>
      </xdr:nvSpPr>
      <xdr:spPr>
        <a:xfrm>
          <a:off x="14435333" y="96813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25400</xdr:rowOff>
    </xdr:from>
    <xdr:to>
      <xdr:col>71</xdr:col>
      <xdr:colOff>177800</xdr:colOff>
      <xdr:row>58</xdr:row>
      <xdr:rowOff>25400</xdr:rowOff>
    </xdr:to>
    <xdr:cxnSp macro="">
      <xdr:nvCxnSpPr>
        <xdr:cNvPr id="576" name="直線コネクタ 575"/>
        <xdr:cNvCxnSpPr/>
      </xdr:nvCxnSpPr>
      <xdr:spPr>
        <a:xfrm>
          <a:off x="1281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131763</xdr:rowOff>
    </xdr:from>
    <xdr:to>
      <xdr:col>72</xdr:col>
      <xdr:colOff>38100</xdr:colOff>
      <xdr:row>58</xdr:row>
      <xdr:rowOff>61913</xdr:rowOff>
    </xdr:to>
    <xdr:sp macro="" textlink="">
      <xdr:nvSpPr>
        <xdr:cNvPr id="577" name="フローチャート: 判断 576"/>
        <xdr:cNvSpPr/>
      </xdr:nvSpPr>
      <xdr:spPr>
        <a:xfrm>
          <a:off x="13652500" y="990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56</xdr:row>
      <xdr:rowOff>78440</xdr:rowOff>
    </xdr:from>
    <xdr:ext cx="313932" cy="259045"/>
    <xdr:sp macro="" textlink="">
      <xdr:nvSpPr>
        <xdr:cNvPr id="578" name="テキスト ボックス 577"/>
        <xdr:cNvSpPr txBox="1"/>
      </xdr:nvSpPr>
      <xdr:spPr>
        <a:xfrm>
          <a:off x="13546333" y="9679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111189</xdr:rowOff>
    </xdr:from>
    <xdr:to>
      <xdr:col>67</xdr:col>
      <xdr:colOff>101600</xdr:colOff>
      <xdr:row>58</xdr:row>
      <xdr:rowOff>41339</xdr:rowOff>
    </xdr:to>
    <xdr:sp macro="" textlink="">
      <xdr:nvSpPr>
        <xdr:cNvPr id="579" name="フローチャート: 判断 578"/>
        <xdr:cNvSpPr/>
      </xdr:nvSpPr>
      <xdr:spPr>
        <a:xfrm>
          <a:off x="12763500" y="988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56</xdr:row>
      <xdr:rowOff>57866</xdr:rowOff>
    </xdr:from>
    <xdr:ext cx="313932" cy="259045"/>
    <xdr:sp macro="" textlink="">
      <xdr:nvSpPr>
        <xdr:cNvPr id="580" name="テキスト ボックス 579"/>
        <xdr:cNvSpPr txBox="1"/>
      </xdr:nvSpPr>
      <xdr:spPr>
        <a:xfrm>
          <a:off x="12657333" y="9659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146050</xdr:rowOff>
    </xdr:from>
    <xdr:to>
      <xdr:col>85</xdr:col>
      <xdr:colOff>177800</xdr:colOff>
      <xdr:row>58</xdr:row>
      <xdr:rowOff>76200</xdr:rowOff>
    </xdr:to>
    <xdr:sp macro="" textlink="">
      <xdr:nvSpPr>
        <xdr:cNvPr id="586" name="楕円 585"/>
        <xdr:cNvSpPr/>
      </xdr:nvSpPr>
      <xdr:spPr>
        <a:xfrm>
          <a:off x="16268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111333</xdr:rowOff>
    </xdr:from>
    <xdr:ext cx="249299" cy="259045"/>
    <xdr:sp macro="" textlink="">
      <xdr:nvSpPr>
        <xdr:cNvPr id="587" name="失業対策事業費該当値テキスト"/>
        <xdr:cNvSpPr txBox="1"/>
      </xdr:nvSpPr>
      <xdr:spPr>
        <a:xfrm>
          <a:off x="16370300" y="98839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146050</xdr:rowOff>
    </xdr:from>
    <xdr:to>
      <xdr:col>81</xdr:col>
      <xdr:colOff>101600</xdr:colOff>
      <xdr:row>58</xdr:row>
      <xdr:rowOff>76200</xdr:rowOff>
    </xdr:to>
    <xdr:sp macro="" textlink="">
      <xdr:nvSpPr>
        <xdr:cNvPr id="588" name="楕円 587"/>
        <xdr:cNvSpPr/>
      </xdr:nvSpPr>
      <xdr:spPr>
        <a:xfrm>
          <a:off x="15430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58</xdr:row>
      <xdr:rowOff>67327</xdr:rowOff>
    </xdr:from>
    <xdr:ext cx="249299" cy="259045"/>
    <xdr:sp macro="" textlink="">
      <xdr:nvSpPr>
        <xdr:cNvPr id="589" name="テキスト ボックス 588"/>
        <xdr:cNvSpPr txBox="1"/>
      </xdr:nvSpPr>
      <xdr:spPr>
        <a:xfrm>
          <a:off x="15356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146050</xdr:rowOff>
    </xdr:from>
    <xdr:to>
      <xdr:col>76</xdr:col>
      <xdr:colOff>165100</xdr:colOff>
      <xdr:row>58</xdr:row>
      <xdr:rowOff>76200</xdr:rowOff>
    </xdr:to>
    <xdr:sp macro="" textlink="">
      <xdr:nvSpPr>
        <xdr:cNvPr id="590" name="楕円 589"/>
        <xdr:cNvSpPr/>
      </xdr:nvSpPr>
      <xdr:spPr>
        <a:xfrm>
          <a:off x="14541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58</xdr:row>
      <xdr:rowOff>67327</xdr:rowOff>
    </xdr:from>
    <xdr:ext cx="249299" cy="259045"/>
    <xdr:sp macro="" textlink="">
      <xdr:nvSpPr>
        <xdr:cNvPr id="591" name="テキスト ボックス 590"/>
        <xdr:cNvSpPr txBox="1"/>
      </xdr:nvSpPr>
      <xdr:spPr>
        <a:xfrm>
          <a:off x="14467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146050</xdr:rowOff>
    </xdr:from>
    <xdr:to>
      <xdr:col>72</xdr:col>
      <xdr:colOff>38100</xdr:colOff>
      <xdr:row>58</xdr:row>
      <xdr:rowOff>76200</xdr:rowOff>
    </xdr:to>
    <xdr:sp macro="" textlink="">
      <xdr:nvSpPr>
        <xdr:cNvPr id="592" name="楕円 591"/>
        <xdr:cNvSpPr/>
      </xdr:nvSpPr>
      <xdr:spPr>
        <a:xfrm>
          <a:off x="1365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58</xdr:row>
      <xdr:rowOff>67327</xdr:rowOff>
    </xdr:from>
    <xdr:ext cx="249299" cy="259045"/>
    <xdr:sp macro="" textlink="">
      <xdr:nvSpPr>
        <xdr:cNvPr id="593" name="テキスト ボックス 592"/>
        <xdr:cNvSpPr txBox="1"/>
      </xdr:nvSpPr>
      <xdr:spPr>
        <a:xfrm>
          <a:off x="1357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146050</xdr:rowOff>
    </xdr:from>
    <xdr:to>
      <xdr:col>67</xdr:col>
      <xdr:colOff>101600</xdr:colOff>
      <xdr:row>58</xdr:row>
      <xdr:rowOff>76200</xdr:rowOff>
    </xdr:to>
    <xdr:sp macro="" textlink="">
      <xdr:nvSpPr>
        <xdr:cNvPr id="594" name="楕円 593"/>
        <xdr:cNvSpPr/>
      </xdr:nvSpPr>
      <xdr:spPr>
        <a:xfrm>
          <a:off x="1276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58</xdr:row>
      <xdr:rowOff>67327</xdr:rowOff>
    </xdr:from>
    <xdr:ext cx="249299" cy="259045"/>
    <xdr:sp macro="" textlink="">
      <xdr:nvSpPr>
        <xdr:cNvPr id="595" name="テキスト ボックス 594"/>
        <xdr:cNvSpPr txBox="1"/>
      </xdr:nvSpPr>
      <xdr:spPr>
        <a:xfrm>
          <a:off x="1268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75527</xdr:rowOff>
    </xdr:from>
    <xdr:to>
      <xdr:col>85</xdr:col>
      <xdr:colOff>126364</xdr:colOff>
      <xdr:row>78</xdr:row>
      <xdr:rowOff>130099</xdr:rowOff>
    </xdr:to>
    <xdr:cxnSp macro="">
      <xdr:nvCxnSpPr>
        <xdr:cNvPr id="617" name="直線コネクタ 616"/>
        <xdr:cNvCxnSpPr/>
      </xdr:nvCxnSpPr>
      <xdr:spPr>
        <a:xfrm flipV="1">
          <a:off x="16317595" y="12419927"/>
          <a:ext cx="1269" cy="108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133926</xdr:rowOff>
    </xdr:from>
    <xdr:ext cx="469744" cy="259045"/>
    <xdr:sp macro="" textlink="">
      <xdr:nvSpPr>
        <xdr:cNvPr id="618" name="公債費最小値テキスト"/>
        <xdr:cNvSpPr txBox="1"/>
      </xdr:nvSpPr>
      <xdr:spPr>
        <a:xfrm>
          <a:off x="16370300" y="1350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130099</xdr:rowOff>
    </xdr:from>
    <xdr:to>
      <xdr:col>86</xdr:col>
      <xdr:colOff>25400</xdr:colOff>
      <xdr:row>78</xdr:row>
      <xdr:rowOff>130099</xdr:rowOff>
    </xdr:to>
    <xdr:cxnSp macro="">
      <xdr:nvCxnSpPr>
        <xdr:cNvPr id="619" name="直線コネクタ 618"/>
        <xdr:cNvCxnSpPr/>
      </xdr:nvCxnSpPr>
      <xdr:spPr>
        <a:xfrm>
          <a:off x="16230600" y="13503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22204</xdr:rowOff>
    </xdr:from>
    <xdr:ext cx="599010" cy="259045"/>
    <xdr:sp macro="" textlink="">
      <xdr:nvSpPr>
        <xdr:cNvPr id="620" name="公債費最大値テキスト"/>
        <xdr:cNvSpPr txBox="1"/>
      </xdr:nvSpPr>
      <xdr:spPr>
        <a:xfrm>
          <a:off x="16370300" y="1219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75527</xdr:rowOff>
    </xdr:from>
    <xdr:to>
      <xdr:col>86</xdr:col>
      <xdr:colOff>25400</xdr:colOff>
      <xdr:row>72</xdr:row>
      <xdr:rowOff>75527</xdr:rowOff>
    </xdr:to>
    <xdr:cxnSp macro="">
      <xdr:nvCxnSpPr>
        <xdr:cNvPr id="621" name="直線コネクタ 620"/>
        <xdr:cNvCxnSpPr/>
      </xdr:nvCxnSpPr>
      <xdr:spPr>
        <a:xfrm>
          <a:off x="16230600" y="1241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47501</xdr:rowOff>
    </xdr:from>
    <xdr:to>
      <xdr:col>85</xdr:col>
      <xdr:colOff>127000</xdr:colOff>
      <xdr:row>76</xdr:row>
      <xdr:rowOff>89294</xdr:rowOff>
    </xdr:to>
    <xdr:cxnSp macro="">
      <xdr:nvCxnSpPr>
        <xdr:cNvPr id="622" name="直線コネクタ 621"/>
        <xdr:cNvCxnSpPr/>
      </xdr:nvCxnSpPr>
      <xdr:spPr>
        <a:xfrm flipV="1">
          <a:off x="15481300" y="13077701"/>
          <a:ext cx="838200" cy="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128030</xdr:rowOff>
    </xdr:from>
    <xdr:ext cx="599010" cy="259045"/>
    <xdr:sp macro="" textlink="">
      <xdr:nvSpPr>
        <xdr:cNvPr id="623" name="公債費平均値テキスト"/>
        <xdr:cNvSpPr txBox="1"/>
      </xdr:nvSpPr>
      <xdr:spPr>
        <a:xfrm>
          <a:off x="16370300" y="12815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105153</xdr:rowOff>
    </xdr:from>
    <xdr:to>
      <xdr:col>85</xdr:col>
      <xdr:colOff>177800</xdr:colOff>
      <xdr:row>76</xdr:row>
      <xdr:rowOff>35303</xdr:rowOff>
    </xdr:to>
    <xdr:sp macro="" textlink="">
      <xdr:nvSpPr>
        <xdr:cNvPr id="624" name="フローチャート: 判断 623"/>
        <xdr:cNvSpPr/>
      </xdr:nvSpPr>
      <xdr:spPr>
        <a:xfrm>
          <a:off x="16268700" y="1296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89294</xdr:rowOff>
    </xdr:from>
    <xdr:to>
      <xdr:col>81</xdr:col>
      <xdr:colOff>50800</xdr:colOff>
      <xdr:row>76</xdr:row>
      <xdr:rowOff>116694</xdr:rowOff>
    </xdr:to>
    <xdr:cxnSp macro="">
      <xdr:nvCxnSpPr>
        <xdr:cNvPr id="625" name="直線コネクタ 624"/>
        <xdr:cNvCxnSpPr/>
      </xdr:nvCxnSpPr>
      <xdr:spPr>
        <a:xfrm flipV="1">
          <a:off x="14592300" y="1311949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125348</xdr:rowOff>
    </xdr:from>
    <xdr:to>
      <xdr:col>81</xdr:col>
      <xdr:colOff>101600</xdr:colOff>
      <xdr:row>76</xdr:row>
      <xdr:rowOff>55497</xdr:rowOff>
    </xdr:to>
    <xdr:sp macro="" textlink="">
      <xdr:nvSpPr>
        <xdr:cNvPr id="626" name="フローチャート: 判断 625"/>
        <xdr:cNvSpPr/>
      </xdr:nvSpPr>
      <xdr:spPr>
        <a:xfrm>
          <a:off x="15430500" y="1298409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72025</xdr:rowOff>
    </xdr:from>
    <xdr:ext cx="599010" cy="259045"/>
    <xdr:sp macro="" textlink="">
      <xdr:nvSpPr>
        <xdr:cNvPr id="627" name="テキスト ボックス 626"/>
        <xdr:cNvSpPr txBox="1"/>
      </xdr:nvSpPr>
      <xdr:spPr>
        <a:xfrm>
          <a:off x="15181795" y="1275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116694</xdr:rowOff>
    </xdr:from>
    <xdr:to>
      <xdr:col>76</xdr:col>
      <xdr:colOff>114300</xdr:colOff>
      <xdr:row>76</xdr:row>
      <xdr:rowOff>143467</xdr:rowOff>
    </xdr:to>
    <xdr:cxnSp macro="">
      <xdr:nvCxnSpPr>
        <xdr:cNvPr id="628" name="直線コネクタ 627"/>
        <xdr:cNvCxnSpPr/>
      </xdr:nvCxnSpPr>
      <xdr:spPr>
        <a:xfrm flipV="1">
          <a:off x="13703300" y="1314689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122449</xdr:rowOff>
    </xdr:from>
    <xdr:to>
      <xdr:col>76</xdr:col>
      <xdr:colOff>165100</xdr:colOff>
      <xdr:row>76</xdr:row>
      <xdr:rowOff>52598</xdr:rowOff>
    </xdr:to>
    <xdr:sp macro="" textlink="">
      <xdr:nvSpPr>
        <xdr:cNvPr id="629" name="フローチャート: 判断 628"/>
        <xdr:cNvSpPr/>
      </xdr:nvSpPr>
      <xdr:spPr>
        <a:xfrm>
          <a:off x="14541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69126</xdr:rowOff>
    </xdr:from>
    <xdr:ext cx="599010" cy="259045"/>
    <xdr:sp macro="" textlink="">
      <xdr:nvSpPr>
        <xdr:cNvPr id="630" name="テキスト ボックス 629"/>
        <xdr:cNvSpPr txBox="1"/>
      </xdr:nvSpPr>
      <xdr:spPr>
        <a:xfrm>
          <a:off x="14292795"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143467</xdr:rowOff>
    </xdr:from>
    <xdr:to>
      <xdr:col>71</xdr:col>
      <xdr:colOff>177800</xdr:colOff>
      <xdr:row>76</xdr:row>
      <xdr:rowOff>158710</xdr:rowOff>
    </xdr:to>
    <xdr:cxnSp macro="">
      <xdr:nvCxnSpPr>
        <xdr:cNvPr id="631" name="直線コネクタ 630"/>
        <xdr:cNvCxnSpPr/>
      </xdr:nvCxnSpPr>
      <xdr:spPr>
        <a:xfrm flipV="1">
          <a:off x="12814300" y="13173667"/>
          <a:ext cx="889000" cy="1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99613</xdr:rowOff>
    </xdr:from>
    <xdr:to>
      <xdr:col>72</xdr:col>
      <xdr:colOff>38100</xdr:colOff>
      <xdr:row>76</xdr:row>
      <xdr:rowOff>29763</xdr:rowOff>
    </xdr:to>
    <xdr:sp macro="" textlink="">
      <xdr:nvSpPr>
        <xdr:cNvPr id="632" name="フローチャート: 判断 631"/>
        <xdr:cNvSpPr/>
      </xdr:nvSpPr>
      <xdr:spPr>
        <a:xfrm>
          <a:off x="13652500" y="129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46290</xdr:rowOff>
    </xdr:from>
    <xdr:ext cx="599010" cy="259045"/>
    <xdr:sp macro="" textlink="">
      <xdr:nvSpPr>
        <xdr:cNvPr id="633" name="テキスト ボックス 632"/>
        <xdr:cNvSpPr txBox="1"/>
      </xdr:nvSpPr>
      <xdr:spPr>
        <a:xfrm>
          <a:off x="13403795" y="127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104303</xdr:rowOff>
    </xdr:from>
    <xdr:to>
      <xdr:col>67</xdr:col>
      <xdr:colOff>101600</xdr:colOff>
      <xdr:row>76</xdr:row>
      <xdr:rowOff>34454</xdr:rowOff>
    </xdr:to>
    <xdr:sp macro="" textlink="">
      <xdr:nvSpPr>
        <xdr:cNvPr id="634" name="フローチャート: 判断 633"/>
        <xdr:cNvSpPr/>
      </xdr:nvSpPr>
      <xdr:spPr>
        <a:xfrm>
          <a:off x="12763500" y="12963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50980</xdr:rowOff>
    </xdr:from>
    <xdr:ext cx="599010" cy="259045"/>
    <xdr:sp macro="" textlink="">
      <xdr:nvSpPr>
        <xdr:cNvPr id="635" name="テキスト ボックス 634"/>
        <xdr:cNvSpPr txBox="1"/>
      </xdr:nvSpPr>
      <xdr:spPr>
        <a:xfrm>
          <a:off x="12514795" y="1273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168151</xdr:rowOff>
    </xdr:from>
    <xdr:to>
      <xdr:col>85</xdr:col>
      <xdr:colOff>177800</xdr:colOff>
      <xdr:row>76</xdr:row>
      <xdr:rowOff>98301</xdr:rowOff>
    </xdr:to>
    <xdr:sp macro="" textlink="">
      <xdr:nvSpPr>
        <xdr:cNvPr id="641" name="楕円 640"/>
        <xdr:cNvSpPr/>
      </xdr:nvSpPr>
      <xdr:spPr>
        <a:xfrm>
          <a:off x="16268700" y="1302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146578</xdr:rowOff>
    </xdr:from>
    <xdr:ext cx="534377" cy="259045"/>
    <xdr:sp macro="" textlink="">
      <xdr:nvSpPr>
        <xdr:cNvPr id="642" name="公債費該当値テキスト"/>
        <xdr:cNvSpPr txBox="1"/>
      </xdr:nvSpPr>
      <xdr:spPr>
        <a:xfrm>
          <a:off x="16370300" y="1300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38494</xdr:rowOff>
    </xdr:from>
    <xdr:to>
      <xdr:col>81</xdr:col>
      <xdr:colOff>101600</xdr:colOff>
      <xdr:row>76</xdr:row>
      <xdr:rowOff>140094</xdr:rowOff>
    </xdr:to>
    <xdr:sp macro="" textlink="">
      <xdr:nvSpPr>
        <xdr:cNvPr id="643" name="楕円 642"/>
        <xdr:cNvSpPr/>
      </xdr:nvSpPr>
      <xdr:spPr>
        <a:xfrm>
          <a:off x="15430500" y="130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131221</xdr:rowOff>
    </xdr:from>
    <xdr:ext cx="534377" cy="259045"/>
    <xdr:sp macro="" textlink="">
      <xdr:nvSpPr>
        <xdr:cNvPr id="644" name="テキスト ボックス 643"/>
        <xdr:cNvSpPr txBox="1"/>
      </xdr:nvSpPr>
      <xdr:spPr>
        <a:xfrm>
          <a:off x="15214111" y="1316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65894</xdr:rowOff>
    </xdr:from>
    <xdr:to>
      <xdr:col>76</xdr:col>
      <xdr:colOff>165100</xdr:colOff>
      <xdr:row>76</xdr:row>
      <xdr:rowOff>167494</xdr:rowOff>
    </xdr:to>
    <xdr:sp macro="" textlink="">
      <xdr:nvSpPr>
        <xdr:cNvPr id="645" name="楕円 644"/>
        <xdr:cNvSpPr/>
      </xdr:nvSpPr>
      <xdr:spPr>
        <a:xfrm>
          <a:off x="14541500" y="130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158621</xdr:rowOff>
    </xdr:from>
    <xdr:ext cx="534377" cy="259045"/>
    <xdr:sp macro="" textlink="">
      <xdr:nvSpPr>
        <xdr:cNvPr id="646" name="テキスト ボックス 645"/>
        <xdr:cNvSpPr txBox="1"/>
      </xdr:nvSpPr>
      <xdr:spPr>
        <a:xfrm>
          <a:off x="14325111" y="131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92667</xdr:rowOff>
    </xdr:from>
    <xdr:to>
      <xdr:col>72</xdr:col>
      <xdr:colOff>38100</xdr:colOff>
      <xdr:row>77</xdr:row>
      <xdr:rowOff>22817</xdr:rowOff>
    </xdr:to>
    <xdr:sp macro="" textlink="">
      <xdr:nvSpPr>
        <xdr:cNvPr id="647" name="楕円 646"/>
        <xdr:cNvSpPr/>
      </xdr:nvSpPr>
      <xdr:spPr>
        <a:xfrm>
          <a:off x="13652500" y="1312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13944</xdr:rowOff>
    </xdr:from>
    <xdr:ext cx="534377" cy="259045"/>
    <xdr:sp macro="" textlink="">
      <xdr:nvSpPr>
        <xdr:cNvPr id="648" name="テキスト ボックス 647"/>
        <xdr:cNvSpPr txBox="1"/>
      </xdr:nvSpPr>
      <xdr:spPr>
        <a:xfrm>
          <a:off x="13436111" y="1321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107910</xdr:rowOff>
    </xdr:from>
    <xdr:to>
      <xdr:col>67</xdr:col>
      <xdr:colOff>101600</xdr:colOff>
      <xdr:row>77</xdr:row>
      <xdr:rowOff>38060</xdr:rowOff>
    </xdr:to>
    <xdr:sp macro="" textlink="">
      <xdr:nvSpPr>
        <xdr:cNvPr id="649" name="楕円 648"/>
        <xdr:cNvSpPr/>
      </xdr:nvSpPr>
      <xdr:spPr>
        <a:xfrm>
          <a:off x="12763500" y="1313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29187</xdr:rowOff>
    </xdr:from>
    <xdr:ext cx="534377" cy="259045"/>
    <xdr:sp macro="" textlink="">
      <xdr:nvSpPr>
        <xdr:cNvPr id="650" name="テキスト ボックス 649"/>
        <xdr:cNvSpPr txBox="1"/>
      </xdr:nvSpPr>
      <xdr:spPr>
        <a:xfrm>
          <a:off x="12547111" y="1323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43962</xdr:rowOff>
    </xdr:from>
    <xdr:to>
      <xdr:col>85</xdr:col>
      <xdr:colOff>126364</xdr:colOff>
      <xdr:row>98</xdr:row>
      <xdr:rowOff>139540</xdr:rowOff>
    </xdr:to>
    <xdr:cxnSp macro="">
      <xdr:nvCxnSpPr>
        <xdr:cNvPr id="672" name="直線コネクタ 671"/>
        <xdr:cNvCxnSpPr/>
      </xdr:nvCxnSpPr>
      <xdr:spPr>
        <a:xfrm flipV="1">
          <a:off x="16317595" y="15474462"/>
          <a:ext cx="1269" cy="1467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143367</xdr:rowOff>
    </xdr:from>
    <xdr:ext cx="313932" cy="259045"/>
    <xdr:sp macro="" textlink="">
      <xdr:nvSpPr>
        <xdr:cNvPr id="673" name="積立金最小値テキスト"/>
        <xdr:cNvSpPr txBox="1"/>
      </xdr:nvSpPr>
      <xdr:spPr>
        <a:xfrm>
          <a:off x="16370300" y="16945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139540</xdr:rowOff>
    </xdr:from>
    <xdr:to>
      <xdr:col>86</xdr:col>
      <xdr:colOff>25400</xdr:colOff>
      <xdr:row>98</xdr:row>
      <xdr:rowOff>139540</xdr:rowOff>
    </xdr:to>
    <xdr:cxnSp macro="">
      <xdr:nvCxnSpPr>
        <xdr:cNvPr id="674" name="直線コネクタ 673"/>
        <xdr:cNvCxnSpPr/>
      </xdr:nvCxnSpPr>
      <xdr:spPr>
        <a:xfrm>
          <a:off x="16230600" y="1694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162089</xdr:rowOff>
    </xdr:from>
    <xdr:ext cx="599010" cy="259045"/>
    <xdr:sp macro="" textlink="">
      <xdr:nvSpPr>
        <xdr:cNvPr id="675" name="積立金最大値テキスト"/>
        <xdr:cNvSpPr txBox="1"/>
      </xdr:nvSpPr>
      <xdr:spPr>
        <a:xfrm>
          <a:off x="16370300" y="15249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43962</xdr:rowOff>
    </xdr:from>
    <xdr:to>
      <xdr:col>86</xdr:col>
      <xdr:colOff>25400</xdr:colOff>
      <xdr:row>90</xdr:row>
      <xdr:rowOff>43962</xdr:rowOff>
    </xdr:to>
    <xdr:cxnSp macro="">
      <xdr:nvCxnSpPr>
        <xdr:cNvPr id="676" name="直線コネクタ 675"/>
        <xdr:cNvCxnSpPr/>
      </xdr:nvCxnSpPr>
      <xdr:spPr>
        <a:xfrm>
          <a:off x="16230600" y="15474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37790</xdr:rowOff>
    </xdr:from>
    <xdr:to>
      <xdr:col>85</xdr:col>
      <xdr:colOff>127000</xdr:colOff>
      <xdr:row>97</xdr:row>
      <xdr:rowOff>96061</xdr:rowOff>
    </xdr:to>
    <xdr:cxnSp macro="">
      <xdr:nvCxnSpPr>
        <xdr:cNvPr id="677" name="直線コネクタ 676"/>
        <xdr:cNvCxnSpPr/>
      </xdr:nvCxnSpPr>
      <xdr:spPr>
        <a:xfrm flipV="1">
          <a:off x="15481300" y="16668440"/>
          <a:ext cx="838200" cy="5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15152</xdr:rowOff>
    </xdr:from>
    <xdr:ext cx="534377" cy="259045"/>
    <xdr:sp macro="" textlink="">
      <xdr:nvSpPr>
        <xdr:cNvPr id="678" name="積立金平均値テキスト"/>
        <xdr:cNvSpPr txBox="1"/>
      </xdr:nvSpPr>
      <xdr:spPr>
        <a:xfrm>
          <a:off x="16370300" y="16645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36725</xdr:rowOff>
    </xdr:from>
    <xdr:to>
      <xdr:col>85</xdr:col>
      <xdr:colOff>177800</xdr:colOff>
      <xdr:row>97</xdr:row>
      <xdr:rowOff>138325</xdr:rowOff>
    </xdr:to>
    <xdr:sp macro="" textlink="">
      <xdr:nvSpPr>
        <xdr:cNvPr id="679" name="フローチャート: 判断 678"/>
        <xdr:cNvSpPr/>
      </xdr:nvSpPr>
      <xdr:spPr>
        <a:xfrm>
          <a:off x="16268700" y="1666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87351</xdr:rowOff>
    </xdr:from>
    <xdr:to>
      <xdr:col>81</xdr:col>
      <xdr:colOff>50800</xdr:colOff>
      <xdr:row>97</xdr:row>
      <xdr:rowOff>96061</xdr:rowOff>
    </xdr:to>
    <xdr:cxnSp macro="">
      <xdr:nvCxnSpPr>
        <xdr:cNvPr id="680" name="直線コネクタ 679"/>
        <xdr:cNvCxnSpPr/>
      </xdr:nvCxnSpPr>
      <xdr:spPr>
        <a:xfrm>
          <a:off x="14592300" y="16718001"/>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29172</xdr:rowOff>
    </xdr:from>
    <xdr:to>
      <xdr:col>81</xdr:col>
      <xdr:colOff>101600</xdr:colOff>
      <xdr:row>97</xdr:row>
      <xdr:rowOff>130772</xdr:rowOff>
    </xdr:to>
    <xdr:sp macro="" textlink="">
      <xdr:nvSpPr>
        <xdr:cNvPr id="681" name="フローチャート: 判断 680"/>
        <xdr:cNvSpPr/>
      </xdr:nvSpPr>
      <xdr:spPr>
        <a:xfrm>
          <a:off x="15430500" y="166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147299</xdr:rowOff>
    </xdr:from>
    <xdr:ext cx="534377" cy="259045"/>
    <xdr:sp macro="" textlink="">
      <xdr:nvSpPr>
        <xdr:cNvPr id="682" name="テキスト ボックス 681"/>
        <xdr:cNvSpPr txBox="1"/>
      </xdr:nvSpPr>
      <xdr:spPr>
        <a:xfrm>
          <a:off x="15214111" y="164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87351</xdr:rowOff>
    </xdr:from>
    <xdr:to>
      <xdr:col>76</xdr:col>
      <xdr:colOff>114300</xdr:colOff>
      <xdr:row>97</xdr:row>
      <xdr:rowOff>141698</xdr:rowOff>
    </xdr:to>
    <xdr:cxnSp macro="">
      <xdr:nvCxnSpPr>
        <xdr:cNvPr id="683" name="直線コネクタ 682"/>
        <xdr:cNvCxnSpPr/>
      </xdr:nvCxnSpPr>
      <xdr:spPr>
        <a:xfrm flipV="1">
          <a:off x="13703300" y="16718001"/>
          <a:ext cx="889000" cy="5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37396</xdr:rowOff>
    </xdr:from>
    <xdr:to>
      <xdr:col>76</xdr:col>
      <xdr:colOff>165100</xdr:colOff>
      <xdr:row>97</xdr:row>
      <xdr:rowOff>138996</xdr:rowOff>
    </xdr:to>
    <xdr:sp macro="" textlink="">
      <xdr:nvSpPr>
        <xdr:cNvPr id="684" name="フローチャート: 判断 683"/>
        <xdr:cNvSpPr/>
      </xdr:nvSpPr>
      <xdr:spPr>
        <a:xfrm>
          <a:off x="14541500" y="1666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130123</xdr:rowOff>
    </xdr:from>
    <xdr:ext cx="534377" cy="259045"/>
    <xdr:sp macro="" textlink="">
      <xdr:nvSpPr>
        <xdr:cNvPr id="685" name="テキスト ボックス 684"/>
        <xdr:cNvSpPr txBox="1"/>
      </xdr:nvSpPr>
      <xdr:spPr>
        <a:xfrm>
          <a:off x="14325111" y="167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69766</xdr:rowOff>
    </xdr:from>
    <xdr:to>
      <xdr:col>71</xdr:col>
      <xdr:colOff>177800</xdr:colOff>
      <xdr:row>97</xdr:row>
      <xdr:rowOff>141698</xdr:rowOff>
    </xdr:to>
    <xdr:cxnSp macro="">
      <xdr:nvCxnSpPr>
        <xdr:cNvPr id="686" name="直線コネクタ 685"/>
        <xdr:cNvCxnSpPr/>
      </xdr:nvCxnSpPr>
      <xdr:spPr>
        <a:xfrm>
          <a:off x="12814300" y="16700416"/>
          <a:ext cx="889000" cy="7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81868</xdr:rowOff>
    </xdr:from>
    <xdr:to>
      <xdr:col>72</xdr:col>
      <xdr:colOff>38100</xdr:colOff>
      <xdr:row>98</xdr:row>
      <xdr:rowOff>12018</xdr:rowOff>
    </xdr:to>
    <xdr:sp macro="" textlink="">
      <xdr:nvSpPr>
        <xdr:cNvPr id="687" name="フローチャート: 判断 686"/>
        <xdr:cNvSpPr/>
      </xdr:nvSpPr>
      <xdr:spPr>
        <a:xfrm>
          <a:off x="13652500" y="167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28545</xdr:rowOff>
    </xdr:from>
    <xdr:ext cx="534377" cy="259045"/>
    <xdr:sp macro="" textlink="">
      <xdr:nvSpPr>
        <xdr:cNvPr id="688" name="テキスト ボックス 687"/>
        <xdr:cNvSpPr txBox="1"/>
      </xdr:nvSpPr>
      <xdr:spPr>
        <a:xfrm>
          <a:off x="13436111" y="1648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7280</xdr:rowOff>
    </xdr:from>
    <xdr:to>
      <xdr:col>67</xdr:col>
      <xdr:colOff>101600</xdr:colOff>
      <xdr:row>97</xdr:row>
      <xdr:rowOff>108880</xdr:rowOff>
    </xdr:to>
    <xdr:sp macro="" textlink="">
      <xdr:nvSpPr>
        <xdr:cNvPr id="689" name="フローチャート: 判断 688"/>
        <xdr:cNvSpPr/>
      </xdr:nvSpPr>
      <xdr:spPr>
        <a:xfrm>
          <a:off x="12763500" y="1663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125407</xdr:rowOff>
    </xdr:from>
    <xdr:ext cx="534377" cy="259045"/>
    <xdr:sp macro="" textlink="">
      <xdr:nvSpPr>
        <xdr:cNvPr id="690" name="テキスト ボックス 689"/>
        <xdr:cNvSpPr txBox="1"/>
      </xdr:nvSpPr>
      <xdr:spPr>
        <a:xfrm>
          <a:off x="12547111" y="1641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158440</xdr:rowOff>
    </xdr:from>
    <xdr:to>
      <xdr:col>85</xdr:col>
      <xdr:colOff>177800</xdr:colOff>
      <xdr:row>97</xdr:row>
      <xdr:rowOff>88590</xdr:rowOff>
    </xdr:to>
    <xdr:sp macro="" textlink="">
      <xdr:nvSpPr>
        <xdr:cNvPr id="696" name="楕円 695"/>
        <xdr:cNvSpPr/>
      </xdr:nvSpPr>
      <xdr:spPr>
        <a:xfrm>
          <a:off x="16268700" y="166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9867</xdr:rowOff>
    </xdr:from>
    <xdr:ext cx="534377" cy="259045"/>
    <xdr:sp macro="" textlink="">
      <xdr:nvSpPr>
        <xdr:cNvPr id="697" name="積立金該当値テキスト"/>
        <xdr:cNvSpPr txBox="1"/>
      </xdr:nvSpPr>
      <xdr:spPr>
        <a:xfrm>
          <a:off x="16370300" y="1646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45261</xdr:rowOff>
    </xdr:from>
    <xdr:to>
      <xdr:col>81</xdr:col>
      <xdr:colOff>101600</xdr:colOff>
      <xdr:row>97</xdr:row>
      <xdr:rowOff>146861</xdr:rowOff>
    </xdr:to>
    <xdr:sp macro="" textlink="">
      <xdr:nvSpPr>
        <xdr:cNvPr id="698" name="楕円 697"/>
        <xdr:cNvSpPr/>
      </xdr:nvSpPr>
      <xdr:spPr>
        <a:xfrm>
          <a:off x="15430500" y="166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137988</xdr:rowOff>
    </xdr:from>
    <xdr:ext cx="534377" cy="259045"/>
    <xdr:sp macro="" textlink="">
      <xdr:nvSpPr>
        <xdr:cNvPr id="699" name="テキスト ボックス 698"/>
        <xdr:cNvSpPr txBox="1"/>
      </xdr:nvSpPr>
      <xdr:spPr>
        <a:xfrm>
          <a:off x="15214111" y="1676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36551</xdr:rowOff>
    </xdr:from>
    <xdr:to>
      <xdr:col>76</xdr:col>
      <xdr:colOff>165100</xdr:colOff>
      <xdr:row>97</xdr:row>
      <xdr:rowOff>138151</xdr:rowOff>
    </xdr:to>
    <xdr:sp macro="" textlink="">
      <xdr:nvSpPr>
        <xdr:cNvPr id="700" name="楕円 699"/>
        <xdr:cNvSpPr/>
      </xdr:nvSpPr>
      <xdr:spPr>
        <a:xfrm>
          <a:off x="14541500" y="166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154678</xdr:rowOff>
    </xdr:from>
    <xdr:ext cx="534377" cy="259045"/>
    <xdr:sp macro="" textlink="">
      <xdr:nvSpPr>
        <xdr:cNvPr id="701" name="テキスト ボックス 700"/>
        <xdr:cNvSpPr txBox="1"/>
      </xdr:nvSpPr>
      <xdr:spPr>
        <a:xfrm>
          <a:off x="14325111" y="1644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90898</xdr:rowOff>
    </xdr:from>
    <xdr:to>
      <xdr:col>72</xdr:col>
      <xdr:colOff>38100</xdr:colOff>
      <xdr:row>98</xdr:row>
      <xdr:rowOff>21048</xdr:rowOff>
    </xdr:to>
    <xdr:sp macro="" textlink="">
      <xdr:nvSpPr>
        <xdr:cNvPr id="702" name="楕円 701"/>
        <xdr:cNvSpPr/>
      </xdr:nvSpPr>
      <xdr:spPr>
        <a:xfrm>
          <a:off x="13652500" y="1672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12175</xdr:rowOff>
    </xdr:from>
    <xdr:ext cx="534377" cy="259045"/>
    <xdr:sp macro="" textlink="">
      <xdr:nvSpPr>
        <xdr:cNvPr id="703" name="テキスト ボックス 702"/>
        <xdr:cNvSpPr txBox="1"/>
      </xdr:nvSpPr>
      <xdr:spPr>
        <a:xfrm>
          <a:off x="13436111" y="1681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18966</xdr:rowOff>
    </xdr:from>
    <xdr:to>
      <xdr:col>67</xdr:col>
      <xdr:colOff>101600</xdr:colOff>
      <xdr:row>97</xdr:row>
      <xdr:rowOff>120566</xdr:rowOff>
    </xdr:to>
    <xdr:sp macro="" textlink="">
      <xdr:nvSpPr>
        <xdr:cNvPr id="704" name="楕円 703"/>
        <xdr:cNvSpPr/>
      </xdr:nvSpPr>
      <xdr:spPr>
        <a:xfrm>
          <a:off x="12763500" y="166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111693</xdr:rowOff>
    </xdr:from>
    <xdr:ext cx="534377" cy="259045"/>
    <xdr:sp macro="" textlink="">
      <xdr:nvSpPr>
        <xdr:cNvPr id="705" name="テキスト ボックス 704"/>
        <xdr:cNvSpPr txBox="1"/>
      </xdr:nvSpPr>
      <xdr:spPr>
        <a:xfrm>
          <a:off x="12547111" y="1674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43962</xdr:rowOff>
    </xdr:from>
    <xdr:to>
      <xdr:col>116</xdr:col>
      <xdr:colOff>62864</xdr:colOff>
      <xdr:row>38</xdr:row>
      <xdr:rowOff>139700</xdr:rowOff>
    </xdr:to>
    <xdr:cxnSp macro="">
      <xdr:nvCxnSpPr>
        <xdr:cNvPr id="727" name="直線コネクタ 726"/>
        <xdr:cNvCxnSpPr/>
      </xdr:nvCxnSpPr>
      <xdr:spPr>
        <a:xfrm flipV="1">
          <a:off x="22159595" y="5187462"/>
          <a:ext cx="1269" cy="1467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162089</xdr:rowOff>
    </xdr:from>
    <xdr:ext cx="534377" cy="259045"/>
    <xdr:sp macro="" textlink="">
      <xdr:nvSpPr>
        <xdr:cNvPr id="730" name="投資及び出資金最大値テキスト"/>
        <xdr:cNvSpPr txBox="1"/>
      </xdr:nvSpPr>
      <xdr:spPr>
        <a:xfrm>
          <a:off x="22212300" y="496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43962</xdr:rowOff>
    </xdr:from>
    <xdr:to>
      <xdr:col>116</xdr:col>
      <xdr:colOff>152400</xdr:colOff>
      <xdr:row>30</xdr:row>
      <xdr:rowOff>43962</xdr:rowOff>
    </xdr:to>
    <xdr:cxnSp macro="">
      <xdr:nvCxnSpPr>
        <xdr:cNvPr id="731" name="直線コネクタ 730"/>
        <xdr:cNvCxnSpPr/>
      </xdr:nvCxnSpPr>
      <xdr:spPr>
        <a:xfrm>
          <a:off x="22072600" y="518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81178</xdr:rowOff>
    </xdr:from>
    <xdr:to>
      <xdr:col>116</xdr:col>
      <xdr:colOff>63500</xdr:colOff>
      <xdr:row>37</xdr:row>
      <xdr:rowOff>144500</xdr:rowOff>
    </xdr:to>
    <xdr:cxnSp macro="">
      <xdr:nvCxnSpPr>
        <xdr:cNvPr id="732" name="直線コネクタ 731"/>
        <xdr:cNvCxnSpPr/>
      </xdr:nvCxnSpPr>
      <xdr:spPr>
        <a:xfrm flipV="1">
          <a:off x="21323300" y="6424828"/>
          <a:ext cx="838200" cy="6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86575</xdr:rowOff>
    </xdr:from>
    <xdr:ext cx="469744" cy="259045"/>
    <xdr:sp macro="" textlink="">
      <xdr:nvSpPr>
        <xdr:cNvPr id="733" name="投資及び出資金平均値テキスト"/>
        <xdr:cNvSpPr txBox="1"/>
      </xdr:nvSpPr>
      <xdr:spPr>
        <a:xfrm>
          <a:off x="22212300" y="6430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108148</xdr:rowOff>
    </xdr:from>
    <xdr:to>
      <xdr:col>116</xdr:col>
      <xdr:colOff>114300</xdr:colOff>
      <xdr:row>38</xdr:row>
      <xdr:rowOff>38298</xdr:rowOff>
    </xdr:to>
    <xdr:sp macro="" textlink="">
      <xdr:nvSpPr>
        <xdr:cNvPr id="734" name="フローチャート: 判断 733"/>
        <xdr:cNvSpPr/>
      </xdr:nvSpPr>
      <xdr:spPr>
        <a:xfrm>
          <a:off x="22110700" y="6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39848</xdr:rowOff>
    </xdr:from>
    <xdr:to>
      <xdr:col>111</xdr:col>
      <xdr:colOff>177800</xdr:colOff>
      <xdr:row>37</xdr:row>
      <xdr:rowOff>144500</xdr:rowOff>
    </xdr:to>
    <xdr:cxnSp macro="">
      <xdr:nvCxnSpPr>
        <xdr:cNvPr id="735" name="直線コネクタ 734"/>
        <xdr:cNvCxnSpPr/>
      </xdr:nvCxnSpPr>
      <xdr:spPr>
        <a:xfrm>
          <a:off x="20434300" y="6383498"/>
          <a:ext cx="889000" cy="10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128174</xdr:rowOff>
    </xdr:from>
    <xdr:to>
      <xdr:col>112</xdr:col>
      <xdr:colOff>38100</xdr:colOff>
      <xdr:row>38</xdr:row>
      <xdr:rowOff>58324</xdr:rowOff>
    </xdr:to>
    <xdr:sp macro="" textlink="">
      <xdr:nvSpPr>
        <xdr:cNvPr id="736" name="フローチャート: 判断 735"/>
        <xdr:cNvSpPr/>
      </xdr:nvSpPr>
      <xdr:spPr>
        <a:xfrm>
          <a:off x="21272500" y="647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49451</xdr:rowOff>
    </xdr:from>
    <xdr:ext cx="469744" cy="259045"/>
    <xdr:sp macro="" textlink="">
      <xdr:nvSpPr>
        <xdr:cNvPr id="737" name="テキスト ボックス 736"/>
        <xdr:cNvSpPr txBox="1"/>
      </xdr:nvSpPr>
      <xdr:spPr>
        <a:xfrm>
          <a:off x="21088428" y="656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32852</xdr:rowOff>
    </xdr:from>
    <xdr:to>
      <xdr:col>107</xdr:col>
      <xdr:colOff>50800</xdr:colOff>
      <xdr:row>37</xdr:row>
      <xdr:rowOff>39848</xdr:rowOff>
    </xdr:to>
    <xdr:cxnSp macro="">
      <xdr:nvCxnSpPr>
        <xdr:cNvPr id="738" name="直線コネクタ 737"/>
        <xdr:cNvCxnSpPr/>
      </xdr:nvCxnSpPr>
      <xdr:spPr>
        <a:xfrm>
          <a:off x="19545300" y="6205052"/>
          <a:ext cx="889000" cy="17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124562</xdr:rowOff>
    </xdr:from>
    <xdr:to>
      <xdr:col>107</xdr:col>
      <xdr:colOff>101600</xdr:colOff>
      <xdr:row>38</xdr:row>
      <xdr:rowOff>54711</xdr:rowOff>
    </xdr:to>
    <xdr:sp macro="" textlink="">
      <xdr:nvSpPr>
        <xdr:cNvPr id="739" name="フローチャート: 判断 738"/>
        <xdr:cNvSpPr/>
      </xdr:nvSpPr>
      <xdr:spPr>
        <a:xfrm>
          <a:off x="20383500" y="646821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45838</xdr:rowOff>
    </xdr:from>
    <xdr:ext cx="469744" cy="259045"/>
    <xdr:sp macro="" textlink="">
      <xdr:nvSpPr>
        <xdr:cNvPr id="740" name="テキスト ボックス 739"/>
        <xdr:cNvSpPr txBox="1"/>
      </xdr:nvSpPr>
      <xdr:spPr>
        <a:xfrm>
          <a:off x="20199428" y="6560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32852</xdr:rowOff>
    </xdr:from>
    <xdr:to>
      <xdr:col>102</xdr:col>
      <xdr:colOff>114300</xdr:colOff>
      <xdr:row>37</xdr:row>
      <xdr:rowOff>9124</xdr:rowOff>
    </xdr:to>
    <xdr:cxnSp macro="">
      <xdr:nvCxnSpPr>
        <xdr:cNvPr id="741" name="直線コネクタ 740"/>
        <xdr:cNvCxnSpPr/>
      </xdr:nvCxnSpPr>
      <xdr:spPr>
        <a:xfrm flipV="1">
          <a:off x="18656300" y="6205052"/>
          <a:ext cx="889000" cy="14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56942</xdr:rowOff>
    </xdr:from>
    <xdr:to>
      <xdr:col>102</xdr:col>
      <xdr:colOff>165100</xdr:colOff>
      <xdr:row>37</xdr:row>
      <xdr:rowOff>158542</xdr:rowOff>
    </xdr:to>
    <xdr:sp macro="" textlink="">
      <xdr:nvSpPr>
        <xdr:cNvPr id="742" name="フローチャート: 判断 741"/>
        <xdr:cNvSpPr/>
      </xdr:nvSpPr>
      <xdr:spPr>
        <a:xfrm>
          <a:off x="19494500" y="64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149668</xdr:rowOff>
    </xdr:from>
    <xdr:ext cx="469744" cy="259045"/>
    <xdr:sp macro="" textlink="">
      <xdr:nvSpPr>
        <xdr:cNvPr id="743" name="テキスト ボックス 742"/>
        <xdr:cNvSpPr txBox="1"/>
      </xdr:nvSpPr>
      <xdr:spPr>
        <a:xfrm>
          <a:off x="19310428" y="649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139695</xdr:rowOff>
    </xdr:from>
    <xdr:to>
      <xdr:col>98</xdr:col>
      <xdr:colOff>38100</xdr:colOff>
      <xdr:row>38</xdr:row>
      <xdr:rowOff>69845</xdr:rowOff>
    </xdr:to>
    <xdr:sp macro="" textlink="">
      <xdr:nvSpPr>
        <xdr:cNvPr id="744" name="フローチャート: 判断 743"/>
        <xdr:cNvSpPr/>
      </xdr:nvSpPr>
      <xdr:spPr>
        <a:xfrm>
          <a:off x="18605500" y="648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60972</xdr:rowOff>
    </xdr:from>
    <xdr:ext cx="469744" cy="259045"/>
    <xdr:sp macro="" textlink="">
      <xdr:nvSpPr>
        <xdr:cNvPr id="745" name="テキスト ボックス 744"/>
        <xdr:cNvSpPr txBox="1"/>
      </xdr:nvSpPr>
      <xdr:spPr>
        <a:xfrm>
          <a:off x="18421428" y="657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30378</xdr:rowOff>
    </xdr:from>
    <xdr:to>
      <xdr:col>116</xdr:col>
      <xdr:colOff>114300</xdr:colOff>
      <xdr:row>37</xdr:row>
      <xdr:rowOff>131978</xdr:rowOff>
    </xdr:to>
    <xdr:sp macro="" textlink="">
      <xdr:nvSpPr>
        <xdr:cNvPr id="751" name="楕円 750"/>
        <xdr:cNvSpPr/>
      </xdr:nvSpPr>
      <xdr:spPr>
        <a:xfrm>
          <a:off x="22110700" y="637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53255</xdr:rowOff>
    </xdr:from>
    <xdr:ext cx="469744" cy="259045"/>
    <xdr:sp macro="" textlink="">
      <xdr:nvSpPr>
        <xdr:cNvPr id="752" name="投資及び出資金該当値テキスト"/>
        <xdr:cNvSpPr txBox="1"/>
      </xdr:nvSpPr>
      <xdr:spPr>
        <a:xfrm>
          <a:off x="22212300" y="62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93700</xdr:rowOff>
    </xdr:from>
    <xdr:to>
      <xdr:col>112</xdr:col>
      <xdr:colOff>38100</xdr:colOff>
      <xdr:row>38</xdr:row>
      <xdr:rowOff>23850</xdr:rowOff>
    </xdr:to>
    <xdr:sp macro="" textlink="">
      <xdr:nvSpPr>
        <xdr:cNvPr id="753" name="楕円 752"/>
        <xdr:cNvSpPr/>
      </xdr:nvSpPr>
      <xdr:spPr>
        <a:xfrm>
          <a:off x="21272500" y="643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40377</xdr:rowOff>
    </xdr:from>
    <xdr:ext cx="469744" cy="259045"/>
    <xdr:sp macro="" textlink="">
      <xdr:nvSpPr>
        <xdr:cNvPr id="754" name="テキスト ボックス 753"/>
        <xdr:cNvSpPr txBox="1"/>
      </xdr:nvSpPr>
      <xdr:spPr>
        <a:xfrm>
          <a:off x="21088428" y="62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160498</xdr:rowOff>
    </xdr:from>
    <xdr:to>
      <xdr:col>107</xdr:col>
      <xdr:colOff>101600</xdr:colOff>
      <xdr:row>37</xdr:row>
      <xdr:rowOff>90648</xdr:rowOff>
    </xdr:to>
    <xdr:sp macro="" textlink="">
      <xdr:nvSpPr>
        <xdr:cNvPr id="755" name="楕円 754"/>
        <xdr:cNvSpPr/>
      </xdr:nvSpPr>
      <xdr:spPr>
        <a:xfrm>
          <a:off x="20383500" y="633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107175</xdr:rowOff>
    </xdr:from>
    <xdr:ext cx="469744" cy="259045"/>
    <xdr:sp macro="" textlink="">
      <xdr:nvSpPr>
        <xdr:cNvPr id="756" name="テキスト ボックス 755"/>
        <xdr:cNvSpPr txBox="1"/>
      </xdr:nvSpPr>
      <xdr:spPr>
        <a:xfrm>
          <a:off x="20199428" y="610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153502</xdr:rowOff>
    </xdr:from>
    <xdr:to>
      <xdr:col>102</xdr:col>
      <xdr:colOff>165100</xdr:colOff>
      <xdr:row>36</xdr:row>
      <xdr:rowOff>83652</xdr:rowOff>
    </xdr:to>
    <xdr:sp macro="" textlink="">
      <xdr:nvSpPr>
        <xdr:cNvPr id="757" name="楕円 756"/>
        <xdr:cNvSpPr/>
      </xdr:nvSpPr>
      <xdr:spPr>
        <a:xfrm>
          <a:off x="19494500" y="61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100179</xdr:rowOff>
    </xdr:from>
    <xdr:ext cx="469744" cy="259045"/>
    <xdr:sp macro="" textlink="">
      <xdr:nvSpPr>
        <xdr:cNvPr id="758" name="テキスト ボックス 757"/>
        <xdr:cNvSpPr txBox="1"/>
      </xdr:nvSpPr>
      <xdr:spPr>
        <a:xfrm>
          <a:off x="19310428" y="592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129774</xdr:rowOff>
    </xdr:from>
    <xdr:to>
      <xdr:col>98</xdr:col>
      <xdr:colOff>38100</xdr:colOff>
      <xdr:row>37</xdr:row>
      <xdr:rowOff>59924</xdr:rowOff>
    </xdr:to>
    <xdr:sp macro="" textlink="">
      <xdr:nvSpPr>
        <xdr:cNvPr id="759" name="楕円 758"/>
        <xdr:cNvSpPr/>
      </xdr:nvSpPr>
      <xdr:spPr>
        <a:xfrm>
          <a:off x="18605500" y="630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76451</xdr:rowOff>
    </xdr:from>
    <xdr:ext cx="469744" cy="259045"/>
    <xdr:sp macro="" textlink="">
      <xdr:nvSpPr>
        <xdr:cNvPr id="760" name="テキスト ボックス 759"/>
        <xdr:cNvSpPr txBox="1"/>
      </xdr:nvSpPr>
      <xdr:spPr>
        <a:xfrm>
          <a:off x="18421428" y="607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1" name="直線コネクタ 770"/>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2" name="テキスト ボックス 771"/>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3" name="直線コネクタ 772"/>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4" name="テキスト ボックス 773"/>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7" name="直線コネクタ 776"/>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8" name="テキスト ボックス 777"/>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9" name="直線コネクタ 778"/>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0" name="テキスト ボックス 779"/>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145224</xdr:rowOff>
    </xdr:from>
    <xdr:to>
      <xdr:col>116</xdr:col>
      <xdr:colOff>62864</xdr:colOff>
      <xdr:row>59</xdr:row>
      <xdr:rowOff>44450</xdr:rowOff>
    </xdr:to>
    <xdr:cxnSp macro="">
      <xdr:nvCxnSpPr>
        <xdr:cNvPr id="784" name="直線コネクタ 783"/>
        <xdr:cNvCxnSpPr/>
      </xdr:nvCxnSpPr>
      <xdr:spPr>
        <a:xfrm flipV="1">
          <a:off x="22159595" y="8546274"/>
          <a:ext cx="1269" cy="1613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5"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6" name="直線コネクタ 785"/>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91901</xdr:rowOff>
    </xdr:from>
    <xdr:ext cx="534377" cy="259045"/>
    <xdr:sp macro="" textlink="">
      <xdr:nvSpPr>
        <xdr:cNvPr id="787" name="貸付金最大値テキスト"/>
        <xdr:cNvSpPr txBox="1"/>
      </xdr:nvSpPr>
      <xdr:spPr>
        <a:xfrm>
          <a:off x="22212300" y="832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145224</xdr:rowOff>
    </xdr:from>
    <xdr:to>
      <xdr:col>116</xdr:col>
      <xdr:colOff>152400</xdr:colOff>
      <xdr:row>49</xdr:row>
      <xdr:rowOff>145224</xdr:rowOff>
    </xdr:to>
    <xdr:cxnSp macro="">
      <xdr:nvCxnSpPr>
        <xdr:cNvPr id="788" name="直線コネクタ 787"/>
        <xdr:cNvCxnSpPr/>
      </xdr:nvCxnSpPr>
      <xdr:spPr>
        <a:xfrm>
          <a:off x="22072600" y="854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157569</xdr:rowOff>
    </xdr:from>
    <xdr:to>
      <xdr:col>116</xdr:col>
      <xdr:colOff>63500</xdr:colOff>
      <xdr:row>58</xdr:row>
      <xdr:rowOff>159436</xdr:rowOff>
    </xdr:to>
    <xdr:cxnSp macro="">
      <xdr:nvCxnSpPr>
        <xdr:cNvPr id="789" name="直線コネクタ 788"/>
        <xdr:cNvCxnSpPr/>
      </xdr:nvCxnSpPr>
      <xdr:spPr>
        <a:xfrm>
          <a:off x="21323300" y="10101669"/>
          <a:ext cx="8382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150982</xdr:rowOff>
    </xdr:from>
    <xdr:ext cx="469744" cy="259045"/>
    <xdr:sp macro="" textlink="">
      <xdr:nvSpPr>
        <xdr:cNvPr id="790" name="貸付金平均値テキスト"/>
        <xdr:cNvSpPr txBox="1"/>
      </xdr:nvSpPr>
      <xdr:spPr>
        <a:xfrm>
          <a:off x="22212300" y="9752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128105</xdr:rowOff>
    </xdr:from>
    <xdr:to>
      <xdr:col>116</xdr:col>
      <xdr:colOff>114300</xdr:colOff>
      <xdr:row>58</xdr:row>
      <xdr:rowOff>58255</xdr:rowOff>
    </xdr:to>
    <xdr:sp macro="" textlink="">
      <xdr:nvSpPr>
        <xdr:cNvPr id="791" name="フローチャート: 判断 790"/>
        <xdr:cNvSpPr/>
      </xdr:nvSpPr>
      <xdr:spPr>
        <a:xfrm>
          <a:off x="22110700" y="99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157569</xdr:rowOff>
    </xdr:from>
    <xdr:to>
      <xdr:col>111</xdr:col>
      <xdr:colOff>177800</xdr:colOff>
      <xdr:row>58</xdr:row>
      <xdr:rowOff>161836</xdr:rowOff>
    </xdr:to>
    <xdr:cxnSp macro="">
      <xdr:nvCxnSpPr>
        <xdr:cNvPr id="792" name="直線コネクタ 791"/>
        <xdr:cNvCxnSpPr/>
      </xdr:nvCxnSpPr>
      <xdr:spPr>
        <a:xfrm flipV="1">
          <a:off x="20434300" y="10101669"/>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133591</xdr:rowOff>
    </xdr:from>
    <xdr:to>
      <xdr:col>112</xdr:col>
      <xdr:colOff>38100</xdr:colOff>
      <xdr:row>58</xdr:row>
      <xdr:rowOff>63741</xdr:rowOff>
    </xdr:to>
    <xdr:sp macro="" textlink="">
      <xdr:nvSpPr>
        <xdr:cNvPr id="793" name="フローチャート: 判断 792"/>
        <xdr:cNvSpPr/>
      </xdr:nvSpPr>
      <xdr:spPr>
        <a:xfrm>
          <a:off x="21272500" y="990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80268</xdr:rowOff>
    </xdr:from>
    <xdr:ext cx="469744" cy="259045"/>
    <xdr:sp macro="" textlink="">
      <xdr:nvSpPr>
        <xdr:cNvPr id="794" name="テキスト ボックス 793"/>
        <xdr:cNvSpPr txBox="1"/>
      </xdr:nvSpPr>
      <xdr:spPr>
        <a:xfrm>
          <a:off x="21088428" y="968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98285</xdr:rowOff>
    </xdr:from>
    <xdr:to>
      <xdr:col>107</xdr:col>
      <xdr:colOff>50800</xdr:colOff>
      <xdr:row>58</xdr:row>
      <xdr:rowOff>161836</xdr:rowOff>
    </xdr:to>
    <xdr:cxnSp macro="">
      <xdr:nvCxnSpPr>
        <xdr:cNvPr id="795" name="直線コネクタ 794"/>
        <xdr:cNvCxnSpPr/>
      </xdr:nvCxnSpPr>
      <xdr:spPr>
        <a:xfrm>
          <a:off x="19545300" y="10042385"/>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131420</xdr:rowOff>
    </xdr:from>
    <xdr:to>
      <xdr:col>107</xdr:col>
      <xdr:colOff>101600</xdr:colOff>
      <xdr:row>58</xdr:row>
      <xdr:rowOff>61570</xdr:rowOff>
    </xdr:to>
    <xdr:sp macro="" textlink="">
      <xdr:nvSpPr>
        <xdr:cNvPr id="796" name="フローチャート: 判断 795"/>
        <xdr:cNvSpPr/>
      </xdr:nvSpPr>
      <xdr:spPr>
        <a:xfrm>
          <a:off x="20383500" y="99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78097</xdr:rowOff>
    </xdr:from>
    <xdr:ext cx="469744" cy="259045"/>
    <xdr:sp macro="" textlink="">
      <xdr:nvSpPr>
        <xdr:cNvPr id="797" name="テキスト ボックス 796"/>
        <xdr:cNvSpPr txBox="1"/>
      </xdr:nvSpPr>
      <xdr:spPr>
        <a:xfrm>
          <a:off x="20199428" y="967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97637</xdr:rowOff>
    </xdr:from>
    <xdr:to>
      <xdr:col>102</xdr:col>
      <xdr:colOff>114300</xdr:colOff>
      <xdr:row>58</xdr:row>
      <xdr:rowOff>98285</xdr:rowOff>
    </xdr:to>
    <xdr:cxnSp macro="">
      <xdr:nvCxnSpPr>
        <xdr:cNvPr id="798" name="直線コネクタ 797"/>
        <xdr:cNvCxnSpPr/>
      </xdr:nvCxnSpPr>
      <xdr:spPr>
        <a:xfrm>
          <a:off x="18656300" y="10041737"/>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111036</xdr:rowOff>
    </xdr:from>
    <xdr:to>
      <xdr:col>102</xdr:col>
      <xdr:colOff>165100</xdr:colOff>
      <xdr:row>58</xdr:row>
      <xdr:rowOff>41186</xdr:rowOff>
    </xdr:to>
    <xdr:sp macro="" textlink="">
      <xdr:nvSpPr>
        <xdr:cNvPr id="799" name="フローチャート: 判断 798"/>
        <xdr:cNvSpPr/>
      </xdr:nvSpPr>
      <xdr:spPr>
        <a:xfrm>
          <a:off x="19494500" y="988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57713</xdr:rowOff>
    </xdr:from>
    <xdr:ext cx="469744" cy="259045"/>
    <xdr:sp macro="" textlink="">
      <xdr:nvSpPr>
        <xdr:cNvPr id="800" name="テキスト ボックス 799"/>
        <xdr:cNvSpPr txBox="1"/>
      </xdr:nvSpPr>
      <xdr:spPr>
        <a:xfrm>
          <a:off x="19310428" y="965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134734</xdr:rowOff>
    </xdr:from>
    <xdr:to>
      <xdr:col>98</xdr:col>
      <xdr:colOff>38100</xdr:colOff>
      <xdr:row>58</xdr:row>
      <xdr:rowOff>64884</xdr:rowOff>
    </xdr:to>
    <xdr:sp macro="" textlink="">
      <xdr:nvSpPr>
        <xdr:cNvPr id="801" name="フローチャート: 判断 800"/>
        <xdr:cNvSpPr/>
      </xdr:nvSpPr>
      <xdr:spPr>
        <a:xfrm>
          <a:off x="18605500" y="990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81411</xdr:rowOff>
    </xdr:from>
    <xdr:ext cx="469744" cy="259045"/>
    <xdr:sp macro="" textlink="">
      <xdr:nvSpPr>
        <xdr:cNvPr id="802" name="テキスト ボックス 801"/>
        <xdr:cNvSpPr txBox="1"/>
      </xdr:nvSpPr>
      <xdr:spPr>
        <a:xfrm>
          <a:off x="18421428" y="968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108636</xdr:rowOff>
    </xdr:from>
    <xdr:to>
      <xdr:col>116</xdr:col>
      <xdr:colOff>114300</xdr:colOff>
      <xdr:row>59</xdr:row>
      <xdr:rowOff>38786</xdr:rowOff>
    </xdr:to>
    <xdr:sp macro="" textlink="">
      <xdr:nvSpPr>
        <xdr:cNvPr id="808" name="楕円 807"/>
        <xdr:cNvSpPr/>
      </xdr:nvSpPr>
      <xdr:spPr>
        <a:xfrm>
          <a:off x="22110700" y="100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23563</xdr:rowOff>
    </xdr:from>
    <xdr:ext cx="469744" cy="259045"/>
    <xdr:sp macro="" textlink="">
      <xdr:nvSpPr>
        <xdr:cNvPr id="809" name="貸付金該当値テキスト"/>
        <xdr:cNvSpPr txBox="1"/>
      </xdr:nvSpPr>
      <xdr:spPr>
        <a:xfrm>
          <a:off x="22212300" y="996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106769</xdr:rowOff>
    </xdr:from>
    <xdr:to>
      <xdr:col>112</xdr:col>
      <xdr:colOff>38100</xdr:colOff>
      <xdr:row>59</xdr:row>
      <xdr:rowOff>36919</xdr:rowOff>
    </xdr:to>
    <xdr:sp macro="" textlink="">
      <xdr:nvSpPr>
        <xdr:cNvPr id="810" name="楕円 809"/>
        <xdr:cNvSpPr/>
      </xdr:nvSpPr>
      <xdr:spPr>
        <a:xfrm>
          <a:off x="21272500" y="1005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28046</xdr:rowOff>
    </xdr:from>
    <xdr:ext cx="469744" cy="259045"/>
    <xdr:sp macro="" textlink="">
      <xdr:nvSpPr>
        <xdr:cNvPr id="811" name="テキスト ボックス 810"/>
        <xdr:cNvSpPr txBox="1"/>
      </xdr:nvSpPr>
      <xdr:spPr>
        <a:xfrm>
          <a:off x="21088428" y="10143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111036</xdr:rowOff>
    </xdr:from>
    <xdr:to>
      <xdr:col>107</xdr:col>
      <xdr:colOff>101600</xdr:colOff>
      <xdr:row>59</xdr:row>
      <xdr:rowOff>41186</xdr:rowOff>
    </xdr:to>
    <xdr:sp macro="" textlink="">
      <xdr:nvSpPr>
        <xdr:cNvPr id="812" name="楕円 811"/>
        <xdr:cNvSpPr/>
      </xdr:nvSpPr>
      <xdr:spPr>
        <a:xfrm>
          <a:off x="20383500" y="1005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32313</xdr:rowOff>
    </xdr:from>
    <xdr:ext cx="469744" cy="259045"/>
    <xdr:sp macro="" textlink="">
      <xdr:nvSpPr>
        <xdr:cNvPr id="813" name="テキスト ボックス 812"/>
        <xdr:cNvSpPr txBox="1"/>
      </xdr:nvSpPr>
      <xdr:spPr>
        <a:xfrm>
          <a:off x="20199428" y="1014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47485</xdr:rowOff>
    </xdr:from>
    <xdr:to>
      <xdr:col>102</xdr:col>
      <xdr:colOff>165100</xdr:colOff>
      <xdr:row>58</xdr:row>
      <xdr:rowOff>149085</xdr:rowOff>
    </xdr:to>
    <xdr:sp macro="" textlink="">
      <xdr:nvSpPr>
        <xdr:cNvPr id="814" name="楕円 813"/>
        <xdr:cNvSpPr/>
      </xdr:nvSpPr>
      <xdr:spPr>
        <a:xfrm>
          <a:off x="19494500" y="99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140212</xdr:rowOff>
    </xdr:from>
    <xdr:ext cx="469744" cy="259045"/>
    <xdr:sp macro="" textlink="">
      <xdr:nvSpPr>
        <xdr:cNvPr id="815" name="テキスト ボックス 814"/>
        <xdr:cNvSpPr txBox="1"/>
      </xdr:nvSpPr>
      <xdr:spPr>
        <a:xfrm>
          <a:off x="19310428" y="1008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46837</xdr:rowOff>
    </xdr:from>
    <xdr:to>
      <xdr:col>98</xdr:col>
      <xdr:colOff>38100</xdr:colOff>
      <xdr:row>58</xdr:row>
      <xdr:rowOff>148437</xdr:rowOff>
    </xdr:to>
    <xdr:sp macro="" textlink="">
      <xdr:nvSpPr>
        <xdr:cNvPr id="816" name="楕円 815"/>
        <xdr:cNvSpPr/>
      </xdr:nvSpPr>
      <xdr:spPr>
        <a:xfrm>
          <a:off x="18605500" y="999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139564</xdr:rowOff>
    </xdr:from>
    <xdr:ext cx="469744" cy="259045"/>
    <xdr:sp macro="" textlink="">
      <xdr:nvSpPr>
        <xdr:cNvPr id="817" name="テキスト ボックス 816"/>
        <xdr:cNvSpPr txBox="1"/>
      </xdr:nvSpPr>
      <xdr:spPr>
        <a:xfrm>
          <a:off x="18421428" y="100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9" name="テキスト ボックス 828"/>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7" name="テキスト ボックス 836"/>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9" name="テキスト ボックス 838"/>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95395</xdr:rowOff>
    </xdr:from>
    <xdr:to>
      <xdr:col>116</xdr:col>
      <xdr:colOff>62864</xdr:colOff>
      <xdr:row>78</xdr:row>
      <xdr:rowOff>56097</xdr:rowOff>
    </xdr:to>
    <xdr:cxnSp macro="">
      <xdr:nvCxnSpPr>
        <xdr:cNvPr id="843" name="直線コネクタ 842"/>
        <xdr:cNvCxnSpPr/>
      </xdr:nvCxnSpPr>
      <xdr:spPr>
        <a:xfrm flipV="1">
          <a:off x="22159595" y="11925445"/>
          <a:ext cx="1269" cy="1503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59924</xdr:rowOff>
    </xdr:from>
    <xdr:ext cx="534377" cy="259045"/>
    <xdr:sp macro="" textlink="">
      <xdr:nvSpPr>
        <xdr:cNvPr id="844" name="繰出金最小値テキスト"/>
        <xdr:cNvSpPr txBox="1"/>
      </xdr:nvSpPr>
      <xdr:spPr>
        <a:xfrm>
          <a:off x="22212300" y="1343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56097</xdr:rowOff>
    </xdr:from>
    <xdr:to>
      <xdr:col>116</xdr:col>
      <xdr:colOff>152400</xdr:colOff>
      <xdr:row>78</xdr:row>
      <xdr:rowOff>56097</xdr:rowOff>
    </xdr:to>
    <xdr:cxnSp macro="">
      <xdr:nvCxnSpPr>
        <xdr:cNvPr id="845" name="直線コネクタ 844"/>
        <xdr:cNvCxnSpPr/>
      </xdr:nvCxnSpPr>
      <xdr:spPr>
        <a:xfrm>
          <a:off x="22072600" y="13429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42072</xdr:rowOff>
    </xdr:from>
    <xdr:ext cx="599010" cy="259045"/>
    <xdr:sp macro="" textlink="">
      <xdr:nvSpPr>
        <xdr:cNvPr id="846" name="繰出金最大値テキスト"/>
        <xdr:cNvSpPr txBox="1"/>
      </xdr:nvSpPr>
      <xdr:spPr>
        <a:xfrm>
          <a:off x="22212300" y="11700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95395</xdr:rowOff>
    </xdr:from>
    <xdr:to>
      <xdr:col>116</xdr:col>
      <xdr:colOff>152400</xdr:colOff>
      <xdr:row>69</xdr:row>
      <xdr:rowOff>95395</xdr:rowOff>
    </xdr:to>
    <xdr:cxnSp macro="">
      <xdr:nvCxnSpPr>
        <xdr:cNvPr id="847" name="直線コネクタ 846"/>
        <xdr:cNvCxnSpPr/>
      </xdr:nvCxnSpPr>
      <xdr:spPr>
        <a:xfrm>
          <a:off x="22072600" y="11925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151304</xdr:rowOff>
    </xdr:from>
    <xdr:to>
      <xdr:col>116</xdr:col>
      <xdr:colOff>63500</xdr:colOff>
      <xdr:row>76</xdr:row>
      <xdr:rowOff>14156</xdr:rowOff>
    </xdr:to>
    <xdr:cxnSp macro="">
      <xdr:nvCxnSpPr>
        <xdr:cNvPr id="848" name="直線コネクタ 847"/>
        <xdr:cNvCxnSpPr/>
      </xdr:nvCxnSpPr>
      <xdr:spPr>
        <a:xfrm flipV="1">
          <a:off x="21323300" y="13010054"/>
          <a:ext cx="838200" cy="3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51035</xdr:rowOff>
    </xdr:from>
    <xdr:ext cx="534377" cy="259045"/>
    <xdr:sp macro="" textlink="">
      <xdr:nvSpPr>
        <xdr:cNvPr id="849" name="繰出金平均値テキスト"/>
        <xdr:cNvSpPr txBox="1"/>
      </xdr:nvSpPr>
      <xdr:spPr>
        <a:xfrm>
          <a:off x="22212300" y="12566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28158</xdr:rowOff>
    </xdr:from>
    <xdr:to>
      <xdr:col>116</xdr:col>
      <xdr:colOff>114300</xdr:colOff>
      <xdr:row>74</xdr:row>
      <xdr:rowOff>129758</xdr:rowOff>
    </xdr:to>
    <xdr:sp macro="" textlink="">
      <xdr:nvSpPr>
        <xdr:cNvPr id="850" name="フローチャート: 判断 849"/>
        <xdr:cNvSpPr/>
      </xdr:nvSpPr>
      <xdr:spPr>
        <a:xfrm>
          <a:off x="22110700" y="12715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11804</xdr:rowOff>
    </xdr:from>
    <xdr:to>
      <xdr:col>111</xdr:col>
      <xdr:colOff>177800</xdr:colOff>
      <xdr:row>76</xdr:row>
      <xdr:rowOff>14156</xdr:rowOff>
    </xdr:to>
    <xdr:cxnSp macro="">
      <xdr:nvCxnSpPr>
        <xdr:cNvPr id="851" name="直線コネクタ 850"/>
        <xdr:cNvCxnSpPr/>
      </xdr:nvCxnSpPr>
      <xdr:spPr>
        <a:xfrm>
          <a:off x="20434300" y="13042004"/>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37411</xdr:rowOff>
    </xdr:from>
    <xdr:to>
      <xdr:col>112</xdr:col>
      <xdr:colOff>38100</xdr:colOff>
      <xdr:row>74</xdr:row>
      <xdr:rowOff>139011</xdr:rowOff>
    </xdr:to>
    <xdr:sp macro="" textlink="">
      <xdr:nvSpPr>
        <xdr:cNvPr id="852" name="フローチャート: 判断 851"/>
        <xdr:cNvSpPr/>
      </xdr:nvSpPr>
      <xdr:spPr>
        <a:xfrm>
          <a:off x="21272500" y="127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155538</xdr:rowOff>
    </xdr:from>
    <xdr:ext cx="534377" cy="259045"/>
    <xdr:sp macro="" textlink="">
      <xdr:nvSpPr>
        <xdr:cNvPr id="853" name="テキスト ボックス 852"/>
        <xdr:cNvSpPr txBox="1"/>
      </xdr:nvSpPr>
      <xdr:spPr>
        <a:xfrm>
          <a:off x="21056111" y="1249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11804</xdr:rowOff>
    </xdr:from>
    <xdr:to>
      <xdr:col>107</xdr:col>
      <xdr:colOff>50800</xdr:colOff>
      <xdr:row>76</xdr:row>
      <xdr:rowOff>48586</xdr:rowOff>
    </xdr:to>
    <xdr:cxnSp macro="">
      <xdr:nvCxnSpPr>
        <xdr:cNvPr id="854" name="直線コネクタ 853"/>
        <xdr:cNvCxnSpPr/>
      </xdr:nvCxnSpPr>
      <xdr:spPr>
        <a:xfrm flipV="1">
          <a:off x="19545300" y="13042004"/>
          <a:ext cx="889000" cy="3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29649</xdr:rowOff>
    </xdr:from>
    <xdr:to>
      <xdr:col>107</xdr:col>
      <xdr:colOff>101600</xdr:colOff>
      <xdr:row>74</xdr:row>
      <xdr:rowOff>131249</xdr:rowOff>
    </xdr:to>
    <xdr:sp macro="" textlink="">
      <xdr:nvSpPr>
        <xdr:cNvPr id="855" name="フローチャート: 判断 854"/>
        <xdr:cNvSpPr/>
      </xdr:nvSpPr>
      <xdr:spPr>
        <a:xfrm>
          <a:off x="20383500" y="1271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147776</xdr:rowOff>
    </xdr:from>
    <xdr:ext cx="534377" cy="259045"/>
    <xdr:sp macro="" textlink="">
      <xdr:nvSpPr>
        <xdr:cNvPr id="856" name="テキスト ボックス 855"/>
        <xdr:cNvSpPr txBox="1"/>
      </xdr:nvSpPr>
      <xdr:spPr>
        <a:xfrm>
          <a:off x="20167111" y="1249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48586</xdr:rowOff>
    </xdr:from>
    <xdr:to>
      <xdr:col>102</xdr:col>
      <xdr:colOff>114300</xdr:colOff>
      <xdr:row>76</xdr:row>
      <xdr:rowOff>63641</xdr:rowOff>
    </xdr:to>
    <xdr:cxnSp macro="">
      <xdr:nvCxnSpPr>
        <xdr:cNvPr id="857" name="直線コネクタ 856"/>
        <xdr:cNvCxnSpPr/>
      </xdr:nvCxnSpPr>
      <xdr:spPr>
        <a:xfrm flipV="1">
          <a:off x="18656300" y="13078786"/>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24696</xdr:rowOff>
    </xdr:from>
    <xdr:to>
      <xdr:col>102</xdr:col>
      <xdr:colOff>165100</xdr:colOff>
      <xdr:row>74</xdr:row>
      <xdr:rowOff>126296</xdr:rowOff>
    </xdr:to>
    <xdr:sp macro="" textlink="">
      <xdr:nvSpPr>
        <xdr:cNvPr id="858" name="フローチャート: 判断 857"/>
        <xdr:cNvSpPr/>
      </xdr:nvSpPr>
      <xdr:spPr>
        <a:xfrm>
          <a:off x="19494500" y="1271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142823</xdr:rowOff>
    </xdr:from>
    <xdr:ext cx="534377" cy="259045"/>
    <xdr:sp macro="" textlink="">
      <xdr:nvSpPr>
        <xdr:cNvPr id="859" name="テキスト ボックス 858"/>
        <xdr:cNvSpPr txBox="1"/>
      </xdr:nvSpPr>
      <xdr:spPr>
        <a:xfrm>
          <a:off x="19278111" y="1248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50778</xdr:rowOff>
    </xdr:from>
    <xdr:to>
      <xdr:col>98</xdr:col>
      <xdr:colOff>38100</xdr:colOff>
      <xdr:row>74</xdr:row>
      <xdr:rowOff>152378</xdr:rowOff>
    </xdr:to>
    <xdr:sp macro="" textlink="">
      <xdr:nvSpPr>
        <xdr:cNvPr id="860" name="フローチャート: 判断 859"/>
        <xdr:cNvSpPr/>
      </xdr:nvSpPr>
      <xdr:spPr>
        <a:xfrm>
          <a:off x="18605500" y="12738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168905</xdr:rowOff>
    </xdr:from>
    <xdr:ext cx="534377" cy="259045"/>
    <xdr:sp macro="" textlink="">
      <xdr:nvSpPr>
        <xdr:cNvPr id="861" name="テキスト ボックス 860"/>
        <xdr:cNvSpPr txBox="1"/>
      </xdr:nvSpPr>
      <xdr:spPr>
        <a:xfrm>
          <a:off x="18389111" y="1251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100504</xdr:rowOff>
    </xdr:from>
    <xdr:to>
      <xdr:col>116</xdr:col>
      <xdr:colOff>114300</xdr:colOff>
      <xdr:row>76</xdr:row>
      <xdr:rowOff>30654</xdr:rowOff>
    </xdr:to>
    <xdr:sp macro="" textlink="">
      <xdr:nvSpPr>
        <xdr:cNvPr id="867" name="楕円 866"/>
        <xdr:cNvSpPr/>
      </xdr:nvSpPr>
      <xdr:spPr>
        <a:xfrm>
          <a:off x="22110700" y="1295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78931</xdr:rowOff>
    </xdr:from>
    <xdr:ext cx="534377" cy="259045"/>
    <xdr:sp macro="" textlink="">
      <xdr:nvSpPr>
        <xdr:cNvPr id="868" name="繰出金該当値テキスト"/>
        <xdr:cNvSpPr txBox="1"/>
      </xdr:nvSpPr>
      <xdr:spPr>
        <a:xfrm>
          <a:off x="22212300" y="1293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134805</xdr:rowOff>
    </xdr:from>
    <xdr:to>
      <xdr:col>112</xdr:col>
      <xdr:colOff>38100</xdr:colOff>
      <xdr:row>76</xdr:row>
      <xdr:rowOff>64954</xdr:rowOff>
    </xdr:to>
    <xdr:sp macro="" textlink="">
      <xdr:nvSpPr>
        <xdr:cNvPr id="869" name="楕円 868"/>
        <xdr:cNvSpPr/>
      </xdr:nvSpPr>
      <xdr:spPr>
        <a:xfrm>
          <a:off x="21272500" y="129935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56083</xdr:rowOff>
    </xdr:from>
    <xdr:ext cx="534377" cy="259045"/>
    <xdr:sp macro="" textlink="">
      <xdr:nvSpPr>
        <xdr:cNvPr id="870" name="テキスト ボックス 869"/>
        <xdr:cNvSpPr txBox="1"/>
      </xdr:nvSpPr>
      <xdr:spPr>
        <a:xfrm>
          <a:off x="21056111" y="1308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132454</xdr:rowOff>
    </xdr:from>
    <xdr:to>
      <xdr:col>107</xdr:col>
      <xdr:colOff>101600</xdr:colOff>
      <xdr:row>76</xdr:row>
      <xdr:rowOff>62604</xdr:rowOff>
    </xdr:to>
    <xdr:sp macro="" textlink="">
      <xdr:nvSpPr>
        <xdr:cNvPr id="871" name="楕円 870"/>
        <xdr:cNvSpPr/>
      </xdr:nvSpPr>
      <xdr:spPr>
        <a:xfrm>
          <a:off x="20383500" y="1299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53731</xdr:rowOff>
    </xdr:from>
    <xdr:ext cx="534377" cy="259045"/>
    <xdr:sp macro="" textlink="">
      <xdr:nvSpPr>
        <xdr:cNvPr id="872" name="テキスト ボックス 871"/>
        <xdr:cNvSpPr txBox="1"/>
      </xdr:nvSpPr>
      <xdr:spPr>
        <a:xfrm>
          <a:off x="20167111" y="1308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169236</xdr:rowOff>
    </xdr:from>
    <xdr:to>
      <xdr:col>102</xdr:col>
      <xdr:colOff>165100</xdr:colOff>
      <xdr:row>76</xdr:row>
      <xdr:rowOff>99386</xdr:rowOff>
    </xdr:to>
    <xdr:sp macro="" textlink="">
      <xdr:nvSpPr>
        <xdr:cNvPr id="873" name="楕円 872"/>
        <xdr:cNvSpPr/>
      </xdr:nvSpPr>
      <xdr:spPr>
        <a:xfrm>
          <a:off x="19494500" y="1302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90513</xdr:rowOff>
    </xdr:from>
    <xdr:ext cx="534377" cy="259045"/>
    <xdr:sp macro="" textlink="">
      <xdr:nvSpPr>
        <xdr:cNvPr id="874" name="テキスト ボックス 873"/>
        <xdr:cNvSpPr txBox="1"/>
      </xdr:nvSpPr>
      <xdr:spPr>
        <a:xfrm>
          <a:off x="19278111" y="1312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12841</xdr:rowOff>
    </xdr:from>
    <xdr:to>
      <xdr:col>98</xdr:col>
      <xdr:colOff>38100</xdr:colOff>
      <xdr:row>76</xdr:row>
      <xdr:rowOff>114441</xdr:rowOff>
    </xdr:to>
    <xdr:sp macro="" textlink="">
      <xdr:nvSpPr>
        <xdr:cNvPr id="875" name="楕円 874"/>
        <xdr:cNvSpPr/>
      </xdr:nvSpPr>
      <xdr:spPr>
        <a:xfrm>
          <a:off x="18605500" y="1304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105568</xdr:rowOff>
    </xdr:from>
    <xdr:ext cx="534377" cy="259045"/>
    <xdr:sp macro="" textlink="">
      <xdr:nvSpPr>
        <xdr:cNvPr id="876" name="テキスト ボックス 875"/>
        <xdr:cNvSpPr txBox="1"/>
      </xdr:nvSpPr>
      <xdr:spPr>
        <a:xfrm>
          <a:off x="18389111" y="131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７３５，９１３円となっている。主な構成項目である人件費は、住民一人当たり１１２，７９１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１０３，７１０円となっており、類似団体と比較して一人当たりコストが低い状況となっている。これは、近年大型の整備事業が集中したものの、事業の取捨選択を徹底してきたことによるものであり、今後とも、最小のコストで最大の効果が発揮できるように、引き続き水準を抑えるよう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145542</xdr:rowOff>
    </xdr:from>
    <xdr:to>
      <xdr:col>24</xdr:col>
      <xdr:colOff>62865</xdr:colOff>
      <xdr:row>39</xdr:row>
      <xdr:rowOff>8382</xdr:rowOff>
    </xdr:to>
    <xdr:cxnSp macro="">
      <xdr:nvCxnSpPr>
        <xdr:cNvPr id="56" name="直線コネクタ 55"/>
        <xdr:cNvCxnSpPr/>
      </xdr:nvCxnSpPr>
      <xdr:spPr>
        <a:xfrm flipV="1">
          <a:off x="4633595" y="5289042"/>
          <a:ext cx="127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12209</xdr:rowOff>
    </xdr:from>
    <xdr:ext cx="469744" cy="259045"/>
    <xdr:sp macro="" textlink="">
      <xdr:nvSpPr>
        <xdr:cNvPr id="57" name="議会費最小値テキスト"/>
        <xdr:cNvSpPr txBox="1"/>
      </xdr:nvSpPr>
      <xdr:spPr>
        <a:xfrm>
          <a:off x="4686300" y="669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8382</xdr:rowOff>
    </xdr:from>
    <xdr:to>
      <xdr:col>24</xdr:col>
      <xdr:colOff>152400</xdr:colOff>
      <xdr:row>39</xdr:row>
      <xdr:rowOff>8382</xdr:rowOff>
    </xdr:to>
    <xdr:cxnSp macro="">
      <xdr:nvCxnSpPr>
        <xdr:cNvPr id="58" name="直線コネクタ 57"/>
        <xdr:cNvCxnSpPr/>
      </xdr:nvCxnSpPr>
      <xdr:spPr>
        <a:xfrm>
          <a:off x="4546600" y="669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92219</xdr:rowOff>
    </xdr:from>
    <xdr:ext cx="534377" cy="259045"/>
    <xdr:sp macro="" textlink="">
      <xdr:nvSpPr>
        <xdr:cNvPr id="59" name="議会費最大値テキスト"/>
        <xdr:cNvSpPr txBox="1"/>
      </xdr:nvSpPr>
      <xdr:spPr>
        <a:xfrm>
          <a:off x="4686300" y="506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145542</xdr:rowOff>
    </xdr:from>
    <xdr:to>
      <xdr:col>24</xdr:col>
      <xdr:colOff>152400</xdr:colOff>
      <xdr:row>30</xdr:row>
      <xdr:rowOff>145542</xdr:rowOff>
    </xdr:to>
    <xdr:cxnSp macro="">
      <xdr:nvCxnSpPr>
        <xdr:cNvPr id="60" name="直線コネクタ 59"/>
        <xdr:cNvCxnSpPr/>
      </xdr:nvCxnSpPr>
      <xdr:spPr>
        <a:xfrm>
          <a:off x="4546600" y="528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144018</xdr:rowOff>
    </xdr:from>
    <xdr:to>
      <xdr:col>24</xdr:col>
      <xdr:colOff>63500</xdr:colOff>
      <xdr:row>34</xdr:row>
      <xdr:rowOff>165862</xdr:rowOff>
    </xdr:to>
    <xdr:cxnSp macro="">
      <xdr:nvCxnSpPr>
        <xdr:cNvPr id="61" name="直線コネクタ 60"/>
        <xdr:cNvCxnSpPr/>
      </xdr:nvCxnSpPr>
      <xdr:spPr>
        <a:xfrm flipV="1">
          <a:off x="3797300" y="5973318"/>
          <a:ext cx="8382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89933</xdr:rowOff>
    </xdr:from>
    <xdr:ext cx="534377" cy="259045"/>
    <xdr:sp macro="" textlink="">
      <xdr:nvSpPr>
        <xdr:cNvPr id="62" name="議会費平均値テキスト"/>
        <xdr:cNvSpPr txBox="1"/>
      </xdr:nvSpPr>
      <xdr:spPr>
        <a:xfrm>
          <a:off x="4686300" y="60906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111506</xdr:rowOff>
    </xdr:from>
    <xdr:to>
      <xdr:col>24</xdr:col>
      <xdr:colOff>114300</xdr:colOff>
      <xdr:row>36</xdr:row>
      <xdr:rowOff>41656</xdr:rowOff>
    </xdr:to>
    <xdr:sp macro="" textlink="">
      <xdr:nvSpPr>
        <xdr:cNvPr id="63" name="フローチャート: 判断 62"/>
        <xdr:cNvSpPr/>
      </xdr:nvSpPr>
      <xdr:spPr>
        <a:xfrm>
          <a:off x="4584700" y="61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15113</xdr:rowOff>
    </xdr:from>
    <xdr:to>
      <xdr:col>19</xdr:col>
      <xdr:colOff>177800</xdr:colOff>
      <xdr:row>34</xdr:row>
      <xdr:rowOff>165862</xdr:rowOff>
    </xdr:to>
    <xdr:cxnSp macro="">
      <xdr:nvCxnSpPr>
        <xdr:cNvPr id="64" name="直線コネクタ 63"/>
        <xdr:cNvCxnSpPr/>
      </xdr:nvCxnSpPr>
      <xdr:spPr>
        <a:xfrm>
          <a:off x="2908300" y="5844413"/>
          <a:ext cx="889000" cy="1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140970</xdr:rowOff>
    </xdr:from>
    <xdr:to>
      <xdr:col>20</xdr:col>
      <xdr:colOff>38100</xdr:colOff>
      <xdr:row>36</xdr:row>
      <xdr:rowOff>71120</xdr:rowOff>
    </xdr:to>
    <xdr:sp macro="" textlink="">
      <xdr:nvSpPr>
        <xdr:cNvPr id="65" name="フローチャート: 判断 64"/>
        <xdr:cNvSpPr/>
      </xdr:nvSpPr>
      <xdr:spPr>
        <a:xfrm>
          <a:off x="37465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62247</xdr:rowOff>
    </xdr:from>
    <xdr:ext cx="534377" cy="259045"/>
    <xdr:sp macro="" textlink="">
      <xdr:nvSpPr>
        <xdr:cNvPr id="66" name="テキスト ボックス 65"/>
        <xdr:cNvSpPr txBox="1"/>
      </xdr:nvSpPr>
      <xdr:spPr>
        <a:xfrm>
          <a:off x="3530111" y="623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15113</xdr:rowOff>
    </xdr:from>
    <xdr:to>
      <xdr:col>15</xdr:col>
      <xdr:colOff>50800</xdr:colOff>
      <xdr:row>34</xdr:row>
      <xdr:rowOff>97917</xdr:rowOff>
    </xdr:to>
    <xdr:cxnSp macro="">
      <xdr:nvCxnSpPr>
        <xdr:cNvPr id="67" name="直線コネクタ 66"/>
        <xdr:cNvCxnSpPr/>
      </xdr:nvCxnSpPr>
      <xdr:spPr>
        <a:xfrm flipV="1">
          <a:off x="2019300" y="5844413"/>
          <a:ext cx="889000" cy="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56261</xdr:rowOff>
    </xdr:from>
    <xdr:to>
      <xdr:col>15</xdr:col>
      <xdr:colOff>101600</xdr:colOff>
      <xdr:row>35</xdr:row>
      <xdr:rowOff>157861</xdr:rowOff>
    </xdr:to>
    <xdr:sp macro="" textlink="">
      <xdr:nvSpPr>
        <xdr:cNvPr id="68" name="フローチャート: 判断 67"/>
        <xdr:cNvSpPr/>
      </xdr:nvSpPr>
      <xdr:spPr>
        <a:xfrm>
          <a:off x="2857500" y="605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148988</xdr:rowOff>
    </xdr:from>
    <xdr:ext cx="534377" cy="259045"/>
    <xdr:sp macro="" textlink="">
      <xdr:nvSpPr>
        <xdr:cNvPr id="69" name="テキスト ボックス 68"/>
        <xdr:cNvSpPr txBox="1"/>
      </xdr:nvSpPr>
      <xdr:spPr>
        <a:xfrm>
          <a:off x="2641111" y="614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97917</xdr:rowOff>
    </xdr:from>
    <xdr:to>
      <xdr:col>10</xdr:col>
      <xdr:colOff>114300</xdr:colOff>
      <xdr:row>34</xdr:row>
      <xdr:rowOff>171323</xdr:rowOff>
    </xdr:to>
    <xdr:cxnSp macro="">
      <xdr:nvCxnSpPr>
        <xdr:cNvPr id="70" name="直線コネクタ 69"/>
        <xdr:cNvCxnSpPr/>
      </xdr:nvCxnSpPr>
      <xdr:spPr>
        <a:xfrm flipV="1">
          <a:off x="1130300" y="5927217"/>
          <a:ext cx="889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44323</xdr:rowOff>
    </xdr:from>
    <xdr:to>
      <xdr:col>10</xdr:col>
      <xdr:colOff>165100</xdr:colOff>
      <xdr:row>35</xdr:row>
      <xdr:rowOff>145923</xdr:rowOff>
    </xdr:to>
    <xdr:sp macro="" textlink="">
      <xdr:nvSpPr>
        <xdr:cNvPr id="71" name="フローチャート: 判断 70"/>
        <xdr:cNvSpPr/>
      </xdr:nvSpPr>
      <xdr:spPr>
        <a:xfrm>
          <a:off x="1968500" y="604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137050</xdr:rowOff>
    </xdr:from>
    <xdr:ext cx="534377" cy="259045"/>
    <xdr:sp macro="" textlink="">
      <xdr:nvSpPr>
        <xdr:cNvPr id="72" name="テキスト ボックス 71"/>
        <xdr:cNvSpPr txBox="1"/>
      </xdr:nvSpPr>
      <xdr:spPr>
        <a:xfrm>
          <a:off x="1752111" y="613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92964</xdr:rowOff>
    </xdr:from>
    <xdr:to>
      <xdr:col>6</xdr:col>
      <xdr:colOff>38100</xdr:colOff>
      <xdr:row>36</xdr:row>
      <xdr:rowOff>23114</xdr:rowOff>
    </xdr:to>
    <xdr:sp macro="" textlink="">
      <xdr:nvSpPr>
        <xdr:cNvPr id="73" name="フローチャート: 判断 72"/>
        <xdr:cNvSpPr/>
      </xdr:nvSpPr>
      <xdr:spPr>
        <a:xfrm>
          <a:off x="1079500" y="609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14241</xdr:rowOff>
    </xdr:from>
    <xdr:ext cx="534377" cy="259045"/>
    <xdr:sp macro="" textlink="">
      <xdr:nvSpPr>
        <xdr:cNvPr id="74" name="テキスト ボックス 73"/>
        <xdr:cNvSpPr txBox="1"/>
      </xdr:nvSpPr>
      <xdr:spPr>
        <a:xfrm>
          <a:off x="863111" y="618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93218</xdr:rowOff>
    </xdr:from>
    <xdr:to>
      <xdr:col>24</xdr:col>
      <xdr:colOff>114300</xdr:colOff>
      <xdr:row>35</xdr:row>
      <xdr:rowOff>23368</xdr:rowOff>
    </xdr:to>
    <xdr:sp macro="" textlink="">
      <xdr:nvSpPr>
        <xdr:cNvPr id="80" name="楕円 79"/>
        <xdr:cNvSpPr/>
      </xdr:nvSpPr>
      <xdr:spPr>
        <a:xfrm>
          <a:off x="4584700" y="59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116095</xdr:rowOff>
    </xdr:from>
    <xdr:ext cx="534377" cy="259045"/>
    <xdr:sp macro="" textlink="">
      <xdr:nvSpPr>
        <xdr:cNvPr id="81" name="議会費該当値テキスト"/>
        <xdr:cNvSpPr txBox="1"/>
      </xdr:nvSpPr>
      <xdr:spPr>
        <a:xfrm>
          <a:off x="4686300" y="577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115062</xdr:rowOff>
    </xdr:from>
    <xdr:to>
      <xdr:col>20</xdr:col>
      <xdr:colOff>38100</xdr:colOff>
      <xdr:row>35</xdr:row>
      <xdr:rowOff>45212</xdr:rowOff>
    </xdr:to>
    <xdr:sp macro="" textlink="">
      <xdr:nvSpPr>
        <xdr:cNvPr id="82" name="楕円 81"/>
        <xdr:cNvSpPr/>
      </xdr:nvSpPr>
      <xdr:spPr>
        <a:xfrm>
          <a:off x="3746500" y="59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61739</xdr:rowOff>
    </xdr:from>
    <xdr:ext cx="534377" cy="259045"/>
    <xdr:sp macro="" textlink="">
      <xdr:nvSpPr>
        <xdr:cNvPr id="83" name="テキスト ボックス 82"/>
        <xdr:cNvSpPr txBox="1"/>
      </xdr:nvSpPr>
      <xdr:spPr>
        <a:xfrm>
          <a:off x="3530111" y="571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135763</xdr:rowOff>
    </xdr:from>
    <xdr:to>
      <xdr:col>15</xdr:col>
      <xdr:colOff>101600</xdr:colOff>
      <xdr:row>34</xdr:row>
      <xdr:rowOff>65913</xdr:rowOff>
    </xdr:to>
    <xdr:sp macro="" textlink="">
      <xdr:nvSpPr>
        <xdr:cNvPr id="84" name="楕円 83"/>
        <xdr:cNvSpPr/>
      </xdr:nvSpPr>
      <xdr:spPr>
        <a:xfrm>
          <a:off x="2857500" y="57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82440</xdr:rowOff>
    </xdr:from>
    <xdr:ext cx="534377" cy="259045"/>
    <xdr:sp macro="" textlink="">
      <xdr:nvSpPr>
        <xdr:cNvPr id="85" name="テキスト ボックス 84"/>
        <xdr:cNvSpPr txBox="1"/>
      </xdr:nvSpPr>
      <xdr:spPr>
        <a:xfrm>
          <a:off x="2641111" y="556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47117</xdr:rowOff>
    </xdr:from>
    <xdr:to>
      <xdr:col>10</xdr:col>
      <xdr:colOff>165100</xdr:colOff>
      <xdr:row>34</xdr:row>
      <xdr:rowOff>148717</xdr:rowOff>
    </xdr:to>
    <xdr:sp macro="" textlink="">
      <xdr:nvSpPr>
        <xdr:cNvPr id="86" name="楕円 85"/>
        <xdr:cNvSpPr/>
      </xdr:nvSpPr>
      <xdr:spPr>
        <a:xfrm>
          <a:off x="1968500" y="587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165244</xdr:rowOff>
    </xdr:from>
    <xdr:ext cx="534377" cy="259045"/>
    <xdr:sp macro="" textlink="">
      <xdr:nvSpPr>
        <xdr:cNvPr id="87" name="テキスト ボックス 86"/>
        <xdr:cNvSpPr txBox="1"/>
      </xdr:nvSpPr>
      <xdr:spPr>
        <a:xfrm>
          <a:off x="1752111" y="565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120523</xdr:rowOff>
    </xdr:from>
    <xdr:to>
      <xdr:col>6</xdr:col>
      <xdr:colOff>38100</xdr:colOff>
      <xdr:row>35</xdr:row>
      <xdr:rowOff>50673</xdr:rowOff>
    </xdr:to>
    <xdr:sp macro="" textlink="">
      <xdr:nvSpPr>
        <xdr:cNvPr id="88" name="楕円 87"/>
        <xdr:cNvSpPr/>
      </xdr:nvSpPr>
      <xdr:spPr>
        <a:xfrm>
          <a:off x="1079500" y="594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67200</xdr:rowOff>
    </xdr:from>
    <xdr:ext cx="534377" cy="259045"/>
    <xdr:sp macro="" textlink="">
      <xdr:nvSpPr>
        <xdr:cNvPr id="89" name="テキスト ボックス 88"/>
        <xdr:cNvSpPr txBox="1"/>
      </xdr:nvSpPr>
      <xdr:spPr>
        <a:xfrm>
          <a:off x="863111" y="572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144862</xdr:rowOff>
    </xdr:from>
    <xdr:to>
      <xdr:col>24</xdr:col>
      <xdr:colOff>62865</xdr:colOff>
      <xdr:row>57</xdr:row>
      <xdr:rowOff>170259</xdr:rowOff>
    </xdr:to>
    <xdr:cxnSp macro="">
      <xdr:nvCxnSpPr>
        <xdr:cNvPr id="111" name="直線コネクタ 110"/>
        <xdr:cNvCxnSpPr/>
      </xdr:nvCxnSpPr>
      <xdr:spPr>
        <a:xfrm flipV="1">
          <a:off x="4633595" y="8717362"/>
          <a:ext cx="1270" cy="1225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2636</xdr:rowOff>
    </xdr:from>
    <xdr:ext cx="534377" cy="259045"/>
    <xdr:sp macro="" textlink="">
      <xdr:nvSpPr>
        <xdr:cNvPr id="112" name="総務費最小値テキスト"/>
        <xdr:cNvSpPr txBox="1"/>
      </xdr:nvSpPr>
      <xdr:spPr>
        <a:xfrm>
          <a:off x="4686300" y="994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170259</xdr:rowOff>
    </xdr:from>
    <xdr:to>
      <xdr:col>24</xdr:col>
      <xdr:colOff>152400</xdr:colOff>
      <xdr:row>57</xdr:row>
      <xdr:rowOff>170259</xdr:rowOff>
    </xdr:to>
    <xdr:cxnSp macro="">
      <xdr:nvCxnSpPr>
        <xdr:cNvPr id="113" name="直線コネクタ 112"/>
        <xdr:cNvCxnSpPr/>
      </xdr:nvCxnSpPr>
      <xdr:spPr>
        <a:xfrm>
          <a:off x="4546600" y="994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91539</xdr:rowOff>
    </xdr:from>
    <xdr:ext cx="599010" cy="259045"/>
    <xdr:sp macro="" textlink="">
      <xdr:nvSpPr>
        <xdr:cNvPr id="114" name="総務費最大値テキスト"/>
        <xdr:cNvSpPr txBox="1"/>
      </xdr:nvSpPr>
      <xdr:spPr>
        <a:xfrm>
          <a:off x="4686300" y="849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597,742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144862</xdr:rowOff>
    </xdr:from>
    <xdr:to>
      <xdr:col>24</xdr:col>
      <xdr:colOff>152400</xdr:colOff>
      <xdr:row>50</xdr:row>
      <xdr:rowOff>144862</xdr:rowOff>
    </xdr:to>
    <xdr:cxnSp macro="">
      <xdr:nvCxnSpPr>
        <xdr:cNvPr id="115" name="直線コネクタ 114"/>
        <xdr:cNvCxnSpPr/>
      </xdr:nvCxnSpPr>
      <xdr:spPr>
        <a:xfrm>
          <a:off x="4546600" y="871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144007</xdr:rowOff>
    </xdr:from>
    <xdr:to>
      <xdr:col>24</xdr:col>
      <xdr:colOff>63500</xdr:colOff>
      <xdr:row>57</xdr:row>
      <xdr:rowOff>3496</xdr:rowOff>
    </xdr:to>
    <xdr:cxnSp macro="">
      <xdr:nvCxnSpPr>
        <xdr:cNvPr id="116" name="直線コネクタ 115"/>
        <xdr:cNvCxnSpPr/>
      </xdr:nvCxnSpPr>
      <xdr:spPr>
        <a:xfrm flipV="1">
          <a:off x="3797300" y="9745207"/>
          <a:ext cx="838200" cy="3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48473</xdr:rowOff>
    </xdr:from>
    <xdr:ext cx="599010" cy="259045"/>
    <xdr:sp macro="" textlink="">
      <xdr:nvSpPr>
        <xdr:cNvPr id="117" name="総務費平均値テキスト"/>
        <xdr:cNvSpPr txBox="1"/>
      </xdr:nvSpPr>
      <xdr:spPr>
        <a:xfrm>
          <a:off x="4686300" y="94782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25596</xdr:rowOff>
    </xdr:from>
    <xdr:to>
      <xdr:col>24</xdr:col>
      <xdr:colOff>114300</xdr:colOff>
      <xdr:row>56</xdr:row>
      <xdr:rowOff>127196</xdr:rowOff>
    </xdr:to>
    <xdr:sp macro="" textlink="">
      <xdr:nvSpPr>
        <xdr:cNvPr id="118" name="フローチャート: 判断 117"/>
        <xdr:cNvSpPr/>
      </xdr:nvSpPr>
      <xdr:spPr>
        <a:xfrm>
          <a:off x="4584700" y="962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3496</xdr:rowOff>
    </xdr:from>
    <xdr:to>
      <xdr:col>19</xdr:col>
      <xdr:colOff>177800</xdr:colOff>
      <xdr:row>57</xdr:row>
      <xdr:rowOff>17045</xdr:rowOff>
    </xdr:to>
    <xdr:cxnSp macro="">
      <xdr:nvCxnSpPr>
        <xdr:cNvPr id="119" name="直線コネクタ 118"/>
        <xdr:cNvCxnSpPr/>
      </xdr:nvCxnSpPr>
      <xdr:spPr>
        <a:xfrm flipV="1">
          <a:off x="2908300" y="9776146"/>
          <a:ext cx="889000" cy="1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39860</xdr:rowOff>
    </xdr:from>
    <xdr:to>
      <xdr:col>20</xdr:col>
      <xdr:colOff>38100</xdr:colOff>
      <xdr:row>56</xdr:row>
      <xdr:rowOff>141460</xdr:rowOff>
    </xdr:to>
    <xdr:sp macro="" textlink="">
      <xdr:nvSpPr>
        <xdr:cNvPr id="120" name="フローチャート: 判断 119"/>
        <xdr:cNvSpPr/>
      </xdr:nvSpPr>
      <xdr:spPr>
        <a:xfrm>
          <a:off x="3746500" y="96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157987</xdr:rowOff>
    </xdr:from>
    <xdr:ext cx="599010" cy="259045"/>
    <xdr:sp macro="" textlink="">
      <xdr:nvSpPr>
        <xdr:cNvPr id="121" name="テキスト ボックス 120"/>
        <xdr:cNvSpPr txBox="1"/>
      </xdr:nvSpPr>
      <xdr:spPr>
        <a:xfrm>
          <a:off x="3497795" y="941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17045</xdr:rowOff>
    </xdr:from>
    <xdr:to>
      <xdr:col>15</xdr:col>
      <xdr:colOff>50800</xdr:colOff>
      <xdr:row>57</xdr:row>
      <xdr:rowOff>69257</xdr:rowOff>
    </xdr:to>
    <xdr:cxnSp macro="">
      <xdr:nvCxnSpPr>
        <xdr:cNvPr id="122" name="直線コネクタ 121"/>
        <xdr:cNvCxnSpPr/>
      </xdr:nvCxnSpPr>
      <xdr:spPr>
        <a:xfrm flipV="1">
          <a:off x="2019300" y="9789695"/>
          <a:ext cx="889000" cy="5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50888</xdr:rowOff>
    </xdr:from>
    <xdr:to>
      <xdr:col>15</xdr:col>
      <xdr:colOff>101600</xdr:colOff>
      <xdr:row>56</xdr:row>
      <xdr:rowOff>152488</xdr:rowOff>
    </xdr:to>
    <xdr:sp macro="" textlink="">
      <xdr:nvSpPr>
        <xdr:cNvPr id="123" name="フローチャート: 判断 122"/>
        <xdr:cNvSpPr/>
      </xdr:nvSpPr>
      <xdr:spPr>
        <a:xfrm>
          <a:off x="2857500" y="965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169015</xdr:rowOff>
    </xdr:from>
    <xdr:ext cx="599010" cy="259045"/>
    <xdr:sp macro="" textlink="">
      <xdr:nvSpPr>
        <xdr:cNvPr id="124" name="テキスト ボックス 123"/>
        <xdr:cNvSpPr txBox="1"/>
      </xdr:nvSpPr>
      <xdr:spPr>
        <a:xfrm>
          <a:off x="2608795" y="942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55297</xdr:rowOff>
    </xdr:from>
    <xdr:to>
      <xdr:col>10</xdr:col>
      <xdr:colOff>114300</xdr:colOff>
      <xdr:row>57</xdr:row>
      <xdr:rowOff>69257</xdr:rowOff>
    </xdr:to>
    <xdr:cxnSp macro="">
      <xdr:nvCxnSpPr>
        <xdr:cNvPr id="125" name="直線コネクタ 124"/>
        <xdr:cNvCxnSpPr/>
      </xdr:nvCxnSpPr>
      <xdr:spPr>
        <a:xfrm>
          <a:off x="1130300" y="9827947"/>
          <a:ext cx="889000" cy="1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81875</xdr:rowOff>
    </xdr:from>
    <xdr:to>
      <xdr:col>10</xdr:col>
      <xdr:colOff>165100</xdr:colOff>
      <xdr:row>57</xdr:row>
      <xdr:rowOff>12025</xdr:rowOff>
    </xdr:to>
    <xdr:sp macro="" textlink="">
      <xdr:nvSpPr>
        <xdr:cNvPr id="126" name="フローチャート: 判断 125"/>
        <xdr:cNvSpPr/>
      </xdr:nvSpPr>
      <xdr:spPr>
        <a:xfrm>
          <a:off x="1968500" y="9683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28552</xdr:rowOff>
    </xdr:from>
    <xdr:ext cx="599010" cy="259045"/>
    <xdr:sp macro="" textlink="">
      <xdr:nvSpPr>
        <xdr:cNvPr id="127" name="テキスト ボックス 126"/>
        <xdr:cNvSpPr txBox="1"/>
      </xdr:nvSpPr>
      <xdr:spPr>
        <a:xfrm>
          <a:off x="1719795" y="9458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54829</xdr:rowOff>
    </xdr:from>
    <xdr:to>
      <xdr:col>6</xdr:col>
      <xdr:colOff>38100</xdr:colOff>
      <xdr:row>56</xdr:row>
      <xdr:rowOff>156429</xdr:rowOff>
    </xdr:to>
    <xdr:sp macro="" textlink="">
      <xdr:nvSpPr>
        <xdr:cNvPr id="128" name="フローチャート: 判断 127"/>
        <xdr:cNvSpPr/>
      </xdr:nvSpPr>
      <xdr:spPr>
        <a:xfrm>
          <a:off x="1079500" y="9656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1506</xdr:rowOff>
    </xdr:from>
    <xdr:ext cx="599010" cy="259045"/>
    <xdr:sp macro="" textlink="">
      <xdr:nvSpPr>
        <xdr:cNvPr id="129" name="テキスト ボックス 128"/>
        <xdr:cNvSpPr txBox="1"/>
      </xdr:nvSpPr>
      <xdr:spPr>
        <a:xfrm>
          <a:off x="830795" y="9431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93207</xdr:rowOff>
    </xdr:from>
    <xdr:to>
      <xdr:col>24</xdr:col>
      <xdr:colOff>114300</xdr:colOff>
      <xdr:row>57</xdr:row>
      <xdr:rowOff>23357</xdr:rowOff>
    </xdr:to>
    <xdr:sp macro="" textlink="">
      <xdr:nvSpPr>
        <xdr:cNvPr id="135" name="楕円 134"/>
        <xdr:cNvSpPr/>
      </xdr:nvSpPr>
      <xdr:spPr>
        <a:xfrm>
          <a:off x="4584700" y="96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71634</xdr:rowOff>
    </xdr:from>
    <xdr:ext cx="599010" cy="259045"/>
    <xdr:sp macro="" textlink="">
      <xdr:nvSpPr>
        <xdr:cNvPr id="136" name="総務費該当値テキスト"/>
        <xdr:cNvSpPr txBox="1"/>
      </xdr:nvSpPr>
      <xdr:spPr>
        <a:xfrm>
          <a:off x="4686300" y="967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124146</xdr:rowOff>
    </xdr:from>
    <xdr:to>
      <xdr:col>20</xdr:col>
      <xdr:colOff>38100</xdr:colOff>
      <xdr:row>57</xdr:row>
      <xdr:rowOff>54296</xdr:rowOff>
    </xdr:to>
    <xdr:sp macro="" textlink="">
      <xdr:nvSpPr>
        <xdr:cNvPr id="137" name="楕円 136"/>
        <xdr:cNvSpPr/>
      </xdr:nvSpPr>
      <xdr:spPr>
        <a:xfrm>
          <a:off x="3746500" y="972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45423</xdr:rowOff>
    </xdr:from>
    <xdr:ext cx="599010" cy="259045"/>
    <xdr:sp macro="" textlink="">
      <xdr:nvSpPr>
        <xdr:cNvPr id="138" name="テキスト ボックス 137"/>
        <xdr:cNvSpPr txBox="1"/>
      </xdr:nvSpPr>
      <xdr:spPr>
        <a:xfrm>
          <a:off x="3497795" y="981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137695</xdr:rowOff>
    </xdr:from>
    <xdr:to>
      <xdr:col>15</xdr:col>
      <xdr:colOff>101600</xdr:colOff>
      <xdr:row>57</xdr:row>
      <xdr:rowOff>67845</xdr:rowOff>
    </xdr:to>
    <xdr:sp macro="" textlink="">
      <xdr:nvSpPr>
        <xdr:cNvPr id="139" name="楕円 138"/>
        <xdr:cNvSpPr/>
      </xdr:nvSpPr>
      <xdr:spPr>
        <a:xfrm>
          <a:off x="2857500" y="973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58972</xdr:rowOff>
    </xdr:from>
    <xdr:ext cx="599010" cy="259045"/>
    <xdr:sp macro="" textlink="">
      <xdr:nvSpPr>
        <xdr:cNvPr id="140" name="テキスト ボックス 139"/>
        <xdr:cNvSpPr txBox="1"/>
      </xdr:nvSpPr>
      <xdr:spPr>
        <a:xfrm>
          <a:off x="2608795" y="983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18457</xdr:rowOff>
    </xdr:from>
    <xdr:to>
      <xdr:col>10</xdr:col>
      <xdr:colOff>165100</xdr:colOff>
      <xdr:row>57</xdr:row>
      <xdr:rowOff>120057</xdr:rowOff>
    </xdr:to>
    <xdr:sp macro="" textlink="">
      <xdr:nvSpPr>
        <xdr:cNvPr id="141" name="楕円 140"/>
        <xdr:cNvSpPr/>
      </xdr:nvSpPr>
      <xdr:spPr>
        <a:xfrm>
          <a:off x="1968500" y="979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111184</xdr:rowOff>
    </xdr:from>
    <xdr:ext cx="599010" cy="259045"/>
    <xdr:sp macro="" textlink="">
      <xdr:nvSpPr>
        <xdr:cNvPr id="142" name="テキスト ボックス 141"/>
        <xdr:cNvSpPr txBox="1"/>
      </xdr:nvSpPr>
      <xdr:spPr>
        <a:xfrm>
          <a:off x="1719795" y="988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4497</xdr:rowOff>
    </xdr:from>
    <xdr:to>
      <xdr:col>6</xdr:col>
      <xdr:colOff>38100</xdr:colOff>
      <xdr:row>57</xdr:row>
      <xdr:rowOff>106097</xdr:rowOff>
    </xdr:to>
    <xdr:sp macro="" textlink="">
      <xdr:nvSpPr>
        <xdr:cNvPr id="143" name="楕円 142"/>
        <xdr:cNvSpPr/>
      </xdr:nvSpPr>
      <xdr:spPr>
        <a:xfrm>
          <a:off x="1079500" y="977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97224</xdr:rowOff>
    </xdr:from>
    <xdr:ext cx="599010" cy="259045"/>
    <xdr:sp macro="" textlink="">
      <xdr:nvSpPr>
        <xdr:cNvPr id="144" name="テキスト ボックス 143"/>
        <xdr:cNvSpPr txBox="1"/>
      </xdr:nvSpPr>
      <xdr:spPr>
        <a:xfrm>
          <a:off x="830795" y="9869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423</xdr:rowOff>
    </xdr:from>
    <xdr:to>
      <xdr:col>24</xdr:col>
      <xdr:colOff>62865</xdr:colOff>
      <xdr:row>78</xdr:row>
      <xdr:rowOff>104925</xdr:rowOff>
    </xdr:to>
    <xdr:cxnSp macro="">
      <xdr:nvCxnSpPr>
        <xdr:cNvPr id="167" name="直線コネクタ 166"/>
        <xdr:cNvCxnSpPr/>
      </xdr:nvCxnSpPr>
      <xdr:spPr>
        <a:xfrm flipV="1">
          <a:off x="4633595" y="12173373"/>
          <a:ext cx="127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108752</xdr:rowOff>
    </xdr:from>
    <xdr:ext cx="599010" cy="259045"/>
    <xdr:sp macro="" textlink="">
      <xdr:nvSpPr>
        <xdr:cNvPr id="168" name="民生費最小値テキスト"/>
        <xdr:cNvSpPr txBox="1"/>
      </xdr:nvSpPr>
      <xdr:spPr>
        <a:xfrm>
          <a:off x="4686300" y="13481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104925</xdr:rowOff>
    </xdr:from>
    <xdr:to>
      <xdr:col>24</xdr:col>
      <xdr:colOff>152400</xdr:colOff>
      <xdr:row>78</xdr:row>
      <xdr:rowOff>104925</xdr:rowOff>
    </xdr:to>
    <xdr:cxnSp macro="">
      <xdr:nvCxnSpPr>
        <xdr:cNvPr id="169" name="直線コネクタ 168"/>
        <xdr:cNvCxnSpPr/>
      </xdr:nvCxnSpPr>
      <xdr:spPr>
        <a:xfrm>
          <a:off x="4546600" y="1347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118550</xdr:rowOff>
    </xdr:from>
    <xdr:ext cx="599010" cy="259045"/>
    <xdr:sp macro="" textlink="">
      <xdr:nvSpPr>
        <xdr:cNvPr id="170" name="民生費最大値テキスト"/>
        <xdr:cNvSpPr txBox="1"/>
      </xdr:nvSpPr>
      <xdr:spPr>
        <a:xfrm>
          <a:off x="4686300" y="1194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392,963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423</xdr:rowOff>
    </xdr:from>
    <xdr:to>
      <xdr:col>24</xdr:col>
      <xdr:colOff>152400</xdr:colOff>
      <xdr:row>71</xdr:row>
      <xdr:rowOff>423</xdr:rowOff>
    </xdr:to>
    <xdr:cxnSp macro="">
      <xdr:nvCxnSpPr>
        <xdr:cNvPr id="171" name="直線コネクタ 170"/>
        <xdr:cNvCxnSpPr/>
      </xdr:nvCxnSpPr>
      <xdr:spPr>
        <a:xfrm>
          <a:off x="4546600" y="1217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4493</xdr:rowOff>
    </xdr:from>
    <xdr:to>
      <xdr:col>24</xdr:col>
      <xdr:colOff>63500</xdr:colOff>
      <xdr:row>77</xdr:row>
      <xdr:rowOff>73995</xdr:rowOff>
    </xdr:to>
    <xdr:cxnSp macro="">
      <xdr:nvCxnSpPr>
        <xdr:cNvPr id="172" name="直線コネクタ 171"/>
        <xdr:cNvCxnSpPr/>
      </xdr:nvCxnSpPr>
      <xdr:spPr>
        <a:xfrm flipV="1">
          <a:off x="3797300" y="13206143"/>
          <a:ext cx="838200" cy="6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37779</xdr:rowOff>
    </xdr:from>
    <xdr:ext cx="599010" cy="259045"/>
    <xdr:sp macro="" textlink="">
      <xdr:nvSpPr>
        <xdr:cNvPr id="173" name="民生費平均値テキスト"/>
        <xdr:cNvSpPr txBox="1"/>
      </xdr:nvSpPr>
      <xdr:spPr>
        <a:xfrm>
          <a:off x="4686300" y="12896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14901</xdr:rowOff>
    </xdr:from>
    <xdr:to>
      <xdr:col>24</xdr:col>
      <xdr:colOff>114300</xdr:colOff>
      <xdr:row>76</xdr:row>
      <xdr:rowOff>116501</xdr:rowOff>
    </xdr:to>
    <xdr:sp macro="" textlink="">
      <xdr:nvSpPr>
        <xdr:cNvPr id="174" name="フローチャート: 判断 173"/>
        <xdr:cNvSpPr/>
      </xdr:nvSpPr>
      <xdr:spPr>
        <a:xfrm>
          <a:off x="4584700" y="1304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73995</xdr:rowOff>
    </xdr:from>
    <xdr:to>
      <xdr:col>19</xdr:col>
      <xdr:colOff>177800</xdr:colOff>
      <xdr:row>77</xdr:row>
      <xdr:rowOff>168015</xdr:rowOff>
    </xdr:to>
    <xdr:cxnSp macro="">
      <xdr:nvCxnSpPr>
        <xdr:cNvPr id="175" name="直線コネクタ 174"/>
        <xdr:cNvCxnSpPr/>
      </xdr:nvCxnSpPr>
      <xdr:spPr>
        <a:xfrm flipV="1">
          <a:off x="2908300" y="13275645"/>
          <a:ext cx="889000" cy="9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51643</xdr:rowOff>
    </xdr:from>
    <xdr:to>
      <xdr:col>20</xdr:col>
      <xdr:colOff>38100</xdr:colOff>
      <xdr:row>76</xdr:row>
      <xdr:rowOff>153243</xdr:rowOff>
    </xdr:to>
    <xdr:sp macro="" textlink="">
      <xdr:nvSpPr>
        <xdr:cNvPr id="176" name="フローチャート: 判断 175"/>
        <xdr:cNvSpPr/>
      </xdr:nvSpPr>
      <xdr:spPr>
        <a:xfrm>
          <a:off x="3746500" y="1308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169770</xdr:rowOff>
    </xdr:from>
    <xdr:ext cx="599010" cy="259045"/>
    <xdr:sp macro="" textlink="">
      <xdr:nvSpPr>
        <xdr:cNvPr id="177" name="テキスト ボックス 176"/>
        <xdr:cNvSpPr txBox="1"/>
      </xdr:nvSpPr>
      <xdr:spPr>
        <a:xfrm>
          <a:off x="3497795" y="12857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168015</xdr:rowOff>
    </xdr:from>
    <xdr:to>
      <xdr:col>15</xdr:col>
      <xdr:colOff>50800</xdr:colOff>
      <xdr:row>77</xdr:row>
      <xdr:rowOff>169112</xdr:rowOff>
    </xdr:to>
    <xdr:cxnSp macro="">
      <xdr:nvCxnSpPr>
        <xdr:cNvPr id="178" name="直線コネクタ 177"/>
        <xdr:cNvCxnSpPr/>
      </xdr:nvCxnSpPr>
      <xdr:spPr>
        <a:xfrm flipV="1">
          <a:off x="2019300" y="13369665"/>
          <a:ext cx="8890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100966</xdr:rowOff>
    </xdr:from>
    <xdr:to>
      <xdr:col>15</xdr:col>
      <xdr:colOff>101600</xdr:colOff>
      <xdr:row>77</xdr:row>
      <xdr:rowOff>31116</xdr:rowOff>
    </xdr:to>
    <xdr:sp macro="" textlink="">
      <xdr:nvSpPr>
        <xdr:cNvPr id="179" name="フローチャート: 判断 178"/>
        <xdr:cNvSpPr/>
      </xdr:nvSpPr>
      <xdr:spPr>
        <a:xfrm>
          <a:off x="2857500" y="1313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47642</xdr:rowOff>
    </xdr:from>
    <xdr:ext cx="599010" cy="259045"/>
    <xdr:sp macro="" textlink="">
      <xdr:nvSpPr>
        <xdr:cNvPr id="180" name="テキスト ボックス 179"/>
        <xdr:cNvSpPr txBox="1"/>
      </xdr:nvSpPr>
      <xdr:spPr>
        <a:xfrm>
          <a:off x="2608795" y="1290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93889</xdr:rowOff>
    </xdr:from>
    <xdr:to>
      <xdr:col>10</xdr:col>
      <xdr:colOff>114300</xdr:colOff>
      <xdr:row>77</xdr:row>
      <xdr:rowOff>169112</xdr:rowOff>
    </xdr:to>
    <xdr:cxnSp macro="">
      <xdr:nvCxnSpPr>
        <xdr:cNvPr id="181" name="直線コネクタ 180"/>
        <xdr:cNvCxnSpPr/>
      </xdr:nvCxnSpPr>
      <xdr:spPr>
        <a:xfrm>
          <a:off x="1130300" y="13295539"/>
          <a:ext cx="889000" cy="7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98808</xdr:rowOff>
    </xdr:from>
    <xdr:to>
      <xdr:col>10</xdr:col>
      <xdr:colOff>165100</xdr:colOff>
      <xdr:row>77</xdr:row>
      <xdr:rowOff>28958</xdr:rowOff>
    </xdr:to>
    <xdr:sp macro="" textlink="">
      <xdr:nvSpPr>
        <xdr:cNvPr id="182" name="フローチャート: 判断 181"/>
        <xdr:cNvSpPr/>
      </xdr:nvSpPr>
      <xdr:spPr>
        <a:xfrm>
          <a:off x="1968500" y="1312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45484</xdr:rowOff>
    </xdr:from>
    <xdr:ext cx="599010" cy="259045"/>
    <xdr:sp macro="" textlink="">
      <xdr:nvSpPr>
        <xdr:cNvPr id="183" name="テキスト ボックス 182"/>
        <xdr:cNvSpPr txBox="1"/>
      </xdr:nvSpPr>
      <xdr:spPr>
        <a:xfrm>
          <a:off x="1719795" y="12904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156263</xdr:rowOff>
    </xdr:from>
    <xdr:to>
      <xdr:col>6</xdr:col>
      <xdr:colOff>38100</xdr:colOff>
      <xdr:row>77</xdr:row>
      <xdr:rowOff>86413</xdr:rowOff>
    </xdr:to>
    <xdr:sp macro="" textlink="">
      <xdr:nvSpPr>
        <xdr:cNvPr id="184" name="フローチャート: 判断 183"/>
        <xdr:cNvSpPr/>
      </xdr:nvSpPr>
      <xdr:spPr>
        <a:xfrm>
          <a:off x="1079500" y="1318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102941</xdr:rowOff>
    </xdr:from>
    <xdr:ext cx="599010" cy="259045"/>
    <xdr:sp macro="" textlink="">
      <xdr:nvSpPr>
        <xdr:cNvPr id="185" name="テキスト ボックス 184"/>
        <xdr:cNvSpPr txBox="1"/>
      </xdr:nvSpPr>
      <xdr:spPr>
        <a:xfrm>
          <a:off x="830795" y="1296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125143</xdr:rowOff>
    </xdr:from>
    <xdr:to>
      <xdr:col>24</xdr:col>
      <xdr:colOff>114300</xdr:colOff>
      <xdr:row>77</xdr:row>
      <xdr:rowOff>55293</xdr:rowOff>
    </xdr:to>
    <xdr:sp macro="" textlink="">
      <xdr:nvSpPr>
        <xdr:cNvPr id="191" name="楕円 190"/>
        <xdr:cNvSpPr/>
      </xdr:nvSpPr>
      <xdr:spPr>
        <a:xfrm>
          <a:off x="4584700" y="1315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103570</xdr:rowOff>
    </xdr:from>
    <xdr:ext cx="599010" cy="259045"/>
    <xdr:sp macro="" textlink="">
      <xdr:nvSpPr>
        <xdr:cNvPr id="192" name="民生費該当値テキスト"/>
        <xdr:cNvSpPr txBox="1"/>
      </xdr:nvSpPr>
      <xdr:spPr>
        <a:xfrm>
          <a:off x="4686300" y="1313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23195</xdr:rowOff>
    </xdr:from>
    <xdr:to>
      <xdr:col>20</xdr:col>
      <xdr:colOff>38100</xdr:colOff>
      <xdr:row>77</xdr:row>
      <xdr:rowOff>124795</xdr:rowOff>
    </xdr:to>
    <xdr:sp macro="" textlink="">
      <xdr:nvSpPr>
        <xdr:cNvPr id="193" name="楕円 192"/>
        <xdr:cNvSpPr/>
      </xdr:nvSpPr>
      <xdr:spPr>
        <a:xfrm>
          <a:off x="3746500" y="132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115922</xdr:rowOff>
    </xdr:from>
    <xdr:ext cx="599010" cy="259045"/>
    <xdr:sp macro="" textlink="">
      <xdr:nvSpPr>
        <xdr:cNvPr id="194" name="テキスト ボックス 193"/>
        <xdr:cNvSpPr txBox="1"/>
      </xdr:nvSpPr>
      <xdr:spPr>
        <a:xfrm>
          <a:off x="3497795" y="13317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117215</xdr:rowOff>
    </xdr:from>
    <xdr:to>
      <xdr:col>15</xdr:col>
      <xdr:colOff>101600</xdr:colOff>
      <xdr:row>78</xdr:row>
      <xdr:rowOff>47365</xdr:rowOff>
    </xdr:to>
    <xdr:sp macro="" textlink="">
      <xdr:nvSpPr>
        <xdr:cNvPr id="195" name="楕円 194"/>
        <xdr:cNvSpPr/>
      </xdr:nvSpPr>
      <xdr:spPr>
        <a:xfrm>
          <a:off x="2857500" y="13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38492</xdr:rowOff>
    </xdr:from>
    <xdr:ext cx="599010" cy="259045"/>
    <xdr:sp macro="" textlink="">
      <xdr:nvSpPr>
        <xdr:cNvPr id="196" name="テキスト ボックス 195"/>
        <xdr:cNvSpPr txBox="1"/>
      </xdr:nvSpPr>
      <xdr:spPr>
        <a:xfrm>
          <a:off x="2608795" y="1341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118312</xdr:rowOff>
    </xdr:from>
    <xdr:to>
      <xdr:col>10</xdr:col>
      <xdr:colOff>165100</xdr:colOff>
      <xdr:row>78</xdr:row>
      <xdr:rowOff>48462</xdr:rowOff>
    </xdr:to>
    <xdr:sp macro="" textlink="">
      <xdr:nvSpPr>
        <xdr:cNvPr id="197" name="楕円 196"/>
        <xdr:cNvSpPr/>
      </xdr:nvSpPr>
      <xdr:spPr>
        <a:xfrm>
          <a:off x="1968500" y="1331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39589</xdr:rowOff>
    </xdr:from>
    <xdr:ext cx="599010" cy="259045"/>
    <xdr:sp macro="" textlink="">
      <xdr:nvSpPr>
        <xdr:cNvPr id="198" name="テキスト ボックス 197"/>
        <xdr:cNvSpPr txBox="1"/>
      </xdr:nvSpPr>
      <xdr:spPr>
        <a:xfrm>
          <a:off x="1719795" y="1341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43089</xdr:rowOff>
    </xdr:from>
    <xdr:to>
      <xdr:col>6</xdr:col>
      <xdr:colOff>38100</xdr:colOff>
      <xdr:row>77</xdr:row>
      <xdr:rowOff>144689</xdr:rowOff>
    </xdr:to>
    <xdr:sp macro="" textlink="">
      <xdr:nvSpPr>
        <xdr:cNvPr id="199" name="楕円 198"/>
        <xdr:cNvSpPr/>
      </xdr:nvSpPr>
      <xdr:spPr>
        <a:xfrm>
          <a:off x="1079500" y="1324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135816</xdr:rowOff>
    </xdr:from>
    <xdr:ext cx="599010" cy="259045"/>
    <xdr:sp macro="" textlink="">
      <xdr:nvSpPr>
        <xdr:cNvPr id="200" name="テキスト ボックス 199"/>
        <xdr:cNvSpPr txBox="1"/>
      </xdr:nvSpPr>
      <xdr:spPr>
        <a:xfrm>
          <a:off x="830795" y="1333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4" name="テキスト ボックス 213"/>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86277</xdr:rowOff>
    </xdr:from>
    <xdr:to>
      <xdr:col>24</xdr:col>
      <xdr:colOff>62865</xdr:colOff>
      <xdr:row>98</xdr:row>
      <xdr:rowOff>131387</xdr:rowOff>
    </xdr:to>
    <xdr:cxnSp macro="">
      <xdr:nvCxnSpPr>
        <xdr:cNvPr id="224" name="直線コネクタ 223"/>
        <xdr:cNvCxnSpPr/>
      </xdr:nvCxnSpPr>
      <xdr:spPr>
        <a:xfrm flipV="1">
          <a:off x="4633595" y="15688227"/>
          <a:ext cx="1270" cy="12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135214</xdr:rowOff>
    </xdr:from>
    <xdr:ext cx="534377" cy="259045"/>
    <xdr:sp macro="" textlink="">
      <xdr:nvSpPr>
        <xdr:cNvPr id="225" name="衛生費最小値テキスト"/>
        <xdr:cNvSpPr txBox="1"/>
      </xdr:nvSpPr>
      <xdr:spPr>
        <a:xfrm>
          <a:off x="4686300" y="1693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131387</xdr:rowOff>
    </xdr:from>
    <xdr:to>
      <xdr:col>24</xdr:col>
      <xdr:colOff>152400</xdr:colOff>
      <xdr:row>98</xdr:row>
      <xdr:rowOff>131387</xdr:rowOff>
    </xdr:to>
    <xdr:cxnSp macro="">
      <xdr:nvCxnSpPr>
        <xdr:cNvPr id="226" name="直線コネクタ 225"/>
        <xdr:cNvCxnSpPr/>
      </xdr:nvCxnSpPr>
      <xdr:spPr>
        <a:xfrm>
          <a:off x="4546600" y="16933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32954</xdr:rowOff>
    </xdr:from>
    <xdr:ext cx="599010" cy="259045"/>
    <xdr:sp macro="" textlink="">
      <xdr:nvSpPr>
        <xdr:cNvPr id="227" name="衛生費最大値テキスト"/>
        <xdr:cNvSpPr txBox="1"/>
      </xdr:nvSpPr>
      <xdr:spPr>
        <a:xfrm>
          <a:off x="4686300" y="1546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349,022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86277</xdr:rowOff>
    </xdr:from>
    <xdr:to>
      <xdr:col>24</xdr:col>
      <xdr:colOff>152400</xdr:colOff>
      <xdr:row>91</xdr:row>
      <xdr:rowOff>86277</xdr:rowOff>
    </xdr:to>
    <xdr:cxnSp macro="">
      <xdr:nvCxnSpPr>
        <xdr:cNvPr id="228" name="直線コネクタ 227"/>
        <xdr:cNvCxnSpPr/>
      </xdr:nvCxnSpPr>
      <xdr:spPr>
        <a:xfrm>
          <a:off x="4546600" y="1568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116329</xdr:rowOff>
    </xdr:from>
    <xdr:to>
      <xdr:col>24</xdr:col>
      <xdr:colOff>63500</xdr:colOff>
      <xdr:row>97</xdr:row>
      <xdr:rowOff>139331</xdr:rowOff>
    </xdr:to>
    <xdr:cxnSp macro="">
      <xdr:nvCxnSpPr>
        <xdr:cNvPr id="229" name="直線コネクタ 228"/>
        <xdr:cNvCxnSpPr/>
      </xdr:nvCxnSpPr>
      <xdr:spPr>
        <a:xfrm flipV="1">
          <a:off x="3797300" y="16746979"/>
          <a:ext cx="838200" cy="2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31557</xdr:rowOff>
    </xdr:from>
    <xdr:ext cx="534377" cy="259045"/>
    <xdr:sp macro="" textlink="">
      <xdr:nvSpPr>
        <xdr:cNvPr id="230" name="衛生費平均値テキスト"/>
        <xdr:cNvSpPr txBox="1"/>
      </xdr:nvSpPr>
      <xdr:spPr>
        <a:xfrm>
          <a:off x="4686300" y="1649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8680</xdr:rowOff>
    </xdr:from>
    <xdr:to>
      <xdr:col>24</xdr:col>
      <xdr:colOff>114300</xdr:colOff>
      <xdr:row>97</xdr:row>
      <xdr:rowOff>110280</xdr:rowOff>
    </xdr:to>
    <xdr:sp macro="" textlink="">
      <xdr:nvSpPr>
        <xdr:cNvPr id="231" name="フローチャート: 判断 230"/>
        <xdr:cNvSpPr/>
      </xdr:nvSpPr>
      <xdr:spPr>
        <a:xfrm>
          <a:off x="4584700" y="1663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135421</xdr:rowOff>
    </xdr:from>
    <xdr:to>
      <xdr:col>19</xdr:col>
      <xdr:colOff>177800</xdr:colOff>
      <xdr:row>97</xdr:row>
      <xdr:rowOff>139331</xdr:rowOff>
    </xdr:to>
    <xdr:cxnSp macro="">
      <xdr:nvCxnSpPr>
        <xdr:cNvPr id="232" name="直線コネクタ 231"/>
        <xdr:cNvCxnSpPr/>
      </xdr:nvCxnSpPr>
      <xdr:spPr>
        <a:xfrm>
          <a:off x="2908300" y="16766071"/>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26164</xdr:rowOff>
    </xdr:from>
    <xdr:to>
      <xdr:col>20</xdr:col>
      <xdr:colOff>38100</xdr:colOff>
      <xdr:row>97</xdr:row>
      <xdr:rowOff>127764</xdr:rowOff>
    </xdr:to>
    <xdr:sp macro="" textlink="">
      <xdr:nvSpPr>
        <xdr:cNvPr id="233" name="フローチャート: 判断 232"/>
        <xdr:cNvSpPr/>
      </xdr:nvSpPr>
      <xdr:spPr>
        <a:xfrm>
          <a:off x="3746500" y="1665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144291</xdr:rowOff>
    </xdr:from>
    <xdr:ext cx="534377" cy="259045"/>
    <xdr:sp macro="" textlink="">
      <xdr:nvSpPr>
        <xdr:cNvPr id="234" name="テキスト ボックス 233"/>
        <xdr:cNvSpPr txBox="1"/>
      </xdr:nvSpPr>
      <xdr:spPr>
        <a:xfrm>
          <a:off x="3530111" y="1643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135421</xdr:rowOff>
    </xdr:from>
    <xdr:to>
      <xdr:col>15</xdr:col>
      <xdr:colOff>50800</xdr:colOff>
      <xdr:row>97</xdr:row>
      <xdr:rowOff>146146</xdr:rowOff>
    </xdr:to>
    <xdr:cxnSp macro="">
      <xdr:nvCxnSpPr>
        <xdr:cNvPr id="235" name="直線コネクタ 234"/>
        <xdr:cNvCxnSpPr/>
      </xdr:nvCxnSpPr>
      <xdr:spPr>
        <a:xfrm flipV="1">
          <a:off x="2019300" y="16766071"/>
          <a:ext cx="8890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38284</xdr:rowOff>
    </xdr:from>
    <xdr:to>
      <xdr:col>15</xdr:col>
      <xdr:colOff>101600</xdr:colOff>
      <xdr:row>97</xdr:row>
      <xdr:rowOff>139884</xdr:rowOff>
    </xdr:to>
    <xdr:sp macro="" textlink="">
      <xdr:nvSpPr>
        <xdr:cNvPr id="236" name="フローチャート: 判断 235"/>
        <xdr:cNvSpPr/>
      </xdr:nvSpPr>
      <xdr:spPr>
        <a:xfrm>
          <a:off x="2857500" y="16668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156411</xdr:rowOff>
    </xdr:from>
    <xdr:ext cx="534377" cy="259045"/>
    <xdr:sp macro="" textlink="">
      <xdr:nvSpPr>
        <xdr:cNvPr id="237" name="テキスト ボックス 236"/>
        <xdr:cNvSpPr txBox="1"/>
      </xdr:nvSpPr>
      <xdr:spPr>
        <a:xfrm>
          <a:off x="2641111" y="1644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146146</xdr:rowOff>
    </xdr:from>
    <xdr:to>
      <xdr:col>10</xdr:col>
      <xdr:colOff>114300</xdr:colOff>
      <xdr:row>97</xdr:row>
      <xdr:rowOff>164633</xdr:rowOff>
    </xdr:to>
    <xdr:cxnSp macro="">
      <xdr:nvCxnSpPr>
        <xdr:cNvPr id="238" name="直線コネクタ 237"/>
        <xdr:cNvCxnSpPr/>
      </xdr:nvCxnSpPr>
      <xdr:spPr>
        <a:xfrm flipV="1">
          <a:off x="1130300" y="16776796"/>
          <a:ext cx="889000" cy="1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26085</xdr:rowOff>
    </xdr:from>
    <xdr:to>
      <xdr:col>10</xdr:col>
      <xdr:colOff>165100</xdr:colOff>
      <xdr:row>97</xdr:row>
      <xdr:rowOff>127685</xdr:rowOff>
    </xdr:to>
    <xdr:sp macro="" textlink="">
      <xdr:nvSpPr>
        <xdr:cNvPr id="239" name="フローチャート: 判断 238"/>
        <xdr:cNvSpPr/>
      </xdr:nvSpPr>
      <xdr:spPr>
        <a:xfrm>
          <a:off x="1968500" y="1665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144212</xdr:rowOff>
    </xdr:from>
    <xdr:ext cx="534377" cy="259045"/>
    <xdr:sp macro="" textlink="">
      <xdr:nvSpPr>
        <xdr:cNvPr id="240" name="テキスト ボックス 239"/>
        <xdr:cNvSpPr txBox="1"/>
      </xdr:nvSpPr>
      <xdr:spPr>
        <a:xfrm>
          <a:off x="1752111" y="1643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61319</xdr:rowOff>
    </xdr:from>
    <xdr:to>
      <xdr:col>6</xdr:col>
      <xdr:colOff>38100</xdr:colOff>
      <xdr:row>97</xdr:row>
      <xdr:rowOff>162919</xdr:rowOff>
    </xdr:to>
    <xdr:sp macro="" textlink="">
      <xdr:nvSpPr>
        <xdr:cNvPr id="241" name="フローチャート: 判断 240"/>
        <xdr:cNvSpPr/>
      </xdr:nvSpPr>
      <xdr:spPr>
        <a:xfrm>
          <a:off x="1079500" y="16691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7996</xdr:rowOff>
    </xdr:from>
    <xdr:ext cx="534377" cy="259045"/>
    <xdr:sp macro="" textlink="">
      <xdr:nvSpPr>
        <xdr:cNvPr id="242" name="テキスト ボックス 241"/>
        <xdr:cNvSpPr txBox="1"/>
      </xdr:nvSpPr>
      <xdr:spPr>
        <a:xfrm>
          <a:off x="863111" y="1646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65529</xdr:rowOff>
    </xdr:from>
    <xdr:to>
      <xdr:col>24</xdr:col>
      <xdr:colOff>114300</xdr:colOff>
      <xdr:row>97</xdr:row>
      <xdr:rowOff>167129</xdr:rowOff>
    </xdr:to>
    <xdr:sp macro="" textlink="">
      <xdr:nvSpPr>
        <xdr:cNvPr id="248" name="楕円 247"/>
        <xdr:cNvSpPr/>
      </xdr:nvSpPr>
      <xdr:spPr>
        <a:xfrm>
          <a:off x="4584700" y="1669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43956</xdr:rowOff>
    </xdr:from>
    <xdr:ext cx="534377" cy="259045"/>
    <xdr:sp macro="" textlink="">
      <xdr:nvSpPr>
        <xdr:cNvPr id="249" name="衛生費該当値テキスト"/>
        <xdr:cNvSpPr txBox="1"/>
      </xdr:nvSpPr>
      <xdr:spPr>
        <a:xfrm>
          <a:off x="4686300" y="1667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88531</xdr:rowOff>
    </xdr:from>
    <xdr:to>
      <xdr:col>20</xdr:col>
      <xdr:colOff>38100</xdr:colOff>
      <xdr:row>98</xdr:row>
      <xdr:rowOff>18681</xdr:rowOff>
    </xdr:to>
    <xdr:sp macro="" textlink="">
      <xdr:nvSpPr>
        <xdr:cNvPr id="250" name="楕円 249"/>
        <xdr:cNvSpPr/>
      </xdr:nvSpPr>
      <xdr:spPr>
        <a:xfrm>
          <a:off x="3746500" y="1671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9808</xdr:rowOff>
    </xdr:from>
    <xdr:ext cx="534377" cy="259045"/>
    <xdr:sp macro="" textlink="">
      <xdr:nvSpPr>
        <xdr:cNvPr id="251" name="テキスト ボックス 250"/>
        <xdr:cNvSpPr txBox="1"/>
      </xdr:nvSpPr>
      <xdr:spPr>
        <a:xfrm>
          <a:off x="3530111" y="1681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84621</xdr:rowOff>
    </xdr:from>
    <xdr:to>
      <xdr:col>15</xdr:col>
      <xdr:colOff>101600</xdr:colOff>
      <xdr:row>98</xdr:row>
      <xdr:rowOff>14771</xdr:rowOff>
    </xdr:to>
    <xdr:sp macro="" textlink="">
      <xdr:nvSpPr>
        <xdr:cNvPr id="252" name="楕円 251"/>
        <xdr:cNvSpPr/>
      </xdr:nvSpPr>
      <xdr:spPr>
        <a:xfrm>
          <a:off x="2857500" y="167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5898</xdr:rowOff>
    </xdr:from>
    <xdr:ext cx="534377" cy="259045"/>
    <xdr:sp macro="" textlink="">
      <xdr:nvSpPr>
        <xdr:cNvPr id="253" name="テキスト ボックス 252"/>
        <xdr:cNvSpPr txBox="1"/>
      </xdr:nvSpPr>
      <xdr:spPr>
        <a:xfrm>
          <a:off x="2641111" y="1680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95346</xdr:rowOff>
    </xdr:from>
    <xdr:to>
      <xdr:col>10</xdr:col>
      <xdr:colOff>165100</xdr:colOff>
      <xdr:row>98</xdr:row>
      <xdr:rowOff>25496</xdr:rowOff>
    </xdr:to>
    <xdr:sp macro="" textlink="">
      <xdr:nvSpPr>
        <xdr:cNvPr id="254" name="楕円 253"/>
        <xdr:cNvSpPr/>
      </xdr:nvSpPr>
      <xdr:spPr>
        <a:xfrm>
          <a:off x="1968500" y="1672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16623</xdr:rowOff>
    </xdr:from>
    <xdr:ext cx="534377" cy="259045"/>
    <xdr:sp macro="" textlink="">
      <xdr:nvSpPr>
        <xdr:cNvPr id="255" name="テキスト ボックス 254"/>
        <xdr:cNvSpPr txBox="1"/>
      </xdr:nvSpPr>
      <xdr:spPr>
        <a:xfrm>
          <a:off x="1752111" y="1681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113833</xdr:rowOff>
    </xdr:from>
    <xdr:to>
      <xdr:col>6</xdr:col>
      <xdr:colOff>38100</xdr:colOff>
      <xdr:row>98</xdr:row>
      <xdr:rowOff>43983</xdr:rowOff>
    </xdr:to>
    <xdr:sp macro="" textlink="">
      <xdr:nvSpPr>
        <xdr:cNvPr id="256" name="楕円 255"/>
        <xdr:cNvSpPr/>
      </xdr:nvSpPr>
      <xdr:spPr>
        <a:xfrm>
          <a:off x="1079500" y="1674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35110</xdr:rowOff>
    </xdr:from>
    <xdr:ext cx="534377" cy="259045"/>
    <xdr:sp macro="" textlink="">
      <xdr:nvSpPr>
        <xdr:cNvPr id="257" name="テキスト ボックス 256"/>
        <xdr:cNvSpPr txBox="1"/>
      </xdr:nvSpPr>
      <xdr:spPr>
        <a:xfrm>
          <a:off x="863111" y="1683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7" name="テキスト ボックス 276"/>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165735</xdr:rowOff>
    </xdr:from>
    <xdr:to>
      <xdr:col>54</xdr:col>
      <xdr:colOff>189865</xdr:colOff>
      <xdr:row>39</xdr:row>
      <xdr:rowOff>44450</xdr:rowOff>
    </xdr:to>
    <xdr:cxnSp macro="">
      <xdr:nvCxnSpPr>
        <xdr:cNvPr id="281" name="直線コネクタ 280"/>
        <xdr:cNvCxnSpPr/>
      </xdr:nvCxnSpPr>
      <xdr:spPr>
        <a:xfrm flipV="1">
          <a:off x="10475595" y="5309235"/>
          <a:ext cx="127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112412</xdr:rowOff>
    </xdr:from>
    <xdr:ext cx="534377" cy="259045"/>
    <xdr:sp macro="" textlink="">
      <xdr:nvSpPr>
        <xdr:cNvPr id="284" name="労働費最大値テキスト"/>
        <xdr:cNvSpPr txBox="1"/>
      </xdr:nvSpPr>
      <xdr:spPr>
        <a:xfrm>
          <a:off x="10528300" y="508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165735</xdr:rowOff>
    </xdr:from>
    <xdr:to>
      <xdr:col>55</xdr:col>
      <xdr:colOff>88900</xdr:colOff>
      <xdr:row>30</xdr:row>
      <xdr:rowOff>165735</xdr:rowOff>
    </xdr:to>
    <xdr:cxnSp macro="">
      <xdr:nvCxnSpPr>
        <xdr:cNvPr id="285" name="直線コネクタ 284"/>
        <xdr:cNvCxnSpPr/>
      </xdr:nvCxnSpPr>
      <xdr:spPr>
        <a:xfrm>
          <a:off x="10388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56134</xdr:rowOff>
    </xdr:from>
    <xdr:to>
      <xdr:col>55</xdr:col>
      <xdr:colOff>0</xdr:colOff>
      <xdr:row>38</xdr:row>
      <xdr:rowOff>77470</xdr:rowOff>
    </xdr:to>
    <xdr:cxnSp macro="">
      <xdr:nvCxnSpPr>
        <xdr:cNvPr id="286" name="直線コネクタ 285"/>
        <xdr:cNvCxnSpPr/>
      </xdr:nvCxnSpPr>
      <xdr:spPr>
        <a:xfrm flipV="1">
          <a:off x="9639300" y="6571234"/>
          <a:ext cx="8382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70121</xdr:rowOff>
    </xdr:from>
    <xdr:ext cx="378565" cy="259045"/>
    <xdr:sp macro="" textlink="">
      <xdr:nvSpPr>
        <xdr:cNvPr id="287" name="労働費平均値テキスト"/>
        <xdr:cNvSpPr txBox="1"/>
      </xdr:nvSpPr>
      <xdr:spPr>
        <a:xfrm>
          <a:off x="10528300" y="65852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91694</xdr:rowOff>
    </xdr:from>
    <xdr:to>
      <xdr:col>55</xdr:col>
      <xdr:colOff>50800</xdr:colOff>
      <xdr:row>39</xdr:row>
      <xdr:rowOff>21844</xdr:rowOff>
    </xdr:to>
    <xdr:sp macro="" textlink="">
      <xdr:nvSpPr>
        <xdr:cNvPr id="288" name="フローチャート: 判断 287"/>
        <xdr:cNvSpPr/>
      </xdr:nvSpPr>
      <xdr:spPr>
        <a:xfrm>
          <a:off x="104267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18161</xdr:rowOff>
    </xdr:from>
    <xdr:to>
      <xdr:col>50</xdr:col>
      <xdr:colOff>114300</xdr:colOff>
      <xdr:row>38</xdr:row>
      <xdr:rowOff>77470</xdr:rowOff>
    </xdr:to>
    <xdr:cxnSp macro="">
      <xdr:nvCxnSpPr>
        <xdr:cNvPr id="289" name="直線コネクタ 288"/>
        <xdr:cNvCxnSpPr/>
      </xdr:nvCxnSpPr>
      <xdr:spPr>
        <a:xfrm>
          <a:off x="8750300" y="6533261"/>
          <a:ext cx="889000" cy="5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104013</xdr:rowOff>
    </xdr:from>
    <xdr:to>
      <xdr:col>50</xdr:col>
      <xdr:colOff>165100</xdr:colOff>
      <xdr:row>39</xdr:row>
      <xdr:rowOff>34163</xdr:rowOff>
    </xdr:to>
    <xdr:sp macro="" textlink="">
      <xdr:nvSpPr>
        <xdr:cNvPr id="290" name="フローチャート: 判断 289"/>
        <xdr:cNvSpPr/>
      </xdr:nvSpPr>
      <xdr:spPr>
        <a:xfrm>
          <a:off x="9588500" y="661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25290</xdr:rowOff>
    </xdr:from>
    <xdr:ext cx="378565" cy="259045"/>
    <xdr:sp macro="" textlink="">
      <xdr:nvSpPr>
        <xdr:cNvPr id="291" name="テキスト ボックス 290"/>
        <xdr:cNvSpPr txBox="1"/>
      </xdr:nvSpPr>
      <xdr:spPr>
        <a:xfrm>
          <a:off x="9450017" y="6711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115824</xdr:rowOff>
    </xdr:from>
    <xdr:to>
      <xdr:col>45</xdr:col>
      <xdr:colOff>177800</xdr:colOff>
      <xdr:row>38</xdr:row>
      <xdr:rowOff>18161</xdr:rowOff>
    </xdr:to>
    <xdr:cxnSp macro="">
      <xdr:nvCxnSpPr>
        <xdr:cNvPr id="292" name="直線コネクタ 291"/>
        <xdr:cNvCxnSpPr/>
      </xdr:nvCxnSpPr>
      <xdr:spPr>
        <a:xfrm>
          <a:off x="7861300" y="6459474"/>
          <a:ext cx="889000" cy="7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16383</xdr:rowOff>
    </xdr:from>
    <xdr:to>
      <xdr:col>46</xdr:col>
      <xdr:colOff>38100</xdr:colOff>
      <xdr:row>38</xdr:row>
      <xdr:rowOff>117983</xdr:rowOff>
    </xdr:to>
    <xdr:sp macro="" textlink="">
      <xdr:nvSpPr>
        <xdr:cNvPr id="293" name="フローチャート: 判断 292"/>
        <xdr:cNvSpPr/>
      </xdr:nvSpPr>
      <xdr:spPr>
        <a:xfrm>
          <a:off x="8699500" y="653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109110</xdr:rowOff>
    </xdr:from>
    <xdr:ext cx="469744" cy="259045"/>
    <xdr:sp macro="" textlink="">
      <xdr:nvSpPr>
        <xdr:cNvPr id="294" name="テキスト ボックス 293"/>
        <xdr:cNvSpPr txBox="1"/>
      </xdr:nvSpPr>
      <xdr:spPr>
        <a:xfrm>
          <a:off x="8515428" y="662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73152</xdr:rowOff>
    </xdr:from>
    <xdr:to>
      <xdr:col>41</xdr:col>
      <xdr:colOff>50800</xdr:colOff>
      <xdr:row>37</xdr:row>
      <xdr:rowOff>115824</xdr:rowOff>
    </xdr:to>
    <xdr:cxnSp macro="">
      <xdr:nvCxnSpPr>
        <xdr:cNvPr id="295" name="直線コネクタ 294"/>
        <xdr:cNvCxnSpPr/>
      </xdr:nvCxnSpPr>
      <xdr:spPr>
        <a:xfrm>
          <a:off x="6972300" y="6245352"/>
          <a:ext cx="889000" cy="21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24892</xdr:rowOff>
    </xdr:from>
    <xdr:to>
      <xdr:col>41</xdr:col>
      <xdr:colOff>101600</xdr:colOff>
      <xdr:row>38</xdr:row>
      <xdr:rowOff>126492</xdr:rowOff>
    </xdr:to>
    <xdr:sp macro="" textlink="">
      <xdr:nvSpPr>
        <xdr:cNvPr id="296" name="フローチャート: 判断 295"/>
        <xdr:cNvSpPr/>
      </xdr:nvSpPr>
      <xdr:spPr>
        <a:xfrm>
          <a:off x="78105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117619</xdr:rowOff>
    </xdr:from>
    <xdr:ext cx="469744" cy="259045"/>
    <xdr:sp macro="" textlink="">
      <xdr:nvSpPr>
        <xdr:cNvPr id="297" name="テキスト ボックス 296"/>
        <xdr:cNvSpPr txBox="1"/>
      </xdr:nvSpPr>
      <xdr:spPr>
        <a:xfrm>
          <a:off x="7626428" y="663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127381</xdr:rowOff>
    </xdr:from>
    <xdr:to>
      <xdr:col>36</xdr:col>
      <xdr:colOff>165100</xdr:colOff>
      <xdr:row>37</xdr:row>
      <xdr:rowOff>57531</xdr:rowOff>
    </xdr:to>
    <xdr:sp macro="" textlink="">
      <xdr:nvSpPr>
        <xdr:cNvPr id="298" name="フローチャート: 判断 297"/>
        <xdr:cNvSpPr/>
      </xdr:nvSpPr>
      <xdr:spPr>
        <a:xfrm>
          <a:off x="6921500" y="629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48658</xdr:rowOff>
    </xdr:from>
    <xdr:ext cx="469744" cy="259045"/>
    <xdr:sp macro="" textlink="">
      <xdr:nvSpPr>
        <xdr:cNvPr id="299" name="テキスト ボックス 298"/>
        <xdr:cNvSpPr txBox="1"/>
      </xdr:nvSpPr>
      <xdr:spPr>
        <a:xfrm>
          <a:off x="6737428" y="639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5334</xdr:rowOff>
    </xdr:from>
    <xdr:to>
      <xdr:col>55</xdr:col>
      <xdr:colOff>50800</xdr:colOff>
      <xdr:row>38</xdr:row>
      <xdr:rowOff>106934</xdr:rowOff>
    </xdr:to>
    <xdr:sp macro="" textlink="">
      <xdr:nvSpPr>
        <xdr:cNvPr id="305" name="楕円 304"/>
        <xdr:cNvSpPr/>
      </xdr:nvSpPr>
      <xdr:spPr>
        <a:xfrm>
          <a:off x="10426700" y="652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28211</xdr:rowOff>
    </xdr:from>
    <xdr:ext cx="469744" cy="259045"/>
    <xdr:sp macro="" textlink="">
      <xdr:nvSpPr>
        <xdr:cNvPr id="306" name="労働費該当値テキスト"/>
        <xdr:cNvSpPr txBox="1"/>
      </xdr:nvSpPr>
      <xdr:spPr>
        <a:xfrm>
          <a:off x="10528300" y="637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26670</xdr:rowOff>
    </xdr:from>
    <xdr:to>
      <xdr:col>50</xdr:col>
      <xdr:colOff>165100</xdr:colOff>
      <xdr:row>38</xdr:row>
      <xdr:rowOff>128270</xdr:rowOff>
    </xdr:to>
    <xdr:sp macro="" textlink="">
      <xdr:nvSpPr>
        <xdr:cNvPr id="307" name="楕円 306"/>
        <xdr:cNvSpPr/>
      </xdr:nvSpPr>
      <xdr:spPr>
        <a:xfrm>
          <a:off x="958850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144797</xdr:rowOff>
    </xdr:from>
    <xdr:ext cx="469744" cy="259045"/>
    <xdr:sp macro="" textlink="">
      <xdr:nvSpPr>
        <xdr:cNvPr id="308" name="テキスト ボックス 307"/>
        <xdr:cNvSpPr txBox="1"/>
      </xdr:nvSpPr>
      <xdr:spPr>
        <a:xfrm>
          <a:off x="9404428" y="631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138811</xdr:rowOff>
    </xdr:from>
    <xdr:to>
      <xdr:col>46</xdr:col>
      <xdr:colOff>38100</xdr:colOff>
      <xdr:row>38</xdr:row>
      <xdr:rowOff>68961</xdr:rowOff>
    </xdr:to>
    <xdr:sp macro="" textlink="">
      <xdr:nvSpPr>
        <xdr:cNvPr id="309" name="楕円 308"/>
        <xdr:cNvSpPr/>
      </xdr:nvSpPr>
      <xdr:spPr>
        <a:xfrm>
          <a:off x="8699500" y="648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85488</xdr:rowOff>
    </xdr:from>
    <xdr:ext cx="469744" cy="259045"/>
    <xdr:sp macro="" textlink="">
      <xdr:nvSpPr>
        <xdr:cNvPr id="310" name="テキスト ボックス 309"/>
        <xdr:cNvSpPr txBox="1"/>
      </xdr:nvSpPr>
      <xdr:spPr>
        <a:xfrm>
          <a:off x="8515428" y="625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65024</xdr:rowOff>
    </xdr:from>
    <xdr:to>
      <xdr:col>41</xdr:col>
      <xdr:colOff>101600</xdr:colOff>
      <xdr:row>37</xdr:row>
      <xdr:rowOff>166624</xdr:rowOff>
    </xdr:to>
    <xdr:sp macro="" textlink="">
      <xdr:nvSpPr>
        <xdr:cNvPr id="311" name="楕円 310"/>
        <xdr:cNvSpPr/>
      </xdr:nvSpPr>
      <xdr:spPr>
        <a:xfrm>
          <a:off x="7810500" y="640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11701</xdr:rowOff>
    </xdr:from>
    <xdr:ext cx="469744" cy="259045"/>
    <xdr:sp macro="" textlink="">
      <xdr:nvSpPr>
        <xdr:cNvPr id="312" name="テキスト ボックス 311"/>
        <xdr:cNvSpPr txBox="1"/>
      </xdr:nvSpPr>
      <xdr:spPr>
        <a:xfrm>
          <a:off x="7626428" y="618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22352</xdr:rowOff>
    </xdr:from>
    <xdr:to>
      <xdr:col>36</xdr:col>
      <xdr:colOff>165100</xdr:colOff>
      <xdr:row>36</xdr:row>
      <xdr:rowOff>123952</xdr:rowOff>
    </xdr:to>
    <xdr:sp macro="" textlink="">
      <xdr:nvSpPr>
        <xdr:cNvPr id="313" name="楕円 312"/>
        <xdr:cNvSpPr/>
      </xdr:nvSpPr>
      <xdr:spPr>
        <a:xfrm>
          <a:off x="6921500" y="619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140479</xdr:rowOff>
    </xdr:from>
    <xdr:ext cx="469744" cy="259045"/>
    <xdr:sp macro="" textlink="">
      <xdr:nvSpPr>
        <xdr:cNvPr id="314" name="テキスト ボックス 313"/>
        <xdr:cNvSpPr txBox="1"/>
      </xdr:nvSpPr>
      <xdr:spPr>
        <a:xfrm>
          <a:off x="6737428" y="596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144590</xdr:rowOff>
    </xdr:from>
    <xdr:to>
      <xdr:col>54</xdr:col>
      <xdr:colOff>189865</xdr:colOff>
      <xdr:row>59</xdr:row>
      <xdr:rowOff>20049</xdr:rowOff>
    </xdr:to>
    <xdr:cxnSp macro="">
      <xdr:nvCxnSpPr>
        <xdr:cNvPr id="338" name="直線コネクタ 337"/>
        <xdr:cNvCxnSpPr/>
      </xdr:nvCxnSpPr>
      <xdr:spPr>
        <a:xfrm flipV="1">
          <a:off x="10475595" y="8717090"/>
          <a:ext cx="1270" cy="1418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23876</xdr:rowOff>
    </xdr:from>
    <xdr:ext cx="534377" cy="259045"/>
    <xdr:sp macro="" textlink="">
      <xdr:nvSpPr>
        <xdr:cNvPr id="339" name="農林水産業費最小値テキスト"/>
        <xdr:cNvSpPr txBox="1"/>
      </xdr:nvSpPr>
      <xdr:spPr>
        <a:xfrm>
          <a:off x="10528300" y="1013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20049</xdr:rowOff>
    </xdr:from>
    <xdr:to>
      <xdr:col>55</xdr:col>
      <xdr:colOff>88900</xdr:colOff>
      <xdr:row>59</xdr:row>
      <xdr:rowOff>20049</xdr:rowOff>
    </xdr:to>
    <xdr:cxnSp macro="">
      <xdr:nvCxnSpPr>
        <xdr:cNvPr id="340" name="直線コネクタ 339"/>
        <xdr:cNvCxnSpPr/>
      </xdr:nvCxnSpPr>
      <xdr:spPr>
        <a:xfrm>
          <a:off x="10388600" y="10135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91267</xdr:rowOff>
    </xdr:from>
    <xdr:ext cx="690189" cy="259045"/>
    <xdr:sp macro="" textlink="">
      <xdr:nvSpPr>
        <xdr:cNvPr id="341" name="農林水産業費最大値テキスト"/>
        <xdr:cNvSpPr txBox="1"/>
      </xdr:nvSpPr>
      <xdr:spPr>
        <a:xfrm>
          <a:off x="10528300" y="84923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1,136,149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144590</xdr:rowOff>
    </xdr:from>
    <xdr:to>
      <xdr:col>55</xdr:col>
      <xdr:colOff>88900</xdr:colOff>
      <xdr:row>50</xdr:row>
      <xdr:rowOff>144590</xdr:rowOff>
    </xdr:to>
    <xdr:cxnSp macro="">
      <xdr:nvCxnSpPr>
        <xdr:cNvPr id="342" name="直線コネクタ 341"/>
        <xdr:cNvCxnSpPr/>
      </xdr:nvCxnSpPr>
      <xdr:spPr>
        <a:xfrm>
          <a:off x="10388600" y="871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2532</xdr:rowOff>
    </xdr:from>
    <xdr:to>
      <xdr:col>55</xdr:col>
      <xdr:colOff>0</xdr:colOff>
      <xdr:row>59</xdr:row>
      <xdr:rowOff>4394</xdr:rowOff>
    </xdr:to>
    <xdr:cxnSp macro="">
      <xdr:nvCxnSpPr>
        <xdr:cNvPr id="343" name="直線コネクタ 342"/>
        <xdr:cNvCxnSpPr/>
      </xdr:nvCxnSpPr>
      <xdr:spPr>
        <a:xfrm>
          <a:off x="9639300" y="10118082"/>
          <a:ext cx="8382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33323</xdr:rowOff>
    </xdr:from>
    <xdr:ext cx="599010" cy="259045"/>
    <xdr:sp macro="" textlink="">
      <xdr:nvSpPr>
        <xdr:cNvPr id="344" name="農林水産業費平均値テキスト"/>
        <xdr:cNvSpPr txBox="1"/>
      </xdr:nvSpPr>
      <xdr:spPr>
        <a:xfrm>
          <a:off x="10528300" y="98059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10446</xdr:rowOff>
    </xdr:from>
    <xdr:to>
      <xdr:col>55</xdr:col>
      <xdr:colOff>50800</xdr:colOff>
      <xdr:row>58</xdr:row>
      <xdr:rowOff>112046</xdr:rowOff>
    </xdr:to>
    <xdr:sp macro="" textlink="">
      <xdr:nvSpPr>
        <xdr:cNvPr id="345" name="フローチャート: 判断 344"/>
        <xdr:cNvSpPr/>
      </xdr:nvSpPr>
      <xdr:spPr>
        <a:xfrm>
          <a:off x="10426700" y="995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2532</xdr:rowOff>
    </xdr:from>
    <xdr:to>
      <xdr:col>50</xdr:col>
      <xdr:colOff>114300</xdr:colOff>
      <xdr:row>59</xdr:row>
      <xdr:rowOff>7253</xdr:rowOff>
    </xdr:to>
    <xdr:cxnSp macro="">
      <xdr:nvCxnSpPr>
        <xdr:cNvPr id="346" name="直線コネクタ 345"/>
        <xdr:cNvCxnSpPr/>
      </xdr:nvCxnSpPr>
      <xdr:spPr>
        <a:xfrm flipV="1">
          <a:off x="8750300" y="10118082"/>
          <a:ext cx="889000" cy="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40291</xdr:rowOff>
    </xdr:from>
    <xdr:to>
      <xdr:col>50</xdr:col>
      <xdr:colOff>165100</xdr:colOff>
      <xdr:row>58</xdr:row>
      <xdr:rowOff>141891</xdr:rowOff>
    </xdr:to>
    <xdr:sp macro="" textlink="">
      <xdr:nvSpPr>
        <xdr:cNvPr id="347" name="フローチャート: 判断 346"/>
        <xdr:cNvSpPr/>
      </xdr:nvSpPr>
      <xdr:spPr>
        <a:xfrm>
          <a:off x="9588500" y="99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158418</xdr:rowOff>
    </xdr:from>
    <xdr:ext cx="534377" cy="259045"/>
    <xdr:sp macro="" textlink="">
      <xdr:nvSpPr>
        <xdr:cNvPr id="348" name="テキスト ボックス 347"/>
        <xdr:cNvSpPr txBox="1"/>
      </xdr:nvSpPr>
      <xdr:spPr>
        <a:xfrm>
          <a:off x="9372111" y="975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7253</xdr:rowOff>
    </xdr:from>
    <xdr:to>
      <xdr:col>45</xdr:col>
      <xdr:colOff>177800</xdr:colOff>
      <xdr:row>59</xdr:row>
      <xdr:rowOff>7605</xdr:rowOff>
    </xdr:to>
    <xdr:cxnSp macro="">
      <xdr:nvCxnSpPr>
        <xdr:cNvPr id="349" name="直線コネクタ 348"/>
        <xdr:cNvCxnSpPr/>
      </xdr:nvCxnSpPr>
      <xdr:spPr>
        <a:xfrm flipV="1">
          <a:off x="7861300" y="10122803"/>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52748</xdr:rowOff>
    </xdr:from>
    <xdr:to>
      <xdr:col>46</xdr:col>
      <xdr:colOff>38100</xdr:colOff>
      <xdr:row>58</xdr:row>
      <xdr:rowOff>154348</xdr:rowOff>
    </xdr:to>
    <xdr:sp macro="" textlink="">
      <xdr:nvSpPr>
        <xdr:cNvPr id="350" name="フローチャート: 判断 349"/>
        <xdr:cNvSpPr/>
      </xdr:nvSpPr>
      <xdr:spPr>
        <a:xfrm>
          <a:off x="8699500" y="999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170875</xdr:rowOff>
    </xdr:from>
    <xdr:ext cx="534377" cy="259045"/>
    <xdr:sp macro="" textlink="">
      <xdr:nvSpPr>
        <xdr:cNvPr id="351" name="テキスト ボックス 350"/>
        <xdr:cNvSpPr txBox="1"/>
      </xdr:nvSpPr>
      <xdr:spPr>
        <a:xfrm>
          <a:off x="8483111" y="977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7605</xdr:rowOff>
    </xdr:from>
    <xdr:to>
      <xdr:col>41</xdr:col>
      <xdr:colOff>50800</xdr:colOff>
      <xdr:row>59</xdr:row>
      <xdr:rowOff>12990</xdr:rowOff>
    </xdr:to>
    <xdr:cxnSp macro="">
      <xdr:nvCxnSpPr>
        <xdr:cNvPr id="352" name="直線コネクタ 351"/>
        <xdr:cNvCxnSpPr/>
      </xdr:nvCxnSpPr>
      <xdr:spPr>
        <a:xfrm flipV="1">
          <a:off x="6972300" y="10123155"/>
          <a:ext cx="8890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50333</xdr:rowOff>
    </xdr:from>
    <xdr:to>
      <xdr:col>41</xdr:col>
      <xdr:colOff>101600</xdr:colOff>
      <xdr:row>58</xdr:row>
      <xdr:rowOff>151933</xdr:rowOff>
    </xdr:to>
    <xdr:sp macro="" textlink="">
      <xdr:nvSpPr>
        <xdr:cNvPr id="353" name="フローチャート: 判断 352"/>
        <xdr:cNvSpPr/>
      </xdr:nvSpPr>
      <xdr:spPr>
        <a:xfrm>
          <a:off x="7810500" y="9994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168460</xdr:rowOff>
    </xdr:from>
    <xdr:ext cx="534377" cy="259045"/>
    <xdr:sp macro="" textlink="">
      <xdr:nvSpPr>
        <xdr:cNvPr id="354" name="テキスト ボックス 353"/>
        <xdr:cNvSpPr txBox="1"/>
      </xdr:nvSpPr>
      <xdr:spPr>
        <a:xfrm>
          <a:off x="7594111" y="976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54663</xdr:rowOff>
    </xdr:from>
    <xdr:to>
      <xdr:col>36</xdr:col>
      <xdr:colOff>165100</xdr:colOff>
      <xdr:row>58</xdr:row>
      <xdr:rowOff>156263</xdr:rowOff>
    </xdr:to>
    <xdr:sp macro="" textlink="">
      <xdr:nvSpPr>
        <xdr:cNvPr id="355" name="フローチャート: 判断 354"/>
        <xdr:cNvSpPr/>
      </xdr:nvSpPr>
      <xdr:spPr>
        <a:xfrm>
          <a:off x="6921500" y="999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1340</xdr:rowOff>
    </xdr:from>
    <xdr:ext cx="534377" cy="259045"/>
    <xdr:sp macro="" textlink="">
      <xdr:nvSpPr>
        <xdr:cNvPr id="356" name="テキスト ボックス 355"/>
        <xdr:cNvSpPr txBox="1"/>
      </xdr:nvSpPr>
      <xdr:spPr>
        <a:xfrm>
          <a:off x="6705111" y="977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125044</xdr:rowOff>
    </xdr:from>
    <xdr:to>
      <xdr:col>55</xdr:col>
      <xdr:colOff>50800</xdr:colOff>
      <xdr:row>59</xdr:row>
      <xdr:rowOff>55194</xdr:rowOff>
    </xdr:to>
    <xdr:sp macro="" textlink="">
      <xdr:nvSpPr>
        <xdr:cNvPr id="362" name="楕円 361"/>
        <xdr:cNvSpPr/>
      </xdr:nvSpPr>
      <xdr:spPr>
        <a:xfrm>
          <a:off x="10426700" y="1006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39971</xdr:rowOff>
    </xdr:from>
    <xdr:ext cx="534377" cy="259045"/>
    <xdr:sp macro="" textlink="">
      <xdr:nvSpPr>
        <xdr:cNvPr id="363" name="農林水産業費該当値テキスト"/>
        <xdr:cNvSpPr txBox="1"/>
      </xdr:nvSpPr>
      <xdr:spPr>
        <a:xfrm>
          <a:off x="10528300" y="998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123182</xdr:rowOff>
    </xdr:from>
    <xdr:to>
      <xdr:col>50</xdr:col>
      <xdr:colOff>165100</xdr:colOff>
      <xdr:row>59</xdr:row>
      <xdr:rowOff>53332</xdr:rowOff>
    </xdr:to>
    <xdr:sp macro="" textlink="">
      <xdr:nvSpPr>
        <xdr:cNvPr id="364" name="楕円 363"/>
        <xdr:cNvSpPr/>
      </xdr:nvSpPr>
      <xdr:spPr>
        <a:xfrm>
          <a:off x="9588500" y="1006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44459</xdr:rowOff>
    </xdr:from>
    <xdr:ext cx="534377" cy="259045"/>
    <xdr:sp macro="" textlink="">
      <xdr:nvSpPr>
        <xdr:cNvPr id="365" name="テキスト ボックス 364"/>
        <xdr:cNvSpPr txBox="1"/>
      </xdr:nvSpPr>
      <xdr:spPr>
        <a:xfrm>
          <a:off x="9372111" y="1016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127903</xdr:rowOff>
    </xdr:from>
    <xdr:to>
      <xdr:col>46</xdr:col>
      <xdr:colOff>38100</xdr:colOff>
      <xdr:row>59</xdr:row>
      <xdr:rowOff>58053</xdr:rowOff>
    </xdr:to>
    <xdr:sp macro="" textlink="">
      <xdr:nvSpPr>
        <xdr:cNvPr id="366" name="楕円 365"/>
        <xdr:cNvSpPr/>
      </xdr:nvSpPr>
      <xdr:spPr>
        <a:xfrm>
          <a:off x="8699500" y="1007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49180</xdr:rowOff>
    </xdr:from>
    <xdr:ext cx="534377" cy="259045"/>
    <xdr:sp macro="" textlink="">
      <xdr:nvSpPr>
        <xdr:cNvPr id="367" name="テキスト ボックス 366"/>
        <xdr:cNvSpPr txBox="1"/>
      </xdr:nvSpPr>
      <xdr:spPr>
        <a:xfrm>
          <a:off x="8483111" y="1016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128255</xdr:rowOff>
    </xdr:from>
    <xdr:to>
      <xdr:col>41</xdr:col>
      <xdr:colOff>101600</xdr:colOff>
      <xdr:row>59</xdr:row>
      <xdr:rowOff>58405</xdr:rowOff>
    </xdr:to>
    <xdr:sp macro="" textlink="">
      <xdr:nvSpPr>
        <xdr:cNvPr id="368" name="楕円 367"/>
        <xdr:cNvSpPr/>
      </xdr:nvSpPr>
      <xdr:spPr>
        <a:xfrm>
          <a:off x="7810500" y="100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49532</xdr:rowOff>
    </xdr:from>
    <xdr:ext cx="534377" cy="259045"/>
    <xdr:sp macro="" textlink="">
      <xdr:nvSpPr>
        <xdr:cNvPr id="369" name="テキスト ボックス 368"/>
        <xdr:cNvSpPr txBox="1"/>
      </xdr:nvSpPr>
      <xdr:spPr>
        <a:xfrm>
          <a:off x="7594111" y="101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133640</xdr:rowOff>
    </xdr:from>
    <xdr:to>
      <xdr:col>36</xdr:col>
      <xdr:colOff>165100</xdr:colOff>
      <xdr:row>59</xdr:row>
      <xdr:rowOff>63790</xdr:rowOff>
    </xdr:to>
    <xdr:sp macro="" textlink="">
      <xdr:nvSpPr>
        <xdr:cNvPr id="370" name="楕円 369"/>
        <xdr:cNvSpPr/>
      </xdr:nvSpPr>
      <xdr:spPr>
        <a:xfrm>
          <a:off x="6921500" y="1007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54917</xdr:rowOff>
    </xdr:from>
    <xdr:ext cx="534377" cy="259045"/>
    <xdr:sp macro="" textlink="">
      <xdr:nvSpPr>
        <xdr:cNvPr id="371" name="テキスト ボックス 370"/>
        <xdr:cNvSpPr txBox="1"/>
      </xdr:nvSpPr>
      <xdr:spPr>
        <a:xfrm>
          <a:off x="6705111" y="1017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5" name="テキスト ボックス 384"/>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7" name="テキスト ボックス 386"/>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9" name="テキスト ボックス 388"/>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1" name="テキスト ボックス 390"/>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14803</xdr:rowOff>
    </xdr:from>
    <xdr:to>
      <xdr:col>54</xdr:col>
      <xdr:colOff>189865</xdr:colOff>
      <xdr:row>79</xdr:row>
      <xdr:rowOff>86077</xdr:rowOff>
    </xdr:to>
    <xdr:cxnSp macro="">
      <xdr:nvCxnSpPr>
        <xdr:cNvPr id="397" name="直線コネクタ 396"/>
        <xdr:cNvCxnSpPr/>
      </xdr:nvCxnSpPr>
      <xdr:spPr>
        <a:xfrm flipV="1">
          <a:off x="10475595" y="12016303"/>
          <a:ext cx="1270" cy="161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89904</xdr:rowOff>
    </xdr:from>
    <xdr:ext cx="378565" cy="259045"/>
    <xdr:sp macro="" textlink="">
      <xdr:nvSpPr>
        <xdr:cNvPr id="398" name="商工費最小値テキスト"/>
        <xdr:cNvSpPr txBox="1"/>
      </xdr:nvSpPr>
      <xdr:spPr>
        <a:xfrm>
          <a:off x="10528300" y="136344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86077</xdr:rowOff>
    </xdr:from>
    <xdr:to>
      <xdr:col>55</xdr:col>
      <xdr:colOff>88900</xdr:colOff>
      <xdr:row>79</xdr:row>
      <xdr:rowOff>86077</xdr:rowOff>
    </xdr:to>
    <xdr:cxnSp macro="">
      <xdr:nvCxnSpPr>
        <xdr:cNvPr id="399" name="直線コネクタ 398"/>
        <xdr:cNvCxnSpPr/>
      </xdr:nvCxnSpPr>
      <xdr:spPr>
        <a:xfrm>
          <a:off x="10388600" y="13630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132930</xdr:rowOff>
    </xdr:from>
    <xdr:ext cx="534377" cy="259045"/>
    <xdr:sp macro="" textlink="">
      <xdr:nvSpPr>
        <xdr:cNvPr id="400" name="商工費最大値テキスト"/>
        <xdr:cNvSpPr txBox="1"/>
      </xdr:nvSpPr>
      <xdr:spPr>
        <a:xfrm>
          <a:off x="10528300" y="1179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14803</xdr:rowOff>
    </xdr:from>
    <xdr:to>
      <xdr:col>55</xdr:col>
      <xdr:colOff>88900</xdr:colOff>
      <xdr:row>70</xdr:row>
      <xdr:rowOff>14803</xdr:rowOff>
    </xdr:to>
    <xdr:cxnSp macro="">
      <xdr:nvCxnSpPr>
        <xdr:cNvPr id="401" name="直線コネクタ 400"/>
        <xdr:cNvCxnSpPr/>
      </xdr:nvCxnSpPr>
      <xdr:spPr>
        <a:xfrm>
          <a:off x="10388600" y="1201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114358</xdr:rowOff>
    </xdr:from>
    <xdr:to>
      <xdr:col>55</xdr:col>
      <xdr:colOff>0</xdr:colOff>
      <xdr:row>76</xdr:row>
      <xdr:rowOff>118326</xdr:rowOff>
    </xdr:to>
    <xdr:cxnSp macro="">
      <xdr:nvCxnSpPr>
        <xdr:cNvPr id="402" name="直線コネクタ 401"/>
        <xdr:cNvCxnSpPr/>
      </xdr:nvCxnSpPr>
      <xdr:spPr>
        <a:xfrm>
          <a:off x="9639300" y="12801658"/>
          <a:ext cx="838200" cy="34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89876</xdr:rowOff>
    </xdr:from>
    <xdr:ext cx="534377" cy="259045"/>
    <xdr:sp macro="" textlink="">
      <xdr:nvSpPr>
        <xdr:cNvPr id="403" name="商工費平均値テキスト"/>
        <xdr:cNvSpPr txBox="1"/>
      </xdr:nvSpPr>
      <xdr:spPr>
        <a:xfrm>
          <a:off x="10528300" y="13120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111449</xdr:rowOff>
    </xdr:from>
    <xdr:to>
      <xdr:col>55</xdr:col>
      <xdr:colOff>50800</xdr:colOff>
      <xdr:row>77</xdr:row>
      <xdr:rowOff>41599</xdr:rowOff>
    </xdr:to>
    <xdr:sp macro="" textlink="">
      <xdr:nvSpPr>
        <xdr:cNvPr id="404" name="フローチャート: 判断 403"/>
        <xdr:cNvSpPr/>
      </xdr:nvSpPr>
      <xdr:spPr>
        <a:xfrm>
          <a:off x="10426700" y="13141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158086</xdr:rowOff>
    </xdr:from>
    <xdr:to>
      <xdr:col>50</xdr:col>
      <xdr:colOff>114300</xdr:colOff>
      <xdr:row>74</xdr:row>
      <xdr:rowOff>114358</xdr:rowOff>
    </xdr:to>
    <xdr:cxnSp macro="">
      <xdr:nvCxnSpPr>
        <xdr:cNvPr id="405" name="直線コネクタ 404"/>
        <xdr:cNvCxnSpPr/>
      </xdr:nvCxnSpPr>
      <xdr:spPr>
        <a:xfrm>
          <a:off x="8750300" y="12331036"/>
          <a:ext cx="889000" cy="47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101815</xdr:rowOff>
    </xdr:from>
    <xdr:to>
      <xdr:col>50</xdr:col>
      <xdr:colOff>165100</xdr:colOff>
      <xdr:row>77</xdr:row>
      <xdr:rowOff>31965</xdr:rowOff>
    </xdr:to>
    <xdr:sp macro="" textlink="">
      <xdr:nvSpPr>
        <xdr:cNvPr id="406" name="フローチャート: 判断 405"/>
        <xdr:cNvSpPr/>
      </xdr:nvSpPr>
      <xdr:spPr>
        <a:xfrm>
          <a:off x="9588500" y="1313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23092</xdr:rowOff>
    </xdr:from>
    <xdr:ext cx="534377" cy="259045"/>
    <xdr:sp macro="" textlink="">
      <xdr:nvSpPr>
        <xdr:cNvPr id="407" name="テキスト ボックス 406"/>
        <xdr:cNvSpPr txBox="1"/>
      </xdr:nvSpPr>
      <xdr:spPr>
        <a:xfrm>
          <a:off x="9372111" y="1322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158086</xdr:rowOff>
    </xdr:from>
    <xdr:to>
      <xdr:col>45</xdr:col>
      <xdr:colOff>177800</xdr:colOff>
      <xdr:row>74</xdr:row>
      <xdr:rowOff>25841</xdr:rowOff>
    </xdr:to>
    <xdr:cxnSp macro="">
      <xdr:nvCxnSpPr>
        <xdr:cNvPr id="408" name="直線コネクタ 407"/>
        <xdr:cNvCxnSpPr/>
      </xdr:nvCxnSpPr>
      <xdr:spPr>
        <a:xfrm flipV="1">
          <a:off x="7861300" y="12331036"/>
          <a:ext cx="889000" cy="38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120284</xdr:rowOff>
    </xdr:from>
    <xdr:to>
      <xdr:col>46</xdr:col>
      <xdr:colOff>38100</xdr:colOff>
      <xdr:row>77</xdr:row>
      <xdr:rowOff>50434</xdr:rowOff>
    </xdr:to>
    <xdr:sp macro="" textlink="">
      <xdr:nvSpPr>
        <xdr:cNvPr id="409" name="フローチャート: 判断 408"/>
        <xdr:cNvSpPr/>
      </xdr:nvSpPr>
      <xdr:spPr>
        <a:xfrm>
          <a:off x="8699500" y="13150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41561</xdr:rowOff>
    </xdr:from>
    <xdr:ext cx="534377" cy="259045"/>
    <xdr:sp macro="" textlink="">
      <xdr:nvSpPr>
        <xdr:cNvPr id="410" name="テキスト ボックス 409"/>
        <xdr:cNvSpPr txBox="1"/>
      </xdr:nvSpPr>
      <xdr:spPr>
        <a:xfrm>
          <a:off x="8483111" y="1324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25841</xdr:rowOff>
    </xdr:from>
    <xdr:to>
      <xdr:col>41</xdr:col>
      <xdr:colOff>50800</xdr:colOff>
      <xdr:row>76</xdr:row>
      <xdr:rowOff>87922</xdr:rowOff>
    </xdr:to>
    <xdr:cxnSp macro="">
      <xdr:nvCxnSpPr>
        <xdr:cNvPr id="411" name="直線コネクタ 410"/>
        <xdr:cNvCxnSpPr/>
      </xdr:nvCxnSpPr>
      <xdr:spPr>
        <a:xfrm flipV="1">
          <a:off x="6972300" y="12713141"/>
          <a:ext cx="889000" cy="40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143225</xdr:rowOff>
    </xdr:from>
    <xdr:to>
      <xdr:col>41</xdr:col>
      <xdr:colOff>101600</xdr:colOff>
      <xdr:row>77</xdr:row>
      <xdr:rowOff>73375</xdr:rowOff>
    </xdr:to>
    <xdr:sp macro="" textlink="">
      <xdr:nvSpPr>
        <xdr:cNvPr id="412" name="フローチャート: 判断 411"/>
        <xdr:cNvSpPr/>
      </xdr:nvSpPr>
      <xdr:spPr>
        <a:xfrm>
          <a:off x="7810500" y="1317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64502</xdr:rowOff>
    </xdr:from>
    <xdr:ext cx="534377" cy="259045"/>
    <xdr:sp macro="" textlink="">
      <xdr:nvSpPr>
        <xdr:cNvPr id="413" name="テキスト ボックス 412"/>
        <xdr:cNvSpPr txBox="1"/>
      </xdr:nvSpPr>
      <xdr:spPr>
        <a:xfrm>
          <a:off x="7594111" y="132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45776</xdr:rowOff>
    </xdr:from>
    <xdr:to>
      <xdr:col>36</xdr:col>
      <xdr:colOff>165100</xdr:colOff>
      <xdr:row>77</xdr:row>
      <xdr:rowOff>147376</xdr:rowOff>
    </xdr:to>
    <xdr:sp macro="" textlink="">
      <xdr:nvSpPr>
        <xdr:cNvPr id="414" name="フローチャート: 判断 413"/>
        <xdr:cNvSpPr/>
      </xdr:nvSpPr>
      <xdr:spPr>
        <a:xfrm>
          <a:off x="6921500" y="13247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138503</xdr:rowOff>
    </xdr:from>
    <xdr:ext cx="534377" cy="259045"/>
    <xdr:sp macro="" textlink="">
      <xdr:nvSpPr>
        <xdr:cNvPr id="415" name="テキスト ボックス 414"/>
        <xdr:cNvSpPr txBox="1"/>
      </xdr:nvSpPr>
      <xdr:spPr>
        <a:xfrm>
          <a:off x="6705111" y="1334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67526</xdr:rowOff>
    </xdr:from>
    <xdr:to>
      <xdr:col>55</xdr:col>
      <xdr:colOff>50800</xdr:colOff>
      <xdr:row>76</xdr:row>
      <xdr:rowOff>169126</xdr:rowOff>
    </xdr:to>
    <xdr:sp macro="" textlink="">
      <xdr:nvSpPr>
        <xdr:cNvPr id="421" name="楕円 420"/>
        <xdr:cNvSpPr/>
      </xdr:nvSpPr>
      <xdr:spPr>
        <a:xfrm>
          <a:off x="10426700" y="1309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90403</xdr:rowOff>
    </xdr:from>
    <xdr:ext cx="534377" cy="259045"/>
    <xdr:sp macro="" textlink="">
      <xdr:nvSpPr>
        <xdr:cNvPr id="422" name="商工費該当値テキスト"/>
        <xdr:cNvSpPr txBox="1"/>
      </xdr:nvSpPr>
      <xdr:spPr>
        <a:xfrm>
          <a:off x="10528300" y="1294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63558</xdr:rowOff>
    </xdr:from>
    <xdr:to>
      <xdr:col>50</xdr:col>
      <xdr:colOff>165100</xdr:colOff>
      <xdr:row>74</xdr:row>
      <xdr:rowOff>165158</xdr:rowOff>
    </xdr:to>
    <xdr:sp macro="" textlink="">
      <xdr:nvSpPr>
        <xdr:cNvPr id="423" name="楕円 422"/>
        <xdr:cNvSpPr/>
      </xdr:nvSpPr>
      <xdr:spPr>
        <a:xfrm>
          <a:off x="9588500" y="1275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10235</xdr:rowOff>
    </xdr:from>
    <xdr:ext cx="534377" cy="259045"/>
    <xdr:sp macro="" textlink="">
      <xdr:nvSpPr>
        <xdr:cNvPr id="424" name="テキスト ボックス 423"/>
        <xdr:cNvSpPr txBox="1"/>
      </xdr:nvSpPr>
      <xdr:spPr>
        <a:xfrm>
          <a:off x="9372111" y="1252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107286</xdr:rowOff>
    </xdr:from>
    <xdr:to>
      <xdr:col>46</xdr:col>
      <xdr:colOff>38100</xdr:colOff>
      <xdr:row>72</xdr:row>
      <xdr:rowOff>37436</xdr:rowOff>
    </xdr:to>
    <xdr:sp macro="" textlink="">
      <xdr:nvSpPr>
        <xdr:cNvPr id="425" name="楕円 424"/>
        <xdr:cNvSpPr/>
      </xdr:nvSpPr>
      <xdr:spPr>
        <a:xfrm>
          <a:off x="8699500" y="1228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53963</xdr:rowOff>
    </xdr:from>
    <xdr:ext cx="534377" cy="259045"/>
    <xdr:sp macro="" textlink="">
      <xdr:nvSpPr>
        <xdr:cNvPr id="426" name="テキスト ボックス 425"/>
        <xdr:cNvSpPr txBox="1"/>
      </xdr:nvSpPr>
      <xdr:spPr>
        <a:xfrm>
          <a:off x="8483111" y="120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146491</xdr:rowOff>
    </xdr:from>
    <xdr:to>
      <xdr:col>41</xdr:col>
      <xdr:colOff>101600</xdr:colOff>
      <xdr:row>74</xdr:row>
      <xdr:rowOff>76641</xdr:rowOff>
    </xdr:to>
    <xdr:sp macro="" textlink="">
      <xdr:nvSpPr>
        <xdr:cNvPr id="427" name="楕円 426"/>
        <xdr:cNvSpPr/>
      </xdr:nvSpPr>
      <xdr:spPr>
        <a:xfrm>
          <a:off x="7810500" y="1266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93168</xdr:rowOff>
    </xdr:from>
    <xdr:ext cx="534377" cy="259045"/>
    <xdr:sp macro="" textlink="">
      <xdr:nvSpPr>
        <xdr:cNvPr id="428" name="テキスト ボックス 427"/>
        <xdr:cNvSpPr txBox="1"/>
      </xdr:nvSpPr>
      <xdr:spPr>
        <a:xfrm>
          <a:off x="7594111" y="1243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37122</xdr:rowOff>
    </xdr:from>
    <xdr:to>
      <xdr:col>36</xdr:col>
      <xdr:colOff>165100</xdr:colOff>
      <xdr:row>76</xdr:row>
      <xdr:rowOff>138722</xdr:rowOff>
    </xdr:to>
    <xdr:sp macro="" textlink="">
      <xdr:nvSpPr>
        <xdr:cNvPr id="429" name="楕円 428"/>
        <xdr:cNvSpPr/>
      </xdr:nvSpPr>
      <xdr:spPr>
        <a:xfrm>
          <a:off x="6921500" y="1306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155249</xdr:rowOff>
    </xdr:from>
    <xdr:ext cx="534377" cy="259045"/>
    <xdr:sp macro="" textlink="">
      <xdr:nvSpPr>
        <xdr:cNvPr id="430" name="テキスト ボックス 429"/>
        <xdr:cNvSpPr txBox="1"/>
      </xdr:nvSpPr>
      <xdr:spPr>
        <a:xfrm>
          <a:off x="6705111" y="128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165678</xdr:rowOff>
    </xdr:from>
    <xdr:to>
      <xdr:col>54</xdr:col>
      <xdr:colOff>189865</xdr:colOff>
      <xdr:row>98</xdr:row>
      <xdr:rowOff>48392</xdr:rowOff>
    </xdr:to>
    <xdr:cxnSp macro="">
      <xdr:nvCxnSpPr>
        <xdr:cNvPr id="452" name="直線コネクタ 451"/>
        <xdr:cNvCxnSpPr/>
      </xdr:nvCxnSpPr>
      <xdr:spPr>
        <a:xfrm flipV="1">
          <a:off x="10475595" y="15767628"/>
          <a:ext cx="1270" cy="1082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52219</xdr:rowOff>
    </xdr:from>
    <xdr:ext cx="534377" cy="259045"/>
    <xdr:sp macro="" textlink="">
      <xdr:nvSpPr>
        <xdr:cNvPr id="453" name="土木費最小値テキスト"/>
        <xdr:cNvSpPr txBox="1"/>
      </xdr:nvSpPr>
      <xdr:spPr>
        <a:xfrm>
          <a:off x="10528300" y="1685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48392</xdr:rowOff>
    </xdr:from>
    <xdr:to>
      <xdr:col>55</xdr:col>
      <xdr:colOff>88900</xdr:colOff>
      <xdr:row>98</xdr:row>
      <xdr:rowOff>48392</xdr:rowOff>
    </xdr:to>
    <xdr:cxnSp macro="">
      <xdr:nvCxnSpPr>
        <xdr:cNvPr id="454" name="直線コネクタ 453"/>
        <xdr:cNvCxnSpPr/>
      </xdr:nvCxnSpPr>
      <xdr:spPr>
        <a:xfrm>
          <a:off x="10388600" y="1685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112355</xdr:rowOff>
    </xdr:from>
    <xdr:ext cx="599010" cy="259045"/>
    <xdr:sp macro="" textlink="">
      <xdr:nvSpPr>
        <xdr:cNvPr id="455" name="土木費最大値テキスト"/>
        <xdr:cNvSpPr txBox="1"/>
      </xdr:nvSpPr>
      <xdr:spPr>
        <a:xfrm>
          <a:off x="10528300" y="1554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256,818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165678</xdr:rowOff>
    </xdr:from>
    <xdr:to>
      <xdr:col>55</xdr:col>
      <xdr:colOff>88900</xdr:colOff>
      <xdr:row>91</xdr:row>
      <xdr:rowOff>165678</xdr:rowOff>
    </xdr:to>
    <xdr:cxnSp macro="">
      <xdr:nvCxnSpPr>
        <xdr:cNvPr id="456" name="直線コネクタ 455"/>
        <xdr:cNvCxnSpPr/>
      </xdr:nvCxnSpPr>
      <xdr:spPr>
        <a:xfrm>
          <a:off x="10388600" y="15767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105676</xdr:rowOff>
    </xdr:from>
    <xdr:to>
      <xdr:col>55</xdr:col>
      <xdr:colOff>0</xdr:colOff>
      <xdr:row>96</xdr:row>
      <xdr:rowOff>164393</xdr:rowOff>
    </xdr:to>
    <xdr:cxnSp macro="">
      <xdr:nvCxnSpPr>
        <xdr:cNvPr id="457" name="直線コネクタ 456"/>
        <xdr:cNvCxnSpPr/>
      </xdr:nvCxnSpPr>
      <xdr:spPr>
        <a:xfrm flipV="1">
          <a:off x="9639300" y="16564876"/>
          <a:ext cx="8382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11070</xdr:rowOff>
    </xdr:from>
    <xdr:ext cx="534377" cy="259045"/>
    <xdr:sp macro="" textlink="">
      <xdr:nvSpPr>
        <xdr:cNvPr id="458" name="土木費平均値テキスト"/>
        <xdr:cNvSpPr txBox="1"/>
      </xdr:nvSpPr>
      <xdr:spPr>
        <a:xfrm>
          <a:off x="10528300" y="16298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159643</xdr:rowOff>
    </xdr:from>
    <xdr:to>
      <xdr:col>55</xdr:col>
      <xdr:colOff>50800</xdr:colOff>
      <xdr:row>96</xdr:row>
      <xdr:rowOff>89793</xdr:rowOff>
    </xdr:to>
    <xdr:sp macro="" textlink="">
      <xdr:nvSpPr>
        <xdr:cNvPr id="459" name="フローチャート: 判断 458"/>
        <xdr:cNvSpPr/>
      </xdr:nvSpPr>
      <xdr:spPr>
        <a:xfrm>
          <a:off x="10426700" y="1644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138095</xdr:rowOff>
    </xdr:from>
    <xdr:to>
      <xdr:col>50</xdr:col>
      <xdr:colOff>114300</xdr:colOff>
      <xdr:row>96</xdr:row>
      <xdr:rowOff>164393</xdr:rowOff>
    </xdr:to>
    <xdr:cxnSp macro="">
      <xdr:nvCxnSpPr>
        <xdr:cNvPr id="460" name="直線コネクタ 459"/>
        <xdr:cNvCxnSpPr/>
      </xdr:nvCxnSpPr>
      <xdr:spPr>
        <a:xfrm>
          <a:off x="8750300" y="16597295"/>
          <a:ext cx="889000" cy="2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10874</xdr:rowOff>
    </xdr:from>
    <xdr:to>
      <xdr:col>50</xdr:col>
      <xdr:colOff>165100</xdr:colOff>
      <xdr:row>96</xdr:row>
      <xdr:rowOff>112474</xdr:rowOff>
    </xdr:to>
    <xdr:sp macro="" textlink="">
      <xdr:nvSpPr>
        <xdr:cNvPr id="461" name="フローチャート: 判断 460"/>
        <xdr:cNvSpPr/>
      </xdr:nvSpPr>
      <xdr:spPr>
        <a:xfrm>
          <a:off x="9588500" y="1647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129001</xdr:rowOff>
    </xdr:from>
    <xdr:ext cx="534377" cy="259045"/>
    <xdr:sp macro="" textlink="">
      <xdr:nvSpPr>
        <xdr:cNvPr id="462" name="テキスト ボックス 461"/>
        <xdr:cNvSpPr txBox="1"/>
      </xdr:nvSpPr>
      <xdr:spPr>
        <a:xfrm>
          <a:off x="9372111" y="1624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86240</xdr:rowOff>
    </xdr:from>
    <xdr:to>
      <xdr:col>45</xdr:col>
      <xdr:colOff>177800</xdr:colOff>
      <xdr:row>96</xdr:row>
      <xdr:rowOff>138095</xdr:rowOff>
    </xdr:to>
    <xdr:cxnSp macro="">
      <xdr:nvCxnSpPr>
        <xdr:cNvPr id="463" name="直線コネクタ 462"/>
        <xdr:cNvCxnSpPr/>
      </xdr:nvCxnSpPr>
      <xdr:spPr>
        <a:xfrm>
          <a:off x="7861300" y="16373990"/>
          <a:ext cx="889000" cy="22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24750</xdr:rowOff>
    </xdr:from>
    <xdr:to>
      <xdr:col>46</xdr:col>
      <xdr:colOff>38100</xdr:colOff>
      <xdr:row>96</xdr:row>
      <xdr:rowOff>126350</xdr:rowOff>
    </xdr:to>
    <xdr:sp macro="" textlink="">
      <xdr:nvSpPr>
        <xdr:cNvPr id="464" name="フローチャート: 判断 463"/>
        <xdr:cNvSpPr/>
      </xdr:nvSpPr>
      <xdr:spPr>
        <a:xfrm>
          <a:off x="8699500" y="1648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142877</xdr:rowOff>
    </xdr:from>
    <xdr:ext cx="534377" cy="259045"/>
    <xdr:sp macro="" textlink="">
      <xdr:nvSpPr>
        <xdr:cNvPr id="465" name="テキスト ボックス 464"/>
        <xdr:cNvSpPr txBox="1"/>
      </xdr:nvSpPr>
      <xdr:spPr>
        <a:xfrm>
          <a:off x="8483111" y="1625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86240</xdr:rowOff>
    </xdr:from>
    <xdr:to>
      <xdr:col>41</xdr:col>
      <xdr:colOff>50800</xdr:colOff>
      <xdr:row>96</xdr:row>
      <xdr:rowOff>108441</xdr:rowOff>
    </xdr:to>
    <xdr:cxnSp macro="">
      <xdr:nvCxnSpPr>
        <xdr:cNvPr id="466" name="直線コネクタ 465"/>
        <xdr:cNvCxnSpPr/>
      </xdr:nvCxnSpPr>
      <xdr:spPr>
        <a:xfrm flipV="1">
          <a:off x="6972300" y="16373990"/>
          <a:ext cx="889000" cy="19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170524</xdr:rowOff>
    </xdr:from>
    <xdr:to>
      <xdr:col>41</xdr:col>
      <xdr:colOff>101600</xdr:colOff>
      <xdr:row>96</xdr:row>
      <xdr:rowOff>100674</xdr:rowOff>
    </xdr:to>
    <xdr:sp macro="" textlink="">
      <xdr:nvSpPr>
        <xdr:cNvPr id="467" name="フローチャート: 判断 466"/>
        <xdr:cNvSpPr/>
      </xdr:nvSpPr>
      <xdr:spPr>
        <a:xfrm>
          <a:off x="7810500" y="1645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91801</xdr:rowOff>
    </xdr:from>
    <xdr:ext cx="534377" cy="259045"/>
    <xdr:sp macro="" textlink="">
      <xdr:nvSpPr>
        <xdr:cNvPr id="468" name="テキスト ボックス 467"/>
        <xdr:cNvSpPr txBox="1"/>
      </xdr:nvSpPr>
      <xdr:spPr>
        <a:xfrm>
          <a:off x="7594111" y="1655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7747</xdr:rowOff>
    </xdr:from>
    <xdr:to>
      <xdr:col>36</xdr:col>
      <xdr:colOff>165100</xdr:colOff>
      <xdr:row>96</xdr:row>
      <xdr:rowOff>109347</xdr:rowOff>
    </xdr:to>
    <xdr:sp macro="" textlink="">
      <xdr:nvSpPr>
        <xdr:cNvPr id="469" name="フローチャート: 判断 468"/>
        <xdr:cNvSpPr/>
      </xdr:nvSpPr>
      <xdr:spPr>
        <a:xfrm>
          <a:off x="6921500" y="1646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125874</xdr:rowOff>
    </xdr:from>
    <xdr:ext cx="534377" cy="259045"/>
    <xdr:sp macro="" textlink="">
      <xdr:nvSpPr>
        <xdr:cNvPr id="470" name="テキスト ボックス 469"/>
        <xdr:cNvSpPr txBox="1"/>
      </xdr:nvSpPr>
      <xdr:spPr>
        <a:xfrm>
          <a:off x="6705111" y="162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54876</xdr:rowOff>
    </xdr:from>
    <xdr:to>
      <xdr:col>55</xdr:col>
      <xdr:colOff>50800</xdr:colOff>
      <xdr:row>96</xdr:row>
      <xdr:rowOff>156476</xdr:rowOff>
    </xdr:to>
    <xdr:sp macro="" textlink="">
      <xdr:nvSpPr>
        <xdr:cNvPr id="476" name="楕円 475"/>
        <xdr:cNvSpPr/>
      </xdr:nvSpPr>
      <xdr:spPr>
        <a:xfrm>
          <a:off x="10426700" y="165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33303</xdr:rowOff>
    </xdr:from>
    <xdr:ext cx="534377" cy="259045"/>
    <xdr:sp macro="" textlink="">
      <xdr:nvSpPr>
        <xdr:cNvPr id="477" name="土木費該当値テキスト"/>
        <xdr:cNvSpPr txBox="1"/>
      </xdr:nvSpPr>
      <xdr:spPr>
        <a:xfrm>
          <a:off x="10528300" y="1649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113593</xdr:rowOff>
    </xdr:from>
    <xdr:to>
      <xdr:col>50</xdr:col>
      <xdr:colOff>165100</xdr:colOff>
      <xdr:row>97</xdr:row>
      <xdr:rowOff>43743</xdr:rowOff>
    </xdr:to>
    <xdr:sp macro="" textlink="">
      <xdr:nvSpPr>
        <xdr:cNvPr id="478" name="楕円 477"/>
        <xdr:cNvSpPr/>
      </xdr:nvSpPr>
      <xdr:spPr>
        <a:xfrm>
          <a:off x="9588500" y="165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34870</xdr:rowOff>
    </xdr:from>
    <xdr:ext cx="534377" cy="259045"/>
    <xdr:sp macro="" textlink="">
      <xdr:nvSpPr>
        <xdr:cNvPr id="479" name="テキスト ボックス 478"/>
        <xdr:cNvSpPr txBox="1"/>
      </xdr:nvSpPr>
      <xdr:spPr>
        <a:xfrm>
          <a:off x="9372111" y="1666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87295</xdr:rowOff>
    </xdr:from>
    <xdr:to>
      <xdr:col>46</xdr:col>
      <xdr:colOff>38100</xdr:colOff>
      <xdr:row>97</xdr:row>
      <xdr:rowOff>17445</xdr:rowOff>
    </xdr:to>
    <xdr:sp macro="" textlink="">
      <xdr:nvSpPr>
        <xdr:cNvPr id="480" name="楕円 479"/>
        <xdr:cNvSpPr/>
      </xdr:nvSpPr>
      <xdr:spPr>
        <a:xfrm>
          <a:off x="8699500" y="165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8572</xdr:rowOff>
    </xdr:from>
    <xdr:ext cx="534377" cy="259045"/>
    <xdr:sp macro="" textlink="">
      <xdr:nvSpPr>
        <xdr:cNvPr id="481" name="テキスト ボックス 480"/>
        <xdr:cNvSpPr txBox="1"/>
      </xdr:nvSpPr>
      <xdr:spPr>
        <a:xfrm>
          <a:off x="8483111" y="166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35440</xdr:rowOff>
    </xdr:from>
    <xdr:to>
      <xdr:col>41</xdr:col>
      <xdr:colOff>101600</xdr:colOff>
      <xdr:row>95</xdr:row>
      <xdr:rowOff>137040</xdr:rowOff>
    </xdr:to>
    <xdr:sp macro="" textlink="">
      <xdr:nvSpPr>
        <xdr:cNvPr id="482" name="楕円 481"/>
        <xdr:cNvSpPr/>
      </xdr:nvSpPr>
      <xdr:spPr>
        <a:xfrm>
          <a:off x="7810500" y="1632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153567</xdr:rowOff>
    </xdr:from>
    <xdr:ext cx="599010" cy="259045"/>
    <xdr:sp macro="" textlink="">
      <xdr:nvSpPr>
        <xdr:cNvPr id="483" name="テキスト ボックス 482"/>
        <xdr:cNvSpPr txBox="1"/>
      </xdr:nvSpPr>
      <xdr:spPr>
        <a:xfrm>
          <a:off x="7561795" y="1609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57641</xdr:rowOff>
    </xdr:from>
    <xdr:to>
      <xdr:col>36</xdr:col>
      <xdr:colOff>165100</xdr:colOff>
      <xdr:row>96</xdr:row>
      <xdr:rowOff>159241</xdr:rowOff>
    </xdr:to>
    <xdr:sp macro="" textlink="">
      <xdr:nvSpPr>
        <xdr:cNvPr id="484" name="楕円 483"/>
        <xdr:cNvSpPr/>
      </xdr:nvSpPr>
      <xdr:spPr>
        <a:xfrm>
          <a:off x="6921500" y="1651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150368</xdr:rowOff>
    </xdr:from>
    <xdr:ext cx="534377" cy="259045"/>
    <xdr:sp macro="" textlink="">
      <xdr:nvSpPr>
        <xdr:cNvPr id="485" name="テキスト ボックス 484"/>
        <xdr:cNvSpPr txBox="1"/>
      </xdr:nvSpPr>
      <xdr:spPr>
        <a:xfrm>
          <a:off x="6705111" y="1660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6" name="テキスト ボックス 49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8" name="テキスト ボックス 497"/>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131718</xdr:rowOff>
    </xdr:from>
    <xdr:to>
      <xdr:col>85</xdr:col>
      <xdr:colOff>126364</xdr:colOff>
      <xdr:row>39</xdr:row>
      <xdr:rowOff>60185</xdr:rowOff>
    </xdr:to>
    <xdr:cxnSp macro="">
      <xdr:nvCxnSpPr>
        <xdr:cNvPr id="510" name="直線コネクタ 509"/>
        <xdr:cNvCxnSpPr/>
      </xdr:nvCxnSpPr>
      <xdr:spPr>
        <a:xfrm flipV="1">
          <a:off x="16317595" y="5275218"/>
          <a:ext cx="1269" cy="147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64012</xdr:rowOff>
    </xdr:from>
    <xdr:ext cx="534377" cy="259045"/>
    <xdr:sp macro="" textlink="">
      <xdr:nvSpPr>
        <xdr:cNvPr id="511" name="消防費最小値テキスト"/>
        <xdr:cNvSpPr txBox="1"/>
      </xdr:nvSpPr>
      <xdr:spPr>
        <a:xfrm>
          <a:off x="16370300" y="67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60185</xdr:rowOff>
    </xdr:from>
    <xdr:to>
      <xdr:col>86</xdr:col>
      <xdr:colOff>25400</xdr:colOff>
      <xdr:row>39</xdr:row>
      <xdr:rowOff>60185</xdr:rowOff>
    </xdr:to>
    <xdr:cxnSp macro="">
      <xdr:nvCxnSpPr>
        <xdr:cNvPr id="512" name="直線コネクタ 511"/>
        <xdr:cNvCxnSpPr/>
      </xdr:nvCxnSpPr>
      <xdr:spPr>
        <a:xfrm>
          <a:off x="16230600" y="6746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78395</xdr:rowOff>
    </xdr:from>
    <xdr:ext cx="534377" cy="259045"/>
    <xdr:sp macro="" textlink="">
      <xdr:nvSpPr>
        <xdr:cNvPr id="513" name="消防費最大値テキスト"/>
        <xdr:cNvSpPr txBox="1"/>
      </xdr:nvSpPr>
      <xdr:spPr>
        <a:xfrm>
          <a:off x="16370300" y="505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96,419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131718</xdr:rowOff>
    </xdr:from>
    <xdr:to>
      <xdr:col>86</xdr:col>
      <xdr:colOff>25400</xdr:colOff>
      <xdr:row>30</xdr:row>
      <xdr:rowOff>131718</xdr:rowOff>
    </xdr:to>
    <xdr:cxnSp macro="">
      <xdr:nvCxnSpPr>
        <xdr:cNvPr id="514" name="直線コネクタ 513"/>
        <xdr:cNvCxnSpPr/>
      </xdr:nvCxnSpPr>
      <xdr:spPr>
        <a:xfrm>
          <a:off x="16230600" y="5275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18332</xdr:rowOff>
    </xdr:from>
    <xdr:to>
      <xdr:col>85</xdr:col>
      <xdr:colOff>127000</xdr:colOff>
      <xdr:row>38</xdr:row>
      <xdr:rowOff>88398</xdr:rowOff>
    </xdr:to>
    <xdr:cxnSp macro="">
      <xdr:nvCxnSpPr>
        <xdr:cNvPr id="515" name="直線コネクタ 514"/>
        <xdr:cNvCxnSpPr/>
      </xdr:nvCxnSpPr>
      <xdr:spPr>
        <a:xfrm flipV="1">
          <a:off x="15481300" y="6533432"/>
          <a:ext cx="838200" cy="7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129303</xdr:rowOff>
    </xdr:from>
    <xdr:ext cx="534377" cy="259045"/>
    <xdr:sp macro="" textlink="">
      <xdr:nvSpPr>
        <xdr:cNvPr id="516" name="消防費平均値テキスト"/>
        <xdr:cNvSpPr txBox="1"/>
      </xdr:nvSpPr>
      <xdr:spPr>
        <a:xfrm>
          <a:off x="16370300" y="6130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106426</xdr:rowOff>
    </xdr:from>
    <xdr:to>
      <xdr:col>85</xdr:col>
      <xdr:colOff>177800</xdr:colOff>
      <xdr:row>37</xdr:row>
      <xdr:rowOff>36576</xdr:rowOff>
    </xdr:to>
    <xdr:sp macro="" textlink="">
      <xdr:nvSpPr>
        <xdr:cNvPr id="517" name="フローチャート: 判断 516"/>
        <xdr:cNvSpPr/>
      </xdr:nvSpPr>
      <xdr:spPr>
        <a:xfrm>
          <a:off x="162687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87731</xdr:rowOff>
    </xdr:from>
    <xdr:to>
      <xdr:col>81</xdr:col>
      <xdr:colOff>50800</xdr:colOff>
      <xdr:row>38</xdr:row>
      <xdr:rowOff>88398</xdr:rowOff>
    </xdr:to>
    <xdr:cxnSp macro="">
      <xdr:nvCxnSpPr>
        <xdr:cNvPr id="518" name="直線コネクタ 517"/>
        <xdr:cNvCxnSpPr/>
      </xdr:nvCxnSpPr>
      <xdr:spPr>
        <a:xfrm>
          <a:off x="14592300" y="6259931"/>
          <a:ext cx="889000" cy="34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61373</xdr:rowOff>
    </xdr:from>
    <xdr:to>
      <xdr:col>81</xdr:col>
      <xdr:colOff>101600</xdr:colOff>
      <xdr:row>36</xdr:row>
      <xdr:rowOff>162973</xdr:rowOff>
    </xdr:to>
    <xdr:sp macro="" textlink="">
      <xdr:nvSpPr>
        <xdr:cNvPr id="519" name="フローチャート: 判断 518"/>
        <xdr:cNvSpPr/>
      </xdr:nvSpPr>
      <xdr:spPr>
        <a:xfrm>
          <a:off x="15430500" y="623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8050</xdr:rowOff>
    </xdr:from>
    <xdr:ext cx="534377" cy="259045"/>
    <xdr:sp macro="" textlink="">
      <xdr:nvSpPr>
        <xdr:cNvPr id="520" name="テキスト ボックス 519"/>
        <xdr:cNvSpPr txBox="1"/>
      </xdr:nvSpPr>
      <xdr:spPr>
        <a:xfrm>
          <a:off x="15214111" y="600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87731</xdr:rowOff>
    </xdr:from>
    <xdr:to>
      <xdr:col>76</xdr:col>
      <xdr:colOff>114300</xdr:colOff>
      <xdr:row>38</xdr:row>
      <xdr:rowOff>97904</xdr:rowOff>
    </xdr:to>
    <xdr:cxnSp macro="">
      <xdr:nvCxnSpPr>
        <xdr:cNvPr id="521" name="直線コネクタ 520"/>
        <xdr:cNvCxnSpPr/>
      </xdr:nvCxnSpPr>
      <xdr:spPr>
        <a:xfrm flipV="1">
          <a:off x="13703300" y="6259931"/>
          <a:ext cx="889000" cy="35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14834</xdr:rowOff>
    </xdr:from>
    <xdr:to>
      <xdr:col>76</xdr:col>
      <xdr:colOff>165100</xdr:colOff>
      <xdr:row>36</xdr:row>
      <xdr:rowOff>116434</xdr:rowOff>
    </xdr:to>
    <xdr:sp macro="" textlink="">
      <xdr:nvSpPr>
        <xdr:cNvPr id="522" name="フローチャート: 判断 521"/>
        <xdr:cNvSpPr/>
      </xdr:nvSpPr>
      <xdr:spPr>
        <a:xfrm>
          <a:off x="14541500" y="6187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132961</xdr:rowOff>
    </xdr:from>
    <xdr:ext cx="534377" cy="259045"/>
    <xdr:sp macro="" textlink="">
      <xdr:nvSpPr>
        <xdr:cNvPr id="523" name="テキスト ボックス 522"/>
        <xdr:cNvSpPr txBox="1"/>
      </xdr:nvSpPr>
      <xdr:spPr>
        <a:xfrm>
          <a:off x="14325111" y="596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97904</xdr:rowOff>
    </xdr:from>
    <xdr:to>
      <xdr:col>71</xdr:col>
      <xdr:colOff>177800</xdr:colOff>
      <xdr:row>38</xdr:row>
      <xdr:rowOff>159474</xdr:rowOff>
    </xdr:to>
    <xdr:cxnSp macro="">
      <xdr:nvCxnSpPr>
        <xdr:cNvPr id="524" name="直線コネクタ 523"/>
        <xdr:cNvCxnSpPr/>
      </xdr:nvCxnSpPr>
      <xdr:spPr>
        <a:xfrm flipV="1">
          <a:off x="12814300" y="6613004"/>
          <a:ext cx="889000" cy="6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156337</xdr:rowOff>
    </xdr:from>
    <xdr:to>
      <xdr:col>72</xdr:col>
      <xdr:colOff>38100</xdr:colOff>
      <xdr:row>36</xdr:row>
      <xdr:rowOff>86487</xdr:rowOff>
    </xdr:to>
    <xdr:sp macro="" textlink="">
      <xdr:nvSpPr>
        <xdr:cNvPr id="525" name="フローチャート: 判断 524"/>
        <xdr:cNvSpPr/>
      </xdr:nvSpPr>
      <xdr:spPr>
        <a:xfrm>
          <a:off x="13652500" y="615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103014</xdr:rowOff>
    </xdr:from>
    <xdr:ext cx="534377" cy="259045"/>
    <xdr:sp macro="" textlink="">
      <xdr:nvSpPr>
        <xdr:cNvPr id="526" name="テキスト ボックス 525"/>
        <xdr:cNvSpPr txBox="1"/>
      </xdr:nvSpPr>
      <xdr:spPr>
        <a:xfrm>
          <a:off x="13436111" y="593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164128</xdr:rowOff>
    </xdr:from>
    <xdr:to>
      <xdr:col>67</xdr:col>
      <xdr:colOff>101600</xdr:colOff>
      <xdr:row>37</xdr:row>
      <xdr:rowOff>94278</xdr:rowOff>
    </xdr:to>
    <xdr:sp macro="" textlink="">
      <xdr:nvSpPr>
        <xdr:cNvPr id="527" name="フローチャート: 判断 526"/>
        <xdr:cNvSpPr/>
      </xdr:nvSpPr>
      <xdr:spPr>
        <a:xfrm>
          <a:off x="12763500" y="633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110805</xdr:rowOff>
    </xdr:from>
    <xdr:ext cx="534377" cy="259045"/>
    <xdr:sp macro="" textlink="">
      <xdr:nvSpPr>
        <xdr:cNvPr id="528" name="テキスト ボックス 527"/>
        <xdr:cNvSpPr txBox="1"/>
      </xdr:nvSpPr>
      <xdr:spPr>
        <a:xfrm>
          <a:off x="12547111" y="611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138983</xdr:rowOff>
    </xdr:from>
    <xdr:to>
      <xdr:col>85</xdr:col>
      <xdr:colOff>177800</xdr:colOff>
      <xdr:row>38</xdr:row>
      <xdr:rowOff>69132</xdr:rowOff>
    </xdr:to>
    <xdr:sp macro="" textlink="">
      <xdr:nvSpPr>
        <xdr:cNvPr id="534" name="楕円 533"/>
        <xdr:cNvSpPr/>
      </xdr:nvSpPr>
      <xdr:spPr>
        <a:xfrm>
          <a:off x="16268700" y="64826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117410</xdr:rowOff>
    </xdr:from>
    <xdr:ext cx="534377" cy="259045"/>
    <xdr:sp macro="" textlink="">
      <xdr:nvSpPr>
        <xdr:cNvPr id="535" name="消防費該当値テキスト"/>
        <xdr:cNvSpPr txBox="1"/>
      </xdr:nvSpPr>
      <xdr:spPr>
        <a:xfrm>
          <a:off x="16370300" y="646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37598</xdr:rowOff>
    </xdr:from>
    <xdr:to>
      <xdr:col>81</xdr:col>
      <xdr:colOff>101600</xdr:colOff>
      <xdr:row>38</xdr:row>
      <xdr:rowOff>139198</xdr:rowOff>
    </xdr:to>
    <xdr:sp macro="" textlink="">
      <xdr:nvSpPr>
        <xdr:cNvPr id="536" name="楕円 535"/>
        <xdr:cNvSpPr/>
      </xdr:nvSpPr>
      <xdr:spPr>
        <a:xfrm>
          <a:off x="15430500" y="655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130325</xdr:rowOff>
    </xdr:from>
    <xdr:ext cx="534377" cy="259045"/>
    <xdr:sp macro="" textlink="">
      <xdr:nvSpPr>
        <xdr:cNvPr id="537" name="テキスト ボックス 536"/>
        <xdr:cNvSpPr txBox="1"/>
      </xdr:nvSpPr>
      <xdr:spPr>
        <a:xfrm>
          <a:off x="15214111" y="66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36931</xdr:rowOff>
    </xdr:from>
    <xdr:to>
      <xdr:col>76</xdr:col>
      <xdr:colOff>165100</xdr:colOff>
      <xdr:row>36</xdr:row>
      <xdr:rowOff>138531</xdr:rowOff>
    </xdr:to>
    <xdr:sp macro="" textlink="">
      <xdr:nvSpPr>
        <xdr:cNvPr id="538" name="楕円 537"/>
        <xdr:cNvSpPr/>
      </xdr:nvSpPr>
      <xdr:spPr>
        <a:xfrm>
          <a:off x="14541500" y="62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129658</xdr:rowOff>
    </xdr:from>
    <xdr:ext cx="534377" cy="259045"/>
    <xdr:sp macro="" textlink="">
      <xdr:nvSpPr>
        <xdr:cNvPr id="539" name="テキスト ボックス 538"/>
        <xdr:cNvSpPr txBox="1"/>
      </xdr:nvSpPr>
      <xdr:spPr>
        <a:xfrm>
          <a:off x="14325111" y="630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47104</xdr:rowOff>
    </xdr:from>
    <xdr:to>
      <xdr:col>72</xdr:col>
      <xdr:colOff>38100</xdr:colOff>
      <xdr:row>38</xdr:row>
      <xdr:rowOff>148704</xdr:rowOff>
    </xdr:to>
    <xdr:sp macro="" textlink="">
      <xdr:nvSpPr>
        <xdr:cNvPr id="540" name="楕円 539"/>
        <xdr:cNvSpPr/>
      </xdr:nvSpPr>
      <xdr:spPr>
        <a:xfrm>
          <a:off x="13652500" y="656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139831</xdr:rowOff>
    </xdr:from>
    <xdr:ext cx="534377" cy="259045"/>
    <xdr:sp macro="" textlink="">
      <xdr:nvSpPr>
        <xdr:cNvPr id="541" name="テキスト ボックス 540"/>
        <xdr:cNvSpPr txBox="1"/>
      </xdr:nvSpPr>
      <xdr:spPr>
        <a:xfrm>
          <a:off x="13436111" y="665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108674</xdr:rowOff>
    </xdr:from>
    <xdr:to>
      <xdr:col>67</xdr:col>
      <xdr:colOff>101600</xdr:colOff>
      <xdr:row>39</xdr:row>
      <xdr:rowOff>38824</xdr:rowOff>
    </xdr:to>
    <xdr:sp macro="" textlink="">
      <xdr:nvSpPr>
        <xdr:cNvPr id="542" name="楕円 541"/>
        <xdr:cNvSpPr/>
      </xdr:nvSpPr>
      <xdr:spPr>
        <a:xfrm>
          <a:off x="12763500" y="662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29951</xdr:rowOff>
    </xdr:from>
    <xdr:ext cx="534377" cy="259045"/>
    <xdr:sp macro="" textlink="">
      <xdr:nvSpPr>
        <xdr:cNvPr id="543" name="テキスト ボックス 542"/>
        <xdr:cNvSpPr txBox="1"/>
      </xdr:nvSpPr>
      <xdr:spPr>
        <a:xfrm>
          <a:off x="12547111" y="67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4960</xdr:rowOff>
    </xdr:from>
    <xdr:to>
      <xdr:col>85</xdr:col>
      <xdr:colOff>126364</xdr:colOff>
      <xdr:row>58</xdr:row>
      <xdr:rowOff>164285</xdr:rowOff>
    </xdr:to>
    <xdr:cxnSp macro="">
      <xdr:nvCxnSpPr>
        <xdr:cNvPr id="569" name="直線コネクタ 568"/>
        <xdr:cNvCxnSpPr/>
      </xdr:nvCxnSpPr>
      <xdr:spPr>
        <a:xfrm flipV="1">
          <a:off x="16317595" y="8748910"/>
          <a:ext cx="1269" cy="1359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168112</xdr:rowOff>
    </xdr:from>
    <xdr:ext cx="534377" cy="259045"/>
    <xdr:sp macro="" textlink="">
      <xdr:nvSpPr>
        <xdr:cNvPr id="570" name="教育費最小値テキスト"/>
        <xdr:cNvSpPr txBox="1"/>
      </xdr:nvSpPr>
      <xdr:spPr>
        <a:xfrm>
          <a:off x="16370300" y="1011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164285</xdr:rowOff>
    </xdr:from>
    <xdr:to>
      <xdr:col>86</xdr:col>
      <xdr:colOff>25400</xdr:colOff>
      <xdr:row>58</xdr:row>
      <xdr:rowOff>164285</xdr:rowOff>
    </xdr:to>
    <xdr:cxnSp macro="">
      <xdr:nvCxnSpPr>
        <xdr:cNvPr id="571" name="直線コネクタ 570"/>
        <xdr:cNvCxnSpPr/>
      </xdr:nvCxnSpPr>
      <xdr:spPr>
        <a:xfrm>
          <a:off x="16230600" y="1010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123087</xdr:rowOff>
    </xdr:from>
    <xdr:ext cx="599010" cy="259045"/>
    <xdr:sp macro="" textlink="">
      <xdr:nvSpPr>
        <xdr:cNvPr id="572" name="教育費最大値テキスト"/>
        <xdr:cNvSpPr txBox="1"/>
      </xdr:nvSpPr>
      <xdr:spPr>
        <a:xfrm>
          <a:off x="16370300" y="8524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448,759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4960</xdr:rowOff>
    </xdr:from>
    <xdr:to>
      <xdr:col>86</xdr:col>
      <xdr:colOff>25400</xdr:colOff>
      <xdr:row>51</xdr:row>
      <xdr:rowOff>4960</xdr:rowOff>
    </xdr:to>
    <xdr:cxnSp macro="">
      <xdr:nvCxnSpPr>
        <xdr:cNvPr id="573" name="直線コネクタ 572"/>
        <xdr:cNvCxnSpPr/>
      </xdr:nvCxnSpPr>
      <xdr:spPr>
        <a:xfrm>
          <a:off x="16230600" y="8748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46751</xdr:rowOff>
    </xdr:from>
    <xdr:to>
      <xdr:col>85</xdr:col>
      <xdr:colOff>127000</xdr:colOff>
      <xdr:row>58</xdr:row>
      <xdr:rowOff>59295</xdr:rowOff>
    </xdr:to>
    <xdr:cxnSp macro="">
      <xdr:nvCxnSpPr>
        <xdr:cNvPr id="574" name="直線コネクタ 573"/>
        <xdr:cNvCxnSpPr/>
      </xdr:nvCxnSpPr>
      <xdr:spPr>
        <a:xfrm>
          <a:off x="15481300" y="9990851"/>
          <a:ext cx="838200" cy="1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97365</xdr:rowOff>
    </xdr:from>
    <xdr:ext cx="534377" cy="259045"/>
    <xdr:sp macro="" textlink="">
      <xdr:nvSpPr>
        <xdr:cNvPr id="575" name="教育費平均値テキスト"/>
        <xdr:cNvSpPr txBox="1"/>
      </xdr:nvSpPr>
      <xdr:spPr>
        <a:xfrm>
          <a:off x="16370300" y="9698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74488</xdr:rowOff>
    </xdr:from>
    <xdr:to>
      <xdr:col>85</xdr:col>
      <xdr:colOff>177800</xdr:colOff>
      <xdr:row>58</xdr:row>
      <xdr:rowOff>4638</xdr:rowOff>
    </xdr:to>
    <xdr:sp macro="" textlink="">
      <xdr:nvSpPr>
        <xdr:cNvPr id="576" name="フローチャート: 判断 575"/>
        <xdr:cNvSpPr/>
      </xdr:nvSpPr>
      <xdr:spPr>
        <a:xfrm>
          <a:off x="16268700" y="9847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46751</xdr:rowOff>
    </xdr:from>
    <xdr:to>
      <xdr:col>81</xdr:col>
      <xdr:colOff>50800</xdr:colOff>
      <xdr:row>58</xdr:row>
      <xdr:rowOff>68497</xdr:rowOff>
    </xdr:to>
    <xdr:cxnSp macro="">
      <xdr:nvCxnSpPr>
        <xdr:cNvPr id="577" name="直線コネクタ 576"/>
        <xdr:cNvCxnSpPr/>
      </xdr:nvCxnSpPr>
      <xdr:spPr>
        <a:xfrm flipV="1">
          <a:off x="14592300" y="9990851"/>
          <a:ext cx="889000" cy="2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86454</xdr:rowOff>
    </xdr:from>
    <xdr:to>
      <xdr:col>81</xdr:col>
      <xdr:colOff>101600</xdr:colOff>
      <xdr:row>58</xdr:row>
      <xdr:rowOff>16604</xdr:rowOff>
    </xdr:to>
    <xdr:sp macro="" textlink="">
      <xdr:nvSpPr>
        <xdr:cNvPr id="578" name="フローチャート: 判断 577"/>
        <xdr:cNvSpPr/>
      </xdr:nvSpPr>
      <xdr:spPr>
        <a:xfrm>
          <a:off x="15430500" y="985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33131</xdr:rowOff>
    </xdr:from>
    <xdr:ext cx="534377" cy="259045"/>
    <xdr:sp macro="" textlink="">
      <xdr:nvSpPr>
        <xdr:cNvPr id="579" name="テキスト ボックス 578"/>
        <xdr:cNvSpPr txBox="1"/>
      </xdr:nvSpPr>
      <xdr:spPr>
        <a:xfrm>
          <a:off x="15214111" y="963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68497</xdr:rowOff>
    </xdr:from>
    <xdr:to>
      <xdr:col>76</xdr:col>
      <xdr:colOff>114300</xdr:colOff>
      <xdr:row>58</xdr:row>
      <xdr:rowOff>75029</xdr:rowOff>
    </xdr:to>
    <xdr:cxnSp macro="">
      <xdr:nvCxnSpPr>
        <xdr:cNvPr id="580" name="直線コネクタ 579"/>
        <xdr:cNvCxnSpPr/>
      </xdr:nvCxnSpPr>
      <xdr:spPr>
        <a:xfrm flipV="1">
          <a:off x="13703300" y="1001259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87587</xdr:rowOff>
    </xdr:from>
    <xdr:to>
      <xdr:col>76</xdr:col>
      <xdr:colOff>165100</xdr:colOff>
      <xdr:row>58</xdr:row>
      <xdr:rowOff>17737</xdr:rowOff>
    </xdr:to>
    <xdr:sp macro="" textlink="">
      <xdr:nvSpPr>
        <xdr:cNvPr id="581" name="フローチャート: 判断 580"/>
        <xdr:cNvSpPr/>
      </xdr:nvSpPr>
      <xdr:spPr>
        <a:xfrm>
          <a:off x="14541500" y="986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34264</xdr:rowOff>
    </xdr:from>
    <xdr:ext cx="534377" cy="259045"/>
    <xdr:sp macro="" textlink="">
      <xdr:nvSpPr>
        <xdr:cNvPr id="582" name="テキスト ボックス 581"/>
        <xdr:cNvSpPr txBox="1"/>
      </xdr:nvSpPr>
      <xdr:spPr>
        <a:xfrm>
          <a:off x="14325111" y="963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41686</xdr:rowOff>
    </xdr:from>
    <xdr:to>
      <xdr:col>71</xdr:col>
      <xdr:colOff>177800</xdr:colOff>
      <xdr:row>58</xdr:row>
      <xdr:rowOff>75029</xdr:rowOff>
    </xdr:to>
    <xdr:cxnSp macro="">
      <xdr:nvCxnSpPr>
        <xdr:cNvPr id="583" name="直線コネクタ 582"/>
        <xdr:cNvCxnSpPr/>
      </xdr:nvCxnSpPr>
      <xdr:spPr>
        <a:xfrm>
          <a:off x="12814300" y="9985786"/>
          <a:ext cx="889000" cy="3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85602</xdr:rowOff>
    </xdr:from>
    <xdr:to>
      <xdr:col>72</xdr:col>
      <xdr:colOff>38100</xdr:colOff>
      <xdr:row>58</xdr:row>
      <xdr:rowOff>15752</xdr:rowOff>
    </xdr:to>
    <xdr:sp macro="" textlink="">
      <xdr:nvSpPr>
        <xdr:cNvPr id="584" name="フローチャート: 判断 583"/>
        <xdr:cNvSpPr/>
      </xdr:nvSpPr>
      <xdr:spPr>
        <a:xfrm>
          <a:off x="13652500" y="985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32279</xdr:rowOff>
    </xdr:from>
    <xdr:ext cx="534377" cy="259045"/>
    <xdr:sp macro="" textlink="">
      <xdr:nvSpPr>
        <xdr:cNvPr id="585" name="テキスト ボックス 584"/>
        <xdr:cNvSpPr txBox="1"/>
      </xdr:nvSpPr>
      <xdr:spPr>
        <a:xfrm>
          <a:off x="13436111" y="963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73956</xdr:rowOff>
    </xdr:from>
    <xdr:to>
      <xdr:col>67</xdr:col>
      <xdr:colOff>101600</xdr:colOff>
      <xdr:row>58</xdr:row>
      <xdr:rowOff>4106</xdr:rowOff>
    </xdr:to>
    <xdr:sp macro="" textlink="">
      <xdr:nvSpPr>
        <xdr:cNvPr id="586" name="フローチャート: 判断 585"/>
        <xdr:cNvSpPr/>
      </xdr:nvSpPr>
      <xdr:spPr>
        <a:xfrm>
          <a:off x="12763500" y="984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20633</xdr:rowOff>
    </xdr:from>
    <xdr:ext cx="534377" cy="259045"/>
    <xdr:sp macro="" textlink="">
      <xdr:nvSpPr>
        <xdr:cNvPr id="587" name="テキスト ボックス 586"/>
        <xdr:cNvSpPr txBox="1"/>
      </xdr:nvSpPr>
      <xdr:spPr>
        <a:xfrm>
          <a:off x="12547111" y="962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8495</xdr:rowOff>
    </xdr:from>
    <xdr:to>
      <xdr:col>85</xdr:col>
      <xdr:colOff>177800</xdr:colOff>
      <xdr:row>58</xdr:row>
      <xdr:rowOff>110095</xdr:rowOff>
    </xdr:to>
    <xdr:sp macro="" textlink="">
      <xdr:nvSpPr>
        <xdr:cNvPr id="593" name="楕円 592"/>
        <xdr:cNvSpPr/>
      </xdr:nvSpPr>
      <xdr:spPr>
        <a:xfrm>
          <a:off x="16268700" y="995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94872</xdr:rowOff>
    </xdr:from>
    <xdr:ext cx="534377" cy="259045"/>
    <xdr:sp macro="" textlink="">
      <xdr:nvSpPr>
        <xdr:cNvPr id="594" name="教育費該当値テキスト"/>
        <xdr:cNvSpPr txBox="1"/>
      </xdr:nvSpPr>
      <xdr:spPr>
        <a:xfrm>
          <a:off x="16370300" y="986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167401</xdr:rowOff>
    </xdr:from>
    <xdr:to>
      <xdr:col>81</xdr:col>
      <xdr:colOff>101600</xdr:colOff>
      <xdr:row>58</xdr:row>
      <xdr:rowOff>97551</xdr:rowOff>
    </xdr:to>
    <xdr:sp macro="" textlink="">
      <xdr:nvSpPr>
        <xdr:cNvPr id="595" name="楕円 594"/>
        <xdr:cNvSpPr/>
      </xdr:nvSpPr>
      <xdr:spPr>
        <a:xfrm>
          <a:off x="15430500" y="994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88678</xdr:rowOff>
    </xdr:from>
    <xdr:ext cx="534377" cy="259045"/>
    <xdr:sp macro="" textlink="">
      <xdr:nvSpPr>
        <xdr:cNvPr id="596" name="テキスト ボックス 595"/>
        <xdr:cNvSpPr txBox="1"/>
      </xdr:nvSpPr>
      <xdr:spPr>
        <a:xfrm>
          <a:off x="15214111" y="1003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17697</xdr:rowOff>
    </xdr:from>
    <xdr:to>
      <xdr:col>76</xdr:col>
      <xdr:colOff>165100</xdr:colOff>
      <xdr:row>58</xdr:row>
      <xdr:rowOff>119297</xdr:rowOff>
    </xdr:to>
    <xdr:sp macro="" textlink="">
      <xdr:nvSpPr>
        <xdr:cNvPr id="597" name="楕円 596"/>
        <xdr:cNvSpPr/>
      </xdr:nvSpPr>
      <xdr:spPr>
        <a:xfrm>
          <a:off x="14541500" y="996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110424</xdr:rowOff>
    </xdr:from>
    <xdr:ext cx="534377" cy="259045"/>
    <xdr:sp macro="" textlink="">
      <xdr:nvSpPr>
        <xdr:cNvPr id="598" name="テキスト ボックス 597"/>
        <xdr:cNvSpPr txBox="1"/>
      </xdr:nvSpPr>
      <xdr:spPr>
        <a:xfrm>
          <a:off x="14325111" y="1005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24229</xdr:rowOff>
    </xdr:from>
    <xdr:to>
      <xdr:col>72</xdr:col>
      <xdr:colOff>38100</xdr:colOff>
      <xdr:row>58</xdr:row>
      <xdr:rowOff>125829</xdr:rowOff>
    </xdr:to>
    <xdr:sp macro="" textlink="">
      <xdr:nvSpPr>
        <xdr:cNvPr id="599" name="楕円 598"/>
        <xdr:cNvSpPr/>
      </xdr:nvSpPr>
      <xdr:spPr>
        <a:xfrm>
          <a:off x="13652500" y="996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116956</xdr:rowOff>
    </xdr:from>
    <xdr:ext cx="534377" cy="259045"/>
    <xdr:sp macro="" textlink="">
      <xdr:nvSpPr>
        <xdr:cNvPr id="600" name="テキスト ボックス 599"/>
        <xdr:cNvSpPr txBox="1"/>
      </xdr:nvSpPr>
      <xdr:spPr>
        <a:xfrm>
          <a:off x="13436111" y="1006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162336</xdr:rowOff>
    </xdr:from>
    <xdr:to>
      <xdr:col>67</xdr:col>
      <xdr:colOff>101600</xdr:colOff>
      <xdr:row>58</xdr:row>
      <xdr:rowOff>92486</xdr:rowOff>
    </xdr:to>
    <xdr:sp macro="" textlink="">
      <xdr:nvSpPr>
        <xdr:cNvPr id="601" name="楕円 600"/>
        <xdr:cNvSpPr/>
      </xdr:nvSpPr>
      <xdr:spPr>
        <a:xfrm>
          <a:off x="12763500" y="99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83613</xdr:rowOff>
    </xdr:from>
    <xdr:ext cx="534377" cy="259045"/>
    <xdr:sp macro="" textlink="">
      <xdr:nvSpPr>
        <xdr:cNvPr id="602" name="テキスト ボックス 601"/>
        <xdr:cNvSpPr txBox="1"/>
      </xdr:nvSpPr>
      <xdr:spPr>
        <a:xfrm>
          <a:off x="12547111" y="100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24124</xdr:rowOff>
    </xdr:from>
    <xdr:to>
      <xdr:col>85</xdr:col>
      <xdr:colOff>126364</xdr:colOff>
      <xdr:row>78</xdr:row>
      <xdr:rowOff>139700</xdr:rowOff>
    </xdr:to>
    <xdr:cxnSp macro="">
      <xdr:nvCxnSpPr>
        <xdr:cNvPr id="624" name="直線コネクタ 623"/>
        <xdr:cNvCxnSpPr/>
      </xdr:nvCxnSpPr>
      <xdr:spPr>
        <a:xfrm flipV="1">
          <a:off x="16317595" y="12368524"/>
          <a:ext cx="1269" cy="1144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158279</xdr:rowOff>
    </xdr:from>
    <xdr:ext cx="249299" cy="259045"/>
    <xdr:sp macro="" textlink="">
      <xdr:nvSpPr>
        <xdr:cNvPr id="625" name="災害復旧費最小値テキスト"/>
        <xdr:cNvSpPr txBox="1"/>
      </xdr:nvSpPr>
      <xdr:spPr>
        <a:xfrm>
          <a:off x="16370300" y="135313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142251</xdr:rowOff>
    </xdr:from>
    <xdr:ext cx="599010" cy="259045"/>
    <xdr:sp macro="" textlink="">
      <xdr:nvSpPr>
        <xdr:cNvPr id="627" name="災害復旧費最大値テキスト"/>
        <xdr:cNvSpPr txBox="1"/>
      </xdr:nvSpPr>
      <xdr:spPr>
        <a:xfrm>
          <a:off x="16370300" y="1214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24124</xdr:rowOff>
    </xdr:from>
    <xdr:to>
      <xdr:col>86</xdr:col>
      <xdr:colOff>25400</xdr:colOff>
      <xdr:row>72</xdr:row>
      <xdr:rowOff>24124</xdr:rowOff>
    </xdr:to>
    <xdr:cxnSp macro="">
      <xdr:nvCxnSpPr>
        <xdr:cNvPr id="628" name="直線コネクタ 627"/>
        <xdr:cNvCxnSpPr/>
      </xdr:nvCxnSpPr>
      <xdr:spPr>
        <a:xfrm>
          <a:off x="16230600" y="1236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135316</xdr:rowOff>
    </xdr:from>
    <xdr:to>
      <xdr:col>85</xdr:col>
      <xdr:colOff>127000</xdr:colOff>
      <xdr:row>78</xdr:row>
      <xdr:rowOff>135477</xdr:rowOff>
    </xdr:to>
    <xdr:cxnSp macro="">
      <xdr:nvCxnSpPr>
        <xdr:cNvPr id="629" name="直線コネクタ 628"/>
        <xdr:cNvCxnSpPr/>
      </xdr:nvCxnSpPr>
      <xdr:spPr>
        <a:xfrm flipV="1">
          <a:off x="15481300" y="13508416"/>
          <a:ext cx="8382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75730</xdr:rowOff>
    </xdr:from>
    <xdr:ext cx="534377" cy="259045"/>
    <xdr:sp macro="" textlink="">
      <xdr:nvSpPr>
        <xdr:cNvPr id="630" name="災害復旧費平均値テキスト"/>
        <xdr:cNvSpPr txBox="1"/>
      </xdr:nvSpPr>
      <xdr:spPr>
        <a:xfrm>
          <a:off x="16370300" y="13277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52853</xdr:rowOff>
    </xdr:from>
    <xdr:to>
      <xdr:col>85</xdr:col>
      <xdr:colOff>177800</xdr:colOff>
      <xdr:row>78</xdr:row>
      <xdr:rowOff>154453</xdr:rowOff>
    </xdr:to>
    <xdr:sp macro="" textlink="">
      <xdr:nvSpPr>
        <xdr:cNvPr id="631" name="フローチャート: 判断 630"/>
        <xdr:cNvSpPr/>
      </xdr:nvSpPr>
      <xdr:spPr>
        <a:xfrm>
          <a:off x="16268700" y="1342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123437</xdr:rowOff>
    </xdr:from>
    <xdr:to>
      <xdr:col>81</xdr:col>
      <xdr:colOff>50800</xdr:colOff>
      <xdr:row>78</xdr:row>
      <xdr:rowOff>135477</xdr:rowOff>
    </xdr:to>
    <xdr:cxnSp macro="">
      <xdr:nvCxnSpPr>
        <xdr:cNvPr id="632" name="直線コネクタ 631"/>
        <xdr:cNvCxnSpPr/>
      </xdr:nvCxnSpPr>
      <xdr:spPr>
        <a:xfrm>
          <a:off x="14592300" y="13496537"/>
          <a:ext cx="8890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60016</xdr:rowOff>
    </xdr:from>
    <xdr:to>
      <xdr:col>81</xdr:col>
      <xdr:colOff>101600</xdr:colOff>
      <xdr:row>78</xdr:row>
      <xdr:rowOff>161616</xdr:rowOff>
    </xdr:to>
    <xdr:sp macro="" textlink="">
      <xdr:nvSpPr>
        <xdr:cNvPr id="633" name="フローチャート: 判断 632"/>
        <xdr:cNvSpPr/>
      </xdr:nvSpPr>
      <xdr:spPr>
        <a:xfrm>
          <a:off x="15430500" y="134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6693</xdr:rowOff>
    </xdr:from>
    <xdr:ext cx="534377" cy="259045"/>
    <xdr:sp macro="" textlink="">
      <xdr:nvSpPr>
        <xdr:cNvPr id="634" name="テキスト ボックス 633"/>
        <xdr:cNvSpPr txBox="1"/>
      </xdr:nvSpPr>
      <xdr:spPr>
        <a:xfrm>
          <a:off x="15214111" y="1320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88754</xdr:rowOff>
    </xdr:from>
    <xdr:to>
      <xdr:col>76</xdr:col>
      <xdr:colOff>114300</xdr:colOff>
      <xdr:row>78</xdr:row>
      <xdr:rowOff>123437</xdr:rowOff>
    </xdr:to>
    <xdr:cxnSp macro="">
      <xdr:nvCxnSpPr>
        <xdr:cNvPr id="635" name="直線コネクタ 634"/>
        <xdr:cNvCxnSpPr/>
      </xdr:nvCxnSpPr>
      <xdr:spPr>
        <a:xfrm>
          <a:off x="13703300" y="1346185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64106</xdr:rowOff>
    </xdr:from>
    <xdr:to>
      <xdr:col>76</xdr:col>
      <xdr:colOff>165100</xdr:colOff>
      <xdr:row>78</xdr:row>
      <xdr:rowOff>165706</xdr:rowOff>
    </xdr:to>
    <xdr:sp macro="" textlink="">
      <xdr:nvSpPr>
        <xdr:cNvPr id="636" name="フローチャート: 判断 635"/>
        <xdr:cNvSpPr/>
      </xdr:nvSpPr>
      <xdr:spPr>
        <a:xfrm>
          <a:off x="14541500" y="1343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10783</xdr:rowOff>
    </xdr:from>
    <xdr:ext cx="534377" cy="259045"/>
    <xdr:sp macro="" textlink="">
      <xdr:nvSpPr>
        <xdr:cNvPr id="637" name="テキスト ボックス 636"/>
        <xdr:cNvSpPr txBox="1"/>
      </xdr:nvSpPr>
      <xdr:spPr>
        <a:xfrm>
          <a:off x="14325111" y="1321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88754</xdr:rowOff>
    </xdr:from>
    <xdr:to>
      <xdr:col>71</xdr:col>
      <xdr:colOff>177800</xdr:colOff>
      <xdr:row>78</xdr:row>
      <xdr:rowOff>110736</xdr:rowOff>
    </xdr:to>
    <xdr:cxnSp macro="">
      <xdr:nvCxnSpPr>
        <xdr:cNvPr id="638" name="直線コネクタ 637"/>
        <xdr:cNvCxnSpPr/>
      </xdr:nvCxnSpPr>
      <xdr:spPr>
        <a:xfrm flipV="1">
          <a:off x="12814300" y="13461854"/>
          <a:ext cx="889000" cy="2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74106</xdr:rowOff>
    </xdr:from>
    <xdr:to>
      <xdr:col>72</xdr:col>
      <xdr:colOff>38100</xdr:colOff>
      <xdr:row>79</xdr:row>
      <xdr:rowOff>4256</xdr:rowOff>
    </xdr:to>
    <xdr:sp macro="" textlink="">
      <xdr:nvSpPr>
        <xdr:cNvPr id="639" name="フローチャート: 判断 638"/>
        <xdr:cNvSpPr/>
      </xdr:nvSpPr>
      <xdr:spPr>
        <a:xfrm>
          <a:off x="13652500" y="1344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166833</xdr:rowOff>
    </xdr:from>
    <xdr:ext cx="469744" cy="259045"/>
    <xdr:sp macro="" textlink="">
      <xdr:nvSpPr>
        <xdr:cNvPr id="640" name="テキスト ボックス 639"/>
        <xdr:cNvSpPr txBox="1"/>
      </xdr:nvSpPr>
      <xdr:spPr>
        <a:xfrm>
          <a:off x="13468428" y="135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71785</xdr:rowOff>
    </xdr:from>
    <xdr:to>
      <xdr:col>67</xdr:col>
      <xdr:colOff>101600</xdr:colOff>
      <xdr:row>79</xdr:row>
      <xdr:rowOff>1935</xdr:rowOff>
    </xdr:to>
    <xdr:sp macro="" textlink="">
      <xdr:nvSpPr>
        <xdr:cNvPr id="641" name="フローチャート: 判断 640"/>
        <xdr:cNvSpPr/>
      </xdr:nvSpPr>
      <xdr:spPr>
        <a:xfrm>
          <a:off x="12763500" y="1344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164512</xdr:rowOff>
    </xdr:from>
    <xdr:ext cx="469744" cy="259045"/>
    <xdr:sp macro="" textlink="">
      <xdr:nvSpPr>
        <xdr:cNvPr id="642" name="テキスト ボックス 641"/>
        <xdr:cNvSpPr txBox="1"/>
      </xdr:nvSpPr>
      <xdr:spPr>
        <a:xfrm>
          <a:off x="12579428" y="1353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84516</xdr:rowOff>
    </xdr:from>
    <xdr:to>
      <xdr:col>85</xdr:col>
      <xdr:colOff>177800</xdr:colOff>
      <xdr:row>79</xdr:row>
      <xdr:rowOff>14666</xdr:rowOff>
    </xdr:to>
    <xdr:sp macro="" textlink="">
      <xdr:nvSpPr>
        <xdr:cNvPr id="648" name="楕円 647"/>
        <xdr:cNvSpPr/>
      </xdr:nvSpPr>
      <xdr:spPr>
        <a:xfrm>
          <a:off x="16268700" y="1345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31280</xdr:rowOff>
    </xdr:from>
    <xdr:ext cx="469744" cy="259045"/>
    <xdr:sp macro="" textlink="">
      <xdr:nvSpPr>
        <xdr:cNvPr id="649" name="災害復旧費該当値テキスト"/>
        <xdr:cNvSpPr txBox="1"/>
      </xdr:nvSpPr>
      <xdr:spPr>
        <a:xfrm>
          <a:off x="16370300" y="1340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84677</xdr:rowOff>
    </xdr:from>
    <xdr:to>
      <xdr:col>81</xdr:col>
      <xdr:colOff>101600</xdr:colOff>
      <xdr:row>79</xdr:row>
      <xdr:rowOff>14827</xdr:rowOff>
    </xdr:to>
    <xdr:sp macro="" textlink="">
      <xdr:nvSpPr>
        <xdr:cNvPr id="650" name="楕円 649"/>
        <xdr:cNvSpPr/>
      </xdr:nvSpPr>
      <xdr:spPr>
        <a:xfrm>
          <a:off x="15430500" y="134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5954</xdr:rowOff>
    </xdr:from>
    <xdr:ext cx="469744" cy="259045"/>
    <xdr:sp macro="" textlink="">
      <xdr:nvSpPr>
        <xdr:cNvPr id="651" name="テキスト ボックス 650"/>
        <xdr:cNvSpPr txBox="1"/>
      </xdr:nvSpPr>
      <xdr:spPr>
        <a:xfrm>
          <a:off x="15246428" y="135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72637</xdr:rowOff>
    </xdr:from>
    <xdr:to>
      <xdr:col>76</xdr:col>
      <xdr:colOff>165100</xdr:colOff>
      <xdr:row>79</xdr:row>
      <xdr:rowOff>2787</xdr:rowOff>
    </xdr:to>
    <xdr:sp macro="" textlink="">
      <xdr:nvSpPr>
        <xdr:cNvPr id="652" name="楕円 651"/>
        <xdr:cNvSpPr/>
      </xdr:nvSpPr>
      <xdr:spPr>
        <a:xfrm>
          <a:off x="14541500" y="1344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165364</xdr:rowOff>
    </xdr:from>
    <xdr:ext cx="469744" cy="259045"/>
    <xdr:sp macro="" textlink="">
      <xdr:nvSpPr>
        <xdr:cNvPr id="653" name="テキスト ボックス 652"/>
        <xdr:cNvSpPr txBox="1"/>
      </xdr:nvSpPr>
      <xdr:spPr>
        <a:xfrm>
          <a:off x="14357428" y="1353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37954</xdr:rowOff>
    </xdr:from>
    <xdr:to>
      <xdr:col>72</xdr:col>
      <xdr:colOff>38100</xdr:colOff>
      <xdr:row>78</xdr:row>
      <xdr:rowOff>139554</xdr:rowOff>
    </xdr:to>
    <xdr:sp macro="" textlink="">
      <xdr:nvSpPr>
        <xdr:cNvPr id="654" name="楕円 653"/>
        <xdr:cNvSpPr/>
      </xdr:nvSpPr>
      <xdr:spPr>
        <a:xfrm>
          <a:off x="13652500" y="134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156081</xdr:rowOff>
    </xdr:from>
    <xdr:ext cx="534377" cy="259045"/>
    <xdr:sp macro="" textlink="">
      <xdr:nvSpPr>
        <xdr:cNvPr id="655" name="テキスト ボックス 654"/>
        <xdr:cNvSpPr txBox="1"/>
      </xdr:nvSpPr>
      <xdr:spPr>
        <a:xfrm>
          <a:off x="13436111" y="1318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59936</xdr:rowOff>
    </xdr:from>
    <xdr:to>
      <xdr:col>67</xdr:col>
      <xdr:colOff>101600</xdr:colOff>
      <xdr:row>78</xdr:row>
      <xdr:rowOff>161536</xdr:rowOff>
    </xdr:to>
    <xdr:sp macro="" textlink="">
      <xdr:nvSpPr>
        <xdr:cNvPr id="656" name="楕円 655"/>
        <xdr:cNvSpPr/>
      </xdr:nvSpPr>
      <xdr:spPr>
        <a:xfrm>
          <a:off x="12763500" y="1343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6613</xdr:rowOff>
    </xdr:from>
    <xdr:ext cx="534377" cy="259045"/>
    <xdr:sp macro="" textlink="">
      <xdr:nvSpPr>
        <xdr:cNvPr id="657" name="テキスト ボックス 656"/>
        <xdr:cNvSpPr txBox="1"/>
      </xdr:nvSpPr>
      <xdr:spPr>
        <a:xfrm>
          <a:off x="12547111" y="1320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75527</xdr:rowOff>
    </xdr:from>
    <xdr:to>
      <xdr:col>85</xdr:col>
      <xdr:colOff>126364</xdr:colOff>
      <xdr:row>98</xdr:row>
      <xdr:rowOff>130099</xdr:rowOff>
    </xdr:to>
    <xdr:cxnSp macro="">
      <xdr:nvCxnSpPr>
        <xdr:cNvPr id="679" name="直線コネクタ 678"/>
        <xdr:cNvCxnSpPr/>
      </xdr:nvCxnSpPr>
      <xdr:spPr>
        <a:xfrm flipV="1">
          <a:off x="16317595" y="15848927"/>
          <a:ext cx="1269" cy="108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133926</xdr:rowOff>
    </xdr:from>
    <xdr:ext cx="469744" cy="259045"/>
    <xdr:sp macro="" textlink="">
      <xdr:nvSpPr>
        <xdr:cNvPr id="680" name="公債費最小値テキスト"/>
        <xdr:cNvSpPr txBox="1"/>
      </xdr:nvSpPr>
      <xdr:spPr>
        <a:xfrm>
          <a:off x="16370300" y="1693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130099</xdr:rowOff>
    </xdr:from>
    <xdr:to>
      <xdr:col>86</xdr:col>
      <xdr:colOff>25400</xdr:colOff>
      <xdr:row>98</xdr:row>
      <xdr:rowOff>130099</xdr:rowOff>
    </xdr:to>
    <xdr:cxnSp macro="">
      <xdr:nvCxnSpPr>
        <xdr:cNvPr id="681" name="直線コネクタ 680"/>
        <xdr:cNvCxnSpPr/>
      </xdr:nvCxnSpPr>
      <xdr:spPr>
        <a:xfrm>
          <a:off x="16230600" y="1693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22204</xdr:rowOff>
    </xdr:from>
    <xdr:ext cx="599010" cy="259045"/>
    <xdr:sp macro="" textlink="">
      <xdr:nvSpPr>
        <xdr:cNvPr id="682" name="公債費最大値テキスト"/>
        <xdr:cNvSpPr txBox="1"/>
      </xdr:nvSpPr>
      <xdr:spPr>
        <a:xfrm>
          <a:off x="16370300" y="15624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239,036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75527</xdr:rowOff>
    </xdr:from>
    <xdr:to>
      <xdr:col>86</xdr:col>
      <xdr:colOff>25400</xdr:colOff>
      <xdr:row>92</xdr:row>
      <xdr:rowOff>75527</xdr:rowOff>
    </xdr:to>
    <xdr:cxnSp macro="">
      <xdr:nvCxnSpPr>
        <xdr:cNvPr id="683" name="直線コネクタ 682"/>
        <xdr:cNvCxnSpPr/>
      </xdr:nvCxnSpPr>
      <xdr:spPr>
        <a:xfrm>
          <a:off x="16230600" y="1584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47501</xdr:rowOff>
    </xdr:from>
    <xdr:to>
      <xdr:col>85</xdr:col>
      <xdr:colOff>127000</xdr:colOff>
      <xdr:row>96</xdr:row>
      <xdr:rowOff>89294</xdr:rowOff>
    </xdr:to>
    <xdr:cxnSp macro="">
      <xdr:nvCxnSpPr>
        <xdr:cNvPr id="684" name="直線コネクタ 683"/>
        <xdr:cNvCxnSpPr/>
      </xdr:nvCxnSpPr>
      <xdr:spPr>
        <a:xfrm flipV="1">
          <a:off x="15481300" y="16506701"/>
          <a:ext cx="838200" cy="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128007</xdr:rowOff>
    </xdr:from>
    <xdr:ext cx="599010" cy="259045"/>
    <xdr:sp macro="" textlink="">
      <xdr:nvSpPr>
        <xdr:cNvPr id="685" name="公債費平均値テキスト"/>
        <xdr:cNvSpPr txBox="1"/>
      </xdr:nvSpPr>
      <xdr:spPr>
        <a:xfrm>
          <a:off x="16370300" y="16244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105130</xdr:rowOff>
    </xdr:from>
    <xdr:to>
      <xdr:col>85</xdr:col>
      <xdr:colOff>177800</xdr:colOff>
      <xdr:row>96</xdr:row>
      <xdr:rowOff>35280</xdr:rowOff>
    </xdr:to>
    <xdr:sp macro="" textlink="">
      <xdr:nvSpPr>
        <xdr:cNvPr id="686" name="フローチャート: 判断 685"/>
        <xdr:cNvSpPr/>
      </xdr:nvSpPr>
      <xdr:spPr>
        <a:xfrm>
          <a:off x="16268700" y="1639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89294</xdr:rowOff>
    </xdr:from>
    <xdr:to>
      <xdr:col>81</xdr:col>
      <xdr:colOff>50800</xdr:colOff>
      <xdr:row>96</xdr:row>
      <xdr:rowOff>116694</xdr:rowOff>
    </xdr:to>
    <xdr:cxnSp macro="">
      <xdr:nvCxnSpPr>
        <xdr:cNvPr id="687" name="直線コネクタ 686"/>
        <xdr:cNvCxnSpPr/>
      </xdr:nvCxnSpPr>
      <xdr:spPr>
        <a:xfrm flipV="1">
          <a:off x="14592300" y="1654849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125244</xdr:rowOff>
    </xdr:from>
    <xdr:to>
      <xdr:col>81</xdr:col>
      <xdr:colOff>101600</xdr:colOff>
      <xdr:row>96</xdr:row>
      <xdr:rowOff>55394</xdr:rowOff>
    </xdr:to>
    <xdr:sp macro="" textlink="">
      <xdr:nvSpPr>
        <xdr:cNvPr id="688" name="フローチャート: 判断 687"/>
        <xdr:cNvSpPr/>
      </xdr:nvSpPr>
      <xdr:spPr>
        <a:xfrm>
          <a:off x="15430500" y="1641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71921</xdr:rowOff>
    </xdr:from>
    <xdr:ext cx="599010" cy="259045"/>
    <xdr:sp macro="" textlink="">
      <xdr:nvSpPr>
        <xdr:cNvPr id="689" name="テキスト ボックス 688"/>
        <xdr:cNvSpPr txBox="1"/>
      </xdr:nvSpPr>
      <xdr:spPr>
        <a:xfrm>
          <a:off x="15181795" y="1618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116694</xdr:rowOff>
    </xdr:from>
    <xdr:to>
      <xdr:col>76</xdr:col>
      <xdr:colOff>114300</xdr:colOff>
      <xdr:row>96</xdr:row>
      <xdr:rowOff>143467</xdr:rowOff>
    </xdr:to>
    <xdr:cxnSp macro="">
      <xdr:nvCxnSpPr>
        <xdr:cNvPr id="690" name="直線コネクタ 689"/>
        <xdr:cNvCxnSpPr/>
      </xdr:nvCxnSpPr>
      <xdr:spPr>
        <a:xfrm flipV="1">
          <a:off x="13703300" y="1657589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122307</xdr:rowOff>
    </xdr:from>
    <xdr:to>
      <xdr:col>76</xdr:col>
      <xdr:colOff>165100</xdr:colOff>
      <xdr:row>96</xdr:row>
      <xdr:rowOff>52457</xdr:rowOff>
    </xdr:to>
    <xdr:sp macro="" textlink="">
      <xdr:nvSpPr>
        <xdr:cNvPr id="691" name="フローチャート: 判断 690"/>
        <xdr:cNvSpPr/>
      </xdr:nvSpPr>
      <xdr:spPr>
        <a:xfrm>
          <a:off x="14541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68984</xdr:rowOff>
    </xdr:from>
    <xdr:ext cx="599010" cy="259045"/>
    <xdr:sp macro="" textlink="">
      <xdr:nvSpPr>
        <xdr:cNvPr id="692" name="テキスト ボックス 691"/>
        <xdr:cNvSpPr txBox="1"/>
      </xdr:nvSpPr>
      <xdr:spPr>
        <a:xfrm>
          <a:off x="14292795"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143467</xdr:rowOff>
    </xdr:from>
    <xdr:to>
      <xdr:col>71</xdr:col>
      <xdr:colOff>177800</xdr:colOff>
      <xdr:row>96</xdr:row>
      <xdr:rowOff>158710</xdr:rowOff>
    </xdr:to>
    <xdr:cxnSp macro="">
      <xdr:nvCxnSpPr>
        <xdr:cNvPr id="693" name="直線コネクタ 692"/>
        <xdr:cNvCxnSpPr/>
      </xdr:nvCxnSpPr>
      <xdr:spPr>
        <a:xfrm flipV="1">
          <a:off x="12814300" y="16602667"/>
          <a:ext cx="889000" cy="1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99439</xdr:rowOff>
    </xdr:from>
    <xdr:to>
      <xdr:col>72</xdr:col>
      <xdr:colOff>38100</xdr:colOff>
      <xdr:row>96</xdr:row>
      <xdr:rowOff>29589</xdr:rowOff>
    </xdr:to>
    <xdr:sp macro="" textlink="">
      <xdr:nvSpPr>
        <xdr:cNvPr id="694" name="フローチャート: 判断 693"/>
        <xdr:cNvSpPr/>
      </xdr:nvSpPr>
      <xdr:spPr>
        <a:xfrm>
          <a:off x="13652500" y="1638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46116</xdr:rowOff>
    </xdr:from>
    <xdr:ext cx="599010" cy="259045"/>
    <xdr:sp macro="" textlink="">
      <xdr:nvSpPr>
        <xdr:cNvPr id="695" name="テキスト ボックス 694"/>
        <xdr:cNvSpPr txBox="1"/>
      </xdr:nvSpPr>
      <xdr:spPr>
        <a:xfrm>
          <a:off x="13403795" y="1616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104189</xdr:rowOff>
    </xdr:from>
    <xdr:to>
      <xdr:col>67</xdr:col>
      <xdr:colOff>101600</xdr:colOff>
      <xdr:row>96</xdr:row>
      <xdr:rowOff>34339</xdr:rowOff>
    </xdr:to>
    <xdr:sp macro="" textlink="">
      <xdr:nvSpPr>
        <xdr:cNvPr id="696" name="フローチャート: 判断 695"/>
        <xdr:cNvSpPr/>
      </xdr:nvSpPr>
      <xdr:spPr>
        <a:xfrm>
          <a:off x="12763500" y="1639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50866</xdr:rowOff>
    </xdr:from>
    <xdr:ext cx="599010" cy="259045"/>
    <xdr:sp macro="" textlink="">
      <xdr:nvSpPr>
        <xdr:cNvPr id="697" name="テキスト ボックス 696"/>
        <xdr:cNvSpPr txBox="1"/>
      </xdr:nvSpPr>
      <xdr:spPr>
        <a:xfrm>
          <a:off x="12514795" y="1616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168151</xdr:rowOff>
    </xdr:from>
    <xdr:to>
      <xdr:col>85</xdr:col>
      <xdr:colOff>177800</xdr:colOff>
      <xdr:row>96</xdr:row>
      <xdr:rowOff>98301</xdr:rowOff>
    </xdr:to>
    <xdr:sp macro="" textlink="">
      <xdr:nvSpPr>
        <xdr:cNvPr id="703" name="楕円 702"/>
        <xdr:cNvSpPr/>
      </xdr:nvSpPr>
      <xdr:spPr>
        <a:xfrm>
          <a:off x="16268700" y="1645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146578</xdr:rowOff>
    </xdr:from>
    <xdr:ext cx="534377" cy="259045"/>
    <xdr:sp macro="" textlink="">
      <xdr:nvSpPr>
        <xdr:cNvPr id="704" name="公債費該当値テキスト"/>
        <xdr:cNvSpPr txBox="1"/>
      </xdr:nvSpPr>
      <xdr:spPr>
        <a:xfrm>
          <a:off x="16370300" y="1643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38494</xdr:rowOff>
    </xdr:from>
    <xdr:to>
      <xdr:col>81</xdr:col>
      <xdr:colOff>101600</xdr:colOff>
      <xdr:row>96</xdr:row>
      <xdr:rowOff>140094</xdr:rowOff>
    </xdr:to>
    <xdr:sp macro="" textlink="">
      <xdr:nvSpPr>
        <xdr:cNvPr id="705" name="楕円 704"/>
        <xdr:cNvSpPr/>
      </xdr:nvSpPr>
      <xdr:spPr>
        <a:xfrm>
          <a:off x="15430500" y="164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131221</xdr:rowOff>
    </xdr:from>
    <xdr:ext cx="534377" cy="259045"/>
    <xdr:sp macro="" textlink="">
      <xdr:nvSpPr>
        <xdr:cNvPr id="706" name="テキスト ボックス 705"/>
        <xdr:cNvSpPr txBox="1"/>
      </xdr:nvSpPr>
      <xdr:spPr>
        <a:xfrm>
          <a:off x="15214111" y="1659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65894</xdr:rowOff>
    </xdr:from>
    <xdr:to>
      <xdr:col>76</xdr:col>
      <xdr:colOff>165100</xdr:colOff>
      <xdr:row>96</xdr:row>
      <xdr:rowOff>167494</xdr:rowOff>
    </xdr:to>
    <xdr:sp macro="" textlink="">
      <xdr:nvSpPr>
        <xdr:cNvPr id="707" name="楕円 706"/>
        <xdr:cNvSpPr/>
      </xdr:nvSpPr>
      <xdr:spPr>
        <a:xfrm>
          <a:off x="14541500" y="16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158621</xdr:rowOff>
    </xdr:from>
    <xdr:ext cx="534377" cy="259045"/>
    <xdr:sp macro="" textlink="">
      <xdr:nvSpPr>
        <xdr:cNvPr id="708" name="テキスト ボックス 707"/>
        <xdr:cNvSpPr txBox="1"/>
      </xdr:nvSpPr>
      <xdr:spPr>
        <a:xfrm>
          <a:off x="14325111" y="166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92667</xdr:rowOff>
    </xdr:from>
    <xdr:to>
      <xdr:col>72</xdr:col>
      <xdr:colOff>38100</xdr:colOff>
      <xdr:row>97</xdr:row>
      <xdr:rowOff>22817</xdr:rowOff>
    </xdr:to>
    <xdr:sp macro="" textlink="">
      <xdr:nvSpPr>
        <xdr:cNvPr id="709" name="楕円 708"/>
        <xdr:cNvSpPr/>
      </xdr:nvSpPr>
      <xdr:spPr>
        <a:xfrm>
          <a:off x="13652500" y="165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13944</xdr:rowOff>
    </xdr:from>
    <xdr:ext cx="534377" cy="259045"/>
    <xdr:sp macro="" textlink="">
      <xdr:nvSpPr>
        <xdr:cNvPr id="710" name="テキスト ボックス 709"/>
        <xdr:cNvSpPr txBox="1"/>
      </xdr:nvSpPr>
      <xdr:spPr>
        <a:xfrm>
          <a:off x="13436111" y="1664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107910</xdr:rowOff>
    </xdr:from>
    <xdr:to>
      <xdr:col>67</xdr:col>
      <xdr:colOff>101600</xdr:colOff>
      <xdr:row>97</xdr:row>
      <xdr:rowOff>38060</xdr:rowOff>
    </xdr:to>
    <xdr:sp macro="" textlink="">
      <xdr:nvSpPr>
        <xdr:cNvPr id="711" name="楕円 710"/>
        <xdr:cNvSpPr/>
      </xdr:nvSpPr>
      <xdr:spPr>
        <a:xfrm>
          <a:off x="12763500" y="1656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29187</xdr:rowOff>
    </xdr:from>
    <xdr:ext cx="534377" cy="259045"/>
    <xdr:sp macro="" textlink="">
      <xdr:nvSpPr>
        <xdr:cNvPr id="712" name="テキスト ボックス 711"/>
        <xdr:cNvSpPr txBox="1"/>
      </xdr:nvSpPr>
      <xdr:spPr>
        <a:xfrm>
          <a:off x="12547111" y="1665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2" name="テキスト ボックス 731"/>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4" name="テキスト ボックス 733"/>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153089</xdr:rowOff>
    </xdr:from>
    <xdr:to>
      <xdr:col>116</xdr:col>
      <xdr:colOff>62864</xdr:colOff>
      <xdr:row>39</xdr:row>
      <xdr:rowOff>98878</xdr:rowOff>
    </xdr:to>
    <xdr:cxnSp macro="">
      <xdr:nvCxnSpPr>
        <xdr:cNvPr id="738" name="直線コネクタ 737"/>
        <xdr:cNvCxnSpPr/>
      </xdr:nvCxnSpPr>
      <xdr:spPr>
        <a:xfrm flipV="1">
          <a:off x="22159595" y="5296589"/>
          <a:ext cx="1269" cy="1488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116276</xdr:rowOff>
    </xdr:from>
    <xdr:ext cx="249299" cy="259045"/>
    <xdr:sp macro="" textlink="">
      <xdr:nvSpPr>
        <xdr:cNvPr id="739" name="諸支出金最小値テキスト"/>
        <xdr:cNvSpPr txBox="1"/>
      </xdr:nvSpPr>
      <xdr:spPr>
        <a:xfrm>
          <a:off x="22212300" y="68028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99766</xdr:rowOff>
    </xdr:from>
    <xdr:ext cx="469744" cy="259045"/>
    <xdr:sp macro="" textlink="">
      <xdr:nvSpPr>
        <xdr:cNvPr id="741" name="諸支出金最大値テキスト"/>
        <xdr:cNvSpPr txBox="1"/>
      </xdr:nvSpPr>
      <xdr:spPr>
        <a:xfrm>
          <a:off x="22212300" y="507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4,559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153089</xdr:rowOff>
    </xdr:from>
    <xdr:to>
      <xdr:col>116</xdr:col>
      <xdr:colOff>152400</xdr:colOff>
      <xdr:row>30</xdr:row>
      <xdr:rowOff>153089</xdr:rowOff>
    </xdr:to>
    <xdr:cxnSp macro="">
      <xdr:nvCxnSpPr>
        <xdr:cNvPr id="742" name="直線コネクタ 741"/>
        <xdr:cNvCxnSpPr/>
      </xdr:nvCxnSpPr>
      <xdr:spPr>
        <a:xfrm>
          <a:off x="22072600" y="529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3" name="直線コネクタ 742"/>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33727</xdr:rowOff>
    </xdr:from>
    <xdr:ext cx="378565" cy="259045"/>
    <xdr:sp macro="" textlink="">
      <xdr:nvSpPr>
        <xdr:cNvPr id="744" name="諸支出金平均値テキスト"/>
        <xdr:cNvSpPr txBox="1"/>
      </xdr:nvSpPr>
      <xdr:spPr>
        <a:xfrm>
          <a:off x="22212300" y="65488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10850</xdr:rowOff>
    </xdr:from>
    <xdr:to>
      <xdr:col>116</xdr:col>
      <xdr:colOff>114300</xdr:colOff>
      <xdr:row>39</xdr:row>
      <xdr:rowOff>112450</xdr:rowOff>
    </xdr:to>
    <xdr:sp macro="" textlink="">
      <xdr:nvSpPr>
        <xdr:cNvPr id="745" name="フローチャート: 判断 744"/>
        <xdr:cNvSpPr/>
      </xdr:nvSpPr>
      <xdr:spPr>
        <a:xfrm>
          <a:off x="22110700" y="669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6" name="直線コネクタ 745"/>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7" name="フローチャート: 判断 746"/>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8" name="テキスト ボックス 747"/>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9" name="直線コネクタ 748"/>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22606</xdr:rowOff>
    </xdr:from>
    <xdr:to>
      <xdr:col>107</xdr:col>
      <xdr:colOff>101600</xdr:colOff>
      <xdr:row>39</xdr:row>
      <xdr:rowOff>124206</xdr:rowOff>
    </xdr:to>
    <xdr:sp macro="" textlink="">
      <xdr:nvSpPr>
        <xdr:cNvPr id="750" name="フローチャート: 判断 749"/>
        <xdr:cNvSpPr/>
      </xdr:nvSpPr>
      <xdr:spPr>
        <a:xfrm>
          <a:off x="20383500" y="670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140733</xdr:rowOff>
    </xdr:from>
    <xdr:ext cx="313932" cy="259045"/>
    <xdr:sp macro="" textlink="">
      <xdr:nvSpPr>
        <xdr:cNvPr id="751" name="テキスト ボックス 750"/>
        <xdr:cNvSpPr txBox="1"/>
      </xdr:nvSpPr>
      <xdr:spPr>
        <a:xfrm>
          <a:off x="20277333" y="6484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2" name="直線コネクタ 751"/>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171196</xdr:rowOff>
    </xdr:from>
    <xdr:to>
      <xdr:col>102</xdr:col>
      <xdr:colOff>165100</xdr:colOff>
      <xdr:row>39</xdr:row>
      <xdr:rowOff>101346</xdr:rowOff>
    </xdr:to>
    <xdr:sp macro="" textlink="">
      <xdr:nvSpPr>
        <xdr:cNvPr id="753" name="フローチャート: 判断 752"/>
        <xdr:cNvSpPr/>
      </xdr:nvSpPr>
      <xdr:spPr>
        <a:xfrm>
          <a:off x="19494500" y="668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117873</xdr:rowOff>
    </xdr:from>
    <xdr:ext cx="378565" cy="259045"/>
    <xdr:sp macro="" textlink="">
      <xdr:nvSpPr>
        <xdr:cNvPr id="754" name="テキスト ボックス 753"/>
        <xdr:cNvSpPr txBox="1"/>
      </xdr:nvSpPr>
      <xdr:spPr>
        <a:xfrm>
          <a:off x="19356017" y="6461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167604</xdr:rowOff>
    </xdr:from>
    <xdr:to>
      <xdr:col>98</xdr:col>
      <xdr:colOff>38100</xdr:colOff>
      <xdr:row>39</xdr:row>
      <xdr:rowOff>97754</xdr:rowOff>
    </xdr:to>
    <xdr:sp macro="" textlink="">
      <xdr:nvSpPr>
        <xdr:cNvPr id="755" name="フローチャート: 判断 754"/>
        <xdr:cNvSpPr/>
      </xdr:nvSpPr>
      <xdr:spPr>
        <a:xfrm>
          <a:off x="18605500" y="668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114281</xdr:rowOff>
    </xdr:from>
    <xdr:ext cx="378565" cy="259045"/>
    <xdr:sp macro="" textlink="">
      <xdr:nvSpPr>
        <xdr:cNvPr id="756" name="テキスト ボックス 755"/>
        <xdr:cNvSpPr txBox="1"/>
      </xdr:nvSpPr>
      <xdr:spPr>
        <a:xfrm>
          <a:off x="18467017" y="6457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2" name="楕円 761"/>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160726</xdr:rowOff>
    </xdr:from>
    <xdr:ext cx="249299" cy="259045"/>
    <xdr:sp macro="" textlink="">
      <xdr:nvSpPr>
        <xdr:cNvPr id="763" name="諸支出金該当値テキスト"/>
        <xdr:cNvSpPr txBox="1"/>
      </xdr:nvSpPr>
      <xdr:spPr>
        <a:xfrm>
          <a:off x="22212300" y="66758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4" name="楕円 763"/>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5" name="テキスト ボックス 764"/>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6" name="楕円 765"/>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7" name="テキスト ボックス 766"/>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8" name="楕円 767"/>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9" name="テキスト ボックス 768"/>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0" name="楕円 769"/>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1" name="テキスト ボックス 770"/>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平成２８年度まで類似団体平均に比べ高くなっていたが、平成２５年度以降実施してきた道の駅整備事業や朝日自然観多目的交流施設整備事業等が終了したため類似団体平均並みとなっている。。</a:t>
          </a:r>
        </a:p>
        <a:p>
          <a:r>
            <a:rPr kumimoji="1" lang="ja-JP" altLang="en-US" sz="1300">
              <a:latin typeface="ＭＳ Ｐゴシック" panose="020B0600070205080204" pitchFamily="50" charset="-128"/>
              <a:ea typeface="ＭＳ Ｐゴシック" panose="020B0600070205080204" pitchFamily="50" charset="-128"/>
            </a:rPr>
            <a:t>・土木費については、平成２６年度は都市再生整備事業、公営住宅整備事業等を実施しており類似団体平均に比べ高くなっているが、平成２７年度は公営住宅整備事業が終了したため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・消防費については、平成２７年度に防災行政無線整備事業を実施したため、類似団体平均程度であるものの、前年度以前よりも高くなっている。</a:t>
          </a:r>
        </a:p>
        <a:p>
          <a:r>
            <a:rPr kumimoji="1" lang="ja-JP" altLang="en-US" sz="1300">
              <a:latin typeface="ＭＳ Ｐゴシック" panose="020B0600070205080204" pitchFamily="50" charset="-128"/>
              <a:ea typeface="ＭＳ Ｐゴシック" panose="020B0600070205080204" pitchFamily="50" charset="-128"/>
            </a:rPr>
            <a:t>・民生費については、平成２８年度にあさひ保育園未満児室の増改築事業や臨時福祉給付金給付事業を、平成２９年度に放課後児童クラブの新設、高齢者生産活動センターの改修を実施しており高くなっているが、来年度以降は平年ベースに落ち着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・公債費については、近年の大型事業の影響から年々公債費が増額しており平成３４年のピーク見込みまでは増加傾向で推移する見込み。</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９年度は、平成２８年度より２．３６ポイント減少し１０．２５％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９年度決算における連結実質赤字比率は、各会計とも黒字となっているため、該当が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９年度決算に基づく実質公債費比率は３．５％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９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平成３６年度まで公共施設の大規模改修が予定されているが公債費の増により経常収支の圧迫が懸念されており、起債の発行に頼るだけでなく積極的な取崩しを予定している。そのことに備え、町有施設整備管理基金に３００百万円の積立を行ったことにより基金全体の額が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志藤六郎村おこし基金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地域づくり活動、新たな取り組みを行う団体への補助金に充当。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今後予定されている公共施設の大規模改修に向け３００百万円を新たに積み立てた。また、放課後児童クラブの新設などで１５７百万円を取崩し、事業を実施している。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ふるさと納税の寄付増に伴い、基金残高が増となっている。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志藤六郎村おこし基金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補助金の支出額に合わせて毎年数百万円の減となっている。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平成３６年度まで公共施設の大規模改修が予定されているため、積極的な取崩しを行い公債費の抑制を図る。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平成３０年から町営住宅清水ハイツの改修を実施するため当面は積立を実施せず、現積立額は平成４０年頃に改修が必要な中郷ハイツの改修費用に充当する見込み。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大規模改修な福祉施設の改修に備え、現状の額を維持する。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志藤六郎村おこし基金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１億円の寄付が原資になっており、創設者の意向に合わせ今後も継続的に町おこし等の補助事業に充当していく。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％以上を財政調整基金の目安額としており、適切な範囲の額となるよう使途の明確な基金への積み替えを行った。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増減についてはほぼなし。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これまで繰り上げ償還が可能な起債についておおよそ実施してきており、金額の変動がほとんどない状況にある。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今後も起債残高の抑制のため、繰り上げ償還が可能な借り入れがあれば積極的に実施していき後年度負担の抑制を図る。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4180820" y="91821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5521940" y="91821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6863060" y="91821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xdr:cNvSpPr/>
      </xdr:nvSpPr>
      <xdr:spPr>
        <a:xfrm>
          <a:off x="11498580" y="129082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2839700" y="129082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4180820" y="129082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5521940" y="129082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6863060" y="129082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9" name="テキスト ボックス 38"/>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40" name="テキスト ボックス 39"/>
        <xdr:cNvSpPr txBox="1"/>
      </xdr:nvSpPr>
      <xdr:spPr>
        <a:xfrm>
          <a:off x="419100" y="302577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41" name="テキスト ボックス 40"/>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42" name="テキスト ボックス 41"/>
        <xdr:cNvSpPr txBox="1"/>
      </xdr:nvSpPr>
      <xdr:spPr>
        <a:xfrm>
          <a:off x="419100" y="359473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3" name="正方形/長方形 42"/>
        <xdr:cNvSpPr/>
      </xdr:nvSpPr>
      <xdr:spPr>
        <a:xfrm>
          <a:off x="1127125" y="4180205"/>
          <a:ext cx="373888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4" name="正方形/長方形 43"/>
        <xdr:cNvSpPr/>
      </xdr:nvSpPr>
      <xdr:spPr>
        <a:xfrm>
          <a:off x="1774684" y="4531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5" name="正方形/長方形 44"/>
        <xdr:cNvSpPr/>
      </xdr:nvSpPr>
      <xdr:spPr>
        <a:xfrm>
          <a:off x="3387084" y="4514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6" name="正方形/長方形 45"/>
        <xdr:cNvSpPr/>
      </xdr:nvSpPr>
      <xdr:spPr>
        <a:xfrm>
          <a:off x="4815205" y="430149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7" name="正方形/長方形 46"/>
        <xdr:cNvSpPr/>
      </xdr:nvSpPr>
      <xdr:spPr>
        <a:xfrm>
          <a:off x="4815205" y="4478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8" name="正方形/長方形 47"/>
        <xdr:cNvSpPr/>
      </xdr:nvSpPr>
      <xdr:spPr>
        <a:xfrm>
          <a:off x="6156325" y="430149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9" name="正方形/長方形 48"/>
        <xdr:cNvSpPr/>
      </xdr:nvSpPr>
      <xdr:spPr>
        <a:xfrm>
          <a:off x="6156325" y="4478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0" name="正方形/長方形 49"/>
        <xdr:cNvSpPr/>
      </xdr:nvSpPr>
      <xdr:spPr>
        <a:xfrm>
          <a:off x="7624445" y="430149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1" name="正方形/長方形 50"/>
        <xdr:cNvSpPr/>
      </xdr:nvSpPr>
      <xdr:spPr>
        <a:xfrm>
          <a:off x="7624445" y="4478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2" name="正方形/長方形 51"/>
        <xdr:cNvSpPr/>
      </xdr:nvSpPr>
      <xdr:spPr>
        <a:xfrm>
          <a:off x="1127125" y="4852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3" name="正方形/長方形 52"/>
        <xdr:cNvSpPr/>
      </xdr:nvSpPr>
      <xdr:spPr>
        <a:xfrm>
          <a:off x="5109845" y="4852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4" name="正方形/長方形 53"/>
        <xdr:cNvSpPr/>
      </xdr:nvSpPr>
      <xdr:spPr>
        <a:xfrm>
          <a:off x="5109845" y="4915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5" name="テキスト ボックス 54"/>
        <xdr:cNvSpPr txBox="1"/>
      </xdr:nvSpPr>
      <xdr:spPr>
        <a:xfrm>
          <a:off x="5163185" y="5136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減価償却率が公民館等の高いもの、保育所等の低いものと様々だが、平均すると、全国、山形県平均よりも低い値となっている。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6" name="テキスト ボックス 55"/>
        <xdr:cNvSpPr txBox="1"/>
      </xdr:nvSpPr>
      <xdr:spPr>
        <a:xfrm>
          <a:off x="1104265" y="4665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7" name="直線コネクタ 56"/>
        <xdr:cNvCxnSpPr/>
      </xdr:nvCxnSpPr>
      <xdr:spPr>
        <a:xfrm>
          <a:off x="1127125" y="6965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8" name="テキスト ボックス 57"/>
        <xdr:cNvSpPr txBox="1"/>
      </xdr:nvSpPr>
      <xdr:spPr>
        <a:xfrm>
          <a:off x="772811" y="6871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9" name="直線コネクタ 58"/>
        <xdr:cNvCxnSpPr/>
      </xdr:nvCxnSpPr>
      <xdr:spPr>
        <a:xfrm>
          <a:off x="1127125" y="6660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0" name="テキスト ボックス 59"/>
        <xdr:cNvSpPr txBox="1"/>
      </xdr:nvSpPr>
      <xdr:spPr>
        <a:xfrm>
          <a:off x="772811" y="6570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1" name="直線コネクタ 60"/>
        <xdr:cNvCxnSpPr/>
      </xdr:nvCxnSpPr>
      <xdr:spPr>
        <a:xfrm>
          <a:off x="1127125" y="6359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2" name="テキスト ボックス 61"/>
        <xdr:cNvSpPr txBox="1"/>
      </xdr:nvSpPr>
      <xdr:spPr>
        <a:xfrm>
          <a:off x="772811" y="6269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3" name="直線コネクタ 62"/>
        <xdr:cNvCxnSpPr/>
      </xdr:nvCxnSpPr>
      <xdr:spPr>
        <a:xfrm>
          <a:off x="1127125" y="6059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4" name="テキスト ボックス 63"/>
        <xdr:cNvSpPr txBox="1"/>
      </xdr:nvSpPr>
      <xdr:spPr>
        <a:xfrm>
          <a:off x="772811" y="5965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5" name="直線コネクタ 64"/>
        <xdr:cNvCxnSpPr/>
      </xdr:nvCxnSpPr>
      <xdr:spPr>
        <a:xfrm>
          <a:off x="1127125" y="5758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6" name="テキスト ボックス 65"/>
        <xdr:cNvSpPr txBox="1"/>
      </xdr:nvSpPr>
      <xdr:spPr>
        <a:xfrm>
          <a:off x="772811" y="5664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7" name="直線コネクタ 66"/>
        <xdr:cNvCxnSpPr/>
      </xdr:nvCxnSpPr>
      <xdr:spPr>
        <a:xfrm>
          <a:off x="1127125" y="5457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8" name="テキスト ボックス 67"/>
        <xdr:cNvSpPr txBox="1"/>
      </xdr:nvSpPr>
      <xdr:spPr>
        <a:xfrm>
          <a:off x="772811" y="5363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9" name="直線コネクタ 68"/>
        <xdr:cNvCxnSpPr/>
      </xdr:nvCxnSpPr>
      <xdr:spPr>
        <a:xfrm>
          <a:off x="1127125" y="5152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0" name="テキスト ボックス 69"/>
        <xdr:cNvSpPr txBox="1"/>
      </xdr:nvSpPr>
      <xdr:spPr>
        <a:xfrm>
          <a:off x="772811" y="5062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1" name="直線コネクタ 70"/>
        <xdr:cNvCxnSpPr/>
      </xdr:nvCxnSpPr>
      <xdr:spPr>
        <a:xfrm>
          <a:off x="1127125" y="4852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2" name="テキスト ボックス 71"/>
        <xdr:cNvSpPr txBox="1"/>
      </xdr:nvSpPr>
      <xdr:spPr>
        <a:xfrm>
          <a:off x="772811" y="4762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3" name="有形固定資産減価償却率グラフ枠"/>
        <xdr:cNvSpPr/>
      </xdr:nvSpPr>
      <xdr:spPr>
        <a:xfrm>
          <a:off x="1127125" y="4852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48895</xdr:rowOff>
    </xdr:from>
    <xdr:to>
      <xdr:col>23</xdr:col>
      <xdr:colOff>85090</xdr:colOff>
      <xdr:row>35</xdr:row>
      <xdr:rowOff>71392</xdr:rowOff>
    </xdr:to>
    <xdr:cxnSp macro="">
      <xdr:nvCxnSpPr>
        <xdr:cNvPr id="74" name="直線コネクタ 73"/>
        <xdr:cNvCxnSpPr/>
      </xdr:nvCxnSpPr>
      <xdr:spPr>
        <a:xfrm flipV="1">
          <a:off x="4206240" y="5337175"/>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75219</xdr:rowOff>
    </xdr:from>
    <xdr:ext cx="405111" cy="259045"/>
    <xdr:sp macro="" textlink="">
      <xdr:nvSpPr>
        <xdr:cNvPr id="75" name="有形固定資産減価償却率最小値テキスト"/>
        <xdr:cNvSpPr txBox="1"/>
      </xdr:nvSpPr>
      <xdr:spPr>
        <a:xfrm>
          <a:off x="4258945" y="6704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71392</xdr:rowOff>
    </xdr:from>
    <xdr:to>
      <xdr:col>23</xdr:col>
      <xdr:colOff>174625</xdr:colOff>
      <xdr:row>35</xdr:row>
      <xdr:rowOff>71392</xdr:rowOff>
    </xdr:to>
    <xdr:cxnSp macro="">
      <xdr:nvCxnSpPr>
        <xdr:cNvPr id="76" name="直線コネクタ 75"/>
        <xdr:cNvCxnSpPr/>
      </xdr:nvCxnSpPr>
      <xdr:spPr>
        <a:xfrm>
          <a:off x="4119245" y="67007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167022</xdr:rowOff>
    </xdr:from>
    <xdr:ext cx="405111" cy="259045"/>
    <xdr:sp macro="" textlink="">
      <xdr:nvSpPr>
        <xdr:cNvPr id="77" name="有形固定資産減価償却率最大値テキスト"/>
        <xdr:cNvSpPr txBox="1"/>
      </xdr:nvSpPr>
      <xdr:spPr>
        <a:xfrm>
          <a:off x="4258945" y="51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48895</xdr:rowOff>
    </xdr:from>
    <xdr:to>
      <xdr:col>23</xdr:col>
      <xdr:colOff>174625</xdr:colOff>
      <xdr:row>27</xdr:row>
      <xdr:rowOff>48895</xdr:rowOff>
    </xdr:to>
    <xdr:cxnSp macro="">
      <xdr:nvCxnSpPr>
        <xdr:cNvPr id="78" name="直線コネクタ 77"/>
        <xdr:cNvCxnSpPr/>
      </xdr:nvCxnSpPr>
      <xdr:spPr>
        <a:xfrm>
          <a:off x="4119245" y="533717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153052</xdr:rowOff>
    </xdr:from>
    <xdr:ext cx="405111" cy="259045"/>
    <xdr:sp macro="" textlink="">
      <xdr:nvSpPr>
        <xdr:cNvPr id="79" name="有形固定資産減価償却率平均値テキスト"/>
        <xdr:cNvSpPr txBox="1"/>
      </xdr:nvSpPr>
      <xdr:spPr>
        <a:xfrm>
          <a:off x="4258945" y="560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80" name="フローチャート: 判断 79"/>
        <xdr:cNvSpPr/>
      </xdr:nvSpPr>
      <xdr:spPr>
        <a:xfrm>
          <a:off x="4157345" y="5753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26579</xdr:rowOff>
    </xdr:from>
    <xdr:to>
      <xdr:col>19</xdr:col>
      <xdr:colOff>187325</xdr:colOff>
      <xdr:row>30</xdr:row>
      <xdr:rowOff>128179</xdr:rowOff>
    </xdr:to>
    <xdr:sp macro="" textlink="">
      <xdr:nvSpPr>
        <xdr:cNvPr id="81" name="フローチャート: 判断 80"/>
        <xdr:cNvSpPr/>
      </xdr:nvSpPr>
      <xdr:spPr>
        <a:xfrm>
          <a:off x="3537585" y="58177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57422</xdr:rowOff>
    </xdr:from>
    <xdr:to>
      <xdr:col>15</xdr:col>
      <xdr:colOff>187325</xdr:colOff>
      <xdr:row>30</xdr:row>
      <xdr:rowOff>159022</xdr:rowOff>
    </xdr:to>
    <xdr:sp macro="" textlink="">
      <xdr:nvSpPr>
        <xdr:cNvPr id="82" name="フローチャート: 判断 81"/>
        <xdr:cNvSpPr/>
      </xdr:nvSpPr>
      <xdr:spPr>
        <a:xfrm>
          <a:off x="2867025" y="58486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xdr:cNvSpPr txBox="1"/>
      </xdr:nvSpPr>
      <xdr:spPr>
        <a:xfrm>
          <a:off x="405320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xdr:cNvSpPr txBox="1"/>
      </xdr:nvSpPr>
      <xdr:spPr>
        <a:xfrm>
          <a:off x="343344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xdr:cNvSpPr txBox="1"/>
      </xdr:nvSpPr>
      <xdr:spPr>
        <a:xfrm>
          <a:off x="276288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xdr:cNvSpPr txBox="1"/>
      </xdr:nvSpPr>
      <xdr:spPr>
        <a:xfrm>
          <a:off x="209232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xdr:cNvSpPr txBox="1"/>
      </xdr:nvSpPr>
      <xdr:spPr>
        <a:xfrm>
          <a:off x="142176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60506</xdr:rowOff>
    </xdr:from>
    <xdr:to>
      <xdr:col>23</xdr:col>
      <xdr:colOff>136525</xdr:colOff>
      <xdr:row>30</xdr:row>
      <xdr:rowOff>162106</xdr:rowOff>
    </xdr:to>
    <xdr:sp macro="" textlink="">
      <xdr:nvSpPr>
        <xdr:cNvPr id="88" name="楕円 87"/>
        <xdr:cNvSpPr/>
      </xdr:nvSpPr>
      <xdr:spPr>
        <a:xfrm>
          <a:off x="4157345" y="585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38933</xdr:rowOff>
    </xdr:from>
    <xdr:ext cx="405111" cy="259045"/>
    <xdr:sp macro="" textlink="">
      <xdr:nvSpPr>
        <xdr:cNvPr id="89" name="有形固定資産減価償却率該当値テキスト"/>
        <xdr:cNvSpPr txBox="1"/>
      </xdr:nvSpPr>
      <xdr:spPr>
        <a:xfrm>
          <a:off x="4258945" y="58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168456</xdr:rowOff>
    </xdr:from>
    <xdr:to>
      <xdr:col>19</xdr:col>
      <xdr:colOff>187325</xdr:colOff>
      <xdr:row>31</xdr:row>
      <xdr:rowOff>98606</xdr:rowOff>
    </xdr:to>
    <xdr:sp macro="" textlink="">
      <xdr:nvSpPr>
        <xdr:cNvPr id="90" name="楕円 89"/>
        <xdr:cNvSpPr/>
      </xdr:nvSpPr>
      <xdr:spPr>
        <a:xfrm>
          <a:off x="3537585" y="5959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111306</xdr:rowOff>
    </xdr:from>
    <xdr:to>
      <xdr:col>23</xdr:col>
      <xdr:colOff>85725</xdr:colOff>
      <xdr:row>31</xdr:row>
      <xdr:rowOff>47806</xdr:rowOff>
    </xdr:to>
    <xdr:cxnSp macro="">
      <xdr:nvCxnSpPr>
        <xdr:cNvPr id="91" name="直線コネクタ 90"/>
        <xdr:cNvCxnSpPr/>
      </xdr:nvCxnSpPr>
      <xdr:spPr>
        <a:xfrm flipV="1">
          <a:off x="3588385" y="5902506"/>
          <a:ext cx="6197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58692</xdr:rowOff>
    </xdr:from>
    <xdr:to>
      <xdr:col>15</xdr:col>
      <xdr:colOff>187325</xdr:colOff>
      <xdr:row>31</xdr:row>
      <xdr:rowOff>160292</xdr:rowOff>
    </xdr:to>
    <xdr:sp macro="" textlink="">
      <xdr:nvSpPr>
        <xdr:cNvPr id="92" name="楕円 91"/>
        <xdr:cNvSpPr/>
      </xdr:nvSpPr>
      <xdr:spPr>
        <a:xfrm>
          <a:off x="2867025" y="60175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47806</xdr:rowOff>
    </xdr:from>
    <xdr:to>
      <xdr:col>19</xdr:col>
      <xdr:colOff>136525</xdr:colOff>
      <xdr:row>31</xdr:row>
      <xdr:rowOff>109492</xdr:rowOff>
    </xdr:to>
    <xdr:cxnSp macro="">
      <xdr:nvCxnSpPr>
        <xdr:cNvPr id="93" name="直線コネクタ 92"/>
        <xdr:cNvCxnSpPr/>
      </xdr:nvCxnSpPr>
      <xdr:spPr>
        <a:xfrm flipV="1">
          <a:off x="2917825" y="6006646"/>
          <a:ext cx="67056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144706</xdr:rowOff>
    </xdr:from>
    <xdr:ext cx="405111" cy="259045"/>
    <xdr:sp macro="" textlink="">
      <xdr:nvSpPr>
        <xdr:cNvPr id="94" name="n_1aveValue有形固定資産減価償却率"/>
        <xdr:cNvSpPr txBox="1"/>
      </xdr:nvSpPr>
      <xdr:spPr>
        <a:xfrm>
          <a:off x="3395989" y="560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4099</xdr:rowOff>
    </xdr:from>
    <xdr:ext cx="405111" cy="259045"/>
    <xdr:sp macro="" textlink="">
      <xdr:nvSpPr>
        <xdr:cNvPr id="95" name="n_2aveValue有形固定資産減価償却率"/>
        <xdr:cNvSpPr txBox="1"/>
      </xdr:nvSpPr>
      <xdr:spPr>
        <a:xfrm>
          <a:off x="2738129" y="562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89733</xdr:rowOff>
    </xdr:from>
    <xdr:ext cx="405111" cy="259045"/>
    <xdr:sp macro="" textlink="">
      <xdr:nvSpPr>
        <xdr:cNvPr id="96" name="n_1mainValue有形固定資産減価償却率"/>
        <xdr:cNvSpPr txBox="1"/>
      </xdr:nvSpPr>
      <xdr:spPr>
        <a:xfrm>
          <a:off x="3395989" y="6048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151419</xdr:rowOff>
    </xdr:from>
    <xdr:ext cx="405111" cy="259045"/>
    <xdr:sp macro="" textlink="">
      <xdr:nvSpPr>
        <xdr:cNvPr id="97" name="n_2mainValue有形固定資産減価償却率"/>
        <xdr:cNvSpPr txBox="1"/>
      </xdr:nvSpPr>
      <xdr:spPr>
        <a:xfrm>
          <a:off x="2738129" y="61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xdr:cNvSpPr/>
      </xdr:nvSpPr>
      <xdr:spPr>
        <a:xfrm>
          <a:off x="9971405" y="4180205"/>
          <a:ext cx="371602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9" name="正方形/長方形 98"/>
        <xdr:cNvSpPr/>
      </xdr:nvSpPr>
      <xdr:spPr>
        <a:xfrm>
          <a:off x="10785706" y="4531297"/>
          <a:ext cx="1157777"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100" name="正方形/長方形 99"/>
        <xdr:cNvSpPr/>
      </xdr:nvSpPr>
      <xdr:spPr>
        <a:xfrm>
          <a:off x="12250503" y="4514626"/>
          <a:ext cx="679284"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xdr:cNvSpPr/>
      </xdr:nvSpPr>
      <xdr:spPr>
        <a:xfrm>
          <a:off x="13659485" y="430149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xdr:cNvSpPr/>
      </xdr:nvSpPr>
      <xdr:spPr>
        <a:xfrm>
          <a:off x="13659485" y="4478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xdr:cNvSpPr/>
      </xdr:nvSpPr>
      <xdr:spPr>
        <a:xfrm>
          <a:off x="15000605" y="430149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xdr:cNvSpPr/>
      </xdr:nvSpPr>
      <xdr:spPr>
        <a:xfrm>
          <a:off x="15000605" y="4478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xdr:cNvSpPr/>
      </xdr:nvSpPr>
      <xdr:spPr>
        <a:xfrm>
          <a:off x="16445865" y="430149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xdr:cNvSpPr/>
      </xdr:nvSpPr>
      <xdr:spPr>
        <a:xfrm>
          <a:off x="16445865" y="4478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xdr:cNvSpPr/>
      </xdr:nvSpPr>
      <xdr:spPr>
        <a:xfrm>
          <a:off x="9971405" y="4852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xdr:cNvSpPr/>
      </xdr:nvSpPr>
      <xdr:spPr>
        <a:xfrm>
          <a:off x="13931265" y="4852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xdr:cNvSpPr/>
      </xdr:nvSpPr>
      <xdr:spPr>
        <a:xfrm>
          <a:off x="13931265" y="4915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xdr:cNvSpPr txBox="1"/>
      </xdr:nvSpPr>
      <xdr:spPr>
        <a:xfrm>
          <a:off x="14007465" y="5136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近年続いた大型公共事業により、公債費が増加傾向にある（平成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年度残高</a:t>
          </a:r>
          <a:r>
            <a:rPr kumimoji="1" lang="en-US" altLang="ja-JP" sz="1100">
              <a:solidFill>
                <a:schemeClr val="dk1"/>
              </a:solidFill>
              <a:effectLst/>
              <a:latin typeface="+mn-lt"/>
              <a:ea typeface="+mn-ea"/>
              <a:cs typeface="+mn-cs"/>
            </a:rPr>
            <a:t>6,609,300</a:t>
          </a:r>
          <a:r>
            <a:rPr kumimoji="1" lang="ja-JP" altLang="ja-JP" sz="1100">
              <a:solidFill>
                <a:schemeClr val="dk1"/>
              </a:solidFill>
              <a:effectLst/>
              <a:latin typeface="+mn-lt"/>
              <a:ea typeface="+mn-ea"/>
              <a:cs typeface="+mn-cs"/>
            </a:rPr>
            <a:t>千円）ため、類似団体の平均を上回る数値となっている。</a:t>
          </a:r>
          <a:endParaRPr lang="ja-JP" altLang="ja-JP">
            <a:effectLst/>
          </a:endParaRPr>
        </a:p>
        <a:p>
          <a:r>
            <a:rPr kumimoji="1" lang="ja-JP" altLang="ja-JP" sz="1100">
              <a:solidFill>
                <a:schemeClr val="dk1"/>
              </a:solidFill>
              <a:effectLst/>
              <a:latin typeface="+mn-lt"/>
              <a:ea typeface="+mn-ea"/>
              <a:cs typeface="+mn-cs"/>
            </a:rPr>
            <a:t>起債発行額を、元金償還内に収める等の対策を実施し、後年度負担の抑制に努める。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xdr:cNvSpPr txBox="1"/>
      </xdr:nvSpPr>
      <xdr:spPr>
        <a:xfrm>
          <a:off x="9933305" y="4665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xdr:cNvCxnSpPr/>
      </xdr:nvCxnSpPr>
      <xdr:spPr>
        <a:xfrm>
          <a:off x="9971405" y="6965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xdr:cNvCxnSpPr/>
      </xdr:nvCxnSpPr>
      <xdr:spPr>
        <a:xfrm>
          <a:off x="9971405" y="6613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4" name="テキスト ボックス 113"/>
        <xdr:cNvSpPr txBox="1"/>
      </xdr:nvSpPr>
      <xdr:spPr>
        <a:xfrm>
          <a:off x="9645528" y="651930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xdr:cNvCxnSpPr/>
      </xdr:nvCxnSpPr>
      <xdr:spPr>
        <a:xfrm>
          <a:off x="9971405" y="6260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16" name="テキスト ボックス 115"/>
        <xdr:cNvSpPr txBox="1"/>
      </xdr:nvSpPr>
      <xdr:spPr>
        <a:xfrm>
          <a:off x="9645528" y="61670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9971405" y="5908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18" name="テキスト ボックス 117"/>
        <xdr:cNvSpPr txBox="1"/>
      </xdr:nvSpPr>
      <xdr:spPr>
        <a:xfrm>
          <a:off x="9645528" y="58148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xdr:cNvCxnSpPr/>
      </xdr:nvCxnSpPr>
      <xdr:spPr>
        <a:xfrm>
          <a:off x="9971405" y="5556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20" name="テキスト ボックス 119"/>
        <xdr:cNvSpPr txBox="1"/>
      </xdr:nvSpPr>
      <xdr:spPr>
        <a:xfrm>
          <a:off x="9645528" y="546266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xdr:cNvCxnSpPr/>
      </xdr:nvCxnSpPr>
      <xdr:spPr>
        <a:xfrm>
          <a:off x="9971405" y="5204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22" name="テキスト ボックス 121"/>
        <xdr:cNvSpPr txBox="1"/>
      </xdr:nvSpPr>
      <xdr:spPr>
        <a:xfrm>
          <a:off x="9594231" y="5114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9971405" y="4852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24" name="テキスト ボックス 123"/>
        <xdr:cNvSpPr txBox="1"/>
      </xdr:nvSpPr>
      <xdr:spPr>
        <a:xfrm>
          <a:off x="9594231" y="4762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可能年数グラフ枠"/>
        <xdr:cNvSpPr/>
      </xdr:nvSpPr>
      <xdr:spPr>
        <a:xfrm>
          <a:off x="9971405" y="4852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104070</xdr:rowOff>
    </xdr:from>
    <xdr:to>
      <xdr:col>76</xdr:col>
      <xdr:colOff>21589</xdr:colOff>
      <xdr:row>34</xdr:row>
      <xdr:rowOff>151342</xdr:rowOff>
    </xdr:to>
    <xdr:cxnSp macro="">
      <xdr:nvCxnSpPr>
        <xdr:cNvPr id="126" name="直線コネクタ 125"/>
        <xdr:cNvCxnSpPr/>
      </xdr:nvCxnSpPr>
      <xdr:spPr>
        <a:xfrm flipV="1">
          <a:off x="13027660" y="5392350"/>
          <a:ext cx="1269" cy="122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7" name="債務償還可能年数最小値テキスト"/>
        <xdr:cNvSpPr txBox="1"/>
      </xdr:nvSpPr>
      <xdr:spPr>
        <a:xfrm>
          <a:off x="13080365" y="661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8" name="直線コネクタ 127"/>
        <xdr:cNvCxnSpPr/>
      </xdr:nvCxnSpPr>
      <xdr:spPr>
        <a:xfrm>
          <a:off x="12963525" y="66131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50747</xdr:rowOff>
    </xdr:from>
    <xdr:ext cx="405111" cy="259045"/>
    <xdr:sp macro="" textlink="">
      <xdr:nvSpPr>
        <xdr:cNvPr id="129" name="債務償還可能年数最大値テキスト"/>
        <xdr:cNvSpPr txBox="1"/>
      </xdr:nvSpPr>
      <xdr:spPr>
        <a:xfrm>
          <a:off x="13080365" y="517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104070</xdr:rowOff>
    </xdr:from>
    <xdr:to>
      <xdr:col>76</xdr:col>
      <xdr:colOff>111125</xdr:colOff>
      <xdr:row>27</xdr:row>
      <xdr:rowOff>104070</xdr:rowOff>
    </xdr:to>
    <xdr:cxnSp macro="">
      <xdr:nvCxnSpPr>
        <xdr:cNvPr id="130" name="直線コネクタ 129"/>
        <xdr:cNvCxnSpPr/>
      </xdr:nvCxnSpPr>
      <xdr:spPr>
        <a:xfrm>
          <a:off x="12963525" y="5392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101547</xdr:rowOff>
    </xdr:from>
    <xdr:ext cx="340478" cy="259045"/>
    <xdr:sp macro="" textlink="">
      <xdr:nvSpPr>
        <xdr:cNvPr id="131" name="債務償還可能年数平均値テキスト"/>
        <xdr:cNvSpPr txBox="1"/>
      </xdr:nvSpPr>
      <xdr:spPr>
        <a:xfrm>
          <a:off x="13080365" y="606038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123120</xdr:rowOff>
    </xdr:from>
    <xdr:to>
      <xdr:col>76</xdr:col>
      <xdr:colOff>73025</xdr:colOff>
      <xdr:row>32</xdr:row>
      <xdr:rowOff>53270</xdr:rowOff>
    </xdr:to>
    <xdr:sp macro="" textlink="">
      <xdr:nvSpPr>
        <xdr:cNvPr id="132" name="フローチャート: 判断 131"/>
        <xdr:cNvSpPr/>
      </xdr:nvSpPr>
      <xdr:spPr>
        <a:xfrm>
          <a:off x="13001625" y="6081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3" name="テキスト ボックス 132"/>
        <xdr:cNvSpPr txBox="1"/>
      </xdr:nvSpPr>
      <xdr:spPr>
        <a:xfrm>
          <a:off x="1287462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4" name="テキスト ボックス 133"/>
        <xdr:cNvSpPr txBox="1"/>
      </xdr:nvSpPr>
      <xdr:spPr>
        <a:xfrm>
          <a:off x="1225486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5" name="テキスト ボックス 134"/>
        <xdr:cNvSpPr txBox="1"/>
      </xdr:nvSpPr>
      <xdr:spPr>
        <a:xfrm>
          <a:off x="1158430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6" name="テキスト ボックス 135"/>
        <xdr:cNvSpPr txBox="1"/>
      </xdr:nvSpPr>
      <xdr:spPr>
        <a:xfrm>
          <a:off x="1091374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7" name="テキスト ボックス 136"/>
        <xdr:cNvSpPr txBox="1"/>
      </xdr:nvSpPr>
      <xdr:spPr>
        <a:xfrm>
          <a:off x="10243185" y="7007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38" name="楕円 137"/>
        <xdr:cNvSpPr/>
      </xdr:nvSpPr>
      <xdr:spPr>
        <a:xfrm>
          <a:off x="13001625" y="59979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62035</xdr:rowOff>
    </xdr:from>
    <xdr:ext cx="340478" cy="259045"/>
    <xdr:sp macro="" textlink="">
      <xdr:nvSpPr>
        <xdr:cNvPr id="139" name="債務償還可能年数該当値テキスト"/>
        <xdr:cNvSpPr txBox="1"/>
      </xdr:nvSpPr>
      <xdr:spPr>
        <a:xfrm>
          <a:off x="13080365" y="58532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127125" y="78257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127125" y="115423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817245" y="80721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156325" y="106819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817245" y="11763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156325" y="144583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142875</xdr:rowOff>
    </xdr:from>
    <xdr:to>
      <xdr:col>24</xdr:col>
      <xdr:colOff>62865</xdr:colOff>
      <xdr:row>41</xdr:row>
      <xdr:rowOff>22860</xdr:rowOff>
    </xdr:to>
    <xdr:cxnSp macro="">
      <xdr:nvCxnSpPr>
        <xdr:cNvPr id="56" name="直線コネクタ 55"/>
        <xdr:cNvCxnSpPr/>
      </xdr:nvCxnSpPr>
      <xdr:spPr>
        <a:xfrm flipV="1">
          <a:off x="4086225" y="5674995"/>
          <a:ext cx="0" cy="1221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26687</xdr:rowOff>
    </xdr:from>
    <xdr:ext cx="405111" cy="259045"/>
    <xdr:sp macro="" textlink="">
      <xdr:nvSpPr>
        <xdr:cNvPr id="57" name="【道路】&#10;有形固定資産減価償却率最小値テキスト"/>
        <xdr:cNvSpPr txBox="1"/>
      </xdr:nvSpPr>
      <xdr:spPr>
        <a:xfrm>
          <a:off x="4124960"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22860</xdr:rowOff>
    </xdr:from>
    <xdr:to>
      <xdr:col>24</xdr:col>
      <xdr:colOff>152400</xdr:colOff>
      <xdr:row>41</xdr:row>
      <xdr:rowOff>22860</xdr:rowOff>
    </xdr:to>
    <xdr:cxnSp macro="">
      <xdr:nvCxnSpPr>
        <xdr:cNvPr id="58" name="直線コネクタ 57"/>
        <xdr:cNvCxnSpPr/>
      </xdr:nvCxnSpPr>
      <xdr:spPr>
        <a:xfrm>
          <a:off x="4020820" y="689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89552</xdr:rowOff>
    </xdr:from>
    <xdr:ext cx="405111" cy="259045"/>
    <xdr:sp macro="" textlink="">
      <xdr:nvSpPr>
        <xdr:cNvPr id="59" name="【道路】&#10;有形固定資産減価償却率最大値テキスト"/>
        <xdr:cNvSpPr txBox="1"/>
      </xdr:nvSpPr>
      <xdr:spPr>
        <a:xfrm>
          <a:off x="412496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142875</xdr:rowOff>
    </xdr:from>
    <xdr:to>
      <xdr:col>24</xdr:col>
      <xdr:colOff>152400</xdr:colOff>
      <xdr:row>33</xdr:row>
      <xdr:rowOff>142875</xdr:rowOff>
    </xdr:to>
    <xdr:cxnSp macro="">
      <xdr:nvCxnSpPr>
        <xdr:cNvPr id="60" name="直線コネクタ 59"/>
        <xdr:cNvCxnSpPr/>
      </xdr:nvCxnSpPr>
      <xdr:spPr>
        <a:xfrm>
          <a:off x="4020820" y="567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76852</xdr:rowOff>
    </xdr:from>
    <xdr:ext cx="405111" cy="259045"/>
    <xdr:sp macro="" textlink="">
      <xdr:nvSpPr>
        <xdr:cNvPr id="61" name="【道路】&#10;有形固定資産減価償却率平均値テキスト"/>
        <xdr:cNvSpPr txBox="1"/>
      </xdr:nvSpPr>
      <xdr:spPr>
        <a:xfrm>
          <a:off x="4124960" y="6111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53975</xdr:rowOff>
    </xdr:from>
    <xdr:to>
      <xdr:col>24</xdr:col>
      <xdr:colOff>114300</xdr:colOff>
      <xdr:row>37</xdr:row>
      <xdr:rowOff>155575</xdr:rowOff>
    </xdr:to>
    <xdr:sp macro="" textlink="">
      <xdr:nvSpPr>
        <xdr:cNvPr id="62" name="フローチャート: 判断 61"/>
        <xdr:cNvSpPr/>
      </xdr:nvSpPr>
      <xdr:spPr>
        <a:xfrm>
          <a:off x="403606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139700</xdr:rowOff>
    </xdr:from>
    <xdr:to>
      <xdr:col>20</xdr:col>
      <xdr:colOff>38100</xdr:colOff>
      <xdr:row>38</xdr:row>
      <xdr:rowOff>69850</xdr:rowOff>
    </xdr:to>
    <xdr:sp macro="" textlink="">
      <xdr:nvSpPr>
        <xdr:cNvPr id="63" name="フローチャート: 判断 62"/>
        <xdr:cNvSpPr/>
      </xdr:nvSpPr>
      <xdr:spPr>
        <a:xfrm>
          <a:off x="3312160" y="6342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158750</xdr:rowOff>
    </xdr:from>
    <xdr:to>
      <xdr:col>15</xdr:col>
      <xdr:colOff>101600</xdr:colOff>
      <xdr:row>38</xdr:row>
      <xdr:rowOff>88900</xdr:rowOff>
    </xdr:to>
    <xdr:sp macro="" textlink="">
      <xdr:nvSpPr>
        <xdr:cNvPr id="64" name="フローチャート: 判断 63"/>
        <xdr:cNvSpPr/>
      </xdr:nvSpPr>
      <xdr:spPr>
        <a:xfrm>
          <a:off x="2514600"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34925</xdr:rowOff>
    </xdr:from>
    <xdr:to>
      <xdr:col>24</xdr:col>
      <xdr:colOff>114300</xdr:colOff>
      <xdr:row>38</xdr:row>
      <xdr:rowOff>136525</xdr:rowOff>
    </xdr:to>
    <xdr:sp macro="" textlink="">
      <xdr:nvSpPr>
        <xdr:cNvPr id="70" name="楕円 69"/>
        <xdr:cNvSpPr/>
      </xdr:nvSpPr>
      <xdr:spPr>
        <a:xfrm>
          <a:off x="403606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13352</xdr:rowOff>
    </xdr:from>
    <xdr:ext cx="405111" cy="259045"/>
    <xdr:sp macro="" textlink="">
      <xdr:nvSpPr>
        <xdr:cNvPr id="71" name="【道路】&#10;有形固定資産減価償却率該当値テキスト"/>
        <xdr:cNvSpPr txBox="1"/>
      </xdr:nvSpPr>
      <xdr:spPr>
        <a:xfrm>
          <a:off x="4124960"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90170</xdr:rowOff>
    </xdr:from>
    <xdr:to>
      <xdr:col>20</xdr:col>
      <xdr:colOff>38100</xdr:colOff>
      <xdr:row>39</xdr:row>
      <xdr:rowOff>20320</xdr:rowOff>
    </xdr:to>
    <xdr:sp macro="" textlink="">
      <xdr:nvSpPr>
        <xdr:cNvPr id="72" name="楕円 71"/>
        <xdr:cNvSpPr/>
      </xdr:nvSpPr>
      <xdr:spPr>
        <a:xfrm>
          <a:off x="3312160" y="6460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140970</xdr:rowOff>
    </xdr:to>
    <xdr:cxnSp macro="">
      <xdr:nvCxnSpPr>
        <xdr:cNvPr id="73" name="直線コネクタ 72"/>
        <xdr:cNvCxnSpPr/>
      </xdr:nvCxnSpPr>
      <xdr:spPr>
        <a:xfrm flipV="1">
          <a:off x="3355340" y="6456045"/>
          <a:ext cx="7315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128270</xdr:rowOff>
    </xdr:from>
    <xdr:to>
      <xdr:col>15</xdr:col>
      <xdr:colOff>101600</xdr:colOff>
      <xdr:row>39</xdr:row>
      <xdr:rowOff>58420</xdr:rowOff>
    </xdr:to>
    <xdr:sp macro="" textlink="">
      <xdr:nvSpPr>
        <xdr:cNvPr id="74" name="楕円 73"/>
        <xdr:cNvSpPr/>
      </xdr:nvSpPr>
      <xdr:spPr>
        <a:xfrm>
          <a:off x="2514600" y="649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140970</xdr:rowOff>
    </xdr:from>
    <xdr:to>
      <xdr:col>19</xdr:col>
      <xdr:colOff>177800</xdr:colOff>
      <xdr:row>39</xdr:row>
      <xdr:rowOff>7620</xdr:rowOff>
    </xdr:to>
    <xdr:cxnSp macro="">
      <xdr:nvCxnSpPr>
        <xdr:cNvPr id="75" name="直線コネクタ 74"/>
        <xdr:cNvCxnSpPr/>
      </xdr:nvCxnSpPr>
      <xdr:spPr>
        <a:xfrm flipV="1">
          <a:off x="2565400" y="651129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86377</xdr:rowOff>
    </xdr:from>
    <xdr:ext cx="405111" cy="259045"/>
    <xdr:sp macro="" textlink="">
      <xdr:nvSpPr>
        <xdr:cNvPr id="76" name="n_1aveValue【道路】&#10;有形固定資産減価償却率"/>
        <xdr:cNvSpPr txBox="1"/>
      </xdr:nvSpPr>
      <xdr:spPr>
        <a:xfrm>
          <a:off x="317056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105427</xdr:rowOff>
    </xdr:from>
    <xdr:ext cx="405111" cy="259045"/>
    <xdr:sp macro="" textlink="">
      <xdr:nvSpPr>
        <xdr:cNvPr id="77" name="n_2aveValue【道路】&#10;有形固定資産減価償却率"/>
        <xdr:cNvSpPr txBox="1"/>
      </xdr:nvSpPr>
      <xdr:spPr>
        <a:xfrm>
          <a:off x="238570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11447</xdr:rowOff>
    </xdr:from>
    <xdr:ext cx="405111" cy="259045"/>
    <xdr:sp macro="" textlink="">
      <xdr:nvSpPr>
        <xdr:cNvPr id="78" name="n_1mainValue【道路】&#10;有形固定資産減価償却率"/>
        <xdr:cNvSpPr txBox="1"/>
      </xdr:nvSpPr>
      <xdr:spPr>
        <a:xfrm>
          <a:off x="317056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49547</xdr:rowOff>
    </xdr:from>
    <xdr:ext cx="405111" cy="259045"/>
    <xdr:sp macro="" textlink="">
      <xdr:nvSpPr>
        <xdr:cNvPr id="79" name="n_2mainValue【道路】&#10;有形固定資産減価償却率"/>
        <xdr:cNvSpPr txBox="1"/>
      </xdr:nvSpPr>
      <xdr:spPr>
        <a:xfrm>
          <a:off x="238570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0" name="直線コネクタ 89"/>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1" name="テキスト ボックス 90"/>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2" name="直線コネクタ 91"/>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3" name="テキスト ボックス 92"/>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4" name="直線コネクタ 93"/>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5" name="テキスト ボックス 94"/>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6" name="直線コネクタ 95"/>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7" name="テキスト ボックス 96"/>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8" name="直線コネクタ 97"/>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99" name="テキスト ボックス 98"/>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0" name="直線コネクタ 99"/>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1" name="テキスト ボックス 100"/>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3" name="テキスト ボックス 102"/>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43989</xdr:rowOff>
    </xdr:from>
    <xdr:to>
      <xdr:col>54</xdr:col>
      <xdr:colOff>189865</xdr:colOff>
      <xdr:row>41</xdr:row>
      <xdr:rowOff>168032</xdr:rowOff>
    </xdr:to>
    <xdr:cxnSp macro="">
      <xdr:nvCxnSpPr>
        <xdr:cNvPr id="105" name="直線コネクタ 104"/>
        <xdr:cNvCxnSpPr/>
      </xdr:nvCxnSpPr>
      <xdr:spPr>
        <a:xfrm flipV="1">
          <a:off x="9219565" y="5576109"/>
          <a:ext cx="0" cy="1465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409</xdr:rowOff>
    </xdr:from>
    <xdr:ext cx="469744" cy="259045"/>
    <xdr:sp macro="" textlink="">
      <xdr:nvSpPr>
        <xdr:cNvPr id="106" name="【道路】&#10;一人当たり延長最小値テキスト"/>
        <xdr:cNvSpPr txBox="1"/>
      </xdr:nvSpPr>
      <xdr:spPr>
        <a:xfrm>
          <a:off x="9258300" y="704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168032</xdr:rowOff>
    </xdr:from>
    <xdr:to>
      <xdr:col>55</xdr:col>
      <xdr:colOff>88900</xdr:colOff>
      <xdr:row>41</xdr:row>
      <xdr:rowOff>168032</xdr:rowOff>
    </xdr:to>
    <xdr:cxnSp macro="">
      <xdr:nvCxnSpPr>
        <xdr:cNvPr id="107" name="直線コネクタ 106"/>
        <xdr:cNvCxnSpPr/>
      </xdr:nvCxnSpPr>
      <xdr:spPr>
        <a:xfrm>
          <a:off x="9154160" y="70412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162116</xdr:rowOff>
    </xdr:from>
    <xdr:ext cx="599010" cy="259045"/>
    <xdr:sp macro="" textlink="">
      <xdr:nvSpPr>
        <xdr:cNvPr id="108" name="【道路】&#10;一人当たり延長最大値テキスト"/>
        <xdr:cNvSpPr txBox="1"/>
      </xdr:nvSpPr>
      <xdr:spPr>
        <a:xfrm>
          <a:off x="9258300" y="53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43989</xdr:rowOff>
    </xdr:from>
    <xdr:to>
      <xdr:col>55</xdr:col>
      <xdr:colOff>88900</xdr:colOff>
      <xdr:row>33</xdr:row>
      <xdr:rowOff>43989</xdr:rowOff>
    </xdr:to>
    <xdr:cxnSp macro="">
      <xdr:nvCxnSpPr>
        <xdr:cNvPr id="109" name="直線コネクタ 108"/>
        <xdr:cNvCxnSpPr/>
      </xdr:nvCxnSpPr>
      <xdr:spPr>
        <a:xfrm>
          <a:off x="9154160" y="55761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49072</xdr:rowOff>
    </xdr:from>
    <xdr:ext cx="534377" cy="259045"/>
    <xdr:sp macro="" textlink="">
      <xdr:nvSpPr>
        <xdr:cNvPr id="110" name="【道路】&#10;一人当たり延長平均値テキスト"/>
        <xdr:cNvSpPr txBox="1"/>
      </xdr:nvSpPr>
      <xdr:spPr>
        <a:xfrm>
          <a:off x="9258300" y="6419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26195</xdr:rowOff>
    </xdr:from>
    <xdr:to>
      <xdr:col>55</xdr:col>
      <xdr:colOff>50800</xdr:colOff>
      <xdr:row>39</xdr:row>
      <xdr:rowOff>127795</xdr:rowOff>
    </xdr:to>
    <xdr:sp macro="" textlink="">
      <xdr:nvSpPr>
        <xdr:cNvPr id="111" name="フローチャート: 判断 110"/>
        <xdr:cNvSpPr/>
      </xdr:nvSpPr>
      <xdr:spPr>
        <a:xfrm>
          <a:off x="9192260" y="65641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84020</xdr:rowOff>
    </xdr:from>
    <xdr:to>
      <xdr:col>50</xdr:col>
      <xdr:colOff>165100</xdr:colOff>
      <xdr:row>39</xdr:row>
      <xdr:rowOff>14170</xdr:rowOff>
    </xdr:to>
    <xdr:sp macro="" textlink="">
      <xdr:nvSpPr>
        <xdr:cNvPr id="112" name="フローチャート: 判断 111"/>
        <xdr:cNvSpPr/>
      </xdr:nvSpPr>
      <xdr:spPr>
        <a:xfrm>
          <a:off x="8445500" y="645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129860</xdr:rowOff>
    </xdr:from>
    <xdr:to>
      <xdr:col>46</xdr:col>
      <xdr:colOff>38100</xdr:colOff>
      <xdr:row>39</xdr:row>
      <xdr:rowOff>60010</xdr:rowOff>
    </xdr:to>
    <xdr:sp macro="" textlink="">
      <xdr:nvSpPr>
        <xdr:cNvPr id="113" name="フローチャート: 判断 112"/>
        <xdr:cNvSpPr/>
      </xdr:nvSpPr>
      <xdr:spPr>
        <a:xfrm>
          <a:off x="7670800" y="6500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4" name="テキスト ボックス 113"/>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5" name="テキスト ボックス 114"/>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6" name="テキスト ボックス 115"/>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7" name="テキスト ボックス 116"/>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8" name="テキスト ボックス 117"/>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16484</xdr:rowOff>
    </xdr:from>
    <xdr:to>
      <xdr:col>55</xdr:col>
      <xdr:colOff>50800</xdr:colOff>
      <xdr:row>40</xdr:row>
      <xdr:rowOff>118084</xdr:rowOff>
    </xdr:to>
    <xdr:sp macro="" textlink="">
      <xdr:nvSpPr>
        <xdr:cNvPr id="119" name="楕円 118"/>
        <xdr:cNvSpPr/>
      </xdr:nvSpPr>
      <xdr:spPr>
        <a:xfrm>
          <a:off x="9192260" y="67220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166361</xdr:rowOff>
    </xdr:from>
    <xdr:ext cx="534377" cy="259045"/>
    <xdr:sp macro="" textlink="">
      <xdr:nvSpPr>
        <xdr:cNvPr id="120" name="【道路】&#10;一人当たり延長該当値テキスト"/>
        <xdr:cNvSpPr txBox="1"/>
      </xdr:nvSpPr>
      <xdr:spPr>
        <a:xfrm>
          <a:off x="9258300" y="670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72382</xdr:rowOff>
    </xdr:from>
    <xdr:to>
      <xdr:col>50</xdr:col>
      <xdr:colOff>165100</xdr:colOff>
      <xdr:row>41</xdr:row>
      <xdr:rowOff>2532</xdr:rowOff>
    </xdr:to>
    <xdr:sp macro="" textlink="">
      <xdr:nvSpPr>
        <xdr:cNvPr id="121" name="楕円 120"/>
        <xdr:cNvSpPr/>
      </xdr:nvSpPr>
      <xdr:spPr>
        <a:xfrm>
          <a:off x="8445500" y="6777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67284</xdr:rowOff>
    </xdr:from>
    <xdr:to>
      <xdr:col>55</xdr:col>
      <xdr:colOff>0</xdr:colOff>
      <xdr:row>40</xdr:row>
      <xdr:rowOff>123182</xdr:rowOff>
    </xdr:to>
    <xdr:cxnSp macro="">
      <xdr:nvCxnSpPr>
        <xdr:cNvPr id="122" name="直線コネクタ 121"/>
        <xdr:cNvCxnSpPr/>
      </xdr:nvCxnSpPr>
      <xdr:spPr>
        <a:xfrm flipV="1">
          <a:off x="8496300" y="6772884"/>
          <a:ext cx="723900" cy="5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78838</xdr:rowOff>
    </xdr:from>
    <xdr:to>
      <xdr:col>46</xdr:col>
      <xdr:colOff>38100</xdr:colOff>
      <xdr:row>41</xdr:row>
      <xdr:rowOff>8988</xdr:rowOff>
    </xdr:to>
    <xdr:sp macro="" textlink="">
      <xdr:nvSpPr>
        <xdr:cNvPr id="123" name="楕円 122"/>
        <xdr:cNvSpPr/>
      </xdr:nvSpPr>
      <xdr:spPr>
        <a:xfrm>
          <a:off x="7670800" y="67844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123182</xdr:rowOff>
    </xdr:from>
    <xdr:to>
      <xdr:col>50</xdr:col>
      <xdr:colOff>114300</xdr:colOff>
      <xdr:row>40</xdr:row>
      <xdr:rowOff>129638</xdr:rowOff>
    </xdr:to>
    <xdr:cxnSp macro="">
      <xdr:nvCxnSpPr>
        <xdr:cNvPr id="124" name="直線コネクタ 123"/>
        <xdr:cNvCxnSpPr/>
      </xdr:nvCxnSpPr>
      <xdr:spPr>
        <a:xfrm flipV="1">
          <a:off x="7713980" y="6828782"/>
          <a:ext cx="782320" cy="6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30697</xdr:rowOff>
    </xdr:from>
    <xdr:ext cx="534377" cy="259045"/>
    <xdr:sp macro="" textlink="">
      <xdr:nvSpPr>
        <xdr:cNvPr id="125" name="n_1aveValue【道路】&#10;一人当たり延長"/>
        <xdr:cNvSpPr txBox="1"/>
      </xdr:nvSpPr>
      <xdr:spPr>
        <a:xfrm>
          <a:off x="8239271" y="623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76536</xdr:rowOff>
    </xdr:from>
    <xdr:ext cx="534377" cy="259045"/>
    <xdr:sp macro="" textlink="">
      <xdr:nvSpPr>
        <xdr:cNvPr id="126" name="n_2aveValue【道路】&#10;一人当たり延長"/>
        <xdr:cNvSpPr txBox="1"/>
      </xdr:nvSpPr>
      <xdr:spPr>
        <a:xfrm>
          <a:off x="7477271" y="627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165109</xdr:rowOff>
    </xdr:from>
    <xdr:ext cx="534377" cy="259045"/>
    <xdr:sp macro="" textlink="">
      <xdr:nvSpPr>
        <xdr:cNvPr id="127" name="n_1mainValue【道路】&#10;一人当たり延長"/>
        <xdr:cNvSpPr txBox="1"/>
      </xdr:nvSpPr>
      <xdr:spPr>
        <a:xfrm>
          <a:off x="8239271" y="6870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115</xdr:rowOff>
    </xdr:from>
    <xdr:ext cx="534377" cy="259045"/>
    <xdr:sp macro="" textlink="">
      <xdr:nvSpPr>
        <xdr:cNvPr id="128" name="n_2mainValue【道路】&#10;一人当たり延長"/>
        <xdr:cNvSpPr txBox="1"/>
      </xdr:nvSpPr>
      <xdr:spPr>
        <a:xfrm>
          <a:off x="7477271" y="687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7" name="テキスト ボックス 13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8" name="直線コネクタ 13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9" name="直線コネクタ 138"/>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0" name="テキスト ボックス 139"/>
        <xdr:cNvSpPr txBox="1"/>
      </xdr:nvSpPr>
      <xdr:spPr>
        <a:xfrm>
          <a:off x="37734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1" name="直線コネクタ 140"/>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2" name="テキスト ボックス 141"/>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3" name="直線コネクタ 142"/>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4" name="テキスト ボックス 143"/>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5" name="直線コネクタ 144"/>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6" name="テキスト ボックス 145"/>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7" name="直線コネクタ 146"/>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8" name="テキスト ボックス 147"/>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9" name="直線コネクタ 148"/>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0" name="テキスト ボックス 149"/>
        <xdr:cNvSpPr txBox="1"/>
      </xdr:nvSpPr>
      <xdr:spPr>
        <a:xfrm>
          <a:off x="27196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1" name="直線コネクタ 150"/>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2" name="テキスト ボックス 151"/>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3"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133894</xdr:rowOff>
    </xdr:from>
    <xdr:to>
      <xdr:col>24</xdr:col>
      <xdr:colOff>62865</xdr:colOff>
      <xdr:row>64</xdr:row>
      <xdr:rowOff>102870</xdr:rowOff>
    </xdr:to>
    <xdr:cxnSp macro="">
      <xdr:nvCxnSpPr>
        <xdr:cNvPr id="154" name="直線コネクタ 153"/>
        <xdr:cNvCxnSpPr/>
      </xdr:nvCxnSpPr>
      <xdr:spPr>
        <a:xfrm flipV="1">
          <a:off x="4086225" y="9354094"/>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55" name="【橋りょう・トンネル】&#10;有形固定資産減価償却率最小値テキスト"/>
        <xdr:cNvSpPr txBox="1"/>
      </xdr:nvSpPr>
      <xdr:spPr>
        <a:xfrm>
          <a:off x="4124960" y="10835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56" name="直線コネクタ 155"/>
        <xdr:cNvCxnSpPr/>
      </xdr:nvCxnSpPr>
      <xdr:spPr>
        <a:xfrm>
          <a:off x="4020820" y="1083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80571</xdr:rowOff>
    </xdr:from>
    <xdr:ext cx="405111" cy="259045"/>
    <xdr:sp macro="" textlink="">
      <xdr:nvSpPr>
        <xdr:cNvPr id="157" name="【橋りょう・トンネル】&#10;有形固定資産減価償却率最大値テキスト"/>
        <xdr:cNvSpPr txBox="1"/>
      </xdr:nvSpPr>
      <xdr:spPr>
        <a:xfrm>
          <a:off x="4124960" y="9133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133894</xdr:rowOff>
    </xdr:from>
    <xdr:to>
      <xdr:col>24</xdr:col>
      <xdr:colOff>152400</xdr:colOff>
      <xdr:row>55</xdr:row>
      <xdr:rowOff>133894</xdr:rowOff>
    </xdr:to>
    <xdr:cxnSp macro="">
      <xdr:nvCxnSpPr>
        <xdr:cNvPr id="158" name="直線コネクタ 157"/>
        <xdr:cNvCxnSpPr/>
      </xdr:nvCxnSpPr>
      <xdr:spPr>
        <a:xfrm>
          <a:off x="4020820" y="9354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37028</xdr:rowOff>
    </xdr:from>
    <xdr:ext cx="405111" cy="259045"/>
    <xdr:sp macro="" textlink="">
      <xdr:nvSpPr>
        <xdr:cNvPr id="159" name="【橋りょう・トンネル】&#10;有形固定資産減価償却率平均値テキスト"/>
        <xdr:cNvSpPr txBox="1"/>
      </xdr:nvSpPr>
      <xdr:spPr>
        <a:xfrm>
          <a:off x="4124960" y="9927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58601</xdr:rowOff>
    </xdr:from>
    <xdr:to>
      <xdr:col>24</xdr:col>
      <xdr:colOff>114300</xdr:colOff>
      <xdr:row>59</xdr:row>
      <xdr:rowOff>160201</xdr:rowOff>
    </xdr:to>
    <xdr:sp macro="" textlink="">
      <xdr:nvSpPr>
        <xdr:cNvPr id="160" name="フローチャート: 判断 159"/>
        <xdr:cNvSpPr/>
      </xdr:nvSpPr>
      <xdr:spPr>
        <a:xfrm>
          <a:off x="403606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87993</xdr:rowOff>
    </xdr:from>
    <xdr:to>
      <xdr:col>20</xdr:col>
      <xdr:colOff>38100</xdr:colOff>
      <xdr:row>60</xdr:row>
      <xdr:rowOff>18143</xdr:rowOff>
    </xdr:to>
    <xdr:sp macro="" textlink="">
      <xdr:nvSpPr>
        <xdr:cNvPr id="161" name="フローチャート: 判断 160"/>
        <xdr:cNvSpPr/>
      </xdr:nvSpPr>
      <xdr:spPr>
        <a:xfrm>
          <a:off x="3312160" y="99787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120650</xdr:rowOff>
    </xdr:from>
    <xdr:to>
      <xdr:col>15</xdr:col>
      <xdr:colOff>101600</xdr:colOff>
      <xdr:row>60</xdr:row>
      <xdr:rowOff>50800</xdr:rowOff>
    </xdr:to>
    <xdr:sp macro="" textlink="">
      <xdr:nvSpPr>
        <xdr:cNvPr id="162" name="フローチャート: 判断 161"/>
        <xdr:cNvSpPr/>
      </xdr:nvSpPr>
      <xdr:spPr>
        <a:xfrm>
          <a:off x="2514600" y="1001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3" name="テキスト ボックス 162"/>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4" name="テキスト ボックス 163"/>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5" name="テキスト ボックス 164"/>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6" name="テキスト ボックス 165"/>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7" name="テキスト ボックス 166"/>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78196</xdr:rowOff>
    </xdr:from>
    <xdr:to>
      <xdr:col>24</xdr:col>
      <xdr:colOff>114300</xdr:colOff>
      <xdr:row>59</xdr:row>
      <xdr:rowOff>8346</xdr:rowOff>
    </xdr:to>
    <xdr:sp macro="" textlink="">
      <xdr:nvSpPr>
        <xdr:cNvPr id="168" name="楕円 167"/>
        <xdr:cNvSpPr/>
      </xdr:nvSpPr>
      <xdr:spPr>
        <a:xfrm>
          <a:off x="4036060" y="98013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101073</xdr:rowOff>
    </xdr:from>
    <xdr:ext cx="405111" cy="259045"/>
    <xdr:sp macro="" textlink="">
      <xdr:nvSpPr>
        <xdr:cNvPr id="169" name="【橋りょう・トンネル】&#10;有形固定資産減価償却率該当値テキスト"/>
        <xdr:cNvSpPr txBox="1"/>
      </xdr:nvSpPr>
      <xdr:spPr>
        <a:xfrm>
          <a:off x="4124960" y="965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91259</xdr:rowOff>
    </xdr:from>
    <xdr:to>
      <xdr:col>20</xdr:col>
      <xdr:colOff>38100</xdr:colOff>
      <xdr:row>59</xdr:row>
      <xdr:rowOff>21409</xdr:rowOff>
    </xdr:to>
    <xdr:sp macro="" textlink="">
      <xdr:nvSpPr>
        <xdr:cNvPr id="170" name="楕円 169"/>
        <xdr:cNvSpPr/>
      </xdr:nvSpPr>
      <xdr:spPr>
        <a:xfrm>
          <a:off x="3312160" y="98143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128996</xdr:rowOff>
    </xdr:from>
    <xdr:to>
      <xdr:col>24</xdr:col>
      <xdr:colOff>63500</xdr:colOff>
      <xdr:row>58</xdr:row>
      <xdr:rowOff>142059</xdr:rowOff>
    </xdr:to>
    <xdr:cxnSp macro="">
      <xdr:nvCxnSpPr>
        <xdr:cNvPr id="171" name="直線コネクタ 170"/>
        <xdr:cNvCxnSpPr/>
      </xdr:nvCxnSpPr>
      <xdr:spPr>
        <a:xfrm flipV="1">
          <a:off x="3355340" y="9852116"/>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119017</xdr:rowOff>
    </xdr:from>
    <xdr:to>
      <xdr:col>15</xdr:col>
      <xdr:colOff>101600</xdr:colOff>
      <xdr:row>59</xdr:row>
      <xdr:rowOff>49167</xdr:rowOff>
    </xdr:to>
    <xdr:sp macro="" textlink="">
      <xdr:nvSpPr>
        <xdr:cNvPr id="172" name="楕円 171"/>
        <xdr:cNvSpPr/>
      </xdr:nvSpPr>
      <xdr:spPr>
        <a:xfrm>
          <a:off x="2514600" y="98421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142059</xdr:rowOff>
    </xdr:from>
    <xdr:to>
      <xdr:col>19</xdr:col>
      <xdr:colOff>177800</xdr:colOff>
      <xdr:row>58</xdr:row>
      <xdr:rowOff>169817</xdr:rowOff>
    </xdr:to>
    <xdr:cxnSp macro="">
      <xdr:nvCxnSpPr>
        <xdr:cNvPr id="173" name="直線コネクタ 172"/>
        <xdr:cNvCxnSpPr/>
      </xdr:nvCxnSpPr>
      <xdr:spPr>
        <a:xfrm flipV="1">
          <a:off x="2565400" y="9865179"/>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9270</xdr:rowOff>
    </xdr:from>
    <xdr:ext cx="405111" cy="259045"/>
    <xdr:sp macro="" textlink="">
      <xdr:nvSpPr>
        <xdr:cNvPr id="174" name="n_1aveValue【橋りょう・トンネル】&#10;有形固定資産減価償却率"/>
        <xdr:cNvSpPr txBox="1"/>
      </xdr:nvSpPr>
      <xdr:spPr>
        <a:xfrm>
          <a:off x="3170564" y="1006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41927</xdr:rowOff>
    </xdr:from>
    <xdr:ext cx="405111" cy="259045"/>
    <xdr:sp macro="" textlink="">
      <xdr:nvSpPr>
        <xdr:cNvPr id="175" name="n_2aveValue【橋りょう・トンネル】&#10;有形固定資産減価償却率"/>
        <xdr:cNvSpPr txBox="1"/>
      </xdr:nvSpPr>
      <xdr:spPr>
        <a:xfrm>
          <a:off x="238570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37936</xdr:rowOff>
    </xdr:from>
    <xdr:ext cx="405111" cy="259045"/>
    <xdr:sp macro="" textlink="">
      <xdr:nvSpPr>
        <xdr:cNvPr id="176" name="n_1mainValue【橋りょう・トンネル】&#10;有形固定資産減価償却率"/>
        <xdr:cNvSpPr txBox="1"/>
      </xdr:nvSpPr>
      <xdr:spPr>
        <a:xfrm>
          <a:off x="3170564" y="959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65694</xdr:rowOff>
    </xdr:from>
    <xdr:ext cx="405111" cy="259045"/>
    <xdr:sp macro="" textlink="">
      <xdr:nvSpPr>
        <xdr:cNvPr id="177" name="n_2mainValue【橋りょう・トンネル】&#10;有形固定資産減価償却率"/>
        <xdr:cNvSpPr txBox="1"/>
      </xdr:nvSpPr>
      <xdr:spPr>
        <a:xfrm>
          <a:off x="2385704" y="9621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8" name="正方形/長方形 177"/>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9" name="正方形/長方形 178"/>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0" name="正方形/長方形 179"/>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1" name="正方形/長方形 180"/>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2" name="正方形/長方形 181"/>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3" name="正方形/長方形 182"/>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4" name="正方形/長方形 183"/>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5" name="正方形/長方形 184"/>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6" name="テキスト ボックス 185"/>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7" name="直線コネクタ 186"/>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8" name="直線コネクタ 187"/>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9" name="テキスト ボックス 188"/>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0" name="直線コネクタ 189"/>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91" name="テキスト ボックス 190"/>
        <xdr:cNvSpPr txBox="1"/>
      </xdr:nvSpPr>
      <xdr:spPr>
        <a:xfrm>
          <a:off x="520976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2" name="直線コネクタ 191"/>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3" name="テキスト ボックス 192"/>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4" name="直線コネクタ 193"/>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5" name="テキスト ボックス 194"/>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7" name="テキスト ボックス 196"/>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48067</xdr:rowOff>
    </xdr:from>
    <xdr:to>
      <xdr:col>54</xdr:col>
      <xdr:colOff>189865</xdr:colOff>
      <xdr:row>63</xdr:row>
      <xdr:rowOff>171087</xdr:rowOff>
    </xdr:to>
    <xdr:cxnSp macro="">
      <xdr:nvCxnSpPr>
        <xdr:cNvPr id="199" name="直線コネクタ 198"/>
        <xdr:cNvCxnSpPr/>
      </xdr:nvCxnSpPr>
      <xdr:spPr>
        <a:xfrm flipV="1">
          <a:off x="9219565" y="9435907"/>
          <a:ext cx="0" cy="129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3464</xdr:rowOff>
    </xdr:from>
    <xdr:ext cx="378565" cy="259045"/>
    <xdr:sp macro="" textlink="">
      <xdr:nvSpPr>
        <xdr:cNvPr id="200" name="【橋りょう・トンネル】&#10;一人当たり有形固定資産（償却資産）額最小値テキスト"/>
        <xdr:cNvSpPr txBox="1"/>
      </xdr:nvSpPr>
      <xdr:spPr>
        <a:xfrm>
          <a:off x="9258300" y="10732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171087</xdr:rowOff>
    </xdr:from>
    <xdr:to>
      <xdr:col>55</xdr:col>
      <xdr:colOff>88900</xdr:colOff>
      <xdr:row>63</xdr:row>
      <xdr:rowOff>171087</xdr:rowOff>
    </xdr:to>
    <xdr:cxnSp macro="">
      <xdr:nvCxnSpPr>
        <xdr:cNvPr id="201" name="直線コネクタ 200"/>
        <xdr:cNvCxnSpPr/>
      </xdr:nvCxnSpPr>
      <xdr:spPr>
        <a:xfrm>
          <a:off x="9154160" y="10732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166194</xdr:rowOff>
    </xdr:from>
    <xdr:ext cx="690189" cy="259045"/>
    <xdr:sp macro="" textlink="">
      <xdr:nvSpPr>
        <xdr:cNvPr id="202" name="【橋りょう・トンネル】&#10;一人当たり有形固定資産（償却資産）額最大値テキスト"/>
        <xdr:cNvSpPr txBox="1"/>
      </xdr:nvSpPr>
      <xdr:spPr>
        <a:xfrm>
          <a:off x="9258300" y="92187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2,894,867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48067</xdr:rowOff>
    </xdr:from>
    <xdr:to>
      <xdr:col>55</xdr:col>
      <xdr:colOff>88900</xdr:colOff>
      <xdr:row>56</xdr:row>
      <xdr:rowOff>48067</xdr:rowOff>
    </xdr:to>
    <xdr:cxnSp macro="">
      <xdr:nvCxnSpPr>
        <xdr:cNvPr id="203" name="直線コネクタ 202"/>
        <xdr:cNvCxnSpPr/>
      </xdr:nvCxnSpPr>
      <xdr:spPr>
        <a:xfrm>
          <a:off x="9154160" y="9435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135866</xdr:rowOff>
    </xdr:from>
    <xdr:ext cx="599010" cy="259045"/>
    <xdr:sp macro="" textlink="">
      <xdr:nvSpPr>
        <xdr:cNvPr id="204" name="【橋りょう・トンネル】&#10;一人当たり有形固定資産（償却資産）額平均値テキスト"/>
        <xdr:cNvSpPr txBox="1"/>
      </xdr:nvSpPr>
      <xdr:spPr>
        <a:xfrm>
          <a:off x="9258300" y="101942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112989</xdr:rowOff>
    </xdr:from>
    <xdr:to>
      <xdr:col>55</xdr:col>
      <xdr:colOff>50800</xdr:colOff>
      <xdr:row>62</xdr:row>
      <xdr:rowOff>43139</xdr:rowOff>
    </xdr:to>
    <xdr:sp macro="" textlink="">
      <xdr:nvSpPr>
        <xdr:cNvPr id="205" name="フローチャート: 判断 204"/>
        <xdr:cNvSpPr/>
      </xdr:nvSpPr>
      <xdr:spPr>
        <a:xfrm>
          <a:off x="9192260" y="103390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131798</xdr:rowOff>
    </xdr:from>
    <xdr:to>
      <xdr:col>50</xdr:col>
      <xdr:colOff>165100</xdr:colOff>
      <xdr:row>62</xdr:row>
      <xdr:rowOff>61948</xdr:rowOff>
    </xdr:to>
    <xdr:sp macro="" textlink="">
      <xdr:nvSpPr>
        <xdr:cNvPr id="206" name="フローチャート: 判断 205"/>
        <xdr:cNvSpPr/>
      </xdr:nvSpPr>
      <xdr:spPr>
        <a:xfrm>
          <a:off x="8445500" y="10357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144233</xdr:rowOff>
    </xdr:from>
    <xdr:to>
      <xdr:col>46</xdr:col>
      <xdr:colOff>38100</xdr:colOff>
      <xdr:row>62</xdr:row>
      <xdr:rowOff>74383</xdr:rowOff>
    </xdr:to>
    <xdr:sp macro="" textlink="">
      <xdr:nvSpPr>
        <xdr:cNvPr id="207" name="フローチャート: 判断 206"/>
        <xdr:cNvSpPr/>
      </xdr:nvSpPr>
      <xdr:spPr>
        <a:xfrm>
          <a:off x="7670800" y="103702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8" name="テキスト ボックス 207"/>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9" name="テキスト ボックス 208"/>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0" name="テキスト ボックス 209"/>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1" name="テキスト ボックス 210"/>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2" name="テキスト ボックス 211"/>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27354</xdr:rowOff>
    </xdr:from>
    <xdr:to>
      <xdr:col>55</xdr:col>
      <xdr:colOff>50800</xdr:colOff>
      <xdr:row>62</xdr:row>
      <xdr:rowOff>128954</xdr:rowOff>
    </xdr:to>
    <xdr:sp macro="" textlink="">
      <xdr:nvSpPr>
        <xdr:cNvPr id="213" name="楕円 212"/>
        <xdr:cNvSpPr/>
      </xdr:nvSpPr>
      <xdr:spPr>
        <a:xfrm>
          <a:off x="9192260" y="104210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5781</xdr:rowOff>
    </xdr:from>
    <xdr:ext cx="599010" cy="259045"/>
    <xdr:sp macro="" textlink="">
      <xdr:nvSpPr>
        <xdr:cNvPr id="214" name="【橋りょう・トンネル】&#10;一人当たり有形固定資産（償却資産）額該当値テキスト"/>
        <xdr:cNvSpPr txBox="1"/>
      </xdr:nvSpPr>
      <xdr:spPr>
        <a:xfrm>
          <a:off x="9258300" y="1039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48964</xdr:rowOff>
    </xdr:from>
    <xdr:to>
      <xdr:col>50</xdr:col>
      <xdr:colOff>165100</xdr:colOff>
      <xdr:row>62</xdr:row>
      <xdr:rowOff>150564</xdr:rowOff>
    </xdr:to>
    <xdr:sp macro="" textlink="">
      <xdr:nvSpPr>
        <xdr:cNvPr id="215" name="楕円 214"/>
        <xdr:cNvSpPr/>
      </xdr:nvSpPr>
      <xdr:spPr>
        <a:xfrm>
          <a:off x="8445500" y="1044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78154</xdr:rowOff>
    </xdr:from>
    <xdr:to>
      <xdr:col>55</xdr:col>
      <xdr:colOff>0</xdr:colOff>
      <xdr:row>62</xdr:row>
      <xdr:rowOff>99764</xdr:rowOff>
    </xdr:to>
    <xdr:cxnSp macro="">
      <xdr:nvCxnSpPr>
        <xdr:cNvPr id="216" name="直線コネクタ 215"/>
        <xdr:cNvCxnSpPr/>
      </xdr:nvCxnSpPr>
      <xdr:spPr>
        <a:xfrm flipV="1">
          <a:off x="8496300" y="10471834"/>
          <a:ext cx="723900" cy="2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53985</xdr:rowOff>
    </xdr:from>
    <xdr:to>
      <xdr:col>46</xdr:col>
      <xdr:colOff>38100</xdr:colOff>
      <xdr:row>62</xdr:row>
      <xdr:rowOff>155585</xdr:rowOff>
    </xdr:to>
    <xdr:sp macro="" textlink="">
      <xdr:nvSpPr>
        <xdr:cNvPr id="217" name="楕円 216"/>
        <xdr:cNvSpPr/>
      </xdr:nvSpPr>
      <xdr:spPr>
        <a:xfrm>
          <a:off x="7670800" y="10447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99764</xdr:rowOff>
    </xdr:from>
    <xdr:to>
      <xdr:col>50</xdr:col>
      <xdr:colOff>114300</xdr:colOff>
      <xdr:row>62</xdr:row>
      <xdr:rowOff>104785</xdr:rowOff>
    </xdr:to>
    <xdr:cxnSp macro="">
      <xdr:nvCxnSpPr>
        <xdr:cNvPr id="218" name="直線コネクタ 217"/>
        <xdr:cNvCxnSpPr/>
      </xdr:nvCxnSpPr>
      <xdr:spPr>
        <a:xfrm flipV="1">
          <a:off x="7713980" y="10493444"/>
          <a:ext cx="782320" cy="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78475</xdr:rowOff>
    </xdr:from>
    <xdr:ext cx="599010" cy="259045"/>
    <xdr:sp macro="" textlink="">
      <xdr:nvSpPr>
        <xdr:cNvPr id="219" name="n_1aveValue【橋りょう・トンネル】&#10;一人当たり有形固定資産（償却資産）額"/>
        <xdr:cNvSpPr txBox="1"/>
      </xdr:nvSpPr>
      <xdr:spPr>
        <a:xfrm>
          <a:off x="8214575" y="10136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90910</xdr:rowOff>
    </xdr:from>
    <xdr:ext cx="599010" cy="259045"/>
    <xdr:sp macro="" textlink="">
      <xdr:nvSpPr>
        <xdr:cNvPr id="220" name="n_2aveValue【橋りょう・トンネル】&#10;一人当たり有形固定資産（償却資産）額"/>
        <xdr:cNvSpPr txBox="1"/>
      </xdr:nvSpPr>
      <xdr:spPr>
        <a:xfrm>
          <a:off x="7444955" y="1014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141691</xdr:rowOff>
    </xdr:from>
    <xdr:ext cx="599010" cy="259045"/>
    <xdr:sp macro="" textlink="">
      <xdr:nvSpPr>
        <xdr:cNvPr id="221" name="n_1mainValue【橋りょう・トンネル】&#10;一人当たり有形固定資産（償却資産）額"/>
        <xdr:cNvSpPr txBox="1"/>
      </xdr:nvSpPr>
      <xdr:spPr>
        <a:xfrm>
          <a:off x="8214575" y="1053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146712</xdr:rowOff>
    </xdr:from>
    <xdr:ext cx="599010" cy="259045"/>
    <xdr:sp macro="" textlink="">
      <xdr:nvSpPr>
        <xdr:cNvPr id="222" name="n_2mainValue【橋りょう・トンネル】&#10;一人当たり有形固定資産（償却資産）額"/>
        <xdr:cNvSpPr txBox="1"/>
      </xdr:nvSpPr>
      <xdr:spPr>
        <a:xfrm>
          <a:off x="7444955" y="1054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3" name="正方形/長方形 222"/>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4" name="正方形/長方形 223"/>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5" name="正方形/長方形 224"/>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6" name="正方形/長方形 225"/>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7" name="正方形/長方形 226"/>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8" name="正方形/長方形 227"/>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9" name="正方形/長方形 228"/>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0" name="正方形/長方形 229"/>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1" name="テキスト ボックス 230"/>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2" name="直線コネクタ 231"/>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3" name="テキスト ボックス 232"/>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4" name="直線コネクタ 233"/>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5" name="テキスト ボックス 234"/>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6" name="直線コネクタ 235"/>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7" name="テキスト ボックス 236"/>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8" name="直線コネクタ 237"/>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9" name="テキスト ボックス 238"/>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0" name="直線コネクタ 239"/>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1" name="テキスト ボックス 240"/>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2" name="直線コネクタ 241"/>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3" name="テキスト ボックス 242"/>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4" name="直線コネクタ 243"/>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5" name="テキスト ボックス 244"/>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6"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81914</xdr:rowOff>
    </xdr:to>
    <xdr:cxnSp macro="">
      <xdr:nvCxnSpPr>
        <xdr:cNvPr id="247" name="直線コネクタ 246"/>
        <xdr:cNvCxnSpPr/>
      </xdr:nvCxnSpPr>
      <xdr:spPr>
        <a:xfrm flipV="1">
          <a:off x="4086225" y="13041630"/>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85741</xdr:rowOff>
    </xdr:from>
    <xdr:ext cx="405111" cy="259045"/>
    <xdr:sp macro="" textlink="">
      <xdr:nvSpPr>
        <xdr:cNvPr id="248" name="【公営住宅】&#10;有形固定資産減価償却率最小値テキスト"/>
        <xdr:cNvSpPr txBox="1"/>
      </xdr:nvSpPr>
      <xdr:spPr>
        <a:xfrm>
          <a:off x="4124960" y="1450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81914</xdr:rowOff>
    </xdr:from>
    <xdr:to>
      <xdr:col>24</xdr:col>
      <xdr:colOff>152400</xdr:colOff>
      <xdr:row>86</xdr:row>
      <xdr:rowOff>81914</xdr:rowOff>
    </xdr:to>
    <xdr:cxnSp macro="">
      <xdr:nvCxnSpPr>
        <xdr:cNvPr id="249" name="直線コネクタ 248"/>
        <xdr:cNvCxnSpPr/>
      </xdr:nvCxnSpPr>
      <xdr:spPr>
        <a:xfrm>
          <a:off x="4020820" y="144989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50" name="【公営住宅】&#10;有形固定資産減価償却率最大値テキスト"/>
        <xdr:cNvSpPr txBox="1"/>
      </xdr:nvSpPr>
      <xdr:spPr>
        <a:xfrm>
          <a:off x="4124960" y="1282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51" name="直線コネクタ 250"/>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153052</xdr:rowOff>
    </xdr:from>
    <xdr:ext cx="405111" cy="259045"/>
    <xdr:sp macro="" textlink="">
      <xdr:nvSpPr>
        <xdr:cNvPr id="252" name="【公営住宅】&#10;有形固定資産減価償却率平均値テキスト"/>
        <xdr:cNvSpPr txBox="1"/>
      </xdr:nvSpPr>
      <xdr:spPr>
        <a:xfrm>
          <a:off x="4124960" y="13564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130175</xdr:rowOff>
    </xdr:from>
    <xdr:to>
      <xdr:col>24</xdr:col>
      <xdr:colOff>114300</xdr:colOff>
      <xdr:row>82</xdr:row>
      <xdr:rowOff>60325</xdr:rowOff>
    </xdr:to>
    <xdr:sp macro="" textlink="">
      <xdr:nvSpPr>
        <xdr:cNvPr id="253" name="フローチャート: 判断 252"/>
        <xdr:cNvSpPr/>
      </xdr:nvSpPr>
      <xdr:spPr>
        <a:xfrm>
          <a:off x="4036060" y="13709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109220</xdr:rowOff>
    </xdr:from>
    <xdr:to>
      <xdr:col>20</xdr:col>
      <xdr:colOff>38100</xdr:colOff>
      <xdr:row>82</xdr:row>
      <xdr:rowOff>39370</xdr:rowOff>
    </xdr:to>
    <xdr:sp macro="" textlink="">
      <xdr:nvSpPr>
        <xdr:cNvPr id="254" name="フローチャート: 判断 253"/>
        <xdr:cNvSpPr/>
      </xdr:nvSpPr>
      <xdr:spPr>
        <a:xfrm>
          <a:off x="331216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149225</xdr:rowOff>
    </xdr:from>
    <xdr:to>
      <xdr:col>15</xdr:col>
      <xdr:colOff>101600</xdr:colOff>
      <xdr:row>82</xdr:row>
      <xdr:rowOff>79375</xdr:rowOff>
    </xdr:to>
    <xdr:sp macro="" textlink="">
      <xdr:nvSpPr>
        <xdr:cNvPr id="255" name="フローチャート: 判断 254"/>
        <xdr:cNvSpPr/>
      </xdr:nvSpPr>
      <xdr:spPr>
        <a:xfrm>
          <a:off x="2514600" y="13728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6" name="テキスト ボックス 255"/>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7" name="テキスト ボックス 256"/>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8" name="テキスト ボックス 257"/>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9" name="テキスト ボックス 258"/>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0" name="テキスト ボックス 259"/>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6350</xdr:rowOff>
    </xdr:from>
    <xdr:to>
      <xdr:col>24</xdr:col>
      <xdr:colOff>114300</xdr:colOff>
      <xdr:row>83</xdr:row>
      <xdr:rowOff>107950</xdr:rowOff>
    </xdr:to>
    <xdr:sp macro="" textlink="">
      <xdr:nvSpPr>
        <xdr:cNvPr id="261" name="楕円 260"/>
        <xdr:cNvSpPr/>
      </xdr:nvSpPr>
      <xdr:spPr>
        <a:xfrm>
          <a:off x="403606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156227</xdr:rowOff>
    </xdr:from>
    <xdr:ext cx="405111" cy="259045"/>
    <xdr:sp macro="" textlink="">
      <xdr:nvSpPr>
        <xdr:cNvPr id="262" name="【公営住宅】&#10;有形固定資産減価償却率該当値テキスト"/>
        <xdr:cNvSpPr txBox="1"/>
      </xdr:nvSpPr>
      <xdr:spPr>
        <a:xfrm>
          <a:off x="4124960"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xdr:rowOff>
    </xdr:from>
    <xdr:to>
      <xdr:col>20</xdr:col>
      <xdr:colOff>38100</xdr:colOff>
      <xdr:row>83</xdr:row>
      <xdr:rowOff>117475</xdr:rowOff>
    </xdr:to>
    <xdr:sp macro="" textlink="">
      <xdr:nvSpPr>
        <xdr:cNvPr id="263" name="楕円 262"/>
        <xdr:cNvSpPr/>
      </xdr:nvSpPr>
      <xdr:spPr>
        <a:xfrm>
          <a:off x="3312160" y="139299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57150</xdr:rowOff>
    </xdr:from>
    <xdr:to>
      <xdr:col>24</xdr:col>
      <xdr:colOff>63500</xdr:colOff>
      <xdr:row>83</xdr:row>
      <xdr:rowOff>66675</xdr:rowOff>
    </xdr:to>
    <xdr:cxnSp macro="">
      <xdr:nvCxnSpPr>
        <xdr:cNvPr id="264" name="直線コネクタ 263"/>
        <xdr:cNvCxnSpPr/>
      </xdr:nvCxnSpPr>
      <xdr:spPr>
        <a:xfrm flipV="1">
          <a:off x="3355340" y="13971270"/>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xdr:rowOff>
    </xdr:from>
    <xdr:to>
      <xdr:col>15</xdr:col>
      <xdr:colOff>101600</xdr:colOff>
      <xdr:row>84</xdr:row>
      <xdr:rowOff>107950</xdr:rowOff>
    </xdr:to>
    <xdr:sp macro="" textlink="">
      <xdr:nvSpPr>
        <xdr:cNvPr id="265" name="楕円 264"/>
        <xdr:cNvSpPr/>
      </xdr:nvSpPr>
      <xdr:spPr>
        <a:xfrm>
          <a:off x="251460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84</xdr:row>
      <xdr:rowOff>57150</xdr:rowOff>
    </xdr:to>
    <xdr:cxnSp macro="">
      <xdr:nvCxnSpPr>
        <xdr:cNvPr id="266" name="直線コネクタ 265"/>
        <xdr:cNvCxnSpPr/>
      </xdr:nvCxnSpPr>
      <xdr:spPr>
        <a:xfrm flipV="1">
          <a:off x="2565400" y="13980795"/>
          <a:ext cx="789940" cy="15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55897</xdr:rowOff>
    </xdr:from>
    <xdr:ext cx="405111" cy="259045"/>
    <xdr:sp macro="" textlink="">
      <xdr:nvSpPr>
        <xdr:cNvPr id="267" name="n_1aveValue【公営住宅】&#10;有形固定資産減価償却率"/>
        <xdr:cNvSpPr txBox="1"/>
      </xdr:nvSpPr>
      <xdr:spPr>
        <a:xfrm>
          <a:off x="317056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95902</xdr:rowOff>
    </xdr:from>
    <xdr:ext cx="405111" cy="259045"/>
    <xdr:sp macro="" textlink="">
      <xdr:nvSpPr>
        <xdr:cNvPr id="268" name="n_2aveValue【公営住宅】&#10;有形固定資産減価償却率"/>
        <xdr:cNvSpPr txBox="1"/>
      </xdr:nvSpPr>
      <xdr:spPr>
        <a:xfrm>
          <a:off x="238570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108602</xdr:rowOff>
    </xdr:from>
    <xdr:ext cx="405111" cy="259045"/>
    <xdr:sp macro="" textlink="">
      <xdr:nvSpPr>
        <xdr:cNvPr id="269" name="n_1mainValue【公営住宅】&#10;有形固定資産減価償却率"/>
        <xdr:cNvSpPr txBox="1"/>
      </xdr:nvSpPr>
      <xdr:spPr>
        <a:xfrm>
          <a:off x="3170564" y="1402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99077</xdr:rowOff>
    </xdr:from>
    <xdr:ext cx="405111" cy="259045"/>
    <xdr:sp macro="" textlink="">
      <xdr:nvSpPr>
        <xdr:cNvPr id="270" name="n_2mainValue【公営住宅】&#10;有形固定資産減価償却率"/>
        <xdr:cNvSpPr txBox="1"/>
      </xdr:nvSpPr>
      <xdr:spPr>
        <a:xfrm>
          <a:off x="2385704" y="1418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9" name="テキスト ボックス 27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0" name="直線コネクタ 27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1" name="直線コネクタ 280"/>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2" name="テキスト ボックス 281"/>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3" name="直線コネクタ 282"/>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4" name="テキスト ボックス 283"/>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5" name="直線コネクタ 284"/>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6" name="テキスト ボックス 285"/>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7" name="直線コネクタ 286"/>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8" name="テキスト ボックス 287"/>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9" name="直線コネクタ 288"/>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0" name="テキスト ボックス 289"/>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1" name="直線コネクタ 290"/>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2" name="テキスト ボックス 291"/>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3"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71247</xdr:rowOff>
    </xdr:from>
    <xdr:to>
      <xdr:col>54</xdr:col>
      <xdr:colOff>189865</xdr:colOff>
      <xdr:row>86</xdr:row>
      <xdr:rowOff>90297</xdr:rowOff>
    </xdr:to>
    <xdr:cxnSp macro="">
      <xdr:nvCxnSpPr>
        <xdr:cNvPr id="294" name="直線コネクタ 293"/>
        <xdr:cNvCxnSpPr/>
      </xdr:nvCxnSpPr>
      <xdr:spPr>
        <a:xfrm flipV="1">
          <a:off x="9219565" y="13147167"/>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94124</xdr:rowOff>
    </xdr:from>
    <xdr:ext cx="469744" cy="259045"/>
    <xdr:sp macro="" textlink="">
      <xdr:nvSpPr>
        <xdr:cNvPr id="295" name="【公営住宅】&#10;一人当たり面積最小値テキスト"/>
        <xdr:cNvSpPr txBox="1"/>
      </xdr:nvSpPr>
      <xdr:spPr>
        <a:xfrm>
          <a:off x="9258300" y="1451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90297</xdr:rowOff>
    </xdr:from>
    <xdr:to>
      <xdr:col>55</xdr:col>
      <xdr:colOff>88900</xdr:colOff>
      <xdr:row>86</xdr:row>
      <xdr:rowOff>90297</xdr:rowOff>
    </xdr:to>
    <xdr:cxnSp macro="">
      <xdr:nvCxnSpPr>
        <xdr:cNvPr id="296" name="直線コネクタ 295"/>
        <xdr:cNvCxnSpPr/>
      </xdr:nvCxnSpPr>
      <xdr:spPr>
        <a:xfrm>
          <a:off x="9154160" y="14507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17924</xdr:rowOff>
    </xdr:from>
    <xdr:ext cx="469744" cy="259045"/>
    <xdr:sp macro="" textlink="">
      <xdr:nvSpPr>
        <xdr:cNvPr id="297" name="【公営住宅】&#10;一人当たり面積最大値テキスト"/>
        <xdr:cNvSpPr txBox="1"/>
      </xdr:nvSpPr>
      <xdr:spPr>
        <a:xfrm>
          <a:off x="9258300" y="1292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71247</xdr:rowOff>
    </xdr:from>
    <xdr:to>
      <xdr:col>55</xdr:col>
      <xdr:colOff>88900</xdr:colOff>
      <xdr:row>78</xdr:row>
      <xdr:rowOff>71247</xdr:rowOff>
    </xdr:to>
    <xdr:cxnSp macro="">
      <xdr:nvCxnSpPr>
        <xdr:cNvPr id="298" name="直線コネクタ 297"/>
        <xdr:cNvCxnSpPr/>
      </xdr:nvCxnSpPr>
      <xdr:spPr>
        <a:xfrm>
          <a:off x="9154160" y="131471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15321</xdr:rowOff>
    </xdr:from>
    <xdr:ext cx="469744" cy="259045"/>
    <xdr:sp macro="" textlink="">
      <xdr:nvSpPr>
        <xdr:cNvPr id="299" name="【公営住宅】&#10;一人当たり面積平均値テキスト"/>
        <xdr:cNvSpPr txBox="1"/>
      </xdr:nvSpPr>
      <xdr:spPr>
        <a:xfrm>
          <a:off x="9258300" y="13929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163894</xdr:rowOff>
    </xdr:from>
    <xdr:to>
      <xdr:col>55</xdr:col>
      <xdr:colOff>50800</xdr:colOff>
      <xdr:row>84</xdr:row>
      <xdr:rowOff>94044</xdr:rowOff>
    </xdr:to>
    <xdr:sp macro="" textlink="">
      <xdr:nvSpPr>
        <xdr:cNvPr id="300" name="フローチャート: 判断 299"/>
        <xdr:cNvSpPr/>
      </xdr:nvSpPr>
      <xdr:spPr>
        <a:xfrm>
          <a:off x="9192260" y="140780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106744</xdr:rowOff>
    </xdr:from>
    <xdr:to>
      <xdr:col>50</xdr:col>
      <xdr:colOff>165100</xdr:colOff>
      <xdr:row>84</xdr:row>
      <xdr:rowOff>36894</xdr:rowOff>
    </xdr:to>
    <xdr:sp macro="" textlink="">
      <xdr:nvSpPr>
        <xdr:cNvPr id="301" name="フローチャート: 判断 300"/>
        <xdr:cNvSpPr/>
      </xdr:nvSpPr>
      <xdr:spPr>
        <a:xfrm>
          <a:off x="8445500" y="14020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81217</xdr:rowOff>
    </xdr:from>
    <xdr:to>
      <xdr:col>46</xdr:col>
      <xdr:colOff>38100</xdr:colOff>
      <xdr:row>84</xdr:row>
      <xdr:rowOff>11367</xdr:rowOff>
    </xdr:to>
    <xdr:sp macro="" textlink="">
      <xdr:nvSpPr>
        <xdr:cNvPr id="302" name="フローチャート: 判断 301"/>
        <xdr:cNvSpPr/>
      </xdr:nvSpPr>
      <xdr:spPr>
        <a:xfrm>
          <a:off x="7670800" y="1399533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3" name="テキスト ボックス 302"/>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4" name="テキスト ボックス 303"/>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5" name="テキスト ボックス 304"/>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6" name="テキスト ボックス 305"/>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7" name="テキスト ボックス 306"/>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46546</xdr:rowOff>
    </xdr:from>
    <xdr:to>
      <xdr:col>55</xdr:col>
      <xdr:colOff>50800</xdr:colOff>
      <xdr:row>85</xdr:row>
      <xdr:rowOff>148146</xdr:rowOff>
    </xdr:to>
    <xdr:sp macro="" textlink="">
      <xdr:nvSpPr>
        <xdr:cNvPr id="308" name="楕円 307"/>
        <xdr:cNvSpPr/>
      </xdr:nvSpPr>
      <xdr:spPr>
        <a:xfrm>
          <a:off x="9192260" y="142959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24973</xdr:rowOff>
    </xdr:from>
    <xdr:ext cx="469744" cy="259045"/>
    <xdr:sp macro="" textlink="">
      <xdr:nvSpPr>
        <xdr:cNvPr id="309" name="【公営住宅】&#10;一人当たり面積該当値テキスト"/>
        <xdr:cNvSpPr txBox="1"/>
      </xdr:nvSpPr>
      <xdr:spPr>
        <a:xfrm>
          <a:off x="9258300" y="14274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50927</xdr:rowOff>
    </xdr:from>
    <xdr:to>
      <xdr:col>50</xdr:col>
      <xdr:colOff>165100</xdr:colOff>
      <xdr:row>85</xdr:row>
      <xdr:rowOff>152527</xdr:rowOff>
    </xdr:to>
    <xdr:sp macro="" textlink="">
      <xdr:nvSpPr>
        <xdr:cNvPr id="310" name="楕円 309"/>
        <xdr:cNvSpPr/>
      </xdr:nvSpPr>
      <xdr:spPr>
        <a:xfrm>
          <a:off x="8445500" y="143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97346</xdr:rowOff>
    </xdr:from>
    <xdr:to>
      <xdr:col>55</xdr:col>
      <xdr:colOff>0</xdr:colOff>
      <xdr:row>85</xdr:row>
      <xdr:rowOff>101727</xdr:rowOff>
    </xdr:to>
    <xdr:cxnSp macro="">
      <xdr:nvCxnSpPr>
        <xdr:cNvPr id="311" name="直線コネクタ 310"/>
        <xdr:cNvCxnSpPr/>
      </xdr:nvCxnSpPr>
      <xdr:spPr>
        <a:xfrm flipV="1">
          <a:off x="8496300" y="14346746"/>
          <a:ext cx="7239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54738</xdr:rowOff>
    </xdr:from>
    <xdr:to>
      <xdr:col>46</xdr:col>
      <xdr:colOff>38100</xdr:colOff>
      <xdr:row>85</xdr:row>
      <xdr:rowOff>156338</xdr:rowOff>
    </xdr:to>
    <xdr:sp macro="" textlink="">
      <xdr:nvSpPr>
        <xdr:cNvPr id="312" name="楕円 311"/>
        <xdr:cNvSpPr/>
      </xdr:nvSpPr>
      <xdr:spPr>
        <a:xfrm>
          <a:off x="7670800" y="143041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101727</xdr:rowOff>
    </xdr:from>
    <xdr:to>
      <xdr:col>50</xdr:col>
      <xdr:colOff>114300</xdr:colOff>
      <xdr:row>85</xdr:row>
      <xdr:rowOff>105538</xdr:rowOff>
    </xdr:to>
    <xdr:cxnSp macro="">
      <xdr:nvCxnSpPr>
        <xdr:cNvPr id="313" name="直線コネクタ 312"/>
        <xdr:cNvCxnSpPr/>
      </xdr:nvCxnSpPr>
      <xdr:spPr>
        <a:xfrm flipV="1">
          <a:off x="7713980" y="14351127"/>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53421</xdr:rowOff>
    </xdr:from>
    <xdr:ext cx="469744" cy="259045"/>
    <xdr:sp macro="" textlink="">
      <xdr:nvSpPr>
        <xdr:cNvPr id="314" name="n_1aveValue【公営住宅】&#10;一人当たり面積"/>
        <xdr:cNvSpPr txBox="1"/>
      </xdr:nvSpPr>
      <xdr:spPr>
        <a:xfrm>
          <a:off x="8271587" y="1379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27894</xdr:rowOff>
    </xdr:from>
    <xdr:ext cx="469744" cy="259045"/>
    <xdr:sp macro="" textlink="">
      <xdr:nvSpPr>
        <xdr:cNvPr id="315" name="n_2aveValue【公営住宅】&#10;一人当たり面積"/>
        <xdr:cNvSpPr txBox="1"/>
      </xdr:nvSpPr>
      <xdr:spPr>
        <a:xfrm>
          <a:off x="7509587" y="13774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143654</xdr:rowOff>
    </xdr:from>
    <xdr:ext cx="469744" cy="259045"/>
    <xdr:sp macro="" textlink="">
      <xdr:nvSpPr>
        <xdr:cNvPr id="316" name="n_1mainValue【公営住宅】&#10;一人当たり面積"/>
        <xdr:cNvSpPr txBox="1"/>
      </xdr:nvSpPr>
      <xdr:spPr>
        <a:xfrm>
          <a:off x="8271587" y="143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147465</xdr:rowOff>
    </xdr:from>
    <xdr:ext cx="469744" cy="259045"/>
    <xdr:sp macro="" textlink="">
      <xdr:nvSpPr>
        <xdr:cNvPr id="317" name="n_2mainValue【公営住宅】&#10;一人当たり面積"/>
        <xdr:cNvSpPr txBox="1"/>
      </xdr:nvSpPr>
      <xdr:spPr>
        <a:xfrm>
          <a:off x="7509587" y="1439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8" name="正方形/長方形 317"/>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9" name="正方形/長方形 318"/>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0" name="正方形/長方形 319"/>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1" name="正方形/長方形 320"/>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2" name="正方形/長方形 321"/>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3" name="正方形/長方形 322"/>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4" name="正方形/長方形 323"/>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5" name="正方形/長方形 324"/>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6" name="正方形/長方形 32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7" name="正方形/長方形 32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8" name="正方形/長方形 32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9" name="正方形/長方形 32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0" name="正方形/長方形 32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1" name="正方形/長方形 33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2" name="正方形/長方形 33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3" name="正方形/長方形 332"/>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4" name="正方形/長方形 333"/>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5" name="正方形/長方形 334"/>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6" name="正方形/長方形 335"/>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7" name="正方形/長方形 336"/>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8" name="正方形/長方形 337"/>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9" name="正方形/長方形 338"/>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0" name="正方形/長方形 339"/>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1" name="正方形/長方形 340"/>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2" name="テキスト ボックス 341"/>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3" name="直線コネクタ 342"/>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4" name="直線コネクタ 343"/>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5" name="テキスト ボックス 344"/>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6" name="直線コネクタ 345"/>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7" name="テキスト ボックス 346"/>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8" name="直線コネクタ 347"/>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9" name="テキスト ボックス 348"/>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0" name="直線コネクタ 349"/>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1" name="テキスト ボックス 350"/>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2" name="直線コネクタ 351"/>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3" name="テキスト ボックス 352"/>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4" name="直線コネクタ 353"/>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5" name="テキスト ボックス 354"/>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6" name="直線コネクタ 355"/>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7" name="テキスト ボックス 356"/>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8"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41</xdr:row>
      <xdr:rowOff>159476</xdr:rowOff>
    </xdr:to>
    <xdr:cxnSp macro="">
      <xdr:nvCxnSpPr>
        <xdr:cNvPr id="359" name="直線コネクタ 358"/>
        <xdr:cNvCxnSpPr/>
      </xdr:nvCxnSpPr>
      <xdr:spPr>
        <a:xfrm flipV="1">
          <a:off x="14375764" y="5642610"/>
          <a:ext cx="0" cy="1390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163303</xdr:rowOff>
    </xdr:from>
    <xdr:ext cx="340478" cy="259045"/>
    <xdr:sp macro="" textlink="">
      <xdr:nvSpPr>
        <xdr:cNvPr id="360" name="【認定こども園・幼稚園・保育所】&#10;有形固定資産減価償却率最小値テキスト"/>
        <xdr:cNvSpPr txBox="1"/>
      </xdr:nvSpPr>
      <xdr:spPr>
        <a:xfrm>
          <a:off x="14414500" y="7036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159476</xdr:rowOff>
    </xdr:from>
    <xdr:to>
      <xdr:col>86</xdr:col>
      <xdr:colOff>25400</xdr:colOff>
      <xdr:row>41</xdr:row>
      <xdr:rowOff>159476</xdr:rowOff>
    </xdr:to>
    <xdr:cxnSp macro="">
      <xdr:nvCxnSpPr>
        <xdr:cNvPr id="361" name="直線コネクタ 360"/>
        <xdr:cNvCxnSpPr/>
      </xdr:nvCxnSpPr>
      <xdr:spPr>
        <a:xfrm>
          <a:off x="14287500" y="7032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405111" cy="259045"/>
    <xdr:sp macro="" textlink="">
      <xdr:nvSpPr>
        <xdr:cNvPr id="362" name="【認定こども園・幼稚園・保育所】&#10;有形固定資産減価償却率最大値テキスト"/>
        <xdr:cNvSpPr txBox="1"/>
      </xdr:nvSpPr>
      <xdr:spPr>
        <a:xfrm>
          <a:off x="144145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363" name="直線コネクタ 362"/>
        <xdr:cNvCxnSpPr/>
      </xdr:nvCxnSpPr>
      <xdr:spPr>
        <a:xfrm>
          <a:off x="1428750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364" name="【認定こども園・幼稚園・保育所】&#10;有形固定資産減価償却率平均値テキスト"/>
        <xdr:cNvSpPr txBox="1"/>
      </xdr:nvSpPr>
      <xdr:spPr>
        <a:xfrm>
          <a:off x="14414500"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365" name="フローチャート: 判断 364"/>
        <xdr:cNvSpPr/>
      </xdr:nvSpPr>
      <xdr:spPr>
        <a:xfrm>
          <a:off x="14325600" y="633584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51526</xdr:rowOff>
    </xdr:from>
    <xdr:to>
      <xdr:col>81</xdr:col>
      <xdr:colOff>101600</xdr:colOff>
      <xdr:row>37</xdr:row>
      <xdr:rowOff>153126</xdr:rowOff>
    </xdr:to>
    <xdr:sp macro="" textlink="">
      <xdr:nvSpPr>
        <xdr:cNvPr id="366" name="フローチャート: 判断 365"/>
        <xdr:cNvSpPr/>
      </xdr:nvSpPr>
      <xdr:spPr>
        <a:xfrm>
          <a:off x="13578840" y="6254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146231</xdr:rowOff>
    </xdr:from>
    <xdr:to>
      <xdr:col>76</xdr:col>
      <xdr:colOff>165100</xdr:colOff>
      <xdr:row>38</xdr:row>
      <xdr:rowOff>76381</xdr:rowOff>
    </xdr:to>
    <xdr:sp macro="" textlink="">
      <xdr:nvSpPr>
        <xdr:cNvPr id="367" name="フローチャート: 判断 366"/>
        <xdr:cNvSpPr/>
      </xdr:nvSpPr>
      <xdr:spPr>
        <a:xfrm>
          <a:off x="12804140" y="63489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8" name="テキスト ボックス 36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9" name="テキスト ボックス 36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0" name="テキスト ボックス 36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1" name="テキスト ボックス 37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2" name="テキスト ボックス 37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40096</xdr:rowOff>
    </xdr:from>
    <xdr:to>
      <xdr:col>85</xdr:col>
      <xdr:colOff>177800</xdr:colOff>
      <xdr:row>39</xdr:row>
      <xdr:rowOff>141696</xdr:rowOff>
    </xdr:to>
    <xdr:sp macro="" textlink="">
      <xdr:nvSpPr>
        <xdr:cNvPr id="373" name="楕円 372"/>
        <xdr:cNvSpPr/>
      </xdr:nvSpPr>
      <xdr:spPr>
        <a:xfrm>
          <a:off x="14325600" y="65780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18523</xdr:rowOff>
    </xdr:from>
    <xdr:ext cx="405111" cy="259045"/>
    <xdr:sp macro="" textlink="">
      <xdr:nvSpPr>
        <xdr:cNvPr id="374" name="【認定こども園・幼稚園・保育所】&#10;有形固定資産減価償却率該当値テキスト"/>
        <xdr:cNvSpPr txBox="1"/>
      </xdr:nvSpPr>
      <xdr:spPr>
        <a:xfrm>
          <a:off x="14414500"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72753</xdr:rowOff>
    </xdr:from>
    <xdr:to>
      <xdr:col>81</xdr:col>
      <xdr:colOff>101600</xdr:colOff>
      <xdr:row>41</xdr:row>
      <xdr:rowOff>2903</xdr:rowOff>
    </xdr:to>
    <xdr:sp macro="" textlink="">
      <xdr:nvSpPr>
        <xdr:cNvPr id="375" name="楕円 374"/>
        <xdr:cNvSpPr/>
      </xdr:nvSpPr>
      <xdr:spPr>
        <a:xfrm>
          <a:off x="13578840" y="6778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90896</xdr:rowOff>
    </xdr:from>
    <xdr:to>
      <xdr:col>85</xdr:col>
      <xdr:colOff>127000</xdr:colOff>
      <xdr:row>40</xdr:row>
      <xdr:rowOff>123553</xdr:rowOff>
    </xdr:to>
    <xdr:cxnSp macro="">
      <xdr:nvCxnSpPr>
        <xdr:cNvPr id="376" name="直線コネクタ 375"/>
        <xdr:cNvCxnSpPr/>
      </xdr:nvCxnSpPr>
      <xdr:spPr>
        <a:xfrm flipV="1">
          <a:off x="13629640" y="6628856"/>
          <a:ext cx="746760" cy="20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90715</xdr:rowOff>
    </xdr:from>
    <xdr:to>
      <xdr:col>76</xdr:col>
      <xdr:colOff>165100</xdr:colOff>
      <xdr:row>41</xdr:row>
      <xdr:rowOff>20865</xdr:rowOff>
    </xdr:to>
    <xdr:sp macro="" textlink="">
      <xdr:nvSpPr>
        <xdr:cNvPr id="377" name="楕円 376"/>
        <xdr:cNvSpPr/>
      </xdr:nvSpPr>
      <xdr:spPr>
        <a:xfrm>
          <a:off x="12804140" y="6796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123553</xdr:rowOff>
    </xdr:from>
    <xdr:to>
      <xdr:col>81</xdr:col>
      <xdr:colOff>50800</xdr:colOff>
      <xdr:row>40</xdr:row>
      <xdr:rowOff>141515</xdr:rowOff>
    </xdr:to>
    <xdr:cxnSp macro="">
      <xdr:nvCxnSpPr>
        <xdr:cNvPr id="378" name="直線コネクタ 377"/>
        <xdr:cNvCxnSpPr/>
      </xdr:nvCxnSpPr>
      <xdr:spPr>
        <a:xfrm flipV="1">
          <a:off x="12854940" y="6829153"/>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169653</xdr:rowOff>
    </xdr:from>
    <xdr:ext cx="405111" cy="259045"/>
    <xdr:sp macro="" textlink="">
      <xdr:nvSpPr>
        <xdr:cNvPr id="379" name="n_1aveValue【認定こども園・幼稚園・保育所】&#10;有形固定資産減価償却率"/>
        <xdr:cNvSpPr txBox="1"/>
      </xdr:nvSpPr>
      <xdr:spPr>
        <a:xfrm>
          <a:off x="13437244" y="6037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92908</xdr:rowOff>
    </xdr:from>
    <xdr:ext cx="405111" cy="259045"/>
    <xdr:sp macro="" textlink="">
      <xdr:nvSpPr>
        <xdr:cNvPr id="380" name="n_2aveValue【認定こども園・幼稚園・保育所】&#10;有形固定資産減価償却率"/>
        <xdr:cNvSpPr txBox="1"/>
      </xdr:nvSpPr>
      <xdr:spPr>
        <a:xfrm>
          <a:off x="12675244" y="612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165480</xdr:rowOff>
    </xdr:from>
    <xdr:ext cx="405111" cy="259045"/>
    <xdr:sp macro="" textlink="">
      <xdr:nvSpPr>
        <xdr:cNvPr id="381" name="n_1mainValue【認定こども園・幼稚園・保育所】&#10;有形固定資産減価償却率"/>
        <xdr:cNvSpPr txBox="1"/>
      </xdr:nvSpPr>
      <xdr:spPr>
        <a:xfrm>
          <a:off x="13437244" y="687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11992</xdr:rowOff>
    </xdr:from>
    <xdr:ext cx="405111" cy="259045"/>
    <xdr:sp macro="" textlink="">
      <xdr:nvSpPr>
        <xdr:cNvPr id="382" name="n_2mainValue【認定こども園・幼稚園・保育所】&#10;有形固定資産減価償却率"/>
        <xdr:cNvSpPr txBox="1"/>
      </xdr:nvSpPr>
      <xdr:spPr>
        <a:xfrm>
          <a:off x="12675244" y="68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3" name="正方形/長方形 382"/>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4" name="正方形/長方形 383"/>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5" name="正方形/長方形 384"/>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6" name="正方形/長方形 385"/>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7" name="正方形/長方形 386"/>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8" name="正方形/長方形 387"/>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9" name="正方形/長方形 388"/>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0" name="正方形/長方形 389"/>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1" name="テキスト ボックス 390"/>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2" name="直線コネクタ 391"/>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3" name="直線コネクタ 392"/>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4" name="テキスト ボックス 393"/>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5" name="直線コネクタ 394"/>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96" name="テキスト ボックス 395"/>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7" name="直線コネクタ 396"/>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98" name="テキスト ボックス 397"/>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99" name="直線コネクタ 398"/>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0" name="テキスト ボックス 399"/>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1" name="直線コネクタ 400"/>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2" name="テキスト ボックス 401"/>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3" name="直線コネクタ 402"/>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4" name="テキスト ボックス 403"/>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5"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116205</xdr:rowOff>
    </xdr:from>
    <xdr:to>
      <xdr:col>116</xdr:col>
      <xdr:colOff>62864</xdr:colOff>
      <xdr:row>41</xdr:row>
      <xdr:rowOff>165735</xdr:rowOff>
    </xdr:to>
    <xdr:cxnSp macro="">
      <xdr:nvCxnSpPr>
        <xdr:cNvPr id="406" name="直線コネクタ 405"/>
        <xdr:cNvCxnSpPr/>
      </xdr:nvCxnSpPr>
      <xdr:spPr>
        <a:xfrm flipV="1">
          <a:off x="19509104" y="581596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169562</xdr:rowOff>
    </xdr:from>
    <xdr:ext cx="469744" cy="259045"/>
    <xdr:sp macro="" textlink="">
      <xdr:nvSpPr>
        <xdr:cNvPr id="407" name="【認定こども園・幼稚園・保育所】&#10;一人当たり面積最小値テキスト"/>
        <xdr:cNvSpPr txBox="1"/>
      </xdr:nvSpPr>
      <xdr:spPr>
        <a:xfrm>
          <a:off x="19547840" y="704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165735</xdr:rowOff>
    </xdr:from>
    <xdr:to>
      <xdr:col>116</xdr:col>
      <xdr:colOff>152400</xdr:colOff>
      <xdr:row>41</xdr:row>
      <xdr:rowOff>165735</xdr:rowOff>
    </xdr:to>
    <xdr:cxnSp macro="">
      <xdr:nvCxnSpPr>
        <xdr:cNvPr id="408" name="直線コネクタ 407"/>
        <xdr:cNvCxnSpPr/>
      </xdr:nvCxnSpPr>
      <xdr:spPr>
        <a:xfrm>
          <a:off x="19443700" y="703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62882</xdr:rowOff>
    </xdr:from>
    <xdr:ext cx="469744" cy="259045"/>
    <xdr:sp macro="" textlink="">
      <xdr:nvSpPr>
        <xdr:cNvPr id="409" name="【認定こども園・幼稚園・保育所】&#10;一人当たり面積最大値テキスト"/>
        <xdr:cNvSpPr txBox="1"/>
      </xdr:nvSpPr>
      <xdr:spPr>
        <a:xfrm>
          <a:off x="19547840" y="559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116205</xdr:rowOff>
    </xdr:from>
    <xdr:to>
      <xdr:col>116</xdr:col>
      <xdr:colOff>152400</xdr:colOff>
      <xdr:row>34</xdr:row>
      <xdr:rowOff>116205</xdr:rowOff>
    </xdr:to>
    <xdr:cxnSp macro="">
      <xdr:nvCxnSpPr>
        <xdr:cNvPr id="410" name="直線コネクタ 409"/>
        <xdr:cNvCxnSpPr/>
      </xdr:nvCxnSpPr>
      <xdr:spPr>
        <a:xfrm>
          <a:off x="1944370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101617</xdr:rowOff>
    </xdr:from>
    <xdr:ext cx="469744" cy="259045"/>
    <xdr:sp macro="" textlink="">
      <xdr:nvSpPr>
        <xdr:cNvPr id="411" name="【認定こども園・幼稚園・保育所】&#10;一人当たり面積平均値テキスト"/>
        <xdr:cNvSpPr txBox="1"/>
      </xdr:nvSpPr>
      <xdr:spPr>
        <a:xfrm>
          <a:off x="19547840" y="630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78740</xdr:rowOff>
    </xdr:from>
    <xdr:to>
      <xdr:col>116</xdr:col>
      <xdr:colOff>114300</xdr:colOff>
      <xdr:row>39</xdr:row>
      <xdr:rowOff>8890</xdr:rowOff>
    </xdr:to>
    <xdr:sp macro="" textlink="">
      <xdr:nvSpPr>
        <xdr:cNvPr id="412" name="フローチャート: 判断 411"/>
        <xdr:cNvSpPr/>
      </xdr:nvSpPr>
      <xdr:spPr>
        <a:xfrm>
          <a:off x="19458940" y="64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36830</xdr:rowOff>
    </xdr:from>
    <xdr:to>
      <xdr:col>112</xdr:col>
      <xdr:colOff>38100</xdr:colOff>
      <xdr:row>38</xdr:row>
      <xdr:rowOff>138430</xdr:rowOff>
    </xdr:to>
    <xdr:sp macro="" textlink="">
      <xdr:nvSpPr>
        <xdr:cNvPr id="413" name="フローチャート: 判断 412"/>
        <xdr:cNvSpPr/>
      </xdr:nvSpPr>
      <xdr:spPr>
        <a:xfrm>
          <a:off x="18735040" y="6407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27305</xdr:rowOff>
    </xdr:from>
    <xdr:to>
      <xdr:col>107</xdr:col>
      <xdr:colOff>101600</xdr:colOff>
      <xdr:row>38</xdr:row>
      <xdr:rowOff>128905</xdr:rowOff>
    </xdr:to>
    <xdr:sp macro="" textlink="">
      <xdr:nvSpPr>
        <xdr:cNvPr id="414" name="フローチャート: 判断 413"/>
        <xdr:cNvSpPr/>
      </xdr:nvSpPr>
      <xdr:spPr>
        <a:xfrm>
          <a:off x="1793748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5" name="テキスト ボックス 414"/>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6" name="テキスト ボックス 415"/>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7" name="テキスト ボックス 416"/>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8" name="テキスト ボックス 417"/>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9" name="テキスト ボックス 418"/>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20" name="楕円 419"/>
        <xdr:cNvSpPr/>
      </xdr:nvSpPr>
      <xdr:spPr>
        <a:xfrm>
          <a:off x="19458940" y="6481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89552</xdr:rowOff>
    </xdr:from>
    <xdr:ext cx="469744" cy="259045"/>
    <xdr:sp macro="" textlink="">
      <xdr:nvSpPr>
        <xdr:cNvPr id="421" name="【認定こども園・幼稚園・保育所】&#10;一人当たり面積該当値テキスト"/>
        <xdr:cNvSpPr txBox="1"/>
      </xdr:nvSpPr>
      <xdr:spPr>
        <a:xfrm>
          <a:off x="19547840" y="645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124460</xdr:rowOff>
    </xdr:from>
    <xdr:to>
      <xdr:col>112</xdr:col>
      <xdr:colOff>38100</xdr:colOff>
      <xdr:row>39</xdr:row>
      <xdr:rowOff>54610</xdr:rowOff>
    </xdr:to>
    <xdr:sp macro="" textlink="">
      <xdr:nvSpPr>
        <xdr:cNvPr id="422" name="楕円 421"/>
        <xdr:cNvSpPr/>
      </xdr:nvSpPr>
      <xdr:spPr>
        <a:xfrm>
          <a:off x="18735040" y="6494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161925</xdr:rowOff>
    </xdr:from>
    <xdr:to>
      <xdr:col>116</xdr:col>
      <xdr:colOff>63500</xdr:colOff>
      <xdr:row>39</xdr:row>
      <xdr:rowOff>3810</xdr:rowOff>
    </xdr:to>
    <xdr:cxnSp macro="">
      <xdr:nvCxnSpPr>
        <xdr:cNvPr id="423" name="直線コネクタ 422"/>
        <xdr:cNvCxnSpPr/>
      </xdr:nvCxnSpPr>
      <xdr:spPr>
        <a:xfrm flipV="1">
          <a:off x="18778220" y="6532245"/>
          <a:ext cx="7315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162560</xdr:rowOff>
    </xdr:from>
    <xdr:to>
      <xdr:col>107</xdr:col>
      <xdr:colOff>101600</xdr:colOff>
      <xdr:row>39</xdr:row>
      <xdr:rowOff>92710</xdr:rowOff>
    </xdr:to>
    <xdr:sp macro="" textlink="">
      <xdr:nvSpPr>
        <xdr:cNvPr id="424" name="楕円 423"/>
        <xdr:cNvSpPr/>
      </xdr:nvSpPr>
      <xdr:spPr>
        <a:xfrm>
          <a:off x="17937480" y="653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xdr:rowOff>
    </xdr:from>
    <xdr:to>
      <xdr:col>111</xdr:col>
      <xdr:colOff>177800</xdr:colOff>
      <xdr:row>39</xdr:row>
      <xdr:rowOff>41910</xdr:rowOff>
    </xdr:to>
    <xdr:cxnSp macro="">
      <xdr:nvCxnSpPr>
        <xdr:cNvPr id="425" name="直線コネクタ 424"/>
        <xdr:cNvCxnSpPr/>
      </xdr:nvCxnSpPr>
      <xdr:spPr>
        <a:xfrm flipV="1">
          <a:off x="17988280" y="654177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154957</xdr:rowOff>
    </xdr:from>
    <xdr:ext cx="469744" cy="259045"/>
    <xdr:sp macro="" textlink="">
      <xdr:nvSpPr>
        <xdr:cNvPr id="426" name="n_1aveValue【認定こども園・幼稚園・保育所】&#10;一人当たり面積"/>
        <xdr:cNvSpPr txBox="1"/>
      </xdr:nvSpPr>
      <xdr:spPr>
        <a:xfrm>
          <a:off x="1856112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145432</xdr:rowOff>
    </xdr:from>
    <xdr:ext cx="469744" cy="259045"/>
    <xdr:sp macro="" textlink="">
      <xdr:nvSpPr>
        <xdr:cNvPr id="427" name="n_2aveValue【認定こども園・幼稚園・保育所】&#10;一人当たり面積"/>
        <xdr:cNvSpPr txBox="1"/>
      </xdr:nvSpPr>
      <xdr:spPr>
        <a:xfrm>
          <a:off x="17776267"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45737</xdr:rowOff>
    </xdr:from>
    <xdr:ext cx="469744" cy="259045"/>
    <xdr:sp macro="" textlink="">
      <xdr:nvSpPr>
        <xdr:cNvPr id="428" name="n_1mainValue【認定こども園・幼稚園・保育所】&#10;一人当たり面積"/>
        <xdr:cNvSpPr txBox="1"/>
      </xdr:nvSpPr>
      <xdr:spPr>
        <a:xfrm>
          <a:off x="18561127" y="65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29" name="n_2mainValue【認定こども園・幼稚園・保育所】&#10;一人当たり面積"/>
        <xdr:cNvSpPr txBox="1"/>
      </xdr:nvSpPr>
      <xdr:spPr>
        <a:xfrm>
          <a:off x="177762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0" name="正方形/長方形 429"/>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1" name="正方形/長方形 430"/>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2" name="正方形/長方形 431"/>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3" name="正方形/長方形 432"/>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4" name="正方形/長方形 433"/>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5" name="正方形/長方形 434"/>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6" name="正方形/長方形 435"/>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正方形/長方形 436"/>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8" name="テキスト ボックス 437"/>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9" name="直線コネクタ 438"/>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40" name="直線コネクタ 439"/>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41" name="テキスト ボックス 440"/>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2" name="直線コネクタ 441"/>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3" name="テキスト ボックス 442"/>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4" name="直線コネクタ 443"/>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5" name="テキスト ボックス 444"/>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6" name="直線コネクタ 445"/>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7" name="テキスト ボックス 446"/>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8" name="直線コネクタ 447"/>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9" name="テキスト ボックス 448"/>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50" name="直線コネクタ 449"/>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51" name="テキスト ボックス 450"/>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2" name="直線コネクタ 451"/>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3" name="テキスト ボックス 452"/>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4"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164919</xdr:rowOff>
    </xdr:from>
    <xdr:to>
      <xdr:col>85</xdr:col>
      <xdr:colOff>126364</xdr:colOff>
      <xdr:row>63</xdr:row>
      <xdr:rowOff>156754</xdr:rowOff>
    </xdr:to>
    <xdr:cxnSp macro="">
      <xdr:nvCxnSpPr>
        <xdr:cNvPr id="455" name="直線コネクタ 454"/>
        <xdr:cNvCxnSpPr/>
      </xdr:nvCxnSpPr>
      <xdr:spPr>
        <a:xfrm flipV="1">
          <a:off x="14375764" y="9385119"/>
          <a:ext cx="0" cy="1332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160581</xdr:rowOff>
    </xdr:from>
    <xdr:ext cx="340478" cy="259045"/>
    <xdr:sp macro="" textlink="">
      <xdr:nvSpPr>
        <xdr:cNvPr id="456" name="【学校施設】&#10;有形固定資産減価償却率最小値テキスト"/>
        <xdr:cNvSpPr txBox="1"/>
      </xdr:nvSpPr>
      <xdr:spPr>
        <a:xfrm>
          <a:off x="14414500" y="107219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156754</xdr:rowOff>
    </xdr:from>
    <xdr:to>
      <xdr:col>86</xdr:col>
      <xdr:colOff>25400</xdr:colOff>
      <xdr:row>63</xdr:row>
      <xdr:rowOff>156754</xdr:rowOff>
    </xdr:to>
    <xdr:cxnSp macro="">
      <xdr:nvCxnSpPr>
        <xdr:cNvPr id="457" name="直線コネクタ 456"/>
        <xdr:cNvCxnSpPr/>
      </xdr:nvCxnSpPr>
      <xdr:spPr>
        <a:xfrm>
          <a:off x="14287500" y="107180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111596</xdr:rowOff>
    </xdr:from>
    <xdr:ext cx="405111" cy="259045"/>
    <xdr:sp macro="" textlink="">
      <xdr:nvSpPr>
        <xdr:cNvPr id="458" name="【学校施設】&#10;有形固定資産減価償却率最大値テキスト"/>
        <xdr:cNvSpPr txBox="1"/>
      </xdr:nvSpPr>
      <xdr:spPr>
        <a:xfrm>
          <a:off x="14414500" y="9164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164919</xdr:rowOff>
    </xdr:from>
    <xdr:to>
      <xdr:col>86</xdr:col>
      <xdr:colOff>25400</xdr:colOff>
      <xdr:row>55</xdr:row>
      <xdr:rowOff>164919</xdr:rowOff>
    </xdr:to>
    <xdr:cxnSp macro="">
      <xdr:nvCxnSpPr>
        <xdr:cNvPr id="459" name="直線コネクタ 458"/>
        <xdr:cNvCxnSpPr/>
      </xdr:nvCxnSpPr>
      <xdr:spPr>
        <a:xfrm>
          <a:off x="14287500" y="9385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156227</xdr:rowOff>
    </xdr:from>
    <xdr:ext cx="405111" cy="259045"/>
    <xdr:sp macro="" textlink="">
      <xdr:nvSpPr>
        <xdr:cNvPr id="460" name="【学校施設】&#10;有形固定資産減価償却率平均値テキスト"/>
        <xdr:cNvSpPr txBox="1"/>
      </xdr:nvSpPr>
      <xdr:spPr>
        <a:xfrm>
          <a:off x="1441450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461" name="フローチャート: 判断 460"/>
        <xdr:cNvSpPr/>
      </xdr:nvSpPr>
      <xdr:spPr>
        <a:xfrm>
          <a:off x="14325600" y="98971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7983</xdr:rowOff>
    </xdr:from>
    <xdr:to>
      <xdr:col>81</xdr:col>
      <xdr:colOff>101600</xdr:colOff>
      <xdr:row>59</xdr:row>
      <xdr:rowOff>109583</xdr:rowOff>
    </xdr:to>
    <xdr:sp macro="" textlink="">
      <xdr:nvSpPr>
        <xdr:cNvPr id="462" name="フローチャート: 判断 461"/>
        <xdr:cNvSpPr/>
      </xdr:nvSpPr>
      <xdr:spPr>
        <a:xfrm>
          <a:off x="13578840" y="989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24312</xdr:rowOff>
    </xdr:from>
    <xdr:to>
      <xdr:col>76</xdr:col>
      <xdr:colOff>165100</xdr:colOff>
      <xdr:row>59</xdr:row>
      <xdr:rowOff>125912</xdr:rowOff>
    </xdr:to>
    <xdr:sp macro="" textlink="">
      <xdr:nvSpPr>
        <xdr:cNvPr id="463" name="フローチャート: 判断 462"/>
        <xdr:cNvSpPr/>
      </xdr:nvSpPr>
      <xdr:spPr>
        <a:xfrm>
          <a:off x="12804140" y="991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4" name="テキスト ボックス 463"/>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5" name="テキスト ボックス 464"/>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6" name="テキスト ボックス 465"/>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7" name="テキスト ボックス 466"/>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8" name="テキスト ボックス 467"/>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130447</xdr:rowOff>
    </xdr:from>
    <xdr:to>
      <xdr:col>85</xdr:col>
      <xdr:colOff>177800</xdr:colOff>
      <xdr:row>59</xdr:row>
      <xdr:rowOff>60597</xdr:rowOff>
    </xdr:to>
    <xdr:sp macro="" textlink="">
      <xdr:nvSpPr>
        <xdr:cNvPr id="469" name="楕円 468"/>
        <xdr:cNvSpPr/>
      </xdr:nvSpPr>
      <xdr:spPr>
        <a:xfrm>
          <a:off x="14325600" y="985356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153324</xdr:rowOff>
    </xdr:from>
    <xdr:ext cx="405111" cy="259045"/>
    <xdr:sp macro="" textlink="">
      <xdr:nvSpPr>
        <xdr:cNvPr id="470" name="【学校施設】&#10;有形固定資産減価償却率該当値テキスト"/>
        <xdr:cNvSpPr txBox="1"/>
      </xdr:nvSpPr>
      <xdr:spPr>
        <a:xfrm>
          <a:off x="14414500" y="970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29210</xdr:rowOff>
    </xdr:from>
    <xdr:to>
      <xdr:col>81</xdr:col>
      <xdr:colOff>101600</xdr:colOff>
      <xdr:row>59</xdr:row>
      <xdr:rowOff>130810</xdr:rowOff>
    </xdr:to>
    <xdr:sp macro="" textlink="">
      <xdr:nvSpPr>
        <xdr:cNvPr id="471" name="楕円 470"/>
        <xdr:cNvSpPr/>
      </xdr:nvSpPr>
      <xdr:spPr>
        <a:xfrm>
          <a:off x="1357884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9797</xdr:rowOff>
    </xdr:from>
    <xdr:to>
      <xdr:col>85</xdr:col>
      <xdr:colOff>127000</xdr:colOff>
      <xdr:row>59</xdr:row>
      <xdr:rowOff>80010</xdr:rowOff>
    </xdr:to>
    <xdr:cxnSp macro="">
      <xdr:nvCxnSpPr>
        <xdr:cNvPr id="472" name="直線コネクタ 471"/>
        <xdr:cNvCxnSpPr/>
      </xdr:nvCxnSpPr>
      <xdr:spPr>
        <a:xfrm flipV="1">
          <a:off x="13629640" y="9900557"/>
          <a:ext cx="74676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73" name="楕円 472"/>
        <xdr:cNvSpPr/>
      </xdr:nvSpPr>
      <xdr:spPr>
        <a:xfrm>
          <a:off x="12804140" y="99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112667</xdr:rowOff>
    </xdr:to>
    <xdr:cxnSp macro="">
      <xdr:nvCxnSpPr>
        <xdr:cNvPr id="474" name="直線コネクタ 473"/>
        <xdr:cNvCxnSpPr/>
      </xdr:nvCxnSpPr>
      <xdr:spPr>
        <a:xfrm flipV="1">
          <a:off x="12854940" y="997077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126110</xdr:rowOff>
    </xdr:from>
    <xdr:ext cx="405111" cy="259045"/>
    <xdr:sp macro="" textlink="">
      <xdr:nvSpPr>
        <xdr:cNvPr id="475" name="n_1aveValue【学校施設】&#10;有形固定資産減価償却率"/>
        <xdr:cNvSpPr txBox="1"/>
      </xdr:nvSpPr>
      <xdr:spPr>
        <a:xfrm>
          <a:off x="13437244" y="968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142439</xdr:rowOff>
    </xdr:from>
    <xdr:ext cx="405111" cy="259045"/>
    <xdr:sp macro="" textlink="">
      <xdr:nvSpPr>
        <xdr:cNvPr id="476" name="n_2aveValue【学校施設】&#10;有形固定資産減価償却率"/>
        <xdr:cNvSpPr txBox="1"/>
      </xdr:nvSpPr>
      <xdr:spPr>
        <a:xfrm>
          <a:off x="12675244" y="969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121937</xdr:rowOff>
    </xdr:from>
    <xdr:ext cx="405111" cy="259045"/>
    <xdr:sp macro="" textlink="">
      <xdr:nvSpPr>
        <xdr:cNvPr id="477" name="n_1mainValue【学校施設】&#10;有形固定資産減価償却率"/>
        <xdr:cNvSpPr txBox="1"/>
      </xdr:nvSpPr>
      <xdr:spPr>
        <a:xfrm>
          <a:off x="134372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478" name="n_2mainValue【学校施設】&#10;有形固定資産減価償却率"/>
        <xdr:cNvSpPr txBox="1"/>
      </xdr:nvSpPr>
      <xdr:spPr>
        <a:xfrm>
          <a:off x="12675244" y="10045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9" name="正方形/長方形 478"/>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0" name="正方形/長方形 479"/>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1" name="正方形/長方形 480"/>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2" name="正方形/長方形 481"/>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3" name="正方形/長方形 482"/>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4" name="正方形/長方形 483"/>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5" name="正方形/長方形 484"/>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6" name="正方形/長方形 485"/>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7" name="テキスト ボックス 486"/>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8" name="直線コネクタ 487"/>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9" name="テキスト ボックス 488"/>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90" name="直線コネクタ 489"/>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91" name="テキスト ボックス 490"/>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92" name="直線コネクタ 491"/>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93" name="テキスト ボックス 492"/>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94" name="直線コネクタ 493"/>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95" name="テキスト ボックス 494"/>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6" name="直線コネクタ 495"/>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7" name="テキスト ボックス 496"/>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8" name="直線コネクタ 49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9" name="テキスト ボックス 498"/>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72466</xdr:rowOff>
    </xdr:from>
    <xdr:to>
      <xdr:col>116</xdr:col>
      <xdr:colOff>62864</xdr:colOff>
      <xdr:row>64</xdr:row>
      <xdr:rowOff>78867</xdr:rowOff>
    </xdr:to>
    <xdr:cxnSp macro="">
      <xdr:nvCxnSpPr>
        <xdr:cNvPr id="501" name="直線コネクタ 500"/>
        <xdr:cNvCxnSpPr/>
      </xdr:nvCxnSpPr>
      <xdr:spPr>
        <a:xfrm flipV="1">
          <a:off x="19509104" y="9292666"/>
          <a:ext cx="0" cy="1515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82694</xdr:rowOff>
    </xdr:from>
    <xdr:ext cx="469744" cy="259045"/>
    <xdr:sp macro="" textlink="">
      <xdr:nvSpPr>
        <xdr:cNvPr id="502" name="【学校施設】&#10;一人当たり面積最小値テキスト"/>
        <xdr:cNvSpPr txBox="1"/>
      </xdr:nvSpPr>
      <xdr:spPr>
        <a:xfrm>
          <a:off x="19547840" y="1081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78867</xdr:rowOff>
    </xdr:from>
    <xdr:to>
      <xdr:col>116</xdr:col>
      <xdr:colOff>152400</xdr:colOff>
      <xdr:row>64</xdr:row>
      <xdr:rowOff>78867</xdr:rowOff>
    </xdr:to>
    <xdr:cxnSp macro="">
      <xdr:nvCxnSpPr>
        <xdr:cNvPr id="503" name="直線コネクタ 502"/>
        <xdr:cNvCxnSpPr/>
      </xdr:nvCxnSpPr>
      <xdr:spPr>
        <a:xfrm>
          <a:off x="19443700" y="10807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19143</xdr:rowOff>
    </xdr:from>
    <xdr:ext cx="469744" cy="259045"/>
    <xdr:sp macro="" textlink="">
      <xdr:nvSpPr>
        <xdr:cNvPr id="504" name="【学校施設】&#10;一人当たり面積最大値テキスト"/>
        <xdr:cNvSpPr txBox="1"/>
      </xdr:nvSpPr>
      <xdr:spPr>
        <a:xfrm>
          <a:off x="19547840" y="907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72466</xdr:rowOff>
    </xdr:from>
    <xdr:to>
      <xdr:col>116</xdr:col>
      <xdr:colOff>152400</xdr:colOff>
      <xdr:row>55</xdr:row>
      <xdr:rowOff>72466</xdr:rowOff>
    </xdr:to>
    <xdr:cxnSp macro="">
      <xdr:nvCxnSpPr>
        <xdr:cNvPr id="505" name="直線コネクタ 504"/>
        <xdr:cNvCxnSpPr/>
      </xdr:nvCxnSpPr>
      <xdr:spPr>
        <a:xfrm>
          <a:off x="19443700" y="9292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91762</xdr:rowOff>
    </xdr:from>
    <xdr:ext cx="469744" cy="259045"/>
    <xdr:sp macro="" textlink="">
      <xdr:nvSpPr>
        <xdr:cNvPr id="506" name="【学校施設】&#10;一人当たり面積平均値テキスト"/>
        <xdr:cNvSpPr txBox="1"/>
      </xdr:nvSpPr>
      <xdr:spPr>
        <a:xfrm>
          <a:off x="19547840" y="10485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113335</xdr:rowOff>
    </xdr:from>
    <xdr:to>
      <xdr:col>116</xdr:col>
      <xdr:colOff>114300</xdr:colOff>
      <xdr:row>63</xdr:row>
      <xdr:rowOff>43485</xdr:rowOff>
    </xdr:to>
    <xdr:sp macro="" textlink="">
      <xdr:nvSpPr>
        <xdr:cNvPr id="507" name="フローチャート: 判断 506"/>
        <xdr:cNvSpPr/>
      </xdr:nvSpPr>
      <xdr:spPr>
        <a:xfrm>
          <a:off x="19458940" y="10507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48641</xdr:rowOff>
    </xdr:from>
    <xdr:to>
      <xdr:col>112</xdr:col>
      <xdr:colOff>38100</xdr:colOff>
      <xdr:row>62</xdr:row>
      <xdr:rowOff>150241</xdr:rowOff>
    </xdr:to>
    <xdr:sp macro="" textlink="">
      <xdr:nvSpPr>
        <xdr:cNvPr id="508" name="フローチャート: 判断 507"/>
        <xdr:cNvSpPr/>
      </xdr:nvSpPr>
      <xdr:spPr>
        <a:xfrm>
          <a:off x="18735040" y="104423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32182</xdr:rowOff>
    </xdr:from>
    <xdr:to>
      <xdr:col>107</xdr:col>
      <xdr:colOff>101600</xdr:colOff>
      <xdr:row>62</xdr:row>
      <xdr:rowOff>133782</xdr:rowOff>
    </xdr:to>
    <xdr:sp macro="" textlink="">
      <xdr:nvSpPr>
        <xdr:cNvPr id="509" name="フローチャート: 判断 508"/>
        <xdr:cNvSpPr/>
      </xdr:nvSpPr>
      <xdr:spPr>
        <a:xfrm>
          <a:off x="17937480" y="10425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0" name="テキスト ボックス 509"/>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1" name="テキスト ボックス 510"/>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2" name="テキスト ボックス 511"/>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3" name="テキスト ボックス 512"/>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4" name="テキスト ボックス 513"/>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100762</xdr:rowOff>
    </xdr:from>
    <xdr:to>
      <xdr:col>116</xdr:col>
      <xdr:colOff>114300</xdr:colOff>
      <xdr:row>63</xdr:row>
      <xdr:rowOff>30912</xdr:rowOff>
    </xdr:to>
    <xdr:sp macro="" textlink="">
      <xdr:nvSpPr>
        <xdr:cNvPr id="515" name="楕円 514"/>
        <xdr:cNvSpPr/>
      </xdr:nvSpPr>
      <xdr:spPr>
        <a:xfrm>
          <a:off x="19458940" y="10494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123639</xdr:rowOff>
    </xdr:from>
    <xdr:ext cx="469744" cy="259045"/>
    <xdr:sp macro="" textlink="">
      <xdr:nvSpPr>
        <xdr:cNvPr id="516" name="【学校施設】&#10;一人当たり面積該当値テキスト"/>
        <xdr:cNvSpPr txBox="1"/>
      </xdr:nvSpPr>
      <xdr:spPr>
        <a:xfrm>
          <a:off x="19547840" y="1034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115621</xdr:rowOff>
    </xdr:from>
    <xdr:to>
      <xdr:col>112</xdr:col>
      <xdr:colOff>38100</xdr:colOff>
      <xdr:row>63</xdr:row>
      <xdr:rowOff>45771</xdr:rowOff>
    </xdr:to>
    <xdr:sp macro="" textlink="">
      <xdr:nvSpPr>
        <xdr:cNvPr id="517" name="楕円 516"/>
        <xdr:cNvSpPr/>
      </xdr:nvSpPr>
      <xdr:spPr>
        <a:xfrm>
          <a:off x="18735040" y="105093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151562</xdr:rowOff>
    </xdr:from>
    <xdr:to>
      <xdr:col>116</xdr:col>
      <xdr:colOff>63500</xdr:colOff>
      <xdr:row>62</xdr:row>
      <xdr:rowOff>166421</xdr:rowOff>
    </xdr:to>
    <xdr:cxnSp macro="">
      <xdr:nvCxnSpPr>
        <xdr:cNvPr id="518" name="直線コネクタ 517"/>
        <xdr:cNvCxnSpPr/>
      </xdr:nvCxnSpPr>
      <xdr:spPr>
        <a:xfrm flipV="1">
          <a:off x="18778220" y="10545242"/>
          <a:ext cx="73152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128651</xdr:rowOff>
    </xdr:from>
    <xdr:to>
      <xdr:col>107</xdr:col>
      <xdr:colOff>101600</xdr:colOff>
      <xdr:row>63</xdr:row>
      <xdr:rowOff>58801</xdr:rowOff>
    </xdr:to>
    <xdr:sp macro="" textlink="">
      <xdr:nvSpPr>
        <xdr:cNvPr id="519" name="楕円 518"/>
        <xdr:cNvSpPr/>
      </xdr:nvSpPr>
      <xdr:spPr>
        <a:xfrm>
          <a:off x="17937480" y="10522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166421</xdr:rowOff>
    </xdr:from>
    <xdr:to>
      <xdr:col>111</xdr:col>
      <xdr:colOff>177800</xdr:colOff>
      <xdr:row>63</xdr:row>
      <xdr:rowOff>8001</xdr:rowOff>
    </xdr:to>
    <xdr:cxnSp macro="">
      <xdr:nvCxnSpPr>
        <xdr:cNvPr id="520" name="直線コネクタ 519"/>
        <xdr:cNvCxnSpPr/>
      </xdr:nvCxnSpPr>
      <xdr:spPr>
        <a:xfrm flipV="1">
          <a:off x="17988280" y="10560101"/>
          <a:ext cx="78994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166768</xdr:rowOff>
    </xdr:from>
    <xdr:ext cx="469744" cy="259045"/>
    <xdr:sp macro="" textlink="">
      <xdr:nvSpPr>
        <xdr:cNvPr id="521" name="n_1aveValue【学校施設】&#10;一人当たり面積"/>
        <xdr:cNvSpPr txBox="1"/>
      </xdr:nvSpPr>
      <xdr:spPr>
        <a:xfrm>
          <a:off x="18561127" y="1022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150309</xdr:rowOff>
    </xdr:from>
    <xdr:ext cx="469744" cy="259045"/>
    <xdr:sp macro="" textlink="">
      <xdr:nvSpPr>
        <xdr:cNvPr id="522" name="n_2aveValue【学校施設】&#10;一人当たり面積"/>
        <xdr:cNvSpPr txBox="1"/>
      </xdr:nvSpPr>
      <xdr:spPr>
        <a:xfrm>
          <a:off x="17776267" y="1020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36898</xdr:rowOff>
    </xdr:from>
    <xdr:ext cx="469744" cy="259045"/>
    <xdr:sp macro="" textlink="">
      <xdr:nvSpPr>
        <xdr:cNvPr id="523" name="n_1mainValue【学校施設】&#10;一人当たり面積"/>
        <xdr:cNvSpPr txBox="1"/>
      </xdr:nvSpPr>
      <xdr:spPr>
        <a:xfrm>
          <a:off x="18561127" y="1059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49928</xdr:rowOff>
    </xdr:from>
    <xdr:ext cx="469744" cy="259045"/>
    <xdr:sp macro="" textlink="">
      <xdr:nvSpPr>
        <xdr:cNvPr id="524" name="n_2mainValue【学校施設】&#10;一人当たり面積"/>
        <xdr:cNvSpPr txBox="1"/>
      </xdr:nvSpPr>
      <xdr:spPr>
        <a:xfrm>
          <a:off x="17776267" y="1061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51" name="テキスト ボックス 550"/>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53" name="テキスト ボックス 552"/>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61" name="テキスト ボックス 560"/>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63" name="テキスト ボックス 562"/>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109</xdr:row>
      <xdr:rowOff>32386</xdr:rowOff>
    </xdr:to>
    <xdr:cxnSp macro="">
      <xdr:nvCxnSpPr>
        <xdr:cNvPr id="565" name="直線コネクタ 564"/>
        <xdr:cNvCxnSpPr/>
      </xdr:nvCxnSpPr>
      <xdr:spPr>
        <a:xfrm flipV="1">
          <a:off x="14375764" y="16764000"/>
          <a:ext cx="0" cy="1541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36213</xdr:rowOff>
    </xdr:from>
    <xdr:ext cx="405111" cy="259045"/>
    <xdr:sp macro="" textlink="">
      <xdr:nvSpPr>
        <xdr:cNvPr id="566" name="【公民館】&#10;有形固定資産減価償却率最小値テキスト"/>
        <xdr:cNvSpPr txBox="1"/>
      </xdr:nvSpPr>
      <xdr:spPr>
        <a:xfrm>
          <a:off x="14414500" y="1830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32386</xdr:rowOff>
    </xdr:from>
    <xdr:to>
      <xdr:col>86</xdr:col>
      <xdr:colOff>25400</xdr:colOff>
      <xdr:row>109</xdr:row>
      <xdr:rowOff>32386</xdr:rowOff>
    </xdr:to>
    <xdr:cxnSp macro="">
      <xdr:nvCxnSpPr>
        <xdr:cNvPr id="567" name="直線コネクタ 566"/>
        <xdr:cNvCxnSpPr/>
      </xdr:nvCxnSpPr>
      <xdr:spPr>
        <a:xfrm>
          <a:off x="14287500" y="18305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568" name="【公民館】&#10;有形固定資産減価償却率最大値テキスト"/>
        <xdr:cNvSpPr txBox="1"/>
      </xdr:nvSpPr>
      <xdr:spPr>
        <a:xfrm>
          <a:off x="14414500" y="1654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9" name="直線コネクタ 568"/>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53991</xdr:rowOff>
    </xdr:from>
    <xdr:ext cx="405111" cy="259045"/>
    <xdr:sp macro="" textlink="">
      <xdr:nvSpPr>
        <xdr:cNvPr id="570" name="【公民館】&#10;有形固定資産減価償却率平均値テキスト"/>
        <xdr:cNvSpPr txBox="1"/>
      </xdr:nvSpPr>
      <xdr:spPr>
        <a:xfrm>
          <a:off x="14414500" y="171532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31114</xdr:rowOff>
    </xdr:from>
    <xdr:to>
      <xdr:col>85</xdr:col>
      <xdr:colOff>177800</xdr:colOff>
      <xdr:row>103</xdr:row>
      <xdr:rowOff>132714</xdr:rowOff>
    </xdr:to>
    <xdr:sp macro="" textlink="">
      <xdr:nvSpPr>
        <xdr:cNvPr id="571" name="フローチャート: 判断 570"/>
        <xdr:cNvSpPr/>
      </xdr:nvSpPr>
      <xdr:spPr>
        <a:xfrm>
          <a:off x="14325600" y="1729803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29211</xdr:rowOff>
    </xdr:from>
    <xdr:to>
      <xdr:col>81</xdr:col>
      <xdr:colOff>101600</xdr:colOff>
      <xdr:row>103</xdr:row>
      <xdr:rowOff>130811</xdr:rowOff>
    </xdr:to>
    <xdr:sp macro="" textlink="">
      <xdr:nvSpPr>
        <xdr:cNvPr id="572" name="フローチャート: 判断 571"/>
        <xdr:cNvSpPr/>
      </xdr:nvSpPr>
      <xdr:spPr>
        <a:xfrm>
          <a:off x="13578840" y="17296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573" name="フローチャート: 判断 572"/>
        <xdr:cNvSpPr/>
      </xdr:nvSpPr>
      <xdr:spPr>
        <a:xfrm>
          <a:off x="12804140" y="173742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27305</xdr:rowOff>
    </xdr:from>
    <xdr:to>
      <xdr:col>85</xdr:col>
      <xdr:colOff>177800</xdr:colOff>
      <xdr:row>105</xdr:row>
      <xdr:rowOff>128905</xdr:rowOff>
    </xdr:to>
    <xdr:sp macro="" textlink="">
      <xdr:nvSpPr>
        <xdr:cNvPr id="579" name="楕円 578"/>
        <xdr:cNvSpPr/>
      </xdr:nvSpPr>
      <xdr:spPr>
        <a:xfrm>
          <a:off x="14325600" y="176295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5732</xdr:rowOff>
    </xdr:from>
    <xdr:ext cx="405111" cy="259045"/>
    <xdr:sp macro="" textlink="">
      <xdr:nvSpPr>
        <xdr:cNvPr id="580" name="【公民館】&#10;有形固定資産減価償却率該当値テキスト"/>
        <xdr:cNvSpPr txBox="1"/>
      </xdr:nvSpPr>
      <xdr:spPr>
        <a:xfrm>
          <a:off x="14414500" y="1760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153036</xdr:rowOff>
    </xdr:from>
    <xdr:to>
      <xdr:col>81</xdr:col>
      <xdr:colOff>101600</xdr:colOff>
      <xdr:row>106</xdr:row>
      <xdr:rowOff>83186</xdr:rowOff>
    </xdr:to>
    <xdr:sp macro="" textlink="">
      <xdr:nvSpPr>
        <xdr:cNvPr id="581" name="楕円 580"/>
        <xdr:cNvSpPr/>
      </xdr:nvSpPr>
      <xdr:spPr>
        <a:xfrm>
          <a:off x="13578840" y="1775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78105</xdr:rowOff>
    </xdr:from>
    <xdr:to>
      <xdr:col>85</xdr:col>
      <xdr:colOff>127000</xdr:colOff>
      <xdr:row>106</xdr:row>
      <xdr:rowOff>32386</xdr:rowOff>
    </xdr:to>
    <xdr:cxnSp macro="">
      <xdr:nvCxnSpPr>
        <xdr:cNvPr id="582" name="直線コネクタ 581"/>
        <xdr:cNvCxnSpPr/>
      </xdr:nvCxnSpPr>
      <xdr:spPr>
        <a:xfrm flipV="1">
          <a:off x="13629640" y="17680305"/>
          <a:ext cx="746760" cy="12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2539</xdr:rowOff>
    </xdr:from>
    <xdr:to>
      <xdr:col>76</xdr:col>
      <xdr:colOff>165100</xdr:colOff>
      <xdr:row>106</xdr:row>
      <xdr:rowOff>104139</xdr:rowOff>
    </xdr:to>
    <xdr:sp macro="" textlink="">
      <xdr:nvSpPr>
        <xdr:cNvPr id="583" name="楕円 582"/>
        <xdr:cNvSpPr/>
      </xdr:nvSpPr>
      <xdr:spPr>
        <a:xfrm>
          <a:off x="1280414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32386</xdr:rowOff>
    </xdr:from>
    <xdr:to>
      <xdr:col>81</xdr:col>
      <xdr:colOff>50800</xdr:colOff>
      <xdr:row>106</xdr:row>
      <xdr:rowOff>53339</xdr:rowOff>
    </xdr:to>
    <xdr:cxnSp macro="">
      <xdr:nvCxnSpPr>
        <xdr:cNvPr id="584" name="直線コネクタ 583"/>
        <xdr:cNvCxnSpPr/>
      </xdr:nvCxnSpPr>
      <xdr:spPr>
        <a:xfrm flipV="1">
          <a:off x="12854940" y="17802226"/>
          <a:ext cx="7747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147338</xdr:rowOff>
    </xdr:from>
    <xdr:ext cx="405111" cy="259045"/>
    <xdr:sp macro="" textlink="">
      <xdr:nvSpPr>
        <xdr:cNvPr id="585" name="n_1aveValue【公民館】&#10;有形固定資産減価償却率"/>
        <xdr:cNvSpPr txBox="1"/>
      </xdr:nvSpPr>
      <xdr:spPr>
        <a:xfrm>
          <a:off x="13437244" y="1707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53991</xdr:rowOff>
    </xdr:from>
    <xdr:ext cx="405111" cy="259045"/>
    <xdr:sp macro="" textlink="">
      <xdr:nvSpPr>
        <xdr:cNvPr id="586" name="n_2aveValue【公民館】&#10;有形固定資産減価償却率"/>
        <xdr:cNvSpPr txBox="1"/>
      </xdr:nvSpPr>
      <xdr:spPr>
        <a:xfrm>
          <a:off x="12675244" y="171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74313</xdr:rowOff>
    </xdr:from>
    <xdr:ext cx="405111" cy="259045"/>
    <xdr:sp macro="" textlink="">
      <xdr:nvSpPr>
        <xdr:cNvPr id="587" name="n_1mainValue【公民館】&#10;有形固定資産減価償却率"/>
        <xdr:cNvSpPr txBox="1"/>
      </xdr:nvSpPr>
      <xdr:spPr>
        <a:xfrm>
          <a:off x="13437244" y="1784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95266</xdr:rowOff>
    </xdr:from>
    <xdr:ext cx="405111" cy="259045"/>
    <xdr:sp macro="" textlink="">
      <xdr:nvSpPr>
        <xdr:cNvPr id="588" name="n_2mainValue【公民館】&#10;有形固定資産減価償却率"/>
        <xdr:cNvSpPr txBox="1"/>
      </xdr:nvSpPr>
      <xdr:spPr>
        <a:xfrm>
          <a:off x="12675244" y="1786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9" name="正方形/長方形 58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0" name="正方形/長方形 58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1" name="正方形/長方形 59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2" name="正方形/長方形 59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3" name="正方形/長方形 59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4" name="正方形/長方形 59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5" name="正方形/長方形 59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6" name="正方形/長方形 59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7" name="テキスト ボックス 59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8" name="直線コネクタ 59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599" name="直線コネクタ 598"/>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00" name="テキスト ボックス 599"/>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1" name="直線コネクタ 600"/>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2" name="テキスト ボックス 601"/>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03" name="直線コネクタ 602"/>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04" name="テキスト ボックス 603"/>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5" name="直線コネクタ 60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6" name="テキスト ボックス 60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59626</xdr:rowOff>
    </xdr:from>
    <xdr:to>
      <xdr:col>116</xdr:col>
      <xdr:colOff>62864</xdr:colOff>
      <xdr:row>107</xdr:row>
      <xdr:rowOff>105347</xdr:rowOff>
    </xdr:to>
    <xdr:cxnSp macro="">
      <xdr:nvCxnSpPr>
        <xdr:cNvPr id="608" name="直線コネクタ 607"/>
        <xdr:cNvCxnSpPr/>
      </xdr:nvCxnSpPr>
      <xdr:spPr>
        <a:xfrm flipV="1">
          <a:off x="19509104" y="16823626"/>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109174</xdr:rowOff>
    </xdr:from>
    <xdr:ext cx="469744" cy="259045"/>
    <xdr:sp macro="" textlink="">
      <xdr:nvSpPr>
        <xdr:cNvPr id="609" name="【公民館】&#10;一人当たり面積最小値テキスト"/>
        <xdr:cNvSpPr txBox="1"/>
      </xdr:nvSpPr>
      <xdr:spPr>
        <a:xfrm>
          <a:off x="19547840" y="1804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105347</xdr:rowOff>
    </xdr:from>
    <xdr:to>
      <xdr:col>116</xdr:col>
      <xdr:colOff>152400</xdr:colOff>
      <xdr:row>107</xdr:row>
      <xdr:rowOff>105347</xdr:rowOff>
    </xdr:to>
    <xdr:cxnSp macro="">
      <xdr:nvCxnSpPr>
        <xdr:cNvPr id="610" name="直線コネクタ 609"/>
        <xdr:cNvCxnSpPr/>
      </xdr:nvCxnSpPr>
      <xdr:spPr>
        <a:xfrm>
          <a:off x="19443700" y="18042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6303</xdr:rowOff>
    </xdr:from>
    <xdr:ext cx="469744" cy="259045"/>
    <xdr:sp macro="" textlink="">
      <xdr:nvSpPr>
        <xdr:cNvPr id="611" name="【公民館】&#10;一人当たり面積最大値テキスト"/>
        <xdr:cNvSpPr txBox="1"/>
      </xdr:nvSpPr>
      <xdr:spPr>
        <a:xfrm>
          <a:off x="19547840" y="1660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59626</xdr:rowOff>
    </xdr:from>
    <xdr:to>
      <xdr:col>116</xdr:col>
      <xdr:colOff>152400</xdr:colOff>
      <xdr:row>100</xdr:row>
      <xdr:rowOff>59626</xdr:rowOff>
    </xdr:to>
    <xdr:cxnSp macro="">
      <xdr:nvCxnSpPr>
        <xdr:cNvPr id="612" name="直線コネクタ 611"/>
        <xdr:cNvCxnSpPr/>
      </xdr:nvCxnSpPr>
      <xdr:spPr>
        <a:xfrm>
          <a:off x="19443700" y="168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158703</xdr:rowOff>
    </xdr:from>
    <xdr:ext cx="469744" cy="259045"/>
    <xdr:sp macro="" textlink="">
      <xdr:nvSpPr>
        <xdr:cNvPr id="613" name="【公民館】&#10;一人当たり面積平均値テキスト"/>
        <xdr:cNvSpPr txBox="1"/>
      </xdr:nvSpPr>
      <xdr:spPr>
        <a:xfrm>
          <a:off x="19547840" y="17760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8826</xdr:rowOff>
    </xdr:from>
    <xdr:to>
      <xdr:col>116</xdr:col>
      <xdr:colOff>114300</xdr:colOff>
      <xdr:row>106</xdr:row>
      <xdr:rowOff>110426</xdr:rowOff>
    </xdr:to>
    <xdr:sp macro="" textlink="">
      <xdr:nvSpPr>
        <xdr:cNvPr id="614" name="フローチャート: 判断 613"/>
        <xdr:cNvSpPr/>
      </xdr:nvSpPr>
      <xdr:spPr>
        <a:xfrm>
          <a:off x="19458940" y="1777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147701</xdr:rowOff>
    </xdr:from>
    <xdr:to>
      <xdr:col>112</xdr:col>
      <xdr:colOff>38100</xdr:colOff>
      <xdr:row>106</xdr:row>
      <xdr:rowOff>77851</xdr:rowOff>
    </xdr:to>
    <xdr:sp macro="" textlink="">
      <xdr:nvSpPr>
        <xdr:cNvPr id="615" name="フローチャート: 判断 614"/>
        <xdr:cNvSpPr/>
      </xdr:nvSpPr>
      <xdr:spPr>
        <a:xfrm>
          <a:off x="18735040" y="17749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127127</xdr:rowOff>
    </xdr:from>
    <xdr:to>
      <xdr:col>107</xdr:col>
      <xdr:colOff>101600</xdr:colOff>
      <xdr:row>106</xdr:row>
      <xdr:rowOff>57277</xdr:rowOff>
    </xdr:to>
    <xdr:sp macro="" textlink="">
      <xdr:nvSpPr>
        <xdr:cNvPr id="616" name="フローチャート: 判断 615"/>
        <xdr:cNvSpPr/>
      </xdr:nvSpPr>
      <xdr:spPr>
        <a:xfrm>
          <a:off x="17937480" y="177293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7" name="テキスト ボックス 616"/>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8" name="テキスト ボックス 617"/>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9" name="テキスト ボックス 618"/>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0" name="テキスト ボックス 619"/>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1" name="テキスト ボックス 620"/>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622" name="楕円 621"/>
        <xdr:cNvSpPr/>
      </xdr:nvSpPr>
      <xdr:spPr>
        <a:xfrm>
          <a:off x="1945894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48277</xdr:rowOff>
    </xdr:from>
    <xdr:ext cx="469744" cy="259045"/>
    <xdr:sp macro="" textlink="">
      <xdr:nvSpPr>
        <xdr:cNvPr id="623" name="【公民館】&#10;一人当たり面積該当値テキスト"/>
        <xdr:cNvSpPr txBox="1"/>
      </xdr:nvSpPr>
      <xdr:spPr>
        <a:xfrm>
          <a:off x="19547840" y="1748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54547</xdr:rowOff>
    </xdr:from>
    <xdr:to>
      <xdr:col>112</xdr:col>
      <xdr:colOff>38100</xdr:colOff>
      <xdr:row>104</xdr:row>
      <xdr:rowOff>156147</xdr:rowOff>
    </xdr:to>
    <xdr:sp macro="" textlink="">
      <xdr:nvSpPr>
        <xdr:cNvPr id="624" name="楕円 623"/>
        <xdr:cNvSpPr/>
      </xdr:nvSpPr>
      <xdr:spPr>
        <a:xfrm>
          <a:off x="18735040" y="174891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105347</xdr:rowOff>
    </xdr:from>
    <xdr:to>
      <xdr:col>116</xdr:col>
      <xdr:colOff>63500</xdr:colOff>
      <xdr:row>105</xdr:row>
      <xdr:rowOff>76200</xdr:rowOff>
    </xdr:to>
    <xdr:cxnSp macro="">
      <xdr:nvCxnSpPr>
        <xdr:cNvPr id="625" name="直線コネクタ 624"/>
        <xdr:cNvCxnSpPr/>
      </xdr:nvCxnSpPr>
      <xdr:spPr>
        <a:xfrm>
          <a:off x="18778220" y="17539907"/>
          <a:ext cx="731520" cy="13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65405</xdr:rowOff>
    </xdr:from>
    <xdr:to>
      <xdr:col>107</xdr:col>
      <xdr:colOff>101600</xdr:colOff>
      <xdr:row>104</xdr:row>
      <xdr:rowOff>167005</xdr:rowOff>
    </xdr:to>
    <xdr:sp macro="" textlink="">
      <xdr:nvSpPr>
        <xdr:cNvPr id="626" name="楕円 625"/>
        <xdr:cNvSpPr/>
      </xdr:nvSpPr>
      <xdr:spPr>
        <a:xfrm>
          <a:off x="17937480" y="1749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105347</xdr:rowOff>
    </xdr:from>
    <xdr:to>
      <xdr:col>111</xdr:col>
      <xdr:colOff>177800</xdr:colOff>
      <xdr:row>104</xdr:row>
      <xdr:rowOff>116205</xdr:rowOff>
    </xdr:to>
    <xdr:cxnSp macro="">
      <xdr:nvCxnSpPr>
        <xdr:cNvPr id="627" name="直線コネクタ 626"/>
        <xdr:cNvCxnSpPr/>
      </xdr:nvCxnSpPr>
      <xdr:spPr>
        <a:xfrm flipV="1">
          <a:off x="17988280" y="17539907"/>
          <a:ext cx="78994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68978</xdr:rowOff>
    </xdr:from>
    <xdr:ext cx="469744" cy="259045"/>
    <xdr:sp macro="" textlink="">
      <xdr:nvSpPr>
        <xdr:cNvPr id="628" name="n_1aveValue【公民館】&#10;一人当たり面積"/>
        <xdr:cNvSpPr txBox="1"/>
      </xdr:nvSpPr>
      <xdr:spPr>
        <a:xfrm>
          <a:off x="18561127" y="1783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48404</xdr:rowOff>
    </xdr:from>
    <xdr:ext cx="469744" cy="259045"/>
    <xdr:sp macro="" textlink="">
      <xdr:nvSpPr>
        <xdr:cNvPr id="629" name="n_2aveValue【公民館】&#10;一人当たり面積"/>
        <xdr:cNvSpPr txBox="1"/>
      </xdr:nvSpPr>
      <xdr:spPr>
        <a:xfrm>
          <a:off x="17776267" y="1781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1224</xdr:rowOff>
    </xdr:from>
    <xdr:ext cx="469744" cy="259045"/>
    <xdr:sp macro="" textlink="">
      <xdr:nvSpPr>
        <xdr:cNvPr id="630" name="n_1mainValue【公民館】&#10;一人当たり面積"/>
        <xdr:cNvSpPr txBox="1"/>
      </xdr:nvSpPr>
      <xdr:spPr>
        <a:xfrm>
          <a:off x="18561127" y="1726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12082</xdr:rowOff>
    </xdr:from>
    <xdr:ext cx="469744" cy="259045"/>
    <xdr:sp macro="" textlink="">
      <xdr:nvSpPr>
        <xdr:cNvPr id="631" name="n_2mainValue【公民館】&#10;一人当たり面積"/>
        <xdr:cNvSpPr txBox="1"/>
      </xdr:nvSpPr>
      <xdr:spPr>
        <a:xfrm>
          <a:off x="17776267" y="1727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2" name="正方形/長方形 63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3" name="正方形/長方形 63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4" name="テキスト ボックス 63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ほとんどの類型において、有形固定資産減価償却率は類似団体内平均値を下回っているものの、橋りょう・トンネルについては、類似団体内平均値を上回っている。橋梁の多くが昭和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年代に建設されており、耐用年数である</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年ないし</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年を経過しつつあるためである。橋梁については、橋梁長寿命化計画を策定し、順次必要な改修を実施しているため、使用できない橋梁についてはない状況にあるが、今後も適切な修繕及び長寿命化に努めていく。</a:t>
          </a:r>
          <a:endParaRPr lang="ja-JP" altLang="ja-JP" sz="1400">
            <a:effectLst/>
          </a:endParaRPr>
        </a:p>
        <a:p>
          <a:r>
            <a:rPr kumimoji="1" lang="ja-JP" altLang="ja-JP" sz="1100">
              <a:solidFill>
                <a:schemeClr val="dk1"/>
              </a:solidFill>
              <a:effectLst/>
              <a:latin typeface="+mn-lt"/>
              <a:ea typeface="+mn-ea"/>
              <a:cs typeface="+mn-cs"/>
            </a:rPr>
            <a:t>また、公営住宅については、有形固定資産減価償却率が類似団体内平均値に比較し大きく下回っている。これは、定住環境の整備・促進のため平成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年度にさゆりハイツ、大谷東住宅団地など公営住宅を新たに整備したことによるものである。維持管理にかかる経費の増加に留意しつつ、引き続き、定住環境の整備に積極的に取り組んでいく。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7,083
7,028
196.81
5,622,607
5,212,473
321,173
3,133,529
6,609,300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37734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7196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133350</xdr:rowOff>
    </xdr:to>
    <xdr:cxnSp macro="">
      <xdr:nvCxnSpPr>
        <xdr:cNvPr id="57" name="直線コネクタ 56"/>
        <xdr:cNvCxnSpPr/>
      </xdr:nvCxnSpPr>
      <xdr:spPr>
        <a:xfrm flipV="1">
          <a:off x="4086225" y="5534842"/>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340478" cy="259045"/>
    <xdr:sp macro="" textlink="">
      <xdr:nvSpPr>
        <xdr:cNvPr id="58" name="【図書館】&#10;有形固定資産減価償却率最小値テキスト"/>
        <xdr:cNvSpPr txBox="1"/>
      </xdr:nvSpPr>
      <xdr:spPr>
        <a:xfrm>
          <a:off x="4124960" y="7010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9" name="直線コネクタ 58"/>
        <xdr:cNvCxnSpPr/>
      </xdr:nvCxnSpPr>
      <xdr:spPr>
        <a:xfrm>
          <a:off x="402082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124960" y="531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69504</xdr:rowOff>
    </xdr:from>
    <xdr:ext cx="405111" cy="259045"/>
    <xdr:sp macro="" textlink="">
      <xdr:nvSpPr>
        <xdr:cNvPr id="62" name="【図書館】&#10;有形固定資産減価償却率平均値テキスト"/>
        <xdr:cNvSpPr txBox="1"/>
      </xdr:nvSpPr>
      <xdr:spPr>
        <a:xfrm>
          <a:off x="4124960" y="61045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46627</xdr:rowOff>
    </xdr:from>
    <xdr:to>
      <xdr:col>24</xdr:col>
      <xdr:colOff>114300</xdr:colOff>
      <xdr:row>37</xdr:row>
      <xdr:rowOff>148227</xdr:rowOff>
    </xdr:to>
    <xdr:sp macro="" textlink="">
      <xdr:nvSpPr>
        <xdr:cNvPr id="63" name="フローチャート: 判断 62"/>
        <xdr:cNvSpPr/>
      </xdr:nvSpPr>
      <xdr:spPr>
        <a:xfrm>
          <a:off x="4036060" y="624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4" name="フローチャート: 判断 63"/>
        <xdr:cNvSpPr/>
      </xdr:nvSpPr>
      <xdr:spPr>
        <a:xfrm>
          <a:off x="3312160" y="620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xdr:rowOff>
    </xdr:from>
    <xdr:to>
      <xdr:col>15</xdr:col>
      <xdr:colOff>101600</xdr:colOff>
      <xdr:row>37</xdr:row>
      <xdr:rowOff>102507</xdr:rowOff>
    </xdr:to>
    <xdr:sp macro="" textlink="">
      <xdr:nvSpPr>
        <xdr:cNvPr id="65" name="フローチャート: 判断 64"/>
        <xdr:cNvSpPr/>
      </xdr:nvSpPr>
      <xdr:spPr>
        <a:xfrm>
          <a:off x="2514600" y="620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1" name="楕円 70"/>
        <xdr:cNvSpPr/>
      </xdr:nvSpPr>
      <xdr:spPr>
        <a:xfrm>
          <a:off x="403606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2" name="【図書館】&#10;有形固定資産減価償却率該当値テキスト"/>
        <xdr:cNvSpPr txBox="1"/>
      </xdr:nvSpPr>
      <xdr:spPr>
        <a:xfrm>
          <a:off x="4124960"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33565</xdr:rowOff>
    </xdr:from>
    <xdr:to>
      <xdr:col>20</xdr:col>
      <xdr:colOff>38100</xdr:colOff>
      <xdr:row>39</xdr:row>
      <xdr:rowOff>135165</xdr:rowOff>
    </xdr:to>
    <xdr:sp macro="" textlink="">
      <xdr:nvSpPr>
        <xdr:cNvPr id="73" name="楕円 72"/>
        <xdr:cNvSpPr/>
      </xdr:nvSpPr>
      <xdr:spPr>
        <a:xfrm>
          <a:off x="3312160" y="65715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84365</xdr:rowOff>
    </xdr:to>
    <xdr:cxnSp macro="">
      <xdr:nvCxnSpPr>
        <xdr:cNvPr id="74" name="直線コネクタ 73"/>
        <xdr:cNvCxnSpPr/>
      </xdr:nvCxnSpPr>
      <xdr:spPr>
        <a:xfrm flipV="1">
          <a:off x="3355340" y="6557010"/>
          <a:ext cx="73152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66222</xdr:rowOff>
    </xdr:from>
    <xdr:to>
      <xdr:col>15</xdr:col>
      <xdr:colOff>101600</xdr:colOff>
      <xdr:row>39</xdr:row>
      <xdr:rowOff>167822</xdr:rowOff>
    </xdr:to>
    <xdr:sp macro="" textlink="">
      <xdr:nvSpPr>
        <xdr:cNvPr id="75" name="楕円 74"/>
        <xdr:cNvSpPr/>
      </xdr:nvSpPr>
      <xdr:spPr>
        <a:xfrm>
          <a:off x="2514600" y="660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84365</xdr:rowOff>
    </xdr:from>
    <xdr:to>
      <xdr:col>19</xdr:col>
      <xdr:colOff>177800</xdr:colOff>
      <xdr:row>39</xdr:row>
      <xdr:rowOff>117022</xdr:rowOff>
    </xdr:to>
    <xdr:cxnSp macro="">
      <xdr:nvCxnSpPr>
        <xdr:cNvPr id="76" name="直線コネクタ 75"/>
        <xdr:cNvCxnSpPr/>
      </xdr:nvCxnSpPr>
      <xdr:spPr>
        <a:xfrm flipV="1">
          <a:off x="2565400" y="6622325"/>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77" name="n_1aveValue【図書館】&#10;有形固定資産減価償却率"/>
        <xdr:cNvSpPr txBox="1"/>
      </xdr:nvSpPr>
      <xdr:spPr>
        <a:xfrm>
          <a:off x="317056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119034</xdr:rowOff>
    </xdr:from>
    <xdr:ext cx="405111" cy="259045"/>
    <xdr:sp macro="" textlink="">
      <xdr:nvSpPr>
        <xdr:cNvPr id="78" name="n_2aveValue【図書館】&#10;有形固定資産減価償却率"/>
        <xdr:cNvSpPr txBox="1"/>
      </xdr:nvSpPr>
      <xdr:spPr>
        <a:xfrm>
          <a:off x="2385704" y="59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126292</xdr:rowOff>
    </xdr:from>
    <xdr:ext cx="405111" cy="259045"/>
    <xdr:sp macro="" textlink="">
      <xdr:nvSpPr>
        <xdr:cNvPr id="79" name="n_1mainValue【図書館】&#10;有形固定資産減価償却率"/>
        <xdr:cNvSpPr txBox="1"/>
      </xdr:nvSpPr>
      <xdr:spPr>
        <a:xfrm>
          <a:off x="3170564" y="66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158949</xdr:rowOff>
    </xdr:from>
    <xdr:ext cx="405111" cy="259045"/>
    <xdr:sp macro="" textlink="">
      <xdr:nvSpPr>
        <xdr:cNvPr id="80" name="n_2mainValue【図書館】&#10;有形固定資産減価償却率"/>
        <xdr:cNvSpPr txBox="1"/>
      </xdr:nvSpPr>
      <xdr:spPr>
        <a:xfrm>
          <a:off x="2385704" y="669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1" name="テキスト ボックス 90"/>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2" name="直線コネクタ 91"/>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3" name="テキスト ボックス 92"/>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4" name="直線コネクタ 93"/>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5" name="テキスト ボックス 94"/>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6" name="直線コネクタ 95"/>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7" name="テキスト ボックス 96"/>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8" name="直線コネクタ 97"/>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9" name="テキスト ボックス 98"/>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160782</xdr:rowOff>
    </xdr:to>
    <xdr:cxnSp macro="">
      <xdr:nvCxnSpPr>
        <xdr:cNvPr id="103" name="直線コネクタ 102"/>
        <xdr:cNvCxnSpPr/>
      </xdr:nvCxnSpPr>
      <xdr:spPr>
        <a:xfrm flipV="1">
          <a:off x="9219565" y="5619750"/>
          <a:ext cx="0" cy="141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164609</xdr:rowOff>
    </xdr:from>
    <xdr:ext cx="469744" cy="259045"/>
    <xdr:sp macro="" textlink="">
      <xdr:nvSpPr>
        <xdr:cNvPr id="104" name="【図書館】&#10;一人当たり面積最小値テキスト"/>
        <xdr:cNvSpPr txBox="1"/>
      </xdr:nvSpPr>
      <xdr:spPr>
        <a:xfrm>
          <a:off x="9258300"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160782</xdr:rowOff>
    </xdr:from>
    <xdr:to>
      <xdr:col>55</xdr:col>
      <xdr:colOff>88900</xdr:colOff>
      <xdr:row>41</xdr:row>
      <xdr:rowOff>160782</xdr:rowOff>
    </xdr:to>
    <xdr:cxnSp macro="">
      <xdr:nvCxnSpPr>
        <xdr:cNvPr id="105" name="直線コネクタ 104"/>
        <xdr:cNvCxnSpPr/>
      </xdr:nvCxnSpPr>
      <xdr:spPr>
        <a:xfrm>
          <a:off x="9154160" y="7034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06" name="【図書館】&#10;一人当たり面積最大値テキスト"/>
        <xdr:cNvSpPr txBox="1"/>
      </xdr:nvSpPr>
      <xdr:spPr>
        <a:xfrm>
          <a:off x="92583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07" name="直線コネクタ 106"/>
        <xdr:cNvCxnSpPr/>
      </xdr:nvCxnSpPr>
      <xdr:spPr>
        <a:xfrm>
          <a:off x="9154160" y="561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08" name="【図書館】&#10;一人当たり面積平均値テキスト"/>
        <xdr:cNvSpPr txBox="1"/>
      </xdr:nvSpPr>
      <xdr:spPr>
        <a:xfrm>
          <a:off x="9258300" y="632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09" name="フローチャート: 判断 108"/>
        <xdr:cNvSpPr/>
      </xdr:nvSpPr>
      <xdr:spPr>
        <a:xfrm>
          <a:off x="9192260" y="64734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xdr:rowOff>
    </xdr:from>
    <xdr:to>
      <xdr:col>50</xdr:col>
      <xdr:colOff>165100</xdr:colOff>
      <xdr:row>38</xdr:row>
      <xdr:rowOff>104140</xdr:rowOff>
    </xdr:to>
    <xdr:sp macro="" textlink="">
      <xdr:nvSpPr>
        <xdr:cNvPr id="110" name="フローチャート: 判断 109"/>
        <xdr:cNvSpPr/>
      </xdr:nvSpPr>
      <xdr:spPr>
        <a:xfrm>
          <a:off x="8445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35</xdr:row>
      <xdr:rowOff>132842</xdr:rowOff>
    </xdr:from>
    <xdr:to>
      <xdr:col>46</xdr:col>
      <xdr:colOff>38100</xdr:colOff>
      <xdr:row>36</xdr:row>
      <xdr:rowOff>62992</xdr:rowOff>
    </xdr:to>
    <xdr:sp macro="" textlink="">
      <xdr:nvSpPr>
        <xdr:cNvPr id="111" name="フローチャート: 判断 110"/>
        <xdr:cNvSpPr/>
      </xdr:nvSpPr>
      <xdr:spPr>
        <a:xfrm>
          <a:off x="7670800" y="60002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64262</xdr:rowOff>
    </xdr:from>
    <xdr:to>
      <xdr:col>55</xdr:col>
      <xdr:colOff>50800</xdr:colOff>
      <xdr:row>41</xdr:row>
      <xdr:rowOff>165862</xdr:rowOff>
    </xdr:to>
    <xdr:sp macro="" textlink="">
      <xdr:nvSpPr>
        <xdr:cNvPr id="117" name="楕円 116"/>
        <xdr:cNvSpPr/>
      </xdr:nvSpPr>
      <xdr:spPr>
        <a:xfrm>
          <a:off x="9192260" y="69375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150639</xdr:rowOff>
    </xdr:from>
    <xdr:ext cx="469744" cy="259045"/>
    <xdr:sp macro="" textlink="">
      <xdr:nvSpPr>
        <xdr:cNvPr id="118" name="【図書館】&#10;一人当たり面積該当値テキスト"/>
        <xdr:cNvSpPr txBox="1"/>
      </xdr:nvSpPr>
      <xdr:spPr>
        <a:xfrm>
          <a:off x="9258300" y="685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73406</xdr:rowOff>
    </xdr:from>
    <xdr:to>
      <xdr:col>50</xdr:col>
      <xdr:colOff>165100</xdr:colOff>
      <xdr:row>42</xdr:row>
      <xdr:rowOff>3556</xdr:rowOff>
    </xdr:to>
    <xdr:sp macro="" textlink="">
      <xdr:nvSpPr>
        <xdr:cNvPr id="119" name="楕円 118"/>
        <xdr:cNvSpPr/>
      </xdr:nvSpPr>
      <xdr:spPr>
        <a:xfrm>
          <a:off x="8445500" y="69466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115062</xdr:rowOff>
    </xdr:from>
    <xdr:to>
      <xdr:col>55</xdr:col>
      <xdr:colOff>0</xdr:colOff>
      <xdr:row>41</xdr:row>
      <xdr:rowOff>124206</xdr:rowOff>
    </xdr:to>
    <xdr:cxnSp macro="">
      <xdr:nvCxnSpPr>
        <xdr:cNvPr id="120" name="直線コネクタ 119"/>
        <xdr:cNvCxnSpPr/>
      </xdr:nvCxnSpPr>
      <xdr:spPr>
        <a:xfrm flipV="1">
          <a:off x="8496300" y="6988302"/>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82550</xdr:rowOff>
    </xdr:from>
    <xdr:to>
      <xdr:col>46</xdr:col>
      <xdr:colOff>38100</xdr:colOff>
      <xdr:row>42</xdr:row>
      <xdr:rowOff>12700</xdr:rowOff>
    </xdr:to>
    <xdr:sp macro="" textlink="">
      <xdr:nvSpPr>
        <xdr:cNvPr id="121" name="楕円 120"/>
        <xdr:cNvSpPr/>
      </xdr:nvSpPr>
      <xdr:spPr>
        <a:xfrm>
          <a:off x="7670800" y="6955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124206</xdr:rowOff>
    </xdr:from>
    <xdr:to>
      <xdr:col>50</xdr:col>
      <xdr:colOff>114300</xdr:colOff>
      <xdr:row>41</xdr:row>
      <xdr:rowOff>133350</xdr:rowOff>
    </xdr:to>
    <xdr:cxnSp macro="">
      <xdr:nvCxnSpPr>
        <xdr:cNvPr id="122" name="直線コネクタ 121"/>
        <xdr:cNvCxnSpPr/>
      </xdr:nvCxnSpPr>
      <xdr:spPr>
        <a:xfrm flipV="1">
          <a:off x="7713980" y="6997446"/>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120667</xdr:rowOff>
    </xdr:from>
    <xdr:ext cx="469744" cy="259045"/>
    <xdr:sp macro="" textlink="">
      <xdr:nvSpPr>
        <xdr:cNvPr id="123" name="n_1aveValue【図書館】&#10;一人当たり面積"/>
        <xdr:cNvSpPr txBox="1"/>
      </xdr:nvSpPr>
      <xdr:spPr>
        <a:xfrm>
          <a:off x="827158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79519</xdr:rowOff>
    </xdr:from>
    <xdr:ext cx="469744" cy="259045"/>
    <xdr:sp macro="" textlink="">
      <xdr:nvSpPr>
        <xdr:cNvPr id="124" name="n_2aveValue【図書館】&#10;一人当たり面積"/>
        <xdr:cNvSpPr txBox="1"/>
      </xdr:nvSpPr>
      <xdr:spPr>
        <a:xfrm>
          <a:off x="7509587" y="57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166133</xdr:rowOff>
    </xdr:from>
    <xdr:ext cx="469744" cy="259045"/>
    <xdr:sp macro="" textlink="">
      <xdr:nvSpPr>
        <xdr:cNvPr id="125" name="n_1mainValue【図書館】&#10;一人当たり面積"/>
        <xdr:cNvSpPr txBox="1"/>
      </xdr:nvSpPr>
      <xdr:spPr>
        <a:xfrm>
          <a:off x="8271587" y="703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3827</xdr:rowOff>
    </xdr:from>
    <xdr:ext cx="469744" cy="259045"/>
    <xdr:sp macro="" textlink="">
      <xdr:nvSpPr>
        <xdr:cNvPr id="126" name="n_2mainValue【図書館】&#10;一人当たり面積"/>
        <xdr:cNvSpPr txBox="1"/>
      </xdr:nvSpPr>
      <xdr:spPr>
        <a:xfrm>
          <a:off x="750958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7" name="テキスト ボックス 136"/>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8" name="直線コネクタ 137"/>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9" name="テキスト ボックス 138"/>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0" name="直線コネクタ 139"/>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1" name="テキスト ボックス 140"/>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2" name="直線コネクタ 141"/>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3" name="テキスト ボックス 142"/>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4" name="直線コネクタ 143"/>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5" name="テキスト ボックス 144"/>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6" name="直線コネクタ 145"/>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7" name="テキスト ボックス 146"/>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8" name="直線コネクタ 14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9" name="テキスト ボックス 148"/>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146685</xdr:rowOff>
    </xdr:to>
    <xdr:cxnSp macro="">
      <xdr:nvCxnSpPr>
        <xdr:cNvPr id="151" name="直線コネクタ 150"/>
        <xdr:cNvCxnSpPr/>
      </xdr:nvCxnSpPr>
      <xdr:spPr>
        <a:xfrm flipV="1">
          <a:off x="4086225" y="9315450"/>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150512</xdr:rowOff>
    </xdr:from>
    <xdr:ext cx="405111" cy="259045"/>
    <xdr:sp macro="" textlink="">
      <xdr:nvSpPr>
        <xdr:cNvPr id="152" name="【体育館・プール】&#10;有形固定資産減価償却率最小値テキスト"/>
        <xdr:cNvSpPr txBox="1"/>
      </xdr:nvSpPr>
      <xdr:spPr>
        <a:xfrm>
          <a:off x="4124960"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146685</xdr:rowOff>
    </xdr:from>
    <xdr:to>
      <xdr:col>24</xdr:col>
      <xdr:colOff>152400</xdr:colOff>
      <xdr:row>62</xdr:row>
      <xdr:rowOff>146685</xdr:rowOff>
    </xdr:to>
    <xdr:cxnSp macro="">
      <xdr:nvCxnSpPr>
        <xdr:cNvPr id="153" name="直線コネクタ 152"/>
        <xdr:cNvCxnSpPr/>
      </xdr:nvCxnSpPr>
      <xdr:spPr>
        <a:xfrm>
          <a:off x="4020820" y="10540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54" name="【体育館・プール】&#10;有形固定資産減価償却率最大値テキスト"/>
        <xdr:cNvSpPr txBox="1"/>
      </xdr:nvSpPr>
      <xdr:spPr>
        <a:xfrm>
          <a:off x="4124960" y="909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55" name="直線コネクタ 154"/>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85742</xdr:rowOff>
    </xdr:from>
    <xdr:ext cx="405111" cy="259045"/>
    <xdr:sp macro="" textlink="">
      <xdr:nvSpPr>
        <xdr:cNvPr id="156" name="【体育館・プール】&#10;有形固定資産減価償却率平均値テキスト"/>
        <xdr:cNvSpPr txBox="1"/>
      </xdr:nvSpPr>
      <xdr:spPr>
        <a:xfrm>
          <a:off x="4124960" y="9976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57" name="フローチャート: 判断 156"/>
        <xdr:cNvSpPr/>
      </xdr:nvSpPr>
      <xdr:spPr>
        <a:xfrm>
          <a:off x="4036060" y="9998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107315</xdr:rowOff>
    </xdr:from>
    <xdr:to>
      <xdr:col>20</xdr:col>
      <xdr:colOff>38100</xdr:colOff>
      <xdr:row>60</xdr:row>
      <xdr:rowOff>37465</xdr:rowOff>
    </xdr:to>
    <xdr:sp macro="" textlink="">
      <xdr:nvSpPr>
        <xdr:cNvPr id="158" name="フローチャート: 判断 157"/>
        <xdr:cNvSpPr/>
      </xdr:nvSpPr>
      <xdr:spPr>
        <a:xfrm>
          <a:off x="3312160" y="99980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153035</xdr:rowOff>
    </xdr:from>
    <xdr:to>
      <xdr:col>15</xdr:col>
      <xdr:colOff>101600</xdr:colOff>
      <xdr:row>59</xdr:row>
      <xdr:rowOff>83185</xdr:rowOff>
    </xdr:to>
    <xdr:sp macro="" textlink="">
      <xdr:nvSpPr>
        <xdr:cNvPr id="159" name="フローチャート: 判断 158"/>
        <xdr:cNvSpPr/>
      </xdr:nvSpPr>
      <xdr:spPr>
        <a:xfrm>
          <a:off x="251460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0" name="テキスト ボックス 159"/>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1" name="テキスト ボックス 160"/>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2" name="テキスト ボックス 161"/>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3" name="テキスト ボックス 162"/>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4" name="テキスト ボックス 163"/>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4445</xdr:rowOff>
    </xdr:from>
    <xdr:to>
      <xdr:col>24</xdr:col>
      <xdr:colOff>114300</xdr:colOff>
      <xdr:row>57</xdr:row>
      <xdr:rowOff>106045</xdr:rowOff>
    </xdr:to>
    <xdr:sp macro="" textlink="">
      <xdr:nvSpPr>
        <xdr:cNvPr id="165" name="楕円 164"/>
        <xdr:cNvSpPr/>
      </xdr:nvSpPr>
      <xdr:spPr>
        <a:xfrm>
          <a:off x="403606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27322</xdr:rowOff>
    </xdr:from>
    <xdr:ext cx="405111" cy="259045"/>
    <xdr:sp macro="" textlink="">
      <xdr:nvSpPr>
        <xdr:cNvPr id="166" name="【体育館・プール】&#10;有形固定資産減価償却率該当値テキスト"/>
        <xdr:cNvSpPr txBox="1"/>
      </xdr:nvSpPr>
      <xdr:spPr>
        <a:xfrm>
          <a:off x="4124960" y="941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86360</xdr:rowOff>
    </xdr:from>
    <xdr:to>
      <xdr:col>20</xdr:col>
      <xdr:colOff>38100</xdr:colOff>
      <xdr:row>57</xdr:row>
      <xdr:rowOff>16510</xdr:rowOff>
    </xdr:to>
    <xdr:sp macro="" textlink="">
      <xdr:nvSpPr>
        <xdr:cNvPr id="167" name="楕円 166"/>
        <xdr:cNvSpPr/>
      </xdr:nvSpPr>
      <xdr:spPr>
        <a:xfrm>
          <a:off x="3312160" y="9474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137160</xdr:rowOff>
    </xdr:from>
    <xdr:to>
      <xdr:col>24</xdr:col>
      <xdr:colOff>63500</xdr:colOff>
      <xdr:row>57</xdr:row>
      <xdr:rowOff>55245</xdr:rowOff>
    </xdr:to>
    <xdr:cxnSp macro="">
      <xdr:nvCxnSpPr>
        <xdr:cNvPr id="168" name="直線コネクタ 167"/>
        <xdr:cNvCxnSpPr/>
      </xdr:nvCxnSpPr>
      <xdr:spPr>
        <a:xfrm>
          <a:off x="3355340" y="9525000"/>
          <a:ext cx="7315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137795</xdr:rowOff>
    </xdr:from>
    <xdr:to>
      <xdr:col>15</xdr:col>
      <xdr:colOff>101600</xdr:colOff>
      <xdr:row>57</xdr:row>
      <xdr:rowOff>67945</xdr:rowOff>
    </xdr:to>
    <xdr:sp macro="" textlink="">
      <xdr:nvSpPr>
        <xdr:cNvPr id="169" name="楕円 168"/>
        <xdr:cNvSpPr/>
      </xdr:nvSpPr>
      <xdr:spPr>
        <a:xfrm>
          <a:off x="2514600" y="9525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137160</xdr:rowOff>
    </xdr:from>
    <xdr:to>
      <xdr:col>19</xdr:col>
      <xdr:colOff>177800</xdr:colOff>
      <xdr:row>57</xdr:row>
      <xdr:rowOff>17145</xdr:rowOff>
    </xdr:to>
    <xdr:cxnSp macro="">
      <xdr:nvCxnSpPr>
        <xdr:cNvPr id="170" name="直線コネクタ 169"/>
        <xdr:cNvCxnSpPr/>
      </xdr:nvCxnSpPr>
      <xdr:spPr>
        <a:xfrm flipV="1">
          <a:off x="2565400" y="9525000"/>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28592</xdr:rowOff>
    </xdr:from>
    <xdr:ext cx="405111" cy="259045"/>
    <xdr:sp macro="" textlink="">
      <xdr:nvSpPr>
        <xdr:cNvPr id="171" name="n_1aveValue【体育館・プール】&#10;有形固定資産減価償却率"/>
        <xdr:cNvSpPr txBox="1"/>
      </xdr:nvSpPr>
      <xdr:spPr>
        <a:xfrm>
          <a:off x="3170564"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74312</xdr:rowOff>
    </xdr:from>
    <xdr:ext cx="405111" cy="259045"/>
    <xdr:sp macro="" textlink="">
      <xdr:nvSpPr>
        <xdr:cNvPr id="172" name="n_2aveValue【体育館・プール】&#10;有形固定資産減価償却率"/>
        <xdr:cNvSpPr txBox="1"/>
      </xdr:nvSpPr>
      <xdr:spPr>
        <a:xfrm>
          <a:off x="238570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33037</xdr:rowOff>
    </xdr:from>
    <xdr:ext cx="405111" cy="259045"/>
    <xdr:sp macro="" textlink="">
      <xdr:nvSpPr>
        <xdr:cNvPr id="173" name="n_1mainValue【体育館・プール】&#10;有形固定資産減価償却率"/>
        <xdr:cNvSpPr txBox="1"/>
      </xdr:nvSpPr>
      <xdr:spPr>
        <a:xfrm>
          <a:off x="3170564" y="925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84472</xdr:rowOff>
    </xdr:from>
    <xdr:ext cx="405111" cy="259045"/>
    <xdr:sp macro="" textlink="">
      <xdr:nvSpPr>
        <xdr:cNvPr id="174" name="n_2mainValue【体育館・プール】&#10;有形固定資産減価償却率"/>
        <xdr:cNvSpPr txBox="1"/>
      </xdr:nvSpPr>
      <xdr:spPr>
        <a:xfrm>
          <a:off x="2385704" y="930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5" name="正方形/長方形 17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6" name="正方形/長方形 17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7" name="正方形/長方形 17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8" name="正方形/長方形 17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9" name="正方形/長方形 17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0" name="正方形/長方形 17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1" name="正方形/長方形 18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2" name="正方形/長方形 18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3" name="テキスト ボックス 18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4" name="直線コネクタ 18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5" name="直線コネクタ 184"/>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6" name="テキスト ボックス 185"/>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7" name="直線コネクタ 186"/>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8" name="テキスト ボックス 187"/>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9" name="直線コネクタ 188"/>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0" name="テキスト ボックス 189"/>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1" name="直線コネクタ 190"/>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2" name="テキスト ボックス 191"/>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3" name="直線コネクタ 192"/>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4" name="テキスト ボックス 193"/>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5" name="直線コネクタ 19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6" name="テキスト ボックス 19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162306</xdr:rowOff>
    </xdr:from>
    <xdr:to>
      <xdr:col>54</xdr:col>
      <xdr:colOff>189865</xdr:colOff>
      <xdr:row>64</xdr:row>
      <xdr:rowOff>28194</xdr:rowOff>
    </xdr:to>
    <xdr:cxnSp macro="">
      <xdr:nvCxnSpPr>
        <xdr:cNvPr id="198" name="直線コネクタ 197"/>
        <xdr:cNvCxnSpPr/>
      </xdr:nvCxnSpPr>
      <xdr:spPr>
        <a:xfrm flipV="1">
          <a:off x="9219565" y="9382506"/>
          <a:ext cx="0" cy="1374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32021</xdr:rowOff>
    </xdr:from>
    <xdr:ext cx="469744" cy="259045"/>
    <xdr:sp macro="" textlink="">
      <xdr:nvSpPr>
        <xdr:cNvPr id="199" name="【体育館・プール】&#10;一人当たり面積最小値テキスト"/>
        <xdr:cNvSpPr txBox="1"/>
      </xdr:nvSpPr>
      <xdr:spPr>
        <a:xfrm>
          <a:off x="9258300" y="1076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28194</xdr:rowOff>
    </xdr:from>
    <xdr:to>
      <xdr:col>55</xdr:col>
      <xdr:colOff>88900</xdr:colOff>
      <xdr:row>64</xdr:row>
      <xdr:rowOff>28194</xdr:rowOff>
    </xdr:to>
    <xdr:cxnSp macro="">
      <xdr:nvCxnSpPr>
        <xdr:cNvPr id="200" name="直線コネクタ 199"/>
        <xdr:cNvCxnSpPr/>
      </xdr:nvCxnSpPr>
      <xdr:spPr>
        <a:xfrm>
          <a:off x="9154160" y="1075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108983</xdr:rowOff>
    </xdr:from>
    <xdr:ext cx="469744" cy="259045"/>
    <xdr:sp macro="" textlink="">
      <xdr:nvSpPr>
        <xdr:cNvPr id="201" name="【体育館・プール】&#10;一人当たり面積最大値テキスト"/>
        <xdr:cNvSpPr txBox="1"/>
      </xdr:nvSpPr>
      <xdr:spPr>
        <a:xfrm>
          <a:off x="9258300" y="916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162306</xdr:rowOff>
    </xdr:from>
    <xdr:to>
      <xdr:col>55</xdr:col>
      <xdr:colOff>88900</xdr:colOff>
      <xdr:row>55</xdr:row>
      <xdr:rowOff>162306</xdr:rowOff>
    </xdr:to>
    <xdr:cxnSp macro="">
      <xdr:nvCxnSpPr>
        <xdr:cNvPr id="202" name="直線コネクタ 201"/>
        <xdr:cNvCxnSpPr/>
      </xdr:nvCxnSpPr>
      <xdr:spPr>
        <a:xfrm>
          <a:off x="9154160" y="9382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18305</xdr:rowOff>
    </xdr:from>
    <xdr:ext cx="469744" cy="259045"/>
    <xdr:sp macro="" textlink="">
      <xdr:nvSpPr>
        <xdr:cNvPr id="203" name="【体育館・プール】&#10;一人当たり面積平均値テキスト"/>
        <xdr:cNvSpPr txBox="1"/>
      </xdr:nvSpPr>
      <xdr:spPr>
        <a:xfrm>
          <a:off x="9258300" y="102443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39878</xdr:rowOff>
    </xdr:from>
    <xdr:to>
      <xdr:col>55</xdr:col>
      <xdr:colOff>50800</xdr:colOff>
      <xdr:row>61</xdr:row>
      <xdr:rowOff>141478</xdr:rowOff>
    </xdr:to>
    <xdr:sp macro="" textlink="">
      <xdr:nvSpPr>
        <xdr:cNvPr id="204" name="フローチャート: 判断 203"/>
        <xdr:cNvSpPr/>
      </xdr:nvSpPr>
      <xdr:spPr>
        <a:xfrm>
          <a:off x="9192260" y="102659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50546</xdr:rowOff>
    </xdr:from>
    <xdr:to>
      <xdr:col>50</xdr:col>
      <xdr:colOff>165100</xdr:colOff>
      <xdr:row>61</xdr:row>
      <xdr:rowOff>152146</xdr:rowOff>
    </xdr:to>
    <xdr:sp macro="" textlink="">
      <xdr:nvSpPr>
        <xdr:cNvPr id="205" name="フローチャート: 判断 204"/>
        <xdr:cNvSpPr/>
      </xdr:nvSpPr>
      <xdr:spPr>
        <a:xfrm>
          <a:off x="8445500" y="102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42164</xdr:rowOff>
    </xdr:from>
    <xdr:to>
      <xdr:col>46</xdr:col>
      <xdr:colOff>38100</xdr:colOff>
      <xdr:row>61</xdr:row>
      <xdr:rowOff>143764</xdr:rowOff>
    </xdr:to>
    <xdr:sp macro="" textlink="">
      <xdr:nvSpPr>
        <xdr:cNvPr id="206" name="フローチャート: 判断 205"/>
        <xdr:cNvSpPr/>
      </xdr:nvSpPr>
      <xdr:spPr>
        <a:xfrm>
          <a:off x="7670800" y="102682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161798</xdr:rowOff>
    </xdr:from>
    <xdr:to>
      <xdr:col>55</xdr:col>
      <xdr:colOff>50800</xdr:colOff>
      <xdr:row>61</xdr:row>
      <xdr:rowOff>91948</xdr:rowOff>
    </xdr:to>
    <xdr:sp macro="" textlink="">
      <xdr:nvSpPr>
        <xdr:cNvPr id="212" name="楕円 211"/>
        <xdr:cNvSpPr/>
      </xdr:nvSpPr>
      <xdr:spPr>
        <a:xfrm>
          <a:off x="9192260" y="10220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13225</xdr:rowOff>
    </xdr:from>
    <xdr:ext cx="469744" cy="259045"/>
    <xdr:sp macro="" textlink="">
      <xdr:nvSpPr>
        <xdr:cNvPr id="213" name="【体育館・プール】&#10;一人当たり面積該当値テキスト"/>
        <xdr:cNvSpPr txBox="1"/>
      </xdr:nvSpPr>
      <xdr:spPr>
        <a:xfrm>
          <a:off x="9258300" y="1007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56642</xdr:rowOff>
    </xdr:from>
    <xdr:to>
      <xdr:col>50</xdr:col>
      <xdr:colOff>165100</xdr:colOff>
      <xdr:row>61</xdr:row>
      <xdr:rowOff>158242</xdr:rowOff>
    </xdr:to>
    <xdr:sp macro="" textlink="">
      <xdr:nvSpPr>
        <xdr:cNvPr id="214" name="楕円 213"/>
        <xdr:cNvSpPr/>
      </xdr:nvSpPr>
      <xdr:spPr>
        <a:xfrm>
          <a:off x="8445500" y="102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41148</xdr:rowOff>
    </xdr:from>
    <xdr:to>
      <xdr:col>55</xdr:col>
      <xdr:colOff>0</xdr:colOff>
      <xdr:row>61</xdr:row>
      <xdr:rowOff>107442</xdr:rowOff>
    </xdr:to>
    <xdr:cxnSp macro="">
      <xdr:nvCxnSpPr>
        <xdr:cNvPr id="215" name="直線コネクタ 214"/>
        <xdr:cNvCxnSpPr/>
      </xdr:nvCxnSpPr>
      <xdr:spPr>
        <a:xfrm flipV="1">
          <a:off x="8496300" y="10267188"/>
          <a:ext cx="7239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66548</xdr:rowOff>
    </xdr:from>
    <xdr:to>
      <xdr:col>46</xdr:col>
      <xdr:colOff>38100</xdr:colOff>
      <xdr:row>61</xdr:row>
      <xdr:rowOff>168148</xdr:rowOff>
    </xdr:to>
    <xdr:sp macro="" textlink="">
      <xdr:nvSpPr>
        <xdr:cNvPr id="216" name="楕円 215"/>
        <xdr:cNvSpPr/>
      </xdr:nvSpPr>
      <xdr:spPr>
        <a:xfrm>
          <a:off x="7670800" y="102925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107442</xdr:rowOff>
    </xdr:from>
    <xdr:to>
      <xdr:col>50</xdr:col>
      <xdr:colOff>114300</xdr:colOff>
      <xdr:row>61</xdr:row>
      <xdr:rowOff>117348</xdr:rowOff>
    </xdr:to>
    <xdr:cxnSp macro="">
      <xdr:nvCxnSpPr>
        <xdr:cNvPr id="217" name="直線コネクタ 216"/>
        <xdr:cNvCxnSpPr/>
      </xdr:nvCxnSpPr>
      <xdr:spPr>
        <a:xfrm flipV="1">
          <a:off x="7713980" y="10333482"/>
          <a:ext cx="78232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168673</xdr:rowOff>
    </xdr:from>
    <xdr:ext cx="469744" cy="259045"/>
    <xdr:sp macro="" textlink="">
      <xdr:nvSpPr>
        <xdr:cNvPr id="218" name="n_1aveValue【体育館・プール】&#10;一人当たり面積"/>
        <xdr:cNvSpPr txBox="1"/>
      </xdr:nvSpPr>
      <xdr:spPr>
        <a:xfrm>
          <a:off x="8271587" y="1005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160291</xdr:rowOff>
    </xdr:from>
    <xdr:ext cx="469744" cy="259045"/>
    <xdr:sp macro="" textlink="">
      <xdr:nvSpPr>
        <xdr:cNvPr id="219" name="n_2aveValue【体育館・プール】&#10;一人当たり面積"/>
        <xdr:cNvSpPr txBox="1"/>
      </xdr:nvSpPr>
      <xdr:spPr>
        <a:xfrm>
          <a:off x="7509587" y="1005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149369</xdr:rowOff>
    </xdr:from>
    <xdr:ext cx="469744" cy="259045"/>
    <xdr:sp macro="" textlink="">
      <xdr:nvSpPr>
        <xdr:cNvPr id="220" name="n_1mainValue【体育館・プール】&#10;一人当たり面積"/>
        <xdr:cNvSpPr txBox="1"/>
      </xdr:nvSpPr>
      <xdr:spPr>
        <a:xfrm>
          <a:off x="8271587" y="1037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159275</xdr:rowOff>
    </xdr:from>
    <xdr:ext cx="469744" cy="259045"/>
    <xdr:sp macro="" textlink="">
      <xdr:nvSpPr>
        <xdr:cNvPr id="221" name="n_2mainValue【体育館・プール】&#10;一人当たり面積"/>
        <xdr:cNvSpPr txBox="1"/>
      </xdr:nvSpPr>
      <xdr:spPr>
        <a:xfrm>
          <a:off x="7509587" y="1038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2" name="正方形/長方形 22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3" name="正方形/長方形 22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4" name="正方形/長方形 22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5" name="正方形/長方形 22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6" name="正方形/長方形 22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7" name="正方形/長方形 22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8" name="正方形/長方形 22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9" name="正方形/長方形 228"/>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30" name="正方形/長方形 229"/>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1" name="正方形/長方形 230"/>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2" name="正方形/長方形 231"/>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3" name="正方形/長方形 232"/>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4" name="正方形/長方形 233"/>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5" name="正方形/長方形 234"/>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6" name="正方形/長方形 235"/>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7" name="正方形/長方形 236"/>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8" name="正方形/長方形 237"/>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9" name="正方形/長方形 238"/>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40" name="正方形/長方形 239"/>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1" name="正方形/長方形 240"/>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2" name="正方形/長方形 241"/>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3" name="正方形/長方形 242"/>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4" name="正方形/長方形 243"/>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5" name="正方形/長方形 244"/>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6" name="正方形/長方形 245"/>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7" name="正方形/長方形 246"/>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8" name="正方形/長方形 247"/>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9" name="正方形/長方形 248"/>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50" name="正方形/長方形 249"/>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51" name="正方形/長方形 250"/>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52" name="正方形/長方形 251"/>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3" name="正方形/長方形 252"/>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4" name="正方形/長方形 253"/>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5" name="正方形/長方形 254"/>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6" name="正方形/長方形 255"/>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7" name="正方形/長方形 256"/>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8" name="正方形/長方形 257"/>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9" name="正方形/長方形 258"/>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60" name="正方形/長方形 259"/>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61" name="正方形/長方形 260"/>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62" name="テキスト ボックス 261"/>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63" name="直線コネクタ 262"/>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264" name="テキスト ボックス 263"/>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65" name="直線コネクタ 264"/>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66" name="テキスト ボックス 265"/>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67" name="直線コネクタ 266"/>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68" name="テキスト ボックス 267"/>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69" name="直線コネクタ 268"/>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70" name="テキスト ボックス 269"/>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71" name="直線コネクタ 270"/>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72" name="テキスト ボックス 271"/>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73" name="直線コネクタ 272"/>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274" name="テキスト ボックス 273"/>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75" name="直線コネクタ 274"/>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276" name="テキスト ボックス 275"/>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77"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22860</xdr:rowOff>
    </xdr:from>
    <xdr:to>
      <xdr:col>85</xdr:col>
      <xdr:colOff>126364</xdr:colOff>
      <xdr:row>42</xdr:row>
      <xdr:rowOff>110490</xdr:rowOff>
    </xdr:to>
    <xdr:cxnSp macro="">
      <xdr:nvCxnSpPr>
        <xdr:cNvPr id="278" name="直線コネクタ 277"/>
        <xdr:cNvCxnSpPr/>
      </xdr:nvCxnSpPr>
      <xdr:spPr>
        <a:xfrm flipV="1">
          <a:off x="14375764" y="572262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114317</xdr:rowOff>
    </xdr:from>
    <xdr:ext cx="405111" cy="259045"/>
    <xdr:sp macro="" textlink="">
      <xdr:nvSpPr>
        <xdr:cNvPr id="279" name="【一般廃棄物処理施設】&#10;有形固定資産減価償却率最小値テキスト"/>
        <xdr:cNvSpPr txBox="1"/>
      </xdr:nvSpPr>
      <xdr:spPr>
        <a:xfrm>
          <a:off x="14414500"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110490</xdr:rowOff>
    </xdr:from>
    <xdr:to>
      <xdr:col>86</xdr:col>
      <xdr:colOff>25400</xdr:colOff>
      <xdr:row>42</xdr:row>
      <xdr:rowOff>110490</xdr:rowOff>
    </xdr:to>
    <xdr:cxnSp macro="">
      <xdr:nvCxnSpPr>
        <xdr:cNvPr id="280" name="直線コネクタ 279"/>
        <xdr:cNvCxnSpPr/>
      </xdr:nvCxnSpPr>
      <xdr:spPr>
        <a:xfrm>
          <a:off x="14287500" y="715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140987</xdr:rowOff>
    </xdr:from>
    <xdr:ext cx="405111" cy="259045"/>
    <xdr:sp macro="" textlink="">
      <xdr:nvSpPr>
        <xdr:cNvPr id="281" name="【一般廃棄物処理施設】&#10;有形固定資産減価償却率最大値テキスト"/>
        <xdr:cNvSpPr txBox="1"/>
      </xdr:nvSpPr>
      <xdr:spPr>
        <a:xfrm>
          <a:off x="144145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22860</xdr:rowOff>
    </xdr:from>
    <xdr:to>
      <xdr:col>86</xdr:col>
      <xdr:colOff>25400</xdr:colOff>
      <xdr:row>34</xdr:row>
      <xdr:rowOff>22860</xdr:rowOff>
    </xdr:to>
    <xdr:cxnSp macro="">
      <xdr:nvCxnSpPr>
        <xdr:cNvPr id="282" name="直線コネクタ 281"/>
        <xdr:cNvCxnSpPr/>
      </xdr:nvCxnSpPr>
      <xdr:spPr>
        <a:xfrm>
          <a:off x="14287500" y="5722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68597</xdr:rowOff>
    </xdr:from>
    <xdr:ext cx="405111" cy="259045"/>
    <xdr:sp macro="" textlink="">
      <xdr:nvSpPr>
        <xdr:cNvPr id="283" name="【一般廃棄物処理施設】&#10;有形固定資産減価償却率平均値テキスト"/>
        <xdr:cNvSpPr txBox="1"/>
      </xdr:nvSpPr>
      <xdr:spPr>
        <a:xfrm>
          <a:off x="14414500" y="643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90170</xdr:rowOff>
    </xdr:from>
    <xdr:to>
      <xdr:col>85</xdr:col>
      <xdr:colOff>177800</xdr:colOff>
      <xdr:row>39</xdr:row>
      <xdr:rowOff>20320</xdr:rowOff>
    </xdr:to>
    <xdr:sp macro="" textlink="">
      <xdr:nvSpPr>
        <xdr:cNvPr id="284" name="フローチャート: 判断 283"/>
        <xdr:cNvSpPr/>
      </xdr:nvSpPr>
      <xdr:spPr>
        <a:xfrm>
          <a:off x="14325600" y="64604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55880</xdr:rowOff>
    </xdr:from>
    <xdr:to>
      <xdr:col>81</xdr:col>
      <xdr:colOff>101600</xdr:colOff>
      <xdr:row>38</xdr:row>
      <xdr:rowOff>157480</xdr:rowOff>
    </xdr:to>
    <xdr:sp macro="" textlink="">
      <xdr:nvSpPr>
        <xdr:cNvPr id="285" name="フローチャート: 判断 284"/>
        <xdr:cNvSpPr/>
      </xdr:nvSpPr>
      <xdr:spPr>
        <a:xfrm>
          <a:off x="1357884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164465</xdr:rowOff>
    </xdr:from>
    <xdr:to>
      <xdr:col>76</xdr:col>
      <xdr:colOff>165100</xdr:colOff>
      <xdr:row>38</xdr:row>
      <xdr:rowOff>94615</xdr:rowOff>
    </xdr:to>
    <xdr:sp macro="" textlink="">
      <xdr:nvSpPr>
        <xdr:cNvPr id="286" name="フローチャート: 判断 285"/>
        <xdr:cNvSpPr/>
      </xdr:nvSpPr>
      <xdr:spPr>
        <a:xfrm>
          <a:off x="1280414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87" name="テキスト ボックス 286"/>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88" name="テキスト ボックス 287"/>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89" name="テキスト ボックス 288"/>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90" name="テキスト ボックス 289"/>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91" name="テキスト ボックス 290"/>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69215</xdr:rowOff>
    </xdr:from>
    <xdr:to>
      <xdr:col>85</xdr:col>
      <xdr:colOff>177800</xdr:colOff>
      <xdr:row>36</xdr:row>
      <xdr:rowOff>170815</xdr:rowOff>
    </xdr:to>
    <xdr:sp macro="" textlink="">
      <xdr:nvSpPr>
        <xdr:cNvPr id="292" name="楕円 291"/>
        <xdr:cNvSpPr/>
      </xdr:nvSpPr>
      <xdr:spPr>
        <a:xfrm>
          <a:off x="14325600" y="61042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92092</xdr:rowOff>
    </xdr:from>
    <xdr:ext cx="405111" cy="259045"/>
    <xdr:sp macro="" textlink="">
      <xdr:nvSpPr>
        <xdr:cNvPr id="293" name="【一般廃棄物処理施設】&#10;有形固定資産減価償却率該当値テキスト"/>
        <xdr:cNvSpPr txBox="1"/>
      </xdr:nvSpPr>
      <xdr:spPr>
        <a:xfrm>
          <a:off x="14414500"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73025</xdr:rowOff>
    </xdr:from>
    <xdr:to>
      <xdr:col>76</xdr:col>
      <xdr:colOff>165100</xdr:colOff>
      <xdr:row>38</xdr:row>
      <xdr:rowOff>3175</xdr:rowOff>
    </xdr:to>
    <xdr:sp macro="" textlink="">
      <xdr:nvSpPr>
        <xdr:cNvPr id="294" name="楕円 293"/>
        <xdr:cNvSpPr/>
      </xdr:nvSpPr>
      <xdr:spPr>
        <a:xfrm>
          <a:off x="12804140" y="6275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2557</xdr:rowOff>
    </xdr:from>
    <xdr:ext cx="405111" cy="259045"/>
    <xdr:sp macro="" textlink="">
      <xdr:nvSpPr>
        <xdr:cNvPr id="295" name="n_1aveValue【一般廃棄物処理施設】&#10;有形固定資産減価償却率"/>
        <xdr:cNvSpPr txBox="1"/>
      </xdr:nvSpPr>
      <xdr:spPr>
        <a:xfrm>
          <a:off x="134372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85742</xdr:rowOff>
    </xdr:from>
    <xdr:ext cx="405111" cy="259045"/>
    <xdr:sp macro="" textlink="">
      <xdr:nvSpPr>
        <xdr:cNvPr id="296" name="n_2aveValue【一般廃棄物処理施設】&#10;有形固定資産減価償却率"/>
        <xdr:cNvSpPr txBox="1"/>
      </xdr:nvSpPr>
      <xdr:spPr>
        <a:xfrm>
          <a:off x="126752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19702</xdr:rowOff>
    </xdr:from>
    <xdr:ext cx="405111" cy="259045"/>
    <xdr:sp macro="" textlink="">
      <xdr:nvSpPr>
        <xdr:cNvPr id="297" name="n_2mainValue【一般廃棄物処理施設】&#10;有形固定資産減価償却率"/>
        <xdr:cNvSpPr txBox="1"/>
      </xdr:nvSpPr>
      <xdr:spPr>
        <a:xfrm>
          <a:off x="126752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98" name="正方形/長方形 297"/>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9" name="正方形/長方形 298"/>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0" name="正方形/長方形 299"/>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1" name="正方形/長方形 300"/>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2" name="正方形/長方形 301"/>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3" name="正方形/長方形 302"/>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4" name="正方形/長方形 303"/>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5" name="正方形/長方形 304"/>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06" name="テキスト ボックス 305"/>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07" name="直線コネクタ 306"/>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08" name="直線コネクタ 307"/>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09" name="テキスト ボックス 308"/>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10" name="直線コネクタ 309"/>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11" name="テキスト ボックス 310"/>
        <xdr:cNvSpPr txBox="1"/>
      </xdr:nvSpPr>
      <xdr:spPr>
        <a:xfrm>
          <a:off x="15589461" y="66760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12" name="直線コネクタ 311"/>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13" name="テキスト ボックス 312"/>
        <xdr:cNvSpPr txBox="1"/>
      </xdr:nvSpPr>
      <xdr:spPr>
        <a:xfrm>
          <a:off x="15589461" y="6357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14" name="直線コネクタ 313"/>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15" name="テキスト ボックス 314"/>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16" name="直線コネクタ 315"/>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17" name="テキスト ボックス 316"/>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18" name="直線コネクタ 317"/>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31949</xdr:rowOff>
    </xdr:from>
    <xdr:ext cx="685572" cy="259045"/>
    <xdr:sp macro="" textlink="">
      <xdr:nvSpPr>
        <xdr:cNvPr id="319" name="テキスト ボックス 318"/>
        <xdr:cNvSpPr txBox="1"/>
      </xdr:nvSpPr>
      <xdr:spPr>
        <a:xfrm>
          <a:off x="15499308" y="539642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20" name="直線コネクタ 319"/>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21" name="テキスト ボックス 320"/>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22"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49315</xdr:rowOff>
    </xdr:from>
    <xdr:to>
      <xdr:col>116</xdr:col>
      <xdr:colOff>62864</xdr:colOff>
      <xdr:row>42</xdr:row>
      <xdr:rowOff>53125</xdr:rowOff>
    </xdr:to>
    <xdr:cxnSp macro="">
      <xdr:nvCxnSpPr>
        <xdr:cNvPr id="323" name="直線コネクタ 322"/>
        <xdr:cNvCxnSpPr/>
      </xdr:nvCxnSpPr>
      <xdr:spPr>
        <a:xfrm flipV="1">
          <a:off x="19509104" y="574907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56952</xdr:rowOff>
    </xdr:from>
    <xdr:ext cx="534377" cy="259045"/>
    <xdr:sp macro="" textlink="">
      <xdr:nvSpPr>
        <xdr:cNvPr id="324" name="【一般廃棄物処理施設】&#10;一人当たり有形固定資産（償却資産）額最小値テキスト"/>
        <xdr:cNvSpPr txBox="1"/>
      </xdr:nvSpPr>
      <xdr:spPr>
        <a:xfrm>
          <a:off x="19547840" y="709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53125</xdr:rowOff>
    </xdr:from>
    <xdr:to>
      <xdr:col>116</xdr:col>
      <xdr:colOff>152400</xdr:colOff>
      <xdr:row>42</xdr:row>
      <xdr:rowOff>53125</xdr:rowOff>
    </xdr:to>
    <xdr:cxnSp macro="">
      <xdr:nvCxnSpPr>
        <xdr:cNvPr id="325" name="直線コネクタ 324"/>
        <xdr:cNvCxnSpPr/>
      </xdr:nvCxnSpPr>
      <xdr:spPr>
        <a:xfrm>
          <a:off x="19443700" y="70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167442</xdr:rowOff>
    </xdr:from>
    <xdr:ext cx="599010" cy="259045"/>
    <xdr:sp macro="" textlink="">
      <xdr:nvSpPr>
        <xdr:cNvPr id="326" name="【一般廃棄物処理施設】&#10;一人当たり有形固定資産（償却資産）額最大値テキスト"/>
        <xdr:cNvSpPr txBox="1"/>
      </xdr:nvSpPr>
      <xdr:spPr>
        <a:xfrm>
          <a:off x="19547840" y="553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49315</xdr:rowOff>
    </xdr:from>
    <xdr:to>
      <xdr:col>116</xdr:col>
      <xdr:colOff>152400</xdr:colOff>
      <xdr:row>34</xdr:row>
      <xdr:rowOff>49315</xdr:rowOff>
    </xdr:to>
    <xdr:cxnSp macro="">
      <xdr:nvCxnSpPr>
        <xdr:cNvPr id="327" name="直線コネクタ 326"/>
        <xdr:cNvCxnSpPr/>
      </xdr:nvCxnSpPr>
      <xdr:spPr>
        <a:xfrm>
          <a:off x="19443700" y="5749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68154</xdr:rowOff>
    </xdr:from>
    <xdr:ext cx="599010" cy="259045"/>
    <xdr:sp macro="" textlink="">
      <xdr:nvSpPr>
        <xdr:cNvPr id="328" name="【一般廃棄物処理施設】&#10;一人当たり有形固定資産（償却資産）額平均値テキスト"/>
        <xdr:cNvSpPr txBox="1"/>
      </xdr:nvSpPr>
      <xdr:spPr>
        <a:xfrm>
          <a:off x="19547840" y="6606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45277</xdr:rowOff>
    </xdr:from>
    <xdr:to>
      <xdr:col>116</xdr:col>
      <xdr:colOff>114300</xdr:colOff>
      <xdr:row>40</xdr:row>
      <xdr:rowOff>146877</xdr:rowOff>
    </xdr:to>
    <xdr:sp macro="" textlink="">
      <xdr:nvSpPr>
        <xdr:cNvPr id="329" name="フローチャート: 判断 328"/>
        <xdr:cNvSpPr/>
      </xdr:nvSpPr>
      <xdr:spPr>
        <a:xfrm>
          <a:off x="19458940" y="675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123414</xdr:rowOff>
    </xdr:from>
    <xdr:to>
      <xdr:col>112</xdr:col>
      <xdr:colOff>38100</xdr:colOff>
      <xdr:row>41</xdr:row>
      <xdr:rowOff>53564</xdr:rowOff>
    </xdr:to>
    <xdr:sp macro="" textlink="">
      <xdr:nvSpPr>
        <xdr:cNvPr id="330" name="フローチャート: 判断 329"/>
        <xdr:cNvSpPr/>
      </xdr:nvSpPr>
      <xdr:spPr>
        <a:xfrm>
          <a:off x="18735040" y="68290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902</xdr:rowOff>
    </xdr:from>
    <xdr:to>
      <xdr:col>107</xdr:col>
      <xdr:colOff>101600</xdr:colOff>
      <xdr:row>41</xdr:row>
      <xdr:rowOff>102502</xdr:rowOff>
    </xdr:to>
    <xdr:sp macro="" textlink="">
      <xdr:nvSpPr>
        <xdr:cNvPr id="331" name="フローチャート: 判断 330"/>
        <xdr:cNvSpPr/>
      </xdr:nvSpPr>
      <xdr:spPr>
        <a:xfrm>
          <a:off x="17937480" y="687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32" name="テキスト ボックス 331"/>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33" name="テキスト ボックス 332"/>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34" name="テキスト ボックス 333"/>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35" name="テキスト ボックス 334"/>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36" name="テキスト ボックス 335"/>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92759</xdr:rowOff>
    </xdr:from>
    <xdr:to>
      <xdr:col>116</xdr:col>
      <xdr:colOff>114300</xdr:colOff>
      <xdr:row>42</xdr:row>
      <xdr:rowOff>22909</xdr:rowOff>
    </xdr:to>
    <xdr:sp macro="" textlink="">
      <xdr:nvSpPr>
        <xdr:cNvPr id="337" name="楕円 336"/>
        <xdr:cNvSpPr/>
      </xdr:nvSpPr>
      <xdr:spPr>
        <a:xfrm>
          <a:off x="19458940" y="6965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7686</xdr:rowOff>
    </xdr:from>
    <xdr:ext cx="534377" cy="259045"/>
    <xdr:sp macro="" textlink="">
      <xdr:nvSpPr>
        <xdr:cNvPr id="338" name="【一般廃棄物処理施設】&#10;一人当たり有形固定資産（償却資産）額該当値テキスト"/>
        <xdr:cNvSpPr txBox="1"/>
      </xdr:nvSpPr>
      <xdr:spPr>
        <a:xfrm>
          <a:off x="19547840" y="688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41</xdr:row>
      <xdr:rowOff>88536</xdr:rowOff>
    </xdr:from>
    <xdr:to>
      <xdr:col>107</xdr:col>
      <xdr:colOff>101600</xdr:colOff>
      <xdr:row>42</xdr:row>
      <xdr:rowOff>18686</xdr:rowOff>
    </xdr:to>
    <xdr:sp macro="" textlink="">
      <xdr:nvSpPr>
        <xdr:cNvPr id="339" name="楕円 338"/>
        <xdr:cNvSpPr/>
      </xdr:nvSpPr>
      <xdr:spPr>
        <a:xfrm>
          <a:off x="17937480" y="6961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39</xdr:row>
      <xdr:rowOff>70091</xdr:rowOff>
    </xdr:from>
    <xdr:ext cx="599010" cy="259045"/>
    <xdr:sp macro="" textlink="">
      <xdr:nvSpPr>
        <xdr:cNvPr id="340" name="n_1aveValue【一般廃棄物処理施設】&#10;一人当たり有形固定資産（償却資産）額"/>
        <xdr:cNvSpPr txBox="1"/>
      </xdr:nvSpPr>
      <xdr:spPr>
        <a:xfrm>
          <a:off x="18496495" y="660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119029</xdr:rowOff>
    </xdr:from>
    <xdr:ext cx="599010" cy="259045"/>
    <xdr:sp macro="" textlink="">
      <xdr:nvSpPr>
        <xdr:cNvPr id="341" name="n_2aveValue【一般廃棄物処理施設】&#10;一人当たり有形固定資産（償却資産）額"/>
        <xdr:cNvSpPr txBox="1"/>
      </xdr:nvSpPr>
      <xdr:spPr>
        <a:xfrm>
          <a:off x="17734495" y="665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9813</xdr:rowOff>
    </xdr:from>
    <xdr:ext cx="534377" cy="259045"/>
    <xdr:sp macro="" textlink="">
      <xdr:nvSpPr>
        <xdr:cNvPr id="342" name="n_2mainValue【一般廃棄物処理施設】&#10;一人当たり有形固定資産（償却資産）額"/>
        <xdr:cNvSpPr txBox="1"/>
      </xdr:nvSpPr>
      <xdr:spPr>
        <a:xfrm>
          <a:off x="17766811" y="705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3" name="正方形/長方形 342"/>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4" name="正方形/長方形 343"/>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5" name="正方形/長方形 344"/>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46" name="正方形/長方形 345"/>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47" name="正方形/長方形 346"/>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48" name="正方形/長方形 347"/>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49" name="正方形/長方形 348"/>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50" name="正方形/長方形 349"/>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51" name="正方形/長方形 350"/>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2" name="正方形/長方形 351"/>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3" name="正方形/長方形 352"/>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4" name="正方形/長方形 353"/>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5" name="正方形/長方形 354"/>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6" name="正方形/長方形 355"/>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57" name="正方形/長方形 356"/>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58" name="正方形/長方形 357"/>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59" name="正方形/長方形 358"/>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60" name="正方形/長方形 359"/>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61" name="正方形/長方形 360"/>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2" name="正方形/長方形 361"/>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3" name="正方形/長方形 362"/>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4" name="正方形/長方形 363"/>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5" name="正方形/長方形 364"/>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66" name="正方形/長方形 365"/>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67" name="テキスト ボックス 366"/>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68" name="直線コネクタ 367"/>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369" name="直線コネクタ 368"/>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370" name="テキスト ボックス 369"/>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71" name="直線コネクタ 370"/>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72" name="テキスト ボックス 371"/>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73" name="直線コネクタ 372"/>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74" name="テキスト ボックス 373"/>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75" name="直線コネクタ 374"/>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76" name="テキスト ボックス 375"/>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77" name="直線コネクタ 376"/>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78" name="テキスト ボックス 377"/>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79" name="直線コネクタ 378"/>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380" name="テキスト ボックス 379"/>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81" name="直線コネクタ 380"/>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82" name="テキスト ボックス 381"/>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83"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131173</xdr:rowOff>
    </xdr:from>
    <xdr:to>
      <xdr:col>85</xdr:col>
      <xdr:colOff>126364</xdr:colOff>
      <xdr:row>86</xdr:row>
      <xdr:rowOff>2177</xdr:rowOff>
    </xdr:to>
    <xdr:cxnSp macro="">
      <xdr:nvCxnSpPr>
        <xdr:cNvPr id="384" name="直線コネクタ 383"/>
        <xdr:cNvCxnSpPr/>
      </xdr:nvCxnSpPr>
      <xdr:spPr>
        <a:xfrm flipV="1">
          <a:off x="14375764" y="13039453"/>
          <a:ext cx="0" cy="1379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6004</xdr:rowOff>
    </xdr:from>
    <xdr:ext cx="405111" cy="259045"/>
    <xdr:sp macro="" textlink="">
      <xdr:nvSpPr>
        <xdr:cNvPr id="385" name="【消防施設】&#10;有形固定資産減価償却率最小値テキスト"/>
        <xdr:cNvSpPr txBox="1"/>
      </xdr:nvSpPr>
      <xdr:spPr>
        <a:xfrm>
          <a:off x="14414500" y="1442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2177</xdr:rowOff>
    </xdr:from>
    <xdr:to>
      <xdr:col>86</xdr:col>
      <xdr:colOff>25400</xdr:colOff>
      <xdr:row>86</xdr:row>
      <xdr:rowOff>2177</xdr:rowOff>
    </xdr:to>
    <xdr:cxnSp macro="">
      <xdr:nvCxnSpPr>
        <xdr:cNvPr id="386" name="直線コネクタ 385"/>
        <xdr:cNvCxnSpPr/>
      </xdr:nvCxnSpPr>
      <xdr:spPr>
        <a:xfrm>
          <a:off x="14287500" y="144192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77850</xdr:rowOff>
    </xdr:from>
    <xdr:ext cx="405111" cy="259045"/>
    <xdr:sp macro="" textlink="">
      <xdr:nvSpPr>
        <xdr:cNvPr id="387" name="【消防施設】&#10;有形固定資産減価償却率最大値テキスト"/>
        <xdr:cNvSpPr txBox="1"/>
      </xdr:nvSpPr>
      <xdr:spPr>
        <a:xfrm>
          <a:off x="14414500" y="12818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131173</xdr:rowOff>
    </xdr:from>
    <xdr:to>
      <xdr:col>86</xdr:col>
      <xdr:colOff>25400</xdr:colOff>
      <xdr:row>77</xdr:row>
      <xdr:rowOff>131173</xdr:rowOff>
    </xdr:to>
    <xdr:cxnSp macro="">
      <xdr:nvCxnSpPr>
        <xdr:cNvPr id="388" name="直線コネクタ 387"/>
        <xdr:cNvCxnSpPr/>
      </xdr:nvCxnSpPr>
      <xdr:spPr>
        <a:xfrm>
          <a:off x="14287500" y="130394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49365</xdr:rowOff>
    </xdr:from>
    <xdr:ext cx="405111" cy="259045"/>
    <xdr:sp macro="" textlink="">
      <xdr:nvSpPr>
        <xdr:cNvPr id="389" name="【消防施設】&#10;有形固定資産減価償却率平均値テキスト"/>
        <xdr:cNvSpPr txBox="1"/>
      </xdr:nvSpPr>
      <xdr:spPr>
        <a:xfrm>
          <a:off x="14414500" y="13292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26488</xdr:rowOff>
    </xdr:from>
    <xdr:to>
      <xdr:col>85</xdr:col>
      <xdr:colOff>177800</xdr:colOff>
      <xdr:row>80</xdr:row>
      <xdr:rowOff>128088</xdr:rowOff>
    </xdr:to>
    <xdr:sp macro="" textlink="">
      <xdr:nvSpPr>
        <xdr:cNvPr id="390" name="フローチャート: 判断 389"/>
        <xdr:cNvSpPr/>
      </xdr:nvSpPr>
      <xdr:spPr>
        <a:xfrm>
          <a:off x="14325600" y="13437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34652</xdr:rowOff>
    </xdr:from>
    <xdr:to>
      <xdr:col>81</xdr:col>
      <xdr:colOff>101600</xdr:colOff>
      <xdr:row>81</xdr:row>
      <xdr:rowOff>136252</xdr:rowOff>
    </xdr:to>
    <xdr:sp macro="" textlink="">
      <xdr:nvSpPr>
        <xdr:cNvPr id="391" name="フローチャート: 判断 390"/>
        <xdr:cNvSpPr/>
      </xdr:nvSpPr>
      <xdr:spPr>
        <a:xfrm>
          <a:off x="13578840" y="1361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8527</xdr:rowOff>
    </xdr:from>
    <xdr:to>
      <xdr:col>76</xdr:col>
      <xdr:colOff>165100</xdr:colOff>
      <xdr:row>81</xdr:row>
      <xdr:rowOff>110127</xdr:rowOff>
    </xdr:to>
    <xdr:sp macro="" textlink="">
      <xdr:nvSpPr>
        <xdr:cNvPr id="392" name="フローチャート: 判断 391"/>
        <xdr:cNvSpPr/>
      </xdr:nvSpPr>
      <xdr:spPr>
        <a:xfrm>
          <a:off x="12804140" y="1358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93" name="テキスト ボックス 392"/>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94" name="テキスト ボックス 393"/>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95" name="テキスト ボックス 394"/>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96" name="テキスト ボックス 395"/>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97" name="テキスト ボックス 396"/>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162016</xdr:rowOff>
    </xdr:from>
    <xdr:to>
      <xdr:col>85</xdr:col>
      <xdr:colOff>177800</xdr:colOff>
      <xdr:row>81</xdr:row>
      <xdr:rowOff>92166</xdr:rowOff>
    </xdr:to>
    <xdr:sp macro="" textlink="">
      <xdr:nvSpPr>
        <xdr:cNvPr id="398" name="楕円 397"/>
        <xdr:cNvSpPr/>
      </xdr:nvSpPr>
      <xdr:spPr>
        <a:xfrm>
          <a:off x="14325600" y="135732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140443</xdr:rowOff>
    </xdr:from>
    <xdr:ext cx="405111" cy="259045"/>
    <xdr:sp macro="" textlink="">
      <xdr:nvSpPr>
        <xdr:cNvPr id="399" name="【消防施設】&#10;有形固定資産減価償却率該当値テキスト"/>
        <xdr:cNvSpPr txBox="1"/>
      </xdr:nvSpPr>
      <xdr:spPr>
        <a:xfrm>
          <a:off x="14414500" y="1355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130992</xdr:rowOff>
    </xdr:from>
    <xdr:to>
      <xdr:col>81</xdr:col>
      <xdr:colOff>101600</xdr:colOff>
      <xdr:row>85</xdr:row>
      <xdr:rowOff>61142</xdr:rowOff>
    </xdr:to>
    <xdr:sp macro="" textlink="">
      <xdr:nvSpPr>
        <xdr:cNvPr id="400" name="楕円 399"/>
        <xdr:cNvSpPr/>
      </xdr:nvSpPr>
      <xdr:spPr>
        <a:xfrm>
          <a:off x="13578840" y="14212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41366</xdr:rowOff>
    </xdr:from>
    <xdr:to>
      <xdr:col>85</xdr:col>
      <xdr:colOff>127000</xdr:colOff>
      <xdr:row>85</xdr:row>
      <xdr:rowOff>10342</xdr:rowOff>
    </xdr:to>
    <xdr:cxnSp macro="">
      <xdr:nvCxnSpPr>
        <xdr:cNvPr id="401" name="直線コネクタ 400"/>
        <xdr:cNvCxnSpPr/>
      </xdr:nvCxnSpPr>
      <xdr:spPr>
        <a:xfrm flipV="1">
          <a:off x="13629640" y="13620206"/>
          <a:ext cx="746760" cy="63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130992</xdr:rowOff>
    </xdr:from>
    <xdr:to>
      <xdr:col>76</xdr:col>
      <xdr:colOff>165100</xdr:colOff>
      <xdr:row>84</xdr:row>
      <xdr:rowOff>61142</xdr:rowOff>
    </xdr:to>
    <xdr:sp macro="" textlink="">
      <xdr:nvSpPr>
        <xdr:cNvPr id="402" name="楕円 401"/>
        <xdr:cNvSpPr/>
      </xdr:nvSpPr>
      <xdr:spPr>
        <a:xfrm>
          <a:off x="12804140" y="14045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10342</xdr:rowOff>
    </xdr:from>
    <xdr:to>
      <xdr:col>81</xdr:col>
      <xdr:colOff>50800</xdr:colOff>
      <xdr:row>85</xdr:row>
      <xdr:rowOff>10342</xdr:rowOff>
    </xdr:to>
    <xdr:cxnSp macro="">
      <xdr:nvCxnSpPr>
        <xdr:cNvPr id="403" name="直線コネクタ 402"/>
        <xdr:cNvCxnSpPr/>
      </xdr:nvCxnSpPr>
      <xdr:spPr>
        <a:xfrm>
          <a:off x="12854940" y="14092102"/>
          <a:ext cx="7747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152779</xdr:rowOff>
    </xdr:from>
    <xdr:ext cx="405111" cy="259045"/>
    <xdr:sp macro="" textlink="">
      <xdr:nvSpPr>
        <xdr:cNvPr id="404" name="n_1aveValue【消防施設】&#10;有形固定資産減価償却率"/>
        <xdr:cNvSpPr txBox="1"/>
      </xdr:nvSpPr>
      <xdr:spPr>
        <a:xfrm>
          <a:off x="13437244" y="133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126654</xdr:rowOff>
    </xdr:from>
    <xdr:ext cx="405111" cy="259045"/>
    <xdr:sp macro="" textlink="">
      <xdr:nvSpPr>
        <xdr:cNvPr id="405" name="n_2aveValue【消防施設】&#10;有形固定資産減価償却率"/>
        <xdr:cNvSpPr txBox="1"/>
      </xdr:nvSpPr>
      <xdr:spPr>
        <a:xfrm>
          <a:off x="12675244" y="1337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52269</xdr:rowOff>
    </xdr:from>
    <xdr:ext cx="405111" cy="259045"/>
    <xdr:sp macro="" textlink="">
      <xdr:nvSpPr>
        <xdr:cNvPr id="406" name="n_1mainValue【消防施設】&#10;有形固定資産減価償却率"/>
        <xdr:cNvSpPr txBox="1"/>
      </xdr:nvSpPr>
      <xdr:spPr>
        <a:xfrm>
          <a:off x="13437244" y="1430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52269</xdr:rowOff>
    </xdr:from>
    <xdr:ext cx="405111" cy="259045"/>
    <xdr:sp macro="" textlink="">
      <xdr:nvSpPr>
        <xdr:cNvPr id="407" name="n_2mainValue【消防施設】&#10;有形固定資産減価償却率"/>
        <xdr:cNvSpPr txBox="1"/>
      </xdr:nvSpPr>
      <xdr:spPr>
        <a:xfrm>
          <a:off x="12675244" y="1413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08" name="正方形/長方形 407"/>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09" name="正方形/長方形 408"/>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10" name="正方形/長方形 409"/>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11" name="正方形/長方形 410"/>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12" name="正方形/長方形 411"/>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13" name="正方形/長方形 412"/>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14" name="正方形/長方形 413"/>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15" name="正方形/長方形 414"/>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16" name="テキスト ボックス 415"/>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17" name="直線コネクタ 416"/>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18" name="直線コネクタ 417"/>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19" name="テキスト ボックス 418"/>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20" name="直線コネクタ 419"/>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21" name="テキスト ボックス 420"/>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22" name="直線コネクタ 421"/>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23" name="テキスト ボックス 422"/>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24" name="直線コネクタ 423"/>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25" name="テキスト ボックス 424"/>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26" name="直線コネクタ 425"/>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27" name="テキスト ボックス 426"/>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28" name="直線コネクタ 427"/>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29" name="テキスト ボックス 428"/>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30" name="直線コネクタ 429"/>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31" name="テキスト ボックス 430"/>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32"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21771</xdr:rowOff>
    </xdr:from>
    <xdr:to>
      <xdr:col>116</xdr:col>
      <xdr:colOff>62864</xdr:colOff>
      <xdr:row>86</xdr:row>
      <xdr:rowOff>141514</xdr:rowOff>
    </xdr:to>
    <xdr:cxnSp macro="">
      <xdr:nvCxnSpPr>
        <xdr:cNvPr id="433" name="直線コネクタ 432"/>
        <xdr:cNvCxnSpPr/>
      </xdr:nvCxnSpPr>
      <xdr:spPr>
        <a:xfrm flipV="1">
          <a:off x="19509104" y="13097691"/>
          <a:ext cx="0" cy="1460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145341</xdr:rowOff>
    </xdr:from>
    <xdr:ext cx="469744" cy="259045"/>
    <xdr:sp macro="" textlink="">
      <xdr:nvSpPr>
        <xdr:cNvPr id="434" name="【消防施設】&#10;一人当たり面積最小値テキスト"/>
        <xdr:cNvSpPr txBox="1"/>
      </xdr:nvSpPr>
      <xdr:spPr>
        <a:xfrm>
          <a:off x="19547840" y="1456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141514</xdr:rowOff>
    </xdr:from>
    <xdr:to>
      <xdr:col>116</xdr:col>
      <xdr:colOff>152400</xdr:colOff>
      <xdr:row>86</xdr:row>
      <xdr:rowOff>141514</xdr:rowOff>
    </xdr:to>
    <xdr:cxnSp macro="">
      <xdr:nvCxnSpPr>
        <xdr:cNvPr id="435" name="直線コネクタ 434"/>
        <xdr:cNvCxnSpPr/>
      </xdr:nvCxnSpPr>
      <xdr:spPr>
        <a:xfrm>
          <a:off x="19443700" y="1455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139898</xdr:rowOff>
    </xdr:from>
    <xdr:ext cx="469744" cy="259045"/>
    <xdr:sp macro="" textlink="">
      <xdr:nvSpPr>
        <xdr:cNvPr id="436" name="【消防施設】&#10;一人当たり面積最大値テキスト"/>
        <xdr:cNvSpPr txBox="1"/>
      </xdr:nvSpPr>
      <xdr:spPr>
        <a:xfrm>
          <a:off x="19547840" y="1288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21771</xdr:rowOff>
    </xdr:from>
    <xdr:to>
      <xdr:col>116</xdr:col>
      <xdr:colOff>152400</xdr:colOff>
      <xdr:row>78</xdr:row>
      <xdr:rowOff>21771</xdr:rowOff>
    </xdr:to>
    <xdr:cxnSp macro="">
      <xdr:nvCxnSpPr>
        <xdr:cNvPr id="437" name="直線コネクタ 436"/>
        <xdr:cNvCxnSpPr/>
      </xdr:nvCxnSpPr>
      <xdr:spPr>
        <a:xfrm>
          <a:off x="1944370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62972</xdr:rowOff>
    </xdr:from>
    <xdr:ext cx="469744" cy="259045"/>
    <xdr:sp macro="" textlink="">
      <xdr:nvSpPr>
        <xdr:cNvPr id="438" name="【消防施設】&#10;一人当たり面積平均値テキスト"/>
        <xdr:cNvSpPr txBox="1"/>
      </xdr:nvSpPr>
      <xdr:spPr>
        <a:xfrm>
          <a:off x="19547840" y="14144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40095</xdr:rowOff>
    </xdr:from>
    <xdr:to>
      <xdr:col>116</xdr:col>
      <xdr:colOff>114300</xdr:colOff>
      <xdr:row>85</xdr:row>
      <xdr:rowOff>141695</xdr:rowOff>
    </xdr:to>
    <xdr:sp macro="" textlink="">
      <xdr:nvSpPr>
        <xdr:cNvPr id="439" name="フローチャート: 判断 438"/>
        <xdr:cNvSpPr/>
      </xdr:nvSpPr>
      <xdr:spPr>
        <a:xfrm>
          <a:off x="19458940" y="1428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57513</xdr:rowOff>
    </xdr:from>
    <xdr:to>
      <xdr:col>112</xdr:col>
      <xdr:colOff>38100</xdr:colOff>
      <xdr:row>85</xdr:row>
      <xdr:rowOff>159113</xdr:rowOff>
    </xdr:to>
    <xdr:sp macro="" textlink="">
      <xdr:nvSpPr>
        <xdr:cNvPr id="440" name="フローチャート: 判断 439"/>
        <xdr:cNvSpPr/>
      </xdr:nvSpPr>
      <xdr:spPr>
        <a:xfrm>
          <a:off x="1873504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79284</xdr:rowOff>
    </xdr:from>
    <xdr:to>
      <xdr:col>107</xdr:col>
      <xdr:colOff>101600</xdr:colOff>
      <xdr:row>86</xdr:row>
      <xdr:rowOff>9434</xdr:rowOff>
    </xdr:to>
    <xdr:sp macro="" textlink="">
      <xdr:nvSpPr>
        <xdr:cNvPr id="441" name="フローチャート: 判断 440"/>
        <xdr:cNvSpPr/>
      </xdr:nvSpPr>
      <xdr:spPr>
        <a:xfrm>
          <a:off x="17937480" y="1432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42" name="テキスト ボックス 441"/>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43" name="テキスト ボックス 442"/>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44" name="テキスト ボックス 443"/>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45" name="テキスト ボックス 444"/>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46" name="テキスト ボックス 445"/>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29755</xdr:rowOff>
    </xdr:from>
    <xdr:to>
      <xdr:col>116</xdr:col>
      <xdr:colOff>114300</xdr:colOff>
      <xdr:row>86</xdr:row>
      <xdr:rowOff>131355</xdr:rowOff>
    </xdr:to>
    <xdr:sp macro="" textlink="">
      <xdr:nvSpPr>
        <xdr:cNvPr id="447" name="楕円 446"/>
        <xdr:cNvSpPr/>
      </xdr:nvSpPr>
      <xdr:spPr>
        <a:xfrm>
          <a:off x="19458940" y="1444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116132</xdr:rowOff>
    </xdr:from>
    <xdr:ext cx="469744" cy="259045"/>
    <xdr:sp macro="" textlink="">
      <xdr:nvSpPr>
        <xdr:cNvPr id="448" name="【消防施設】&#10;一人当たり面積該当値テキスト"/>
        <xdr:cNvSpPr txBox="1"/>
      </xdr:nvSpPr>
      <xdr:spPr>
        <a:xfrm>
          <a:off x="19547840" y="1436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72208</xdr:rowOff>
    </xdr:from>
    <xdr:to>
      <xdr:col>112</xdr:col>
      <xdr:colOff>38100</xdr:colOff>
      <xdr:row>87</xdr:row>
      <xdr:rowOff>2358</xdr:rowOff>
    </xdr:to>
    <xdr:sp macro="" textlink="">
      <xdr:nvSpPr>
        <xdr:cNvPr id="449" name="楕円 448"/>
        <xdr:cNvSpPr/>
      </xdr:nvSpPr>
      <xdr:spPr>
        <a:xfrm>
          <a:off x="18735040" y="14489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80555</xdr:rowOff>
    </xdr:from>
    <xdr:to>
      <xdr:col>116</xdr:col>
      <xdr:colOff>63500</xdr:colOff>
      <xdr:row>86</xdr:row>
      <xdr:rowOff>123008</xdr:rowOff>
    </xdr:to>
    <xdr:cxnSp macro="">
      <xdr:nvCxnSpPr>
        <xdr:cNvPr id="450" name="直線コネクタ 449"/>
        <xdr:cNvCxnSpPr/>
      </xdr:nvCxnSpPr>
      <xdr:spPr>
        <a:xfrm flipV="1">
          <a:off x="18778220" y="14497595"/>
          <a:ext cx="73152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34108</xdr:rowOff>
    </xdr:from>
    <xdr:to>
      <xdr:col>107</xdr:col>
      <xdr:colOff>101600</xdr:colOff>
      <xdr:row>86</xdr:row>
      <xdr:rowOff>135708</xdr:rowOff>
    </xdr:to>
    <xdr:sp macro="" textlink="">
      <xdr:nvSpPr>
        <xdr:cNvPr id="451" name="楕円 450"/>
        <xdr:cNvSpPr/>
      </xdr:nvSpPr>
      <xdr:spPr>
        <a:xfrm>
          <a:off x="17937480" y="144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84908</xdr:rowOff>
    </xdr:from>
    <xdr:to>
      <xdr:col>111</xdr:col>
      <xdr:colOff>177800</xdr:colOff>
      <xdr:row>86</xdr:row>
      <xdr:rowOff>123008</xdr:rowOff>
    </xdr:to>
    <xdr:cxnSp macro="">
      <xdr:nvCxnSpPr>
        <xdr:cNvPr id="452" name="直線コネクタ 451"/>
        <xdr:cNvCxnSpPr/>
      </xdr:nvCxnSpPr>
      <xdr:spPr>
        <a:xfrm>
          <a:off x="17988280" y="14501948"/>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4190</xdr:rowOff>
    </xdr:from>
    <xdr:ext cx="469744" cy="259045"/>
    <xdr:sp macro="" textlink="">
      <xdr:nvSpPr>
        <xdr:cNvPr id="453" name="n_1aveValue【消防施設】&#10;一人当たり面積"/>
        <xdr:cNvSpPr txBox="1"/>
      </xdr:nvSpPr>
      <xdr:spPr>
        <a:xfrm>
          <a:off x="185611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25961</xdr:rowOff>
    </xdr:from>
    <xdr:ext cx="469744" cy="259045"/>
    <xdr:sp macro="" textlink="">
      <xdr:nvSpPr>
        <xdr:cNvPr id="454" name="n_2aveValue【消防施設】&#10;一人当たり面積"/>
        <xdr:cNvSpPr txBox="1"/>
      </xdr:nvSpPr>
      <xdr:spPr>
        <a:xfrm>
          <a:off x="17776267" y="1410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164935</xdr:rowOff>
    </xdr:from>
    <xdr:ext cx="469744" cy="259045"/>
    <xdr:sp macro="" textlink="">
      <xdr:nvSpPr>
        <xdr:cNvPr id="455" name="n_1mainValue【消防施設】&#10;一人当たり面積"/>
        <xdr:cNvSpPr txBox="1"/>
      </xdr:nvSpPr>
      <xdr:spPr>
        <a:xfrm>
          <a:off x="18561127" y="1458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126835</xdr:rowOff>
    </xdr:from>
    <xdr:ext cx="469744" cy="259045"/>
    <xdr:sp macro="" textlink="">
      <xdr:nvSpPr>
        <xdr:cNvPr id="456" name="n_2mainValue【消防施設】&#10;一人当たり面積"/>
        <xdr:cNvSpPr txBox="1"/>
      </xdr:nvSpPr>
      <xdr:spPr>
        <a:xfrm>
          <a:off x="17776267" y="1454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57" name="正方形/長方形 456"/>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58" name="正方形/長方形 457"/>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59" name="正方形/長方形 458"/>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60" name="正方形/長方形 459"/>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61" name="正方形/長方形 460"/>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62" name="正方形/長方形 461"/>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63" name="正方形/長方形 462"/>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4" name="正方形/長方形 463"/>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65" name="テキスト ボックス 464"/>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66" name="直線コネクタ 465"/>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467" name="テキスト ボックス 466"/>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68" name="直線コネクタ 467"/>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469" name="テキスト ボックス 468"/>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70" name="直線コネクタ 469"/>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71" name="テキスト ボックス 470"/>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72" name="直線コネクタ 471"/>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73" name="テキスト ボックス 472"/>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74" name="直線コネクタ 473"/>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75" name="テキスト ボックス 474"/>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76" name="直線コネクタ 475"/>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477" name="テキスト ボックス 476"/>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8" name="直線コネクタ 477"/>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79" name="テキスト ボックス 478"/>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80"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142875</xdr:rowOff>
    </xdr:to>
    <xdr:cxnSp macro="">
      <xdr:nvCxnSpPr>
        <xdr:cNvPr id="481" name="直線コネクタ 480"/>
        <xdr:cNvCxnSpPr/>
      </xdr:nvCxnSpPr>
      <xdr:spPr>
        <a:xfrm flipV="1">
          <a:off x="14375764" y="16764000"/>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146702</xdr:rowOff>
    </xdr:from>
    <xdr:ext cx="405111" cy="259045"/>
    <xdr:sp macro="" textlink="">
      <xdr:nvSpPr>
        <xdr:cNvPr id="482" name="【庁舎】&#10;有形固定資産減価償却率最小値テキスト"/>
        <xdr:cNvSpPr txBox="1"/>
      </xdr:nvSpPr>
      <xdr:spPr>
        <a:xfrm>
          <a:off x="14414500"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142875</xdr:rowOff>
    </xdr:from>
    <xdr:to>
      <xdr:col>86</xdr:col>
      <xdr:colOff>25400</xdr:colOff>
      <xdr:row>108</xdr:row>
      <xdr:rowOff>142875</xdr:rowOff>
    </xdr:to>
    <xdr:cxnSp macro="">
      <xdr:nvCxnSpPr>
        <xdr:cNvPr id="483" name="直線コネクタ 482"/>
        <xdr:cNvCxnSpPr/>
      </xdr:nvCxnSpPr>
      <xdr:spPr>
        <a:xfrm>
          <a:off x="1428750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484" name="【庁舎】&#10;有形固定資産減価償却率最大値テキスト"/>
        <xdr:cNvSpPr txBox="1"/>
      </xdr:nvSpPr>
      <xdr:spPr>
        <a:xfrm>
          <a:off x="14414500" y="1654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85" name="直線コネクタ 484"/>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652</xdr:rowOff>
    </xdr:from>
    <xdr:ext cx="405111" cy="259045"/>
    <xdr:sp macro="" textlink="">
      <xdr:nvSpPr>
        <xdr:cNvPr id="486" name="【庁舎】&#10;有形固定資産減価償却率平均値テキスト"/>
        <xdr:cNvSpPr txBox="1"/>
      </xdr:nvSpPr>
      <xdr:spPr>
        <a:xfrm>
          <a:off x="14414500" y="17267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487" name="フローチャート: 判断 486"/>
        <xdr:cNvSpPr/>
      </xdr:nvSpPr>
      <xdr:spPr>
        <a:xfrm>
          <a:off x="14325600" y="174161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488" name="フローチャート: 判断 487"/>
        <xdr:cNvSpPr/>
      </xdr:nvSpPr>
      <xdr:spPr>
        <a:xfrm>
          <a:off x="1357884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489" name="フローチャート: 判断 488"/>
        <xdr:cNvSpPr/>
      </xdr:nvSpPr>
      <xdr:spPr>
        <a:xfrm>
          <a:off x="12804140" y="1750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90" name="テキスト ボックス 489"/>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91" name="テキスト ボックス 490"/>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92" name="テキスト ボックス 491"/>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93" name="テキスト ボックス 492"/>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94" name="テキスト ボックス 493"/>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130175</xdr:rowOff>
    </xdr:from>
    <xdr:to>
      <xdr:col>85</xdr:col>
      <xdr:colOff>177800</xdr:colOff>
      <xdr:row>106</xdr:row>
      <xdr:rowOff>60325</xdr:rowOff>
    </xdr:to>
    <xdr:sp macro="" textlink="">
      <xdr:nvSpPr>
        <xdr:cNvPr id="495" name="楕円 494"/>
        <xdr:cNvSpPr/>
      </xdr:nvSpPr>
      <xdr:spPr>
        <a:xfrm>
          <a:off x="14325600" y="177323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108602</xdr:rowOff>
    </xdr:from>
    <xdr:ext cx="405111" cy="259045"/>
    <xdr:sp macro="" textlink="">
      <xdr:nvSpPr>
        <xdr:cNvPr id="496" name="【庁舎】&#10;有形固定資産減価償却率該当値テキスト"/>
        <xdr:cNvSpPr txBox="1"/>
      </xdr:nvSpPr>
      <xdr:spPr>
        <a:xfrm>
          <a:off x="14414500" y="1771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139700</xdr:rowOff>
    </xdr:from>
    <xdr:to>
      <xdr:col>81</xdr:col>
      <xdr:colOff>101600</xdr:colOff>
      <xdr:row>101</xdr:row>
      <xdr:rowOff>69850</xdr:rowOff>
    </xdr:to>
    <xdr:sp macro="" textlink="">
      <xdr:nvSpPr>
        <xdr:cNvPr id="497" name="楕円 496"/>
        <xdr:cNvSpPr/>
      </xdr:nvSpPr>
      <xdr:spPr>
        <a:xfrm>
          <a:off x="13578840" y="16903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19050</xdr:rowOff>
    </xdr:from>
    <xdr:to>
      <xdr:col>85</xdr:col>
      <xdr:colOff>127000</xdr:colOff>
      <xdr:row>106</xdr:row>
      <xdr:rowOff>9525</xdr:rowOff>
    </xdr:to>
    <xdr:cxnSp macro="">
      <xdr:nvCxnSpPr>
        <xdr:cNvPr id="498" name="直線コネクタ 497"/>
        <xdr:cNvCxnSpPr/>
      </xdr:nvCxnSpPr>
      <xdr:spPr>
        <a:xfrm>
          <a:off x="13629640" y="16950690"/>
          <a:ext cx="746760" cy="82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6350</xdr:rowOff>
    </xdr:from>
    <xdr:to>
      <xdr:col>76</xdr:col>
      <xdr:colOff>165100</xdr:colOff>
      <xdr:row>101</xdr:row>
      <xdr:rowOff>107950</xdr:rowOff>
    </xdr:to>
    <xdr:sp macro="" textlink="">
      <xdr:nvSpPr>
        <xdr:cNvPr id="499" name="楕円 498"/>
        <xdr:cNvSpPr/>
      </xdr:nvSpPr>
      <xdr:spPr>
        <a:xfrm>
          <a:off x="1280414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19050</xdr:rowOff>
    </xdr:from>
    <xdr:to>
      <xdr:col>81</xdr:col>
      <xdr:colOff>50800</xdr:colOff>
      <xdr:row>101</xdr:row>
      <xdr:rowOff>57150</xdr:rowOff>
    </xdr:to>
    <xdr:cxnSp macro="">
      <xdr:nvCxnSpPr>
        <xdr:cNvPr id="500" name="直線コネクタ 499"/>
        <xdr:cNvCxnSpPr/>
      </xdr:nvCxnSpPr>
      <xdr:spPr>
        <a:xfrm flipV="1">
          <a:off x="12854940" y="1695069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501" name="n_1aveValue【庁舎】&#10;有形固定資産減価償却率"/>
        <xdr:cNvSpPr txBox="1"/>
      </xdr:nvSpPr>
      <xdr:spPr>
        <a:xfrm>
          <a:off x="1343724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160038</xdr:rowOff>
    </xdr:from>
    <xdr:ext cx="405111" cy="259045"/>
    <xdr:sp macro="" textlink="">
      <xdr:nvSpPr>
        <xdr:cNvPr id="502" name="n_2aveValue【庁舎】&#10;有形固定資産減価償却率"/>
        <xdr:cNvSpPr txBox="1"/>
      </xdr:nvSpPr>
      <xdr:spPr>
        <a:xfrm>
          <a:off x="12675244" y="1759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86377</xdr:rowOff>
    </xdr:from>
    <xdr:ext cx="405111" cy="259045"/>
    <xdr:sp macro="" textlink="">
      <xdr:nvSpPr>
        <xdr:cNvPr id="503" name="n_1mainValue【庁舎】&#10;有形固定資産減価償却率"/>
        <xdr:cNvSpPr txBox="1"/>
      </xdr:nvSpPr>
      <xdr:spPr>
        <a:xfrm>
          <a:off x="13437244" y="1668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124477</xdr:rowOff>
    </xdr:from>
    <xdr:ext cx="405111" cy="259045"/>
    <xdr:sp macro="" textlink="">
      <xdr:nvSpPr>
        <xdr:cNvPr id="504" name="n_2mainValue【庁舎】&#10;有形固定資産減価償却率"/>
        <xdr:cNvSpPr txBox="1"/>
      </xdr:nvSpPr>
      <xdr:spPr>
        <a:xfrm>
          <a:off x="12675244" y="1672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5" name="正方形/長方形 50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6" name="正方形/長方形 50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7" name="正方形/長方形 50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8" name="正方形/長方形 50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9" name="正方形/長方形 50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0" name="正方形/長方形 50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1" name="正方形/長方形 51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2" name="正方形/長方形 51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3" name="テキスト ボックス 51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4" name="直線コネクタ 51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5" name="直線コネクタ 514"/>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6" name="テキスト ボックス 515"/>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7" name="直線コネクタ 516"/>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8" name="テキスト ボックス 517"/>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9" name="直線コネクタ 518"/>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20" name="テキスト ボックス 519"/>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21" name="直線コネクタ 520"/>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22" name="テキスト ボックス 521"/>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23" name="直線コネクタ 522"/>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4" name="テキスト ボックス 523"/>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5" name="直線コネクタ 524"/>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6" name="テキスト ボックス 525"/>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7" name="直線コネクタ 526"/>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8" name="テキスト ボックス 527"/>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9"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84908</xdr:rowOff>
    </xdr:from>
    <xdr:to>
      <xdr:col>116</xdr:col>
      <xdr:colOff>62864</xdr:colOff>
      <xdr:row>107</xdr:row>
      <xdr:rowOff>166007</xdr:rowOff>
    </xdr:to>
    <xdr:cxnSp macro="">
      <xdr:nvCxnSpPr>
        <xdr:cNvPr id="530" name="直線コネクタ 529"/>
        <xdr:cNvCxnSpPr/>
      </xdr:nvCxnSpPr>
      <xdr:spPr>
        <a:xfrm flipV="1">
          <a:off x="19509104" y="16848908"/>
          <a:ext cx="0" cy="1254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169834</xdr:rowOff>
    </xdr:from>
    <xdr:ext cx="469744" cy="259045"/>
    <xdr:sp macro="" textlink="">
      <xdr:nvSpPr>
        <xdr:cNvPr id="531" name="【庁舎】&#10;一人当たり面積最小値テキスト"/>
        <xdr:cNvSpPr txBox="1"/>
      </xdr:nvSpPr>
      <xdr:spPr>
        <a:xfrm>
          <a:off x="19547840" y="18107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166007</xdr:rowOff>
    </xdr:from>
    <xdr:to>
      <xdr:col>116</xdr:col>
      <xdr:colOff>152400</xdr:colOff>
      <xdr:row>107</xdr:row>
      <xdr:rowOff>166007</xdr:rowOff>
    </xdr:to>
    <xdr:cxnSp macro="">
      <xdr:nvCxnSpPr>
        <xdr:cNvPr id="532" name="直線コネクタ 531"/>
        <xdr:cNvCxnSpPr/>
      </xdr:nvCxnSpPr>
      <xdr:spPr>
        <a:xfrm>
          <a:off x="19443700" y="181034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31585</xdr:rowOff>
    </xdr:from>
    <xdr:ext cx="469744" cy="259045"/>
    <xdr:sp macro="" textlink="">
      <xdr:nvSpPr>
        <xdr:cNvPr id="533" name="【庁舎】&#10;一人当たり面積最大値テキスト"/>
        <xdr:cNvSpPr txBox="1"/>
      </xdr:nvSpPr>
      <xdr:spPr>
        <a:xfrm>
          <a:off x="19547840" y="1662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84908</xdr:rowOff>
    </xdr:from>
    <xdr:to>
      <xdr:col>116</xdr:col>
      <xdr:colOff>152400</xdr:colOff>
      <xdr:row>100</xdr:row>
      <xdr:rowOff>84908</xdr:rowOff>
    </xdr:to>
    <xdr:cxnSp macro="">
      <xdr:nvCxnSpPr>
        <xdr:cNvPr id="534" name="直線コネクタ 533"/>
        <xdr:cNvCxnSpPr/>
      </xdr:nvCxnSpPr>
      <xdr:spPr>
        <a:xfrm>
          <a:off x="19443700" y="16848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130464</xdr:rowOff>
    </xdr:from>
    <xdr:ext cx="469744" cy="259045"/>
    <xdr:sp macro="" textlink="">
      <xdr:nvSpPr>
        <xdr:cNvPr id="535" name="【庁舎】&#10;一人当たり面積平均値テキスト"/>
        <xdr:cNvSpPr txBox="1"/>
      </xdr:nvSpPr>
      <xdr:spPr>
        <a:xfrm>
          <a:off x="19547840" y="17565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107587</xdr:rowOff>
    </xdr:from>
    <xdr:to>
      <xdr:col>116</xdr:col>
      <xdr:colOff>114300</xdr:colOff>
      <xdr:row>106</xdr:row>
      <xdr:rowOff>37737</xdr:rowOff>
    </xdr:to>
    <xdr:sp macro="" textlink="">
      <xdr:nvSpPr>
        <xdr:cNvPr id="536" name="フローチャート: 判断 535"/>
        <xdr:cNvSpPr/>
      </xdr:nvSpPr>
      <xdr:spPr>
        <a:xfrm>
          <a:off x="19458940" y="177097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18324</xdr:rowOff>
    </xdr:from>
    <xdr:to>
      <xdr:col>112</xdr:col>
      <xdr:colOff>38100</xdr:colOff>
      <xdr:row>105</xdr:row>
      <xdr:rowOff>119924</xdr:rowOff>
    </xdr:to>
    <xdr:sp macro="" textlink="">
      <xdr:nvSpPr>
        <xdr:cNvPr id="537" name="フローチャート: 判断 536"/>
        <xdr:cNvSpPr/>
      </xdr:nvSpPr>
      <xdr:spPr>
        <a:xfrm>
          <a:off x="18735040" y="176205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140788</xdr:rowOff>
    </xdr:from>
    <xdr:to>
      <xdr:col>107</xdr:col>
      <xdr:colOff>101600</xdr:colOff>
      <xdr:row>105</xdr:row>
      <xdr:rowOff>70938</xdr:rowOff>
    </xdr:to>
    <xdr:sp macro="" textlink="">
      <xdr:nvSpPr>
        <xdr:cNvPr id="538" name="フローチャート: 判断 537"/>
        <xdr:cNvSpPr/>
      </xdr:nvSpPr>
      <xdr:spPr>
        <a:xfrm>
          <a:off x="17937480" y="175753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9" name="テキスト ボックス 53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0" name="テキスト ボックス 53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1" name="テキスト ボックス 54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2" name="テキスト ボックス 54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3" name="テキスト ボックス 54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132080</xdr:rowOff>
    </xdr:from>
    <xdr:to>
      <xdr:col>116</xdr:col>
      <xdr:colOff>114300</xdr:colOff>
      <xdr:row>107</xdr:row>
      <xdr:rowOff>62230</xdr:rowOff>
    </xdr:to>
    <xdr:sp macro="" textlink="">
      <xdr:nvSpPr>
        <xdr:cNvPr id="544" name="楕円 543"/>
        <xdr:cNvSpPr/>
      </xdr:nvSpPr>
      <xdr:spPr>
        <a:xfrm>
          <a:off x="19458940" y="1790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110507</xdr:rowOff>
    </xdr:from>
    <xdr:ext cx="469744" cy="259045"/>
    <xdr:sp macro="" textlink="">
      <xdr:nvSpPr>
        <xdr:cNvPr id="545" name="【庁舎】&#10;一人当たり面積該当値テキスト"/>
        <xdr:cNvSpPr txBox="1"/>
      </xdr:nvSpPr>
      <xdr:spPr>
        <a:xfrm>
          <a:off x="19547840"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546" name="楕円 545"/>
        <xdr:cNvSpPr/>
      </xdr:nvSpPr>
      <xdr:spPr>
        <a:xfrm>
          <a:off x="18735040" y="1790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11430</xdr:rowOff>
    </xdr:from>
    <xdr:to>
      <xdr:col>116</xdr:col>
      <xdr:colOff>63500</xdr:colOff>
      <xdr:row>107</xdr:row>
      <xdr:rowOff>19050</xdr:rowOff>
    </xdr:to>
    <xdr:cxnSp macro="">
      <xdr:nvCxnSpPr>
        <xdr:cNvPr id="547" name="直線コネクタ 546"/>
        <xdr:cNvCxnSpPr/>
      </xdr:nvCxnSpPr>
      <xdr:spPr>
        <a:xfrm flipV="1">
          <a:off x="18778220" y="1794891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147320</xdr:rowOff>
    </xdr:from>
    <xdr:to>
      <xdr:col>107</xdr:col>
      <xdr:colOff>101600</xdr:colOff>
      <xdr:row>107</xdr:row>
      <xdr:rowOff>77470</xdr:rowOff>
    </xdr:to>
    <xdr:sp macro="" textlink="">
      <xdr:nvSpPr>
        <xdr:cNvPr id="548" name="楕円 547"/>
        <xdr:cNvSpPr/>
      </xdr:nvSpPr>
      <xdr:spPr>
        <a:xfrm>
          <a:off x="17937480" y="1791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26670</xdr:rowOff>
    </xdr:to>
    <xdr:cxnSp macro="">
      <xdr:nvCxnSpPr>
        <xdr:cNvPr id="549" name="直線コネクタ 548"/>
        <xdr:cNvCxnSpPr/>
      </xdr:nvCxnSpPr>
      <xdr:spPr>
        <a:xfrm flipV="1">
          <a:off x="17988280" y="1795653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136451</xdr:rowOff>
    </xdr:from>
    <xdr:ext cx="469744" cy="259045"/>
    <xdr:sp macro="" textlink="">
      <xdr:nvSpPr>
        <xdr:cNvPr id="550" name="n_1aveValue【庁舎】&#10;一人当たり面積"/>
        <xdr:cNvSpPr txBox="1"/>
      </xdr:nvSpPr>
      <xdr:spPr>
        <a:xfrm>
          <a:off x="18561127" y="1740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87465</xdr:rowOff>
    </xdr:from>
    <xdr:ext cx="469744" cy="259045"/>
    <xdr:sp macro="" textlink="">
      <xdr:nvSpPr>
        <xdr:cNvPr id="551" name="n_2aveValue【庁舎】&#10;一人当たり面積"/>
        <xdr:cNvSpPr txBox="1"/>
      </xdr:nvSpPr>
      <xdr:spPr>
        <a:xfrm>
          <a:off x="17776267" y="1735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552" name="n_1mainValue【庁舎】&#10;一人当たり面積"/>
        <xdr:cNvSpPr txBox="1"/>
      </xdr:nvSpPr>
      <xdr:spPr>
        <a:xfrm>
          <a:off x="18561127"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68597</xdr:rowOff>
    </xdr:from>
    <xdr:ext cx="469744" cy="259045"/>
    <xdr:sp macro="" textlink="">
      <xdr:nvSpPr>
        <xdr:cNvPr id="553" name="n_2mainValue【庁舎】&#10;一人当たり面積"/>
        <xdr:cNvSpPr txBox="1"/>
      </xdr:nvSpPr>
      <xdr:spPr>
        <a:xfrm>
          <a:off x="17776267" y="180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4" name="正方形/長方形 553"/>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5" name="正方形/長方形 554"/>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6" name="テキスト ボックス 555"/>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類似団体と比較して特に有形固定資産減価償却率が高くなっている施設は、体育館・プールであり、特に低くなっている施設は、図書館・消防施設である。</a:t>
          </a:r>
          <a:endParaRPr lang="ja-JP" altLang="ja-JP" sz="1400">
            <a:effectLst/>
          </a:endParaRPr>
        </a:p>
        <a:p>
          <a:r>
            <a:rPr kumimoji="1" lang="ja-JP" altLang="ja-JP" sz="1100">
              <a:solidFill>
                <a:schemeClr val="dk1"/>
              </a:solidFill>
              <a:effectLst/>
              <a:latin typeface="+mn-lt"/>
              <a:ea typeface="+mn-ea"/>
              <a:cs typeface="+mn-cs"/>
            </a:rPr>
            <a:t>体育館・プールについては、昭和</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年に整備した町民体育館が、整備後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年以上経過していることによる。なお耐震診断と耐震補強については、平成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年度に実施しており使用に問題はない。</a:t>
          </a:r>
          <a:endParaRPr lang="ja-JP" altLang="ja-JP" sz="1400">
            <a:effectLst/>
          </a:endParaRPr>
        </a:p>
        <a:p>
          <a:r>
            <a:rPr kumimoji="1" lang="ja-JP" altLang="ja-JP" sz="1100">
              <a:solidFill>
                <a:schemeClr val="dk1"/>
              </a:solidFill>
              <a:effectLst/>
              <a:latin typeface="+mn-lt"/>
              <a:ea typeface="+mn-ea"/>
              <a:cs typeface="+mn-cs"/>
            </a:rPr>
            <a:t>図書館については、平成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年に整備されており比較的新しいことから、類似団体内平均値と比較し低くなっている。また、消防施設の有形固定資産減価償却率が</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に比べ大幅に上昇しているが、広域事務組合の所有する消防関連施設について計上に含めたことによる。</a:t>
          </a:r>
          <a:endParaRPr lang="ja-JP" altLang="ja-JP" sz="1400">
            <a:effectLst/>
          </a:endParaRPr>
        </a:p>
        <a:p>
          <a:r>
            <a:rPr kumimoji="1" lang="ja-JP" altLang="ja-JP" sz="1100">
              <a:solidFill>
                <a:schemeClr val="dk1"/>
              </a:solidFill>
              <a:effectLst/>
              <a:latin typeface="+mn-lt"/>
              <a:ea typeface="+mn-ea"/>
              <a:cs typeface="+mn-cs"/>
            </a:rPr>
            <a:t>なお、庁舎について有形固定資産減が償却率が大幅に減少しているが、庁舎エレベーターの新設に伴うものである。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74</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76</v>
      </c>
      <c r="C3" s="420"/>
      <c r="D3" s="420"/>
      <c r="E3" s="421"/>
      <c r="F3" s="421"/>
      <c r="G3" s="421"/>
      <c r="H3" s="421"/>
      <c r="I3" s="421"/>
      <c r="J3" s="421"/>
      <c r="K3" s="421"/>
      <c r="L3" s="421" t="s">
        <v>77</v>
      </c>
      <c r="M3" s="421"/>
      <c r="N3" s="421"/>
      <c r="O3" s="421"/>
      <c r="P3" s="421"/>
      <c r="Q3" s="421"/>
      <c r="R3" s="428"/>
      <c r="S3" s="428"/>
      <c r="T3" s="428"/>
      <c r="U3" s="428"/>
      <c r="V3" s="429"/>
      <c r="W3" s="403" t="s">
        <v>78</v>
      </c>
      <c r="X3" s="404"/>
      <c r="Y3" s="404"/>
      <c r="Z3" s="404"/>
      <c r="AA3" s="404"/>
      <c r="AB3" s="420"/>
      <c r="AC3" s="428" t="s">
        <v>79</v>
      </c>
      <c r="AD3" s="404"/>
      <c r="AE3" s="404"/>
      <c r="AF3" s="404"/>
      <c r="AG3" s="404"/>
      <c r="AH3" s="404"/>
      <c r="AI3" s="404"/>
      <c r="AJ3" s="404"/>
      <c r="AK3" s="404"/>
      <c r="AL3" s="405"/>
      <c r="AM3" s="403" t="s">
        <v>80</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81</v>
      </c>
      <c r="BO3" s="404"/>
      <c r="BP3" s="404"/>
      <c r="BQ3" s="404"/>
      <c r="BR3" s="404"/>
      <c r="BS3" s="404"/>
      <c r="BT3" s="404"/>
      <c r="BU3" s="405"/>
      <c r="BV3" s="403" t="s">
        <v>82</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83</v>
      </c>
      <c r="CU3" s="404"/>
      <c r="CV3" s="404"/>
      <c r="CW3" s="404"/>
      <c r="CX3" s="404"/>
      <c r="CY3" s="404"/>
      <c r="CZ3" s="404"/>
      <c r="DA3" s="405"/>
      <c r="DB3" s="403" t="s">
        <v>84</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85</v>
      </c>
      <c r="AZ4" s="407"/>
      <c r="BA4" s="407"/>
      <c r="BB4" s="407"/>
      <c r="BC4" s="407"/>
      <c r="BD4" s="407"/>
      <c r="BE4" s="407"/>
      <c r="BF4" s="407"/>
      <c r="BG4" s="407"/>
      <c r="BH4" s="407"/>
      <c r="BI4" s="407"/>
      <c r="BJ4" s="407"/>
      <c r="BK4" s="407"/>
      <c r="BL4" s="407"/>
      <c r="BM4" s="408"/>
      <c r="BN4" s="409">
        <v>5622607</v>
      </c>
      <c r="BO4" s="410"/>
      <c r="BP4" s="410"/>
      <c r="BQ4" s="410"/>
      <c r="BR4" s="410"/>
      <c r="BS4" s="410"/>
      <c r="BT4" s="410"/>
      <c r="BU4" s="411"/>
      <c r="BV4" s="409">
        <v>5485959</v>
      </c>
      <c r="BW4" s="410"/>
      <c r="BX4" s="410"/>
      <c r="BY4" s="410"/>
      <c r="BZ4" s="410"/>
      <c r="CA4" s="410"/>
      <c r="CB4" s="410"/>
      <c r="CC4" s="411"/>
      <c r="CD4" s="412" t="s">
        <v>86</v>
      </c>
      <c r="CE4" s="413"/>
      <c r="CF4" s="413"/>
      <c r="CG4" s="413"/>
      <c r="CH4" s="413"/>
      <c r="CI4" s="413"/>
      <c r="CJ4" s="413"/>
      <c r="CK4" s="413"/>
      <c r="CL4" s="413"/>
      <c r="CM4" s="413"/>
      <c r="CN4" s="413"/>
      <c r="CO4" s="413"/>
      <c r="CP4" s="413"/>
      <c r="CQ4" s="413"/>
      <c r="CR4" s="413"/>
      <c r="CS4" s="414"/>
      <c r="CT4" s="415">
        <v>10.199999999999999</v>
      </c>
      <c r="CU4" s="416"/>
      <c r="CV4" s="416"/>
      <c r="CW4" s="416"/>
      <c r="CX4" s="416"/>
      <c r="CY4" s="416"/>
      <c r="CZ4" s="416"/>
      <c r="DA4" s="417"/>
      <c r="DB4" s="415">
        <v>12.6</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87</v>
      </c>
      <c r="AN5" s="476"/>
      <c r="AO5" s="476"/>
      <c r="AP5" s="476"/>
      <c r="AQ5" s="476"/>
      <c r="AR5" s="476"/>
      <c r="AS5" s="476"/>
      <c r="AT5" s="477"/>
      <c r="AU5" s="478" t="s">
        <v>88</v>
      </c>
      <c r="AV5" s="479"/>
      <c r="AW5" s="479"/>
      <c r="AX5" s="479"/>
      <c r="AY5" s="480" t="s">
        <v>89</v>
      </c>
      <c r="AZ5" s="481"/>
      <c r="BA5" s="481"/>
      <c r="BB5" s="481"/>
      <c r="BC5" s="481"/>
      <c r="BD5" s="481"/>
      <c r="BE5" s="481"/>
      <c r="BF5" s="481"/>
      <c r="BG5" s="481"/>
      <c r="BH5" s="481"/>
      <c r="BI5" s="481"/>
      <c r="BJ5" s="481"/>
      <c r="BK5" s="481"/>
      <c r="BL5" s="481"/>
      <c r="BM5" s="482"/>
      <c r="BN5" s="446">
        <v>5212473</v>
      </c>
      <c r="BO5" s="447"/>
      <c r="BP5" s="447"/>
      <c r="BQ5" s="447"/>
      <c r="BR5" s="447"/>
      <c r="BS5" s="447"/>
      <c r="BT5" s="447"/>
      <c r="BU5" s="448"/>
      <c r="BV5" s="446">
        <v>5085328</v>
      </c>
      <c r="BW5" s="447"/>
      <c r="BX5" s="447"/>
      <c r="BY5" s="447"/>
      <c r="BZ5" s="447"/>
      <c r="CA5" s="447"/>
      <c r="CB5" s="447"/>
      <c r="CC5" s="448"/>
      <c r="CD5" s="449" t="s">
        <v>90</v>
      </c>
      <c r="CE5" s="450"/>
      <c r="CF5" s="450"/>
      <c r="CG5" s="450"/>
      <c r="CH5" s="450"/>
      <c r="CI5" s="450"/>
      <c r="CJ5" s="450"/>
      <c r="CK5" s="450"/>
      <c r="CL5" s="450"/>
      <c r="CM5" s="450"/>
      <c r="CN5" s="450"/>
      <c r="CO5" s="450"/>
      <c r="CP5" s="450"/>
      <c r="CQ5" s="450"/>
      <c r="CR5" s="450"/>
      <c r="CS5" s="451"/>
      <c r="CT5" s="443">
        <v>93.7</v>
      </c>
      <c r="CU5" s="444"/>
      <c r="CV5" s="444"/>
      <c r="CW5" s="444"/>
      <c r="CX5" s="444"/>
      <c r="CY5" s="444"/>
      <c r="CZ5" s="444"/>
      <c r="DA5" s="445"/>
      <c r="DB5" s="443">
        <v>89.4</v>
      </c>
      <c r="DC5" s="444"/>
      <c r="DD5" s="444"/>
      <c r="DE5" s="444"/>
      <c r="DF5" s="444"/>
      <c r="DG5" s="444"/>
      <c r="DH5" s="444"/>
      <c r="DI5" s="445"/>
      <c r="DJ5" s="165"/>
      <c r="DK5" s="165"/>
      <c r="DL5" s="165"/>
      <c r="DM5" s="165"/>
      <c r="DN5" s="165"/>
      <c r="DO5" s="165"/>
    </row>
    <row r="6" spans="1:119" ht="18.75" customHeight="1">
      <c r="A6" s="166"/>
      <c r="B6" s="452" t="s">
        <v>91</v>
      </c>
      <c r="C6" s="453"/>
      <c r="D6" s="453"/>
      <c r="E6" s="454"/>
      <c r="F6" s="454"/>
      <c r="G6" s="454"/>
      <c r="H6" s="454"/>
      <c r="I6" s="454"/>
      <c r="J6" s="454"/>
      <c r="K6" s="454"/>
      <c r="L6" s="454" t="s">
        <v>92</v>
      </c>
      <c r="M6" s="454"/>
      <c r="N6" s="454"/>
      <c r="O6" s="454"/>
      <c r="P6" s="454"/>
      <c r="Q6" s="454"/>
      <c r="R6" s="458"/>
      <c r="S6" s="458"/>
      <c r="T6" s="458"/>
      <c r="U6" s="458"/>
      <c r="V6" s="459"/>
      <c r="W6" s="462" t="s">
        <v>93</v>
      </c>
      <c r="X6" s="463"/>
      <c r="Y6" s="463"/>
      <c r="Z6" s="463"/>
      <c r="AA6" s="463"/>
      <c r="AB6" s="453"/>
      <c r="AC6" s="466" t="s">
        <v>94</v>
      </c>
      <c r="AD6" s="467"/>
      <c r="AE6" s="467"/>
      <c r="AF6" s="467"/>
      <c r="AG6" s="467"/>
      <c r="AH6" s="467"/>
      <c r="AI6" s="467"/>
      <c r="AJ6" s="467"/>
      <c r="AK6" s="467"/>
      <c r="AL6" s="468"/>
      <c r="AM6" s="475" t="s">
        <v>95</v>
      </c>
      <c r="AN6" s="476"/>
      <c r="AO6" s="476"/>
      <c r="AP6" s="476"/>
      <c r="AQ6" s="476"/>
      <c r="AR6" s="476"/>
      <c r="AS6" s="476"/>
      <c r="AT6" s="477"/>
      <c r="AU6" s="478" t="s">
        <v>88</v>
      </c>
      <c r="AV6" s="479"/>
      <c r="AW6" s="479"/>
      <c r="AX6" s="479"/>
      <c r="AY6" s="480" t="s">
        <v>96</v>
      </c>
      <c r="AZ6" s="481"/>
      <c r="BA6" s="481"/>
      <c r="BB6" s="481"/>
      <c r="BC6" s="481"/>
      <c r="BD6" s="481"/>
      <c r="BE6" s="481"/>
      <c r="BF6" s="481"/>
      <c r="BG6" s="481"/>
      <c r="BH6" s="481"/>
      <c r="BI6" s="481"/>
      <c r="BJ6" s="481"/>
      <c r="BK6" s="481"/>
      <c r="BL6" s="481"/>
      <c r="BM6" s="482"/>
      <c r="BN6" s="446">
        <v>410134</v>
      </c>
      <c r="BO6" s="447"/>
      <c r="BP6" s="447"/>
      <c r="BQ6" s="447"/>
      <c r="BR6" s="447"/>
      <c r="BS6" s="447"/>
      <c r="BT6" s="447"/>
      <c r="BU6" s="448"/>
      <c r="BV6" s="446">
        <v>400631</v>
      </c>
      <c r="BW6" s="447"/>
      <c r="BX6" s="447"/>
      <c r="BY6" s="447"/>
      <c r="BZ6" s="447"/>
      <c r="CA6" s="447"/>
      <c r="CB6" s="447"/>
      <c r="CC6" s="448"/>
      <c r="CD6" s="449" t="s">
        <v>97</v>
      </c>
      <c r="CE6" s="450"/>
      <c r="CF6" s="450"/>
      <c r="CG6" s="450"/>
      <c r="CH6" s="450"/>
      <c r="CI6" s="450"/>
      <c r="CJ6" s="450"/>
      <c r="CK6" s="450"/>
      <c r="CL6" s="450"/>
      <c r="CM6" s="450"/>
      <c r="CN6" s="450"/>
      <c r="CO6" s="450"/>
      <c r="CP6" s="450"/>
      <c r="CQ6" s="450"/>
      <c r="CR6" s="450"/>
      <c r="CS6" s="451"/>
      <c r="CT6" s="483">
        <v>97.7</v>
      </c>
      <c r="CU6" s="484"/>
      <c r="CV6" s="484"/>
      <c r="CW6" s="484"/>
      <c r="CX6" s="484"/>
      <c r="CY6" s="484"/>
      <c r="CZ6" s="484"/>
      <c r="DA6" s="485"/>
      <c r="DB6" s="483">
        <v>89.4</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98</v>
      </c>
      <c r="AN7" s="476"/>
      <c r="AO7" s="476"/>
      <c r="AP7" s="476"/>
      <c r="AQ7" s="476"/>
      <c r="AR7" s="476"/>
      <c r="AS7" s="476"/>
      <c r="AT7" s="477"/>
      <c r="AU7" s="478" t="s">
        <v>99</v>
      </c>
      <c r="AV7" s="479"/>
      <c r="AW7" s="479"/>
      <c r="AX7" s="479"/>
      <c r="AY7" s="480" t="s">
        <v>100</v>
      </c>
      <c r="AZ7" s="481"/>
      <c r="BA7" s="481"/>
      <c r="BB7" s="481"/>
      <c r="BC7" s="481"/>
      <c r="BD7" s="481"/>
      <c r="BE7" s="481"/>
      <c r="BF7" s="481"/>
      <c r="BG7" s="481"/>
      <c r="BH7" s="481"/>
      <c r="BI7" s="481"/>
      <c r="BJ7" s="481"/>
      <c r="BK7" s="481"/>
      <c r="BL7" s="481"/>
      <c r="BM7" s="482"/>
      <c r="BN7" s="446">
        <v>88961</v>
      </c>
      <c r="BO7" s="447"/>
      <c r="BP7" s="447"/>
      <c r="BQ7" s="447"/>
      <c r="BR7" s="447"/>
      <c r="BS7" s="447"/>
      <c r="BT7" s="447"/>
      <c r="BU7" s="448"/>
      <c r="BV7" s="446">
        <v>323</v>
      </c>
      <c r="BW7" s="447"/>
      <c r="BX7" s="447"/>
      <c r="BY7" s="447"/>
      <c r="BZ7" s="447"/>
      <c r="CA7" s="447"/>
      <c r="CB7" s="447"/>
      <c r="CC7" s="448"/>
      <c r="CD7" s="449" t="s">
        <v>101</v>
      </c>
      <c r="CE7" s="450"/>
      <c r="CF7" s="450"/>
      <c r="CG7" s="450"/>
      <c r="CH7" s="450"/>
      <c r="CI7" s="450"/>
      <c r="CJ7" s="450"/>
      <c r="CK7" s="450"/>
      <c r="CL7" s="450"/>
      <c r="CM7" s="450"/>
      <c r="CN7" s="450"/>
      <c r="CO7" s="450"/>
      <c r="CP7" s="450"/>
      <c r="CQ7" s="450"/>
      <c r="CR7" s="450"/>
      <c r="CS7" s="451"/>
      <c r="CT7" s="446">
        <v>3133529</v>
      </c>
      <c r="CU7" s="447"/>
      <c r="CV7" s="447"/>
      <c r="CW7" s="447"/>
      <c r="CX7" s="447"/>
      <c r="CY7" s="447"/>
      <c r="CZ7" s="447"/>
      <c r="DA7" s="448"/>
      <c r="DB7" s="446">
        <v>3175590</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102</v>
      </c>
      <c r="AN8" s="476"/>
      <c r="AO8" s="476"/>
      <c r="AP8" s="476"/>
      <c r="AQ8" s="476"/>
      <c r="AR8" s="476"/>
      <c r="AS8" s="476"/>
      <c r="AT8" s="477"/>
      <c r="AU8" s="478" t="s">
        <v>88</v>
      </c>
      <c r="AV8" s="479"/>
      <c r="AW8" s="479"/>
      <c r="AX8" s="479"/>
      <c r="AY8" s="480" t="s">
        <v>103</v>
      </c>
      <c r="AZ8" s="481"/>
      <c r="BA8" s="481"/>
      <c r="BB8" s="481"/>
      <c r="BC8" s="481"/>
      <c r="BD8" s="481"/>
      <c r="BE8" s="481"/>
      <c r="BF8" s="481"/>
      <c r="BG8" s="481"/>
      <c r="BH8" s="481"/>
      <c r="BI8" s="481"/>
      <c r="BJ8" s="481"/>
      <c r="BK8" s="481"/>
      <c r="BL8" s="481"/>
      <c r="BM8" s="482"/>
      <c r="BN8" s="446">
        <v>321173</v>
      </c>
      <c r="BO8" s="447"/>
      <c r="BP8" s="447"/>
      <c r="BQ8" s="447"/>
      <c r="BR8" s="447"/>
      <c r="BS8" s="447"/>
      <c r="BT8" s="447"/>
      <c r="BU8" s="448"/>
      <c r="BV8" s="446">
        <v>400308</v>
      </c>
      <c r="BW8" s="447"/>
      <c r="BX8" s="447"/>
      <c r="BY8" s="447"/>
      <c r="BZ8" s="447"/>
      <c r="CA8" s="447"/>
      <c r="CB8" s="447"/>
      <c r="CC8" s="448"/>
      <c r="CD8" s="449" t="s">
        <v>104</v>
      </c>
      <c r="CE8" s="450"/>
      <c r="CF8" s="450"/>
      <c r="CG8" s="450"/>
      <c r="CH8" s="450"/>
      <c r="CI8" s="450"/>
      <c r="CJ8" s="450"/>
      <c r="CK8" s="450"/>
      <c r="CL8" s="450"/>
      <c r="CM8" s="450"/>
      <c r="CN8" s="450"/>
      <c r="CO8" s="450"/>
      <c r="CP8" s="450"/>
      <c r="CQ8" s="450"/>
      <c r="CR8" s="450"/>
      <c r="CS8" s="451"/>
      <c r="CT8" s="486">
        <v>0.2</v>
      </c>
      <c r="CU8" s="487"/>
      <c r="CV8" s="487"/>
      <c r="CW8" s="487"/>
      <c r="CX8" s="487"/>
      <c r="CY8" s="487"/>
      <c r="CZ8" s="487"/>
      <c r="DA8" s="488"/>
      <c r="DB8" s="486">
        <v>0.2</v>
      </c>
      <c r="DC8" s="487"/>
      <c r="DD8" s="487"/>
      <c r="DE8" s="487"/>
      <c r="DF8" s="487"/>
      <c r="DG8" s="487"/>
      <c r="DH8" s="487"/>
      <c r="DI8" s="488"/>
      <c r="DJ8" s="165"/>
      <c r="DK8" s="165"/>
      <c r="DL8" s="165"/>
      <c r="DM8" s="165"/>
      <c r="DN8" s="165"/>
      <c r="DO8" s="165"/>
    </row>
    <row r="9" spans="1:119" ht="18.75" customHeight="1" thickBot="1">
      <c r="A9" s="166"/>
      <c r="B9" s="440" t="s">
        <v>105</v>
      </c>
      <c r="C9" s="441"/>
      <c r="D9" s="441"/>
      <c r="E9" s="441"/>
      <c r="F9" s="441"/>
      <c r="G9" s="441"/>
      <c r="H9" s="441"/>
      <c r="I9" s="441"/>
      <c r="J9" s="441"/>
      <c r="K9" s="489"/>
      <c r="L9" s="490" t="s">
        <v>106</v>
      </c>
      <c r="M9" s="491"/>
      <c r="N9" s="491"/>
      <c r="O9" s="491"/>
      <c r="P9" s="491"/>
      <c r="Q9" s="492"/>
      <c r="R9" s="493">
        <v>7119</v>
      </c>
      <c r="S9" s="494"/>
      <c r="T9" s="494"/>
      <c r="U9" s="494"/>
      <c r="V9" s="495"/>
      <c r="W9" s="403" t="s">
        <v>107</v>
      </c>
      <c r="X9" s="404"/>
      <c r="Y9" s="404"/>
      <c r="Z9" s="404"/>
      <c r="AA9" s="404"/>
      <c r="AB9" s="404"/>
      <c r="AC9" s="404"/>
      <c r="AD9" s="404"/>
      <c r="AE9" s="404"/>
      <c r="AF9" s="404"/>
      <c r="AG9" s="404"/>
      <c r="AH9" s="404"/>
      <c r="AI9" s="404"/>
      <c r="AJ9" s="404"/>
      <c r="AK9" s="404"/>
      <c r="AL9" s="405"/>
      <c r="AM9" s="475" t="s">
        <v>108</v>
      </c>
      <c r="AN9" s="476"/>
      <c r="AO9" s="476"/>
      <c r="AP9" s="476"/>
      <c r="AQ9" s="476"/>
      <c r="AR9" s="476"/>
      <c r="AS9" s="476"/>
      <c r="AT9" s="477"/>
      <c r="AU9" s="478" t="s">
        <v>109</v>
      </c>
      <c r="AV9" s="479"/>
      <c r="AW9" s="479"/>
      <c r="AX9" s="479"/>
      <c r="AY9" s="480" t="s">
        <v>110</v>
      </c>
      <c r="AZ9" s="481"/>
      <c r="BA9" s="481"/>
      <c r="BB9" s="481"/>
      <c r="BC9" s="481"/>
      <c r="BD9" s="481"/>
      <c r="BE9" s="481"/>
      <c r="BF9" s="481"/>
      <c r="BG9" s="481"/>
      <c r="BH9" s="481"/>
      <c r="BI9" s="481"/>
      <c r="BJ9" s="481"/>
      <c r="BK9" s="481"/>
      <c r="BL9" s="481"/>
      <c r="BM9" s="482"/>
      <c r="BN9" s="446">
        <v>-79135</v>
      </c>
      <c r="BO9" s="447"/>
      <c r="BP9" s="447"/>
      <c r="BQ9" s="447"/>
      <c r="BR9" s="447"/>
      <c r="BS9" s="447"/>
      <c r="BT9" s="447"/>
      <c r="BU9" s="448"/>
      <c r="BV9" s="446">
        <v>5293</v>
      </c>
      <c r="BW9" s="447"/>
      <c r="BX9" s="447"/>
      <c r="BY9" s="447"/>
      <c r="BZ9" s="447"/>
      <c r="CA9" s="447"/>
      <c r="CB9" s="447"/>
      <c r="CC9" s="448"/>
      <c r="CD9" s="449" t="s">
        <v>111</v>
      </c>
      <c r="CE9" s="450"/>
      <c r="CF9" s="450"/>
      <c r="CG9" s="450"/>
      <c r="CH9" s="450"/>
      <c r="CI9" s="450"/>
      <c r="CJ9" s="450"/>
      <c r="CK9" s="450"/>
      <c r="CL9" s="450"/>
      <c r="CM9" s="450"/>
      <c r="CN9" s="450"/>
      <c r="CO9" s="450"/>
      <c r="CP9" s="450"/>
      <c r="CQ9" s="450"/>
      <c r="CR9" s="450"/>
      <c r="CS9" s="451"/>
      <c r="CT9" s="443">
        <v>15.2</v>
      </c>
      <c r="CU9" s="444"/>
      <c r="CV9" s="444"/>
      <c r="CW9" s="444"/>
      <c r="CX9" s="444"/>
      <c r="CY9" s="444"/>
      <c r="CZ9" s="444"/>
      <c r="DA9" s="445"/>
      <c r="DB9" s="443">
        <v>14.9</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112</v>
      </c>
      <c r="M10" s="476"/>
      <c r="N10" s="476"/>
      <c r="O10" s="476"/>
      <c r="P10" s="476"/>
      <c r="Q10" s="477"/>
      <c r="R10" s="497">
        <v>7856</v>
      </c>
      <c r="S10" s="498"/>
      <c r="T10" s="498"/>
      <c r="U10" s="498"/>
      <c r="V10" s="499"/>
      <c r="W10" s="434"/>
      <c r="X10" s="435"/>
      <c r="Y10" s="435"/>
      <c r="Z10" s="435"/>
      <c r="AA10" s="435"/>
      <c r="AB10" s="435"/>
      <c r="AC10" s="435"/>
      <c r="AD10" s="435"/>
      <c r="AE10" s="435"/>
      <c r="AF10" s="435"/>
      <c r="AG10" s="435"/>
      <c r="AH10" s="435"/>
      <c r="AI10" s="435"/>
      <c r="AJ10" s="435"/>
      <c r="AK10" s="435"/>
      <c r="AL10" s="438"/>
      <c r="AM10" s="475" t="s">
        <v>113</v>
      </c>
      <c r="AN10" s="476"/>
      <c r="AO10" s="476"/>
      <c r="AP10" s="476"/>
      <c r="AQ10" s="476"/>
      <c r="AR10" s="476"/>
      <c r="AS10" s="476"/>
      <c r="AT10" s="477"/>
      <c r="AU10" s="478" t="s">
        <v>114</v>
      </c>
      <c r="AV10" s="479"/>
      <c r="AW10" s="479"/>
      <c r="AX10" s="479"/>
      <c r="AY10" s="480" t="s">
        <v>115</v>
      </c>
      <c r="AZ10" s="481"/>
      <c r="BA10" s="481"/>
      <c r="BB10" s="481"/>
      <c r="BC10" s="481"/>
      <c r="BD10" s="481"/>
      <c r="BE10" s="481"/>
      <c r="BF10" s="481"/>
      <c r="BG10" s="481"/>
      <c r="BH10" s="481"/>
      <c r="BI10" s="481"/>
      <c r="BJ10" s="481"/>
      <c r="BK10" s="481"/>
      <c r="BL10" s="481"/>
      <c r="BM10" s="482"/>
      <c r="BN10" s="446">
        <v>586</v>
      </c>
      <c r="BO10" s="447"/>
      <c r="BP10" s="447"/>
      <c r="BQ10" s="447"/>
      <c r="BR10" s="447"/>
      <c r="BS10" s="447"/>
      <c r="BT10" s="447"/>
      <c r="BU10" s="448"/>
      <c r="BV10" s="446">
        <v>772</v>
      </c>
      <c r="BW10" s="447"/>
      <c r="BX10" s="447"/>
      <c r="BY10" s="447"/>
      <c r="BZ10" s="447"/>
      <c r="CA10" s="447"/>
      <c r="CB10" s="447"/>
      <c r="CC10" s="448"/>
      <c r="CD10" s="170" t="s">
        <v>116</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117</v>
      </c>
      <c r="M11" s="501"/>
      <c r="N11" s="501"/>
      <c r="O11" s="501"/>
      <c r="P11" s="501"/>
      <c r="Q11" s="502"/>
      <c r="R11" s="503" t="s">
        <v>118</v>
      </c>
      <c r="S11" s="504"/>
      <c r="T11" s="504"/>
      <c r="U11" s="504"/>
      <c r="V11" s="505"/>
      <c r="W11" s="434"/>
      <c r="X11" s="435"/>
      <c r="Y11" s="435"/>
      <c r="Z11" s="435"/>
      <c r="AA11" s="435"/>
      <c r="AB11" s="435"/>
      <c r="AC11" s="435"/>
      <c r="AD11" s="435"/>
      <c r="AE11" s="435"/>
      <c r="AF11" s="435"/>
      <c r="AG11" s="435"/>
      <c r="AH11" s="435"/>
      <c r="AI11" s="435"/>
      <c r="AJ11" s="435"/>
      <c r="AK11" s="435"/>
      <c r="AL11" s="438"/>
      <c r="AM11" s="475" t="s">
        <v>119</v>
      </c>
      <c r="AN11" s="476"/>
      <c r="AO11" s="476"/>
      <c r="AP11" s="476"/>
      <c r="AQ11" s="476"/>
      <c r="AR11" s="476"/>
      <c r="AS11" s="476"/>
      <c r="AT11" s="477"/>
      <c r="AU11" s="478" t="s">
        <v>114</v>
      </c>
      <c r="AV11" s="479"/>
      <c r="AW11" s="479"/>
      <c r="AX11" s="479"/>
      <c r="AY11" s="480" t="s">
        <v>120</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121</v>
      </c>
      <c r="CE11" s="450"/>
      <c r="CF11" s="450"/>
      <c r="CG11" s="450"/>
      <c r="CH11" s="450"/>
      <c r="CI11" s="450"/>
      <c r="CJ11" s="450"/>
      <c r="CK11" s="450"/>
      <c r="CL11" s="450"/>
      <c r="CM11" s="450"/>
      <c r="CN11" s="450"/>
      <c r="CO11" s="450"/>
      <c r="CP11" s="450"/>
      <c r="CQ11" s="450"/>
      <c r="CR11" s="450"/>
      <c r="CS11" s="451"/>
      <c r="CT11" s="486" t="s">
        <v>122</v>
      </c>
      <c r="CU11" s="487"/>
      <c r="CV11" s="487"/>
      <c r="CW11" s="487"/>
      <c r="CX11" s="487"/>
      <c r="CY11" s="487"/>
      <c r="CZ11" s="487"/>
      <c r="DA11" s="488"/>
      <c r="DB11" s="486" t="s">
        <v>122</v>
      </c>
      <c r="DC11" s="487"/>
      <c r="DD11" s="487"/>
      <c r="DE11" s="487"/>
      <c r="DF11" s="487"/>
      <c r="DG11" s="487"/>
      <c r="DH11" s="487"/>
      <c r="DI11" s="488"/>
      <c r="DJ11" s="165"/>
      <c r="DK11" s="165"/>
      <c r="DL11" s="165"/>
      <c r="DM11" s="165"/>
      <c r="DN11" s="165"/>
      <c r="DO11" s="165"/>
    </row>
    <row r="12" spans="1:119" ht="18.75" customHeight="1">
      <c r="A12" s="166"/>
      <c r="B12" s="506" t="s">
        <v>123</v>
      </c>
      <c r="C12" s="507"/>
      <c r="D12" s="507"/>
      <c r="E12" s="507"/>
      <c r="F12" s="507"/>
      <c r="G12" s="507"/>
      <c r="H12" s="507"/>
      <c r="I12" s="507"/>
      <c r="J12" s="507"/>
      <c r="K12" s="508"/>
      <c r="L12" s="515" t="s">
        <v>124</v>
      </c>
      <c r="M12" s="516"/>
      <c r="N12" s="516"/>
      <c r="O12" s="516"/>
      <c r="P12" s="516"/>
      <c r="Q12" s="517"/>
      <c r="R12" s="518">
        <v>7083</v>
      </c>
      <c r="S12" s="519"/>
      <c r="T12" s="519"/>
      <c r="U12" s="519"/>
      <c r="V12" s="520"/>
      <c r="W12" s="521" t="s">
        <v>1</v>
      </c>
      <c r="X12" s="479"/>
      <c r="Y12" s="479"/>
      <c r="Z12" s="479"/>
      <c r="AA12" s="479"/>
      <c r="AB12" s="522"/>
      <c r="AC12" s="478" t="s">
        <v>125</v>
      </c>
      <c r="AD12" s="479"/>
      <c r="AE12" s="479"/>
      <c r="AF12" s="479"/>
      <c r="AG12" s="522"/>
      <c r="AH12" s="478" t="s">
        <v>126</v>
      </c>
      <c r="AI12" s="479"/>
      <c r="AJ12" s="479"/>
      <c r="AK12" s="479"/>
      <c r="AL12" s="523"/>
      <c r="AM12" s="475" t="s">
        <v>127</v>
      </c>
      <c r="AN12" s="476"/>
      <c r="AO12" s="476"/>
      <c r="AP12" s="476"/>
      <c r="AQ12" s="476"/>
      <c r="AR12" s="476"/>
      <c r="AS12" s="476"/>
      <c r="AT12" s="477"/>
      <c r="AU12" s="478" t="s">
        <v>88</v>
      </c>
      <c r="AV12" s="479"/>
      <c r="AW12" s="479"/>
      <c r="AX12" s="479"/>
      <c r="AY12" s="480" t="s">
        <v>128</v>
      </c>
      <c r="AZ12" s="481"/>
      <c r="BA12" s="481"/>
      <c r="BB12" s="481"/>
      <c r="BC12" s="481"/>
      <c r="BD12" s="481"/>
      <c r="BE12" s="481"/>
      <c r="BF12" s="481"/>
      <c r="BG12" s="481"/>
      <c r="BH12" s="481"/>
      <c r="BI12" s="481"/>
      <c r="BJ12" s="481"/>
      <c r="BK12" s="481"/>
      <c r="BL12" s="481"/>
      <c r="BM12" s="482"/>
      <c r="BN12" s="446">
        <v>344375</v>
      </c>
      <c r="BO12" s="447"/>
      <c r="BP12" s="447"/>
      <c r="BQ12" s="447"/>
      <c r="BR12" s="447"/>
      <c r="BS12" s="447"/>
      <c r="BT12" s="447"/>
      <c r="BU12" s="448"/>
      <c r="BV12" s="446">
        <v>156568</v>
      </c>
      <c r="BW12" s="447"/>
      <c r="BX12" s="447"/>
      <c r="BY12" s="447"/>
      <c r="BZ12" s="447"/>
      <c r="CA12" s="447"/>
      <c r="CB12" s="447"/>
      <c r="CC12" s="448"/>
      <c r="CD12" s="449" t="s">
        <v>129</v>
      </c>
      <c r="CE12" s="450"/>
      <c r="CF12" s="450"/>
      <c r="CG12" s="450"/>
      <c r="CH12" s="450"/>
      <c r="CI12" s="450"/>
      <c r="CJ12" s="450"/>
      <c r="CK12" s="450"/>
      <c r="CL12" s="450"/>
      <c r="CM12" s="450"/>
      <c r="CN12" s="450"/>
      <c r="CO12" s="450"/>
      <c r="CP12" s="450"/>
      <c r="CQ12" s="450"/>
      <c r="CR12" s="450"/>
      <c r="CS12" s="451"/>
      <c r="CT12" s="486" t="s">
        <v>130</v>
      </c>
      <c r="CU12" s="487"/>
      <c r="CV12" s="487"/>
      <c r="CW12" s="487"/>
      <c r="CX12" s="487"/>
      <c r="CY12" s="487"/>
      <c r="CZ12" s="487"/>
      <c r="DA12" s="488"/>
      <c r="DB12" s="486" t="s">
        <v>131</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132</v>
      </c>
      <c r="N13" s="535"/>
      <c r="O13" s="535"/>
      <c r="P13" s="535"/>
      <c r="Q13" s="536"/>
      <c r="R13" s="527">
        <v>7028</v>
      </c>
      <c r="S13" s="528"/>
      <c r="T13" s="528"/>
      <c r="U13" s="528"/>
      <c r="V13" s="529"/>
      <c r="W13" s="462" t="s">
        <v>133</v>
      </c>
      <c r="X13" s="463"/>
      <c r="Y13" s="463"/>
      <c r="Z13" s="463"/>
      <c r="AA13" s="463"/>
      <c r="AB13" s="453"/>
      <c r="AC13" s="497">
        <v>959</v>
      </c>
      <c r="AD13" s="498"/>
      <c r="AE13" s="498"/>
      <c r="AF13" s="498"/>
      <c r="AG13" s="537"/>
      <c r="AH13" s="497">
        <v>1118</v>
      </c>
      <c r="AI13" s="498"/>
      <c r="AJ13" s="498"/>
      <c r="AK13" s="498"/>
      <c r="AL13" s="499"/>
      <c r="AM13" s="475" t="s">
        <v>134</v>
      </c>
      <c r="AN13" s="476"/>
      <c r="AO13" s="476"/>
      <c r="AP13" s="476"/>
      <c r="AQ13" s="476"/>
      <c r="AR13" s="476"/>
      <c r="AS13" s="476"/>
      <c r="AT13" s="477"/>
      <c r="AU13" s="478" t="s">
        <v>135</v>
      </c>
      <c r="AV13" s="479"/>
      <c r="AW13" s="479"/>
      <c r="AX13" s="479"/>
      <c r="AY13" s="480" t="s">
        <v>136</v>
      </c>
      <c r="AZ13" s="481"/>
      <c r="BA13" s="481"/>
      <c r="BB13" s="481"/>
      <c r="BC13" s="481"/>
      <c r="BD13" s="481"/>
      <c r="BE13" s="481"/>
      <c r="BF13" s="481"/>
      <c r="BG13" s="481"/>
      <c r="BH13" s="481"/>
      <c r="BI13" s="481"/>
      <c r="BJ13" s="481"/>
      <c r="BK13" s="481"/>
      <c r="BL13" s="481"/>
      <c r="BM13" s="482"/>
      <c r="BN13" s="446">
        <v>-422924</v>
      </c>
      <c r="BO13" s="447"/>
      <c r="BP13" s="447"/>
      <c r="BQ13" s="447"/>
      <c r="BR13" s="447"/>
      <c r="BS13" s="447"/>
      <c r="BT13" s="447"/>
      <c r="BU13" s="448"/>
      <c r="BV13" s="446">
        <v>-150503</v>
      </c>
      <c r="BW13" s="447"/>
      <c r="BX13" s="447"/>
      <c r="BY13" s="447"/>
      <c r="BZ13" s="447"/>
      <c r="CA13" s="447"/>
      <c r="CB13" s="447"/>
      <c r="CC13" s="448"/>
      <c r="CD13" s="449" t="s">
        <v>137</v>
      </c>
      <c r="CE13" s="450"/>
      <c r="CF13" s="450"/>
      <c r="CG13" s="450"/>
      <c r="CH13" s="450"/>
      <c r="CI13" s="450"/>
      <c r="CJ13" s="450"/>
      <c r="CK13" s="450"/>
      <c r="CL13" s="450"/>
      <c r="CM13" s="450"/>
      <c r="CN13" s="450"/>
      <c r="CO13" s="450"/>
      <c r="CP13" s="450"/>
      <c r="CQ13" s="450"/>
      <c r="CR13" s="450"/>
      <c r="CS13" s="451"/>
      <c r="CT13" s="443">
        <v>3.5</v>
      </c>
      <c r="CU13" s="444"/>
      <c r="CV13" s="444"/>
      <c r="CW13" s="444"/>
      <c r="CX13" s="444"/>
      <c r="CY13" s="444"/>
      <c r="CZ13" s="444"/>
      <c r="DA13" s="445"/>
      <c r="DB13" s="443">
        <v>1.5</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138</v>
      </c>
      <c r="M14" s="525"/>
      <c r="N14" s="525"/>
      <c r="O14" s="525"/>
      <c r="P14" s="525"/>
      <c r="Q14" s="526"/>
      <c r="R14" s="527">
        <v>7248</v>
      </c>
      <c r="S14" s="528"/>
      <c r="T14" s="528"/>
      <c r="U14" s="528"/>
      <c r="V14" s="529"/>
      <c r="W14" s="436"/>
      <c r="X14" s="437"/>
      <c r="Y14" s="437"/>
      <c r="Z14" s="437"/>
      <c r="AA14" s="437"/>
      <c r="AB14" s="426"/>
      <c r="AC14" s="530">
        <v>25.7</v>
      </c>
      <c r="AD14" s="531"/>
      <c r="AE14" s="531"/>
      <c r="AF14" s="531"/>
      <c r="AG14" s="532"/>
      <c r="AH14" s="530">
        <v>27.6</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139</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140</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141</v>
      </c>
      <c r="N15" s="535"/>
      <c r="O15" s="535"/>
      <c r="P15" s="535"/>
      <c r="Q15" s="536"/>
      <c r="R15" s="527">
        <v>7187</v>
      </c>
      <c r="S15" s="528"/>
      <c r="T15" s="528"/>
      <c r="U15" s="528"/>
      <c r="V15" s="529"/>
      <c r="W15" s="462" t="s">
        <v>142</v>
      </c>
      <c r="X15" s="463"/>
      <c r="Y15" s="463"/>
      <c r="Z15" s="463"/>
      <c r="AA15" s="463"/>
      <c r="AB15" s="453"/>
      <c r="AC15" s="497">
        <v>1101</v>
      </c>
      <c r="AD15" s="498"/>
      <c r="AE15" s="498"/>
      <c r="AF15" s="498"/>
      <c r="AG15" s="537"/>
      <c r="AH15" s="497">
        <v>1210</v>
      </c>
      <c r="AI15" s="498"/>
      <c r="AJ15" s="498"/>
      <c r="AK15" s="498"/>
      <c r="AL15" s="499"/>
      <c r="AM15" s="475"/>
      <c r="AN15" s="476"/>
      <c r="AO15" s="476"/>
      <c r="AP15" s="476"/>
      <c r="AQ15" s="476"/>
      <c r="AR15" s="476"/>
      <c r="AS15" s="476"/>
      <c r="AT15" s="477"/>
      <c r="AU15" s="478"/>
      <c r="AV15" s="479"/>
      <c r="AW15" s="479"/>
      <c r="AX15" s="479"/>
      <c r="AY15" s="406" t="s">
        <v>143</v>
      </c>
      <c r="AZ15" s="407"/>
      <c r="BA15" s="407"/>
      <c r="BB15" s="407"/>
      <c r="BC15" s="407"/>
      <c r="BD15" s="407"/>
      <c r="BE15" s="407"/>
      <c r="BF15" s="407"/>
      <c r="BG15" s="407"/>
      <c r="BH15" s="407"/>
      <c r="BI15" s="407"/>
      <c r="BJ15" s="407"/>
      <c r="BK15" s="407"/>
      <c r="BL15" s="407"/>
      <c r="BM15" s="408"/>
      <c r="BN15" s="409">
        <v>582585</v>
      </c>
      <c r="BO15" s="410"/>
      <c r="BP15" s="410"/>
      <c r="BQ15" s="410"/>
      <c r="BR15" s="410"/>
      <c r="BS15" s="410"/>
      <c r="BT15" s="410"/>
      <c r="BU15" s="411"/>
      <c r="BV15" s="409">
        <v>585039</v>
      </c>
      <c r="BW15" s="410"/>
      <c r="BX15" s="410"/>
      <c r="BY15" s="410"/>
      <c r="BZ15" s="410"/>
      <c r="CA15" s="410"/>
      <c r="CB15" s="410"/>
      <c r="CC15" s="411"/>
      <c r="CD15" s="544" t="s">
        <v>144</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145</v>
      </c>
      <c r="M16" s="555"/>
      <c r="N16" s="555"/>
      <c r="O16" s="555"/>
      <c r="P16" s="555"/>
      <c r="Q16" s="556"/>
      <c r="R16" s="547" t="s">
        <v>146</v>
      </c>
      <c r="S16" s="548"/>
      <c r="T16" s="548"/>
      <c r="U16" s="548"/>
      <c r="V16" s="549"/>
      <c r="W16" s="436"/>
      <c r="X16" s="437"/>
      <c r="Y16" s="437"/>
      <c r="Z16" s="437"/>
      <c r="AA16" s="437"/>
      <c r="AB16" s="426"/>
      <c r="AC16" s="530">
        <v>29.5</v>
      </c>
      <c r="AD16" s="531"/>
      <c r="AE16" s="531"/>
      <c r="AF16" s="531"/>
      <c r="AG16" s="532"/>
      <c r="AH16" s="530">
        <v>29.9</v>
      </c>
      <c r="AI16" s="531"/>
      <c r="AJ16" s="531"/>
      <c r="AK16" s="531"/>
      <c r="AL16" s="533"/>
      <c r="AM16" s="475"/>
      <c r="AN16" s="476"/>
      <c r="AO16" s="476"/>
      <c r="AP16" s="476"/>
      <c r="AQ16" s="476"/>
      <c r="AR16" s="476"/>
      <c r="AS16" s="476"/>
      <c r="AT16" s="477"/>
      <c r="AU16" s="478"/>
      <c r="AV16" s="479"/>
      <c r="AW16" s="479"/>
      <c r="AX16" s="479"/>
      <c r="AY16" s="480" t="s">
        <v>147</v>
      </c>
      <c r="AZ16" s="481"/>
      <c r="BA16" s="481"/>
      <c r="BB16" s="481"/>
      <c r="BC16" s="481"/>
      <c r="BD16" s="481"/>
      <c r="BE16" s="481"/>
      <c r="BF16" s="481"/>
      <c r="BG16" s="481"/>
      <c r="BH16" s="481"/>
      <c r="BI16" s="481"/>
      <c r="BJ16" s="481"/>
      <c r="BK16" s="481"/>
      <c r="BL16" s="481"/>
      <c r="BM16" s="482"/>
      <c r="BN16" s="446">
        <v>2867696</v>
      </c>
      <c r="BO16" s="447"/>
      <c r="BP16" s="447"/>
      <c r="BQ16" s="447"/>
      <c r="BR16" s="447"/>
      <c r="BS16" s="447"/>
      <c r="BT16" s="447"/>
      <c r="BU16" s="448"/>
      <c r="BV16" s="446">
        <v>2911148</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148</v>
      </c>
      <c r="N17" s="551"/>
      <c r="O17" s="551"/>
      <c r="P17" s="551"/>
      <c r="Q17" s="552"/>
      <c r="R17" s="547" t="s">
        <v>149</v>
      </c>
      <c r="S17" s="548"/>
      <c r="T17" s="548"/>
      <c r="U17" s="548"/>
      <c r="V17" s="549"/>
      <c r="W17" s="462" t="s">
        <v>150</v>
      </c>
      <c r="X17" s="463"/>
      <c r="Y17" s="463"/>
      <c r="Z17" s="463"/>
      <c r="AA17" s="463"/>
      <c r="AB17" s="453"/>
      <c r="AC17" s="497">
        <v>1678</v>
      </c>
      <c r="AD17" s="498"/>
      <c r="AE17" s="498"/>
      <c r="AF17" s="498"/>
      <c r="AG17" s="537"/>
      <c r="AH17" s="497">
        <v>1724</v>
      </c>
      <c r="AI17" s="498"/>
      <c r="AJ17" s="498"/>
      <c r="AK17" s="498"/>
      <c r="AL17" s="499"/>
      <c r="AM17" s="475"/>
      <c r="AN17" s="476"/>
      <c r="AO17" s="476"/>
      <c r="AP17" s="476"/>
      <c r="AQ17" s="476"/>
      <c r="AR17" s="476"/>
      <c r="AS17" s="476"/>
      <c r="AT17" s="477"/>
      <c r="AU17" s="478"/>
      <c r="AV17" s="479"/>
      <c r="AW17" s="479"/>
      <c r="AX17" s="479"/>
      <c r="AY17" s="480" t="s">
        <v>151</v>
      </c>
      <c r="AZ17" s="481"/>
      <c r="BA17" s="481"/>
      <c r="BB17" s="481"/>
      <c r="BC17" s="481"/>
      <c r="BD17" s="481"/>
      <c r="BE17" s="481"/>
      <c r="BF17" s="481"/>
      <c r="BG17" s="481"/>
      <c r="BH17" s="481"/>
      <c r="BI17" s="481"/>
      <c r="BJ17" s="481"/>
      <c r="BK17" s="481"/>
      <c r="BL17" s="481"/>
      <c r="BM17" s="482"/>
      <c r="BN17" s="446">
        <v>723521</v>
      </c>
      <c r="BO17" s="447"/>
      <c r="BP17" s="447"/>
      <c r="BQ17" s="447"/>
      <c r="BR17" s="447"/>
      <c r="BS17" s="447"/>
      <c r="BT17" s="447"/>
      <c r="BU17" s="448"/>
      <c r="BV17" s="446">
        <v>724310</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152</v>
      </c>
      <c r="C18" s="489"/>
      <c r="D18" s="489"/>
      <c r="E18" s="558"/>
      <c r="F18" s="558"/>
      <c r="G18" s="558"/>
      <c r="H18" s="558"/>
      <c r="I18" s="558"/>
      <c r="J18" s="558"/>
      <c r="K18" s="558"/>
      <c r="L18" s="559">
        <v>196.81</v>
      </c>
      <c r="M18" s="559"/>
      <c r="N18" s="559"/>
      <c r="O18" s="559"/>
      <c r="P18" s="559"/>
      <c r="Q18" s="559"/>
      <c r="R18" s="560"/>
      <c r="S18" s="560"/>
      <c r="T18" s="560"/>
      <c r="U18" s="560"/>
      <c r="V18" s="561"/>
      <c r="W18" s="464"/>
      <c r="X18" s="465"/>
      <c r="Y18" s="465"/>
      <c r="Z18" s="465"/>
      <c r="AA18" s="465"/>
      <c r="AB18" s="456"/>
      <c r="AC18" s="562">
        <v>44.9</v>
      </c>
      <c r="AD18" s="563"/>
      <c r="AE18" s="563"/>
      <c r="AF18" s="563"/>
      <c r="AG18" s="564"/>
      <c r="AH18" s="562">
        <v>42.5</v>
      </c>
      <c r="AI18" s="563"/>
      <c r="AJ18" s="563"/>
      <c r="AK18" s="563"/>
      <c r="AL18" s="565"/>
      <c r="AM18" s="475"/>
      <c r="AN18" s="476"/>
      <c r="AO18" s="476"/>
      <c r="AP18" s="476"/>
      <c r="AQ18" s="476"/>
      <c r="AR18" s="476"/>
      <c r="AS18" s="476"/>
      <c r="AT18" s="477"/>
      <c r="AU18" s="478"/>
      <c r="AV18" s="479"/>
      <c r="AW18" s="479"/>
      <c r="AX18" s="479"/>
      <c r="AY18" s="480" t="s">
        <v>153</v>
      </c>
      <c r="AZ18" s="481"/>
      <c r="BA18" s="481"/>
      <c r="BB18" s="481"/>
      <c r="BC18" s="481"/>
      <c r="BD18" s="481"/>
      <c r="BE18" s="481"/>
      <c r="BF18" s="481"/>
      <c r="BG18" s="481"/>
      <c r="BH18" s="481"/>
      <c r="BI18" s="481"/>
      <c r="BJ18" s="481"/>
      <c r="BK18" s="481"/>
      <c r="BL18" s="481"/>
      <c r="BM18" s="482"/>
      <c r="BN18" s="446">
        <v>2984573</v>
      </c>
      <c r="BO18" s="447"/>
      <c r="BP18" s="447"/>
      <c r="BQ18" s="447"/>
      <c r="BR18" s="447"/>
      <c r="BS18" s="447"/>
      <c r="BT18" s="447"/>
      <c r="BU18" s="448"/>
      <c r="BV18" s="446">
        <v>2762159</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154</v>
      </c>
      <c r="C19" s="489"/>
      <c r="D19" s="489"/>
      <c r="E19" s="558"/>
      <c r="F19" s="558"/>
      <c r="G19" s="558"/>
      <c r="H19" s="558"/>
      <c r="I19" s="558"/>
      <c r="J19" s="558"/>
      <c r="K19" s="558"/>
      <c r="L19" s="566">
        <v>36</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155</v>
      </c>
      <c r="AZ19" s="481"/>
      <c r="BA19" s="481"/>
      <c r="BB19" s="481"/>
      <c r="BC19" s="481"/>
      <c r="BD19" s="481"/>
      <c r="BE19" s="481"/>
      <c r="BF19" s="481"/>
      <c r="BG19" s="481"/>
      <c r="BH19" s="481"/>
      <c r="BI19" s="481"/>
      <c r="BJ19" s="481"/>
      <c r="BK19" s="481"/>
      <c r="BL19" s="481"/>
      <c r="BM19" s="482"/>
      <c r="BN19" s="446">
        <v>4181491</v>
      </c>
      <c r="BO19" s="447"/>
      <c r="BP19" s="447"/>
      <c r="BQ19" s="447"/>
      <c r="BR19" s="447"/>
      <c r="BS19" s="447"/>
      <c r="BT19" s="447"/>
      <c r="BU19" s="448"/>
      <c r="BV19" s="446">
        <v>3922592</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156</v>
      </c>
      <c r="C20" s="489"/>
      <c r="D20" s="489"/>
      <c r="E20" s="558"/>
      <c r="F20" s="558"/>
      <c r="G20" s="558"/>
      <c r="H20" s="558"/>
      <c r="I20" s="558"/>
      <c r="J20" s="558"/>
      <c r="K20" s="558"/>
      <c r="L20" s="566">
        <v>2242</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157</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158</v>
      </c>
      <c r="C22" s="581"/>
      <c r="D22" s="582"/>
      <c r="E22" s="458" t="s">
        <v>1</v>
      </c>
      <c r="F22" s="463"/>
      <c r="G22" s="463"/>
      <c r="H22" s="463"/>
      <c r="I22" s="463"/>
      <c r="J22" s="463"/>
      <c r="K22" s="453"/>
      <c r="L22" s="458" t="s">
        <v>159</v>
      </c>
      <c r="M22" s="463"/>
      <c r="N22" s="463"/>
      <c r="O22" s="463"/>
      <c r="P22" s="453"/>
      <c r="Q22" s="589" t="s">
        <v>160</v>
      </c>
      <c r="R22" s="590"/>
      <c r="S22" s="590"/>
      <c r="T22" s="590"/>
      <c r="U22" s="590"/>
      <c r="V22" s="591"/>
      <c r="W22" s="595" t="s">
        <v>161</v>
      </c>
      <c r="X22" s="581"/>
      <c r="Y22" s="582"/>
      <c r="Z22" s="458" t="s">
        <v>1</v>
      </c>
      <c r="AA22" s="463"/>
      <c r="AB22" s="463"/>
      <c r="AC22" s="463"/>
      <c r="AD22" s="463"/>
      <c r="AE22" s="463"/>
      <c r="AF22" s="463"/>
      <c r="AG22" s="453"/>
      <c r="AH22" s="608" t="s">
        <v>162</v>
      </c>
      <c r="AI22" s="463"/>
      <c r="AJ22" s="463"/>
      <c r="AK22" s="463"/>
      <c r="AL22" s="453"/>
      <c r="AM22" s="608" t="s">
        <v>163</v>
      </c>
      <c r="AN22" s="609"/>
      <c r="AO22" s="609"/>
      <c r="AP22" s="609"/>
      <c r="AQ22" s="609"/>
      <c r="AR22" s="610"/>
      <c r="AS22" s="589" t="s">
        <v>160</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164</v>
      </c>
      <c r="AZ23" s="407"/>
      <c r="BA23" s="407"/>
      <c r="BB23" s="407"/>
      <c r="BC23" s="407"/>
      <c r="BD23" s="407"/>
      <c r="BE23" s="407"/>
      <c r="BF23" s="407"/>
      <c r="BG23" s="407"/>
      <c r="BH23" s="407"/>
      <c r="BI23" s="407"/>
      <c r="BJ23" s="407"/>
      <c r="BK23" s="407"/>
      <c r="BL23" s="407"/>
      <c r="BM23" s="408"/>
      <c r="BN23" s="446">
        <v>6609300</v>
      </c>
      <c r="BO23" s="447"/>
      <c r="BP23" s="447"/>
      <c r="BQ23" s="447"/>
      <c r="BR23" s="447"/>
      <c r="BS23" s="447"/>
      <c r="BT23" s="447"/>
      <c r="BU23" s="448"/>
      <c r="BV23" s="446">
        <v>6634224</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165</v>
      </c>
      <c r="F24" s="476"/>
      <c r="G24" s="476"/>
      <c r="H24" s="476"/>
      <c r="I24" s="476"/>
      <c r="J24" s="476"/>
      <c r="K24" s="477"/>
      <c r="L24" s="497">
        <v>1</v>
      </c>
      <c r="M24" s="498"/>
      <c r="N24" s="498"/>
      <c r="O24" s="498"/>
      <c r="P24" s="537"/>
      <c r="Q24" s="497">
        <v>8200</v>
      </c>
      <c r="R24" s="498"/>
      <c r="S24" s="498"/>
      <c r="T24" s="498"/>
      <c r="U24" s="498"/>
      <c r="V24" s="537"/>
      <c r="W24" s="596"/>
      <c r="X24" s="584"/>
      <c r="Y24" s="585"/>
      <c r="Z24" s="496" t="s">
        <v>166</v>
      </c>
      <c r="AA24" s="476"/>
      <c r="AB24" s="476"/>
      <c r="AC24" s="476"/>
      <c r="AD24" s="476"/>
      <c r="AE24" s="476"/>
      <c r="AF24" s="476"/>
      <c r="AG24" s="477"/>
      <c r="AH24" s="497">
        <v>89</v>
      </c>
      <c r="AI24" s="498"/>
      <c r="AJ24" s="498"/>
      <c r="AK24" s="498"/>
      <c r="AL24" s="537"/>
      <c r="AM24" s="497">
        <v>262995</v>
      </c>
      <c r="AN24" s="498"/>
      <c r="AO24" s="498"/>
      <c r="AP24" s="498"/>
      <c r="AQ24" s="498"/>
      <c r="AR24" s="537"/>
      <c r="AS24" s="497">
        <v>2955</v>
      </c>
      <c r="AT24" s="498"/>
      <c r="AU24" s="498"/>
      <c r="AV24" s="498"/>
      <c r="AW24" s="498"/>
      <c r="AX24" s="499"/>
      <c r="AY24" s="616" t="s">
        <v>167</v>
      </c>
      <c r="AZ24" s="617"/>
      <c r="BA24" s="617"/>
      <c r="BB24" s="617"/>
      <c r="BC24" s="617"/>
      <c r="BD24" s="617"/>
      <c r="BE24" s="617"/>
      <c r="BF24" s="617"/>
      <c r="BG24" s="617"/>
      <c r="BH24" s="617"/>
      <c r="BI24" s="617"/>
      <c r="BJ24" s="617"/>
      <c r="BK24" s="617"/>
      <c r="BL24" s="617"/>
      <c r="BM24" s="618"/>
      <c r="BN24" s="446">
        <v>6049117</v>
      </c>
      <c r="BO24" s="447"/>
      <c r="BP24" s="447"/>
      <c r="BQ24" s="447"/>
      <c r="BR24" s="447"/>
      <c r="BS24" s="447"/>
      <c r="BT24" s="447"/>
      <c r="BU24" s="448"/>
      <c r="BV24" s="446">
        <v>5988464</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168</v>
      </c>
      <c r="F25" s="476"/>
      <c r="G25" s="476"/>
      <c r="H25" s="476"/>
      <c r="I25" s="476"/>
      <c r="J25" s="476"/>
      <c r="K25" s="477"/>
      <c r="L25" s="497">
        <v>1</v>
      </c>
      <c r="M25" s="498"/>
      <c r="N25" s="498"/>
      <c r="O25" s="498"/>
      <c r="P25" s="537"/>
      <c r="Q25" s="497">
        <v>6350</v>
      </c>
      <c r="R25" s="498"/>
      <c r="S25" s="498"/>
      <c r="T25" s="498"/>
      <c r="U25" s="498"/>
      <c r="V25" s="537"/>
      <c r="W25" s="596"/>
      <c r="X25" s="584"/>
      <c r="Y25" s="585"/>
      <c r="Z25" s="496" t="s">
        <v>169</v>
      </c>
      <c r="AA25" s="476"/>
      <c r="AB25" s="476"/>
      <c r="AC25" s="476"/>
      <c r="AD25" s="476"/>
      <c r="AE25" s="476"/>
      <c r="AF25" s="476"/>
      <c r="AG25" s="477"/>
      <c r="AH25" s="497" t="s">
        <v>170</v>
      </c>
      <c r="AI25" s="498"/>
      <c r="AJ25" s="498"/>
      <c r="AK25" s="498"/>
      <c r="AL25" s="537"/>
      <c r="AM25" s="497" t="s">
        <v>131</v>
      </c>
      <c r="AN25" s="498"/>
      <c r="AO25" s="498"/>
      <c r="AP25" s="498"/>
      <c r="AQ25" s="498"/>
      <c r="AR25" s="537"/>
      <c r="AS25" s="497" t="s">
        <v>171</v>
      </c>
      <c r="AT25" s="498"/>
      <c r="AU25" s="498"/>
      <c r="AV25" s="498"/>
      <c r="AW25" s="498"/>
      <c r="AX25" s="499"/>
      <c r="AY25" s="406" t="s">
        <v>172</v>
      </c>
      <c r="AZ25" s="407"/>
      <c r="BA25" s="407"/>
      <c r="BB25" s="407"/>
      <c r="BC25" s="407"/>
      <c r="BD25" s="407"/>
      <c r="BE25" s="407"/>
      <c r="BF25" s="407"/>
      <c r="BG25" s="407"/>
      <c r="BH25" s="407"/>
      <c r="BI25" s="407"/>
      <c r="BJ25" s="407"/>
      <c r="BK25" s="407"/>
      <c r="BL25" s="407"/>
      <c r="BM25" s="408"/>
      <c r="BN25" s="409">
        <v>231683</v>
      </c>
      <c r="BO25" s="410"/>
      <c r="BP25" s="410"/>
      <c r="BQ25" s="410"/>
      <c r="BR25" s="410"/>
      <c r="BS25" s="410"/>
      <c r="BT25" s="410"/>
      <c r="BU25" s="411"/>
      <c r="BV25" s="409">
        <v>858</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173</v>
      </c>
      <c r="F26" s="476"/>
      <c r="G26" s="476"/>
      <c r="H26" s="476"/>
      <c r="I26" s="476"/>
      <c r="J26" s="476"/>
      <c r="K26" s="477"/>
      <c r="L26" s="497">
        <v>1</v>
      </c>
      <c r="M26" s="498"/>
      <c r="N26" s="498"/>
      <c r="O26" s="498"/>
      <c r="P26" s="537"/>
      <c r="Q26" s="497">
        <v>5750</v>
      </c>
      <c r="R26" s="498"/>
      <c r="S26" s="498"/>
      <c r="T26" s="498"/>
      <c r="U26" s="498"/>
      <c r="V26" s="537"/>
      <c r="W26" s="596"/>
      <c r="X26" s="584"/>
      <c r="Y26" s="585"/>
      <c r="Z26" s="496" t="s">
        <v>174</v>
      </c>
      <c r="AA26" s="606"/>
      <c r="AB26" s="606"/>
      <c r="AC26" s="606"/>
      <c r="AD26" s="606"/>
      <c r="AE26" s="606"/>
      <c r="AF26" s="606"/>
      <c r="AG26" s="607"/>
      <c r="AH26" s="497">
        <v>13</v>
      </c>
      <c r="AI26" s="498"/>
      <c r="AJ26" s="498"/>
      <c r="AK26" s="498"/>
      <c r="AL26" s="537"/>
      <c r="AM26" s="497">
        <v>45487</v>
      </c>
      <c r="AN26" s="498"/>
      <c r="AO26" s="498"/>
      <c r="AP26" s="498"/>
      <c r="AQ26" s="498"/>
      <c r="AR26" s="537"/>
      <c r="AS26" s="497">
        <v>3499</v>
      </c>
      <c r="AT26" s="498"/>
      <c r="AU26" s="498"/>
      <c r="AV26" s="498"/>
      <c r="AW26" s="498"/>
      <c r="AX26" s="499"/>
      <c r="AY26" s="449" t="s">
        <v>175</v>
      </c>
      <c r="AZ26" s="450"/>
      <c r="BA26" s="450"/>
      <c r="BB26" s="450"/>
      <c r="BC26" s="450"/>
      <c r="BD26" s="450"/>
      <c r="BE26" s="450"/>
      <c r="BF26" s="450"/>
      <c r="BG26" s="450"/>
      <c r="BH26" s="450"/>
      <c r="BI26" s="450"/>
      <c r="BJ26" s="450"/>
      <c r="BK26" s="450"/>
      <c r="BL26" s="450"/>
      <c r="BM26" s="451"/>
      <c r="BN26" s="446" t="s">
        <v>122</v>
      </c>
      <c r="BO26" s="447"/>
      <c r="BP26" s="447"/>
      <c r="BQ26" s="447"/>
      <c r="BR26" s="447"/>
      <c r="BS26" s="447"/>
      <c r="BT26" s="447"/>
      <c r="BU26" s="448"/>
      <c r="BV26" s="446" t="s">
        <v>131</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176</v>
      </c>
      <c r="F27" s="476"/>
      <c r="G27" s="476"/>
      <c r="H27" s="476"/>
      <c r="I27" s="476"/>
      <c r="J27" s="476"/>
      <c r="K27" s="477"/>
      <c r="L27" s="497">
        <v>1</v>
      </c>
      <c r="M27" s="498"/>
      <c r="N27" s="498"/>
      <c r="O27" s="498"/>
      <c r="P27" s="537"/>
      <c r="Q27" s="497">
        <v>3100</v>
      </c>
      <c r="R27" s="498"/>
      <c r="S27" s="498"/>
      <c r="T27" s="498"/>
      <c r="U27" s="498"/>
      <c r="V27" s="537"/>
      <c r="W27" s="596"/>
      <c r="X27" s="584"/>
      <c r="Y27" s="585"/>
      <c r="Z27" s="496" t="s">
        <v>177</v>
      </c>
      <c r="AA27" s="476"/>
      <c r="AB27" s="476"/>
      <c r="AC27" s="476"/>
      <c r="AD27" s="476"/>
      <c r="AE27" s="476"/>
      <c r="AF27" s="476"/>
      <c r="AG27" s="477"/>
      <c r="AH27" s="497">
        <v>1</v>
      </c>
      <c r="AI27" s="498"/>
      <c r="AJ27" s="498"/>
      <c r="AK27" s="498"/>
      <c r="AL27" s="537"/>
      <c r="AM27" s="497" t="s">
        <v>178</v>
      </c>
      <c r="AN27" s="498"/>
      <c r="AO27" s="498"/>
      <c r="AP27" s="498"/>
      <c r="AQ27" s="498"/>
      <c r="AR27" s="537"/>
      <c r="AS27" s="497" t="s">
        <v>179</v>
      </c>
      <c r="AT27" s="498"/>
      <c r="AU27" s="498"/>
      <c r="AV27" s="498"/>
      <c r="AW27" s="498"/>
      <c r="AX27" s="499"/>
      <c r="AY27" s="538" t="s">
        <v>180</v>
      </c>
      <c r="AZ27" s="539"/>
      <c r="BA27" s="539"/>
      <c r="BB27" s="539"/>
      <c r="BC27" s="539"/>
      <c r="BD27" s="539"/>
      <c r="BE27" s="539"/>
      <c r="BF27" s="539"/>
      <c r="BG27" s="539"/>
      <c r="BH27" s="539"/>
      <c r="BI27" s="539"/>
      <c r="BJ27" s="539"/>
      <c r="BK27" s="539"/>
      <c r="BL27" s="539"/>
      <c r="BM27" s="540"/>
      <c r="BN27" s="619">
        <v>82000</v>
      </c>
      <c r="BO27" s="620"/>
      <c r="BP27" s="620"/>
      <c r="BQ27" s="620"/>
      <c r="BR27" s="620"/>
      <c r="BS27" s="620"/>
      <c r="BT27" s="620"/>
      <c r="BU27" s="621"/>
      <c r="BV27" s="619">
        <v>82000</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181</v>
      </c>
      <c r="F28" s="476"/>
      <c r="G28" s="476"/>
      <c r="H28" s="476"/>
      <c r="I28" s="476"/>
      <c r="J28" s="476"/>
      <c r="K28" s="477"/>
      <c r="L28" s="497">
        <v>1</v>
      </c>
      <c r="M28" s="498"/>
      <c r="N28" s="498"/>
      <c r="O28" s="498"/>
      <c r="P28" s="537"/>
      <c r="Q28" s="497">
        <v>2500</v>
      </c>
      <c r="R28" s="498"/>
      <c r="S28" s="498"/>
      <c r="T28" s="498"/>
      <c r="U28" s="498"/>
      <c r="V28" s="537"/>
      <c r="W28" s="596"/>
      <c r="X28" s="584"/>
      <c r="Y28" s="585"/>
      <c r="Z28" s="496" t="s">
        <v>182</v>
      </c>
      <c r="AA28" s="476"/>
      <c r="AB28" s="476"/>
      <c r="AC28" s="476"/>
      <c r="AD28" s="476"/>
      <c r="AE28" s="476"/>
      <c r="AF28" s="476"/>
      <c r="AG28" s="477"/>
      <c r="AH28" s="497" t="s">
        <v>170</v>
      </c>
      <c r="AI28" s="498"/>
      <c r="AJ28" s="498"/>
      <c r="AK28" s="498"/>
      <c r="AL28" s="537"/>
      <c r="AM28" s="497" t="s">
        <v>171</v>
      </c>
      <c r="AN28" s="498"/>
      <c r="AO28" s="498"/>
      <c r="AP28" s="498"/>
      <c r="AQ28" s="498"/>
      <c r="AR28" s="537"/>
      <c r="AS28" s="497" t="s">
        <v>140</v>
      </c>
      <c r="AT28" s="498"/>
      <c r="AU28" s="498"/>
      <c r="AV28" s="498"/>
      <c r="AW28" s="498"/>
      <c r="AX28" s="499"/>
      <c r="AY28" s="622" t="s">
        <v>183</v>
      </c>
      <c r="AZ28" s="623"/>
      <c r="BA28" s="623"/>
      <c r="BB28" s="624"/>
      <c r="BC28" s="406" t="s">
        <v>42</v>
      </c>
      <c r="BD28" s="407"/>
      <c r="BE28" s="407"/>
      <c r="BF28" s="407"/>
      <c r="BG28" s="407"/>
      <c r="BH28" s="407"/>
      <c r="BI28" s="407"/>
      <c r="BJ28" s="407"/>
      <c r="BK28" s="407"/>
      <c r="BL28" s="407"/>
      <c r="BM28" s="408"/>
      <c r="BN28" s="409">
        <v>1109947</v>
      </c>
      <c r="BO28" s="410"/>
      <c r="BP28" s="410"/>
      <c r="BQ28" s="410"/>
      <c r="BR28" s="410"/>
      <c r="BS28" s="410"/>
      <c r="BT28" s="410"/>
      <c r="BU28" s="411"/>
      <c r="BV28" s="409">
        <v>1203736</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184</v>
      </c>
      <c r="F29" s="476"/>
      <c r="G29" s="476"/>
      <c r="H29" s="476"/>
      <c r="I29" s="476"/>
      <c r="J29" s="476"/>
      <c r="K29" s="477"/>
      <c r="L29" s="497">
        <v>10</v>
      </c>
      <c r="M29" s="498"/>
      <c r="N29" s="498"/>
      <c r="O29" s="498"/>
      <c r="P29" s="537"/>
      <c r="Q29" s="497">
        <v>2350</v>
      </c>
      <c r="R29" s="498"/>
      <c r="S29" s="498"/>
      <c r="T29" s="498"/>
      <c r="U29" s="498"/>
      <c r="V29" s="537"/>
      <c r="W29" s="597"/>
      <c r="X29" s="598"/>
      <c r="Y29" s="599"/>
      <c r="Z29" s="496" t="s">
        <v>185</v>
      </c>
      <c r="AA29" s="476"/>
      <c r="AB29" s="476"/>
      <c r="AC29" s="476"/>
      <c r="AD29" s="476"/>
      <c r="AE29" s="476"/>
      <c r="AF29" s="476"/>
      <c r="AG29" s="477"/>
      <c r="AH29" s="497">
        <v>90</v>
      </c>
      <c r="AI29" s="498"/>
      <c r="AJ29" s="498"/>
      <c r="AK29" s="498"/>
      <c r="AL29" s="537"/>
      <c r="AM29" s="497">
        <v>267058</v>
      </c>
      <c r="AN29" s="498"/>
      <c r="AO29" s="498"/>
      <c r="AP29" s="498"/>
      <c r="AQ29" s="498"/>
      <c r="AR29" s="537"/>
      <c r="AS29" s="497">
        <v>2967</v>
      </c>
      <c r="AT29" s="498"/>
      <c r="AU29" s="498"/>
      <c r="AV29" s="498"/>
      <c r="AW29" s="498"/>
      <c r="AX29" s="499"/>
      <c r="AY29" s="625"/>
      <c r="AZ29" s="626"/>
      <c r="BA29" s="626"/>
      <c r="BB29" s="627"/>
      <c r="BC29" s="480" t="s">
        <v>186</v>
      </c>
      <c r="BD29" s="481"/>
      <c r="BE29" s="481"/>
      <c r="BF29" s="481"/>
      <c r="BG29" s="481"/>
      <c r="BH29" s="481"/>
      <c r="BI29" s="481"/>
      <c r="BJ29" s="481"/>
      <c r="BK29" s="481"/>
      <c r="BL29" s="481"/>
      <c r="BM29" s="482"/>
      <c r="BN29" s="446">
        <v>163023</v>
      </c>
      <c r="BO29" s="447"/>
      <c r="BP29" s="447"/>
      <c r="BQ29" s="447"/>
      <c r="BR29" s="447"/>
      <c r="BS29" s="447"/>
      <c r="BT29" s="447"/>
      <c r="BU29" s="448"/>
      <c r="BV29" s="446">
        <v>163478</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187</v>
      </c>
      <c r="X30" s="604"/>
      <c r="Y30" s="604"/>
      <c r="Z30" s="604"/>
      <c r="AA30" s="604"/>
      <c r="AB30" s="604"/>
      <c r="AC30" s="604"/>
      <c r="AD30" s="604"/>
      <c r="AE30" s="604"/>
      <c r="AF30" s="604"/>
      <c r="AG30" s="605"/>
      <c r="AH30" s="562">
        <v>100.8</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1845983</v>
      </c>
      <c r="BO30" s="620"/>
      <c r="BP30" s="620"/>
      <c r="BQ30" s="620"/>
      <c r="BR30" s="620"/>
      <c r="BS30" s="620"/>
      <c r="BT30" s="620"/>
      <c r="BU30" s="621"/>
      <c r="BV30" s="619">
        <v>1671696</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188</v>
      </c>
      <c r="D32" s="193"/>
      <c r="E32" s="193"/>
      <c r="F32" s="190"/>
      <c r="G32" s="190"/>
      <c r="H32" s="190"/>
      <c r="I32" s="190"/>
      <c r="J32" s="190"/>
      <c r="K32" s="190"/>
      <c r="L32" s="190"/>
      <c r="M32" s="190"/>
      <c r="N32" s="190"/>
      <c r="O32" s="190"/>
      <c r="P32" s="190"/>
      <c r="Q32" s="190"/>
      <c r="R32" s="190"/>
      <c r="S32" s="190"/>
      <c r="T32" s="190"/>
      <c r="U32" s="190" t="s">
        <v>189</v>
      </c>
      <c r="V32" s="190"/>
      <c r="W32" s="190"/>
      <c r="X32" s="190"/>
      <c r="Y32" s="190"/>
      <c r="Z32" s="190"/>
      <c r="AA32" s="190"/>
      <c r="AB32" s="190"/>
      <c r="AC32" s="190"/>
      <c r="AD32" s="190"/>
      <c r="AE32" s="190"/>
      <c r="AF32" s="190"/>
      <c r="AG32" s="190"/>
      <c r="AH32" s="190"/>
      <c r="AI32" s="190"/>
      <c r="AJ32" s="190"/>
      <c r="AK32" s="190"/>
      <c r="AL32" s="190"/>
      <c r="AM32" s="194" t="s">
        <v>190</v>
      </c>
      <c r="AN32" s="190"/>
      <c r="AO32" s="190"/>
      <c r="AP32" s="190"/>
      <c r="AQ32" s="190"/>
      <c r="AR32" s="190"/>
      <c r="AS32" s="194"/>
      <c r="AT32" s="194"/>
      <c r="AU32" s="194"/>
      <c r="AV32" s="194"/>
      <c r="AW32" s="194"/>
      <c r="AX32" s="194"/>
      <c r="AY32" s="194"/>
      <c r="AZ32" s="194"/>
      <c r="BA32" s="194"/>
      <c r="BB32" s="190"/>
      <c r="BC32" s="194"/>
      <c r="BD32" s="190"/>
      <c r="BE32" s="194" t="s">
        <v>191</v>
      </c>
      <c r="BF32" s="190"/>
      <c r="BG32" s="190"/>
      <c r="BH32" s="190"/>
      <c r="BI32" s="190"/>
      <c r="BJ32" s="194"/>
      <c r="BK32" s="194"/>
      <c r="BL32" s="194"/>
      <c r="BM32" s="194"/>
      <c r="BN32" s="194"/>
      <c r="BO32" s="194"/>
      <c r="BP32" s="194"/>
      <c r="BQ32" s="194"/>
      <c r="BR32" s="190"/>
      <c r="BS32" s="190"/>
      <c r="BT32" s="190"/>
      <c r="BU32" s="190"/>
      <c r="BV32" s="190"/>
      <c r="BW32" s="190" t="s">
        <v>192</v>
      </c>
      <c r="BX32" s="190"/>
      <c r="BY32" s="190"/>
      <c r="BZ32" s="190"/>
      <c r="CA32" s="190"/>
      <c r="CB32" s="194"/>
      <c r="CC32" s="194"/>
      <c r="CD32" s="194"/>
      <c r="CE32" s="194"/>
      <c r="CF32" s="194"/>
      <c r="CG32" s="194"/>
      <c r="CH32" s="194"/>
      <c r="CI32" s="194"/>
      <c r="CJ32" s="194"/>
      <c r="CK32" s="194"/>
      <c r="CL32" s="194"/>
      <c r="CM32" s="194"/>
      <c r="CN32" s="194"/>
      <c r="CO32" s="194" t="s">
        <v>193</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194</v>
      </c>
      <c r="D33" s="470"/>
      <c r="E33" s="435" t="s">
        <v>195</v>
      </c>
      <c r="F33" s="435"/>
      <c r="G33" s="435"/>
      <c r="H33" s="435"/>
      <c r="I33" s="435"/>
      <c r="J33" s="435"/>
      <c r="K33" s="435"/>
      <c r="L33" s="435"/>
      <c r="M33" s="435"/>
      <c r="N33" s="435"/>
      <c r="O33" s="435"/>
      <c r="P33" s="435"/>
      <c r="Q33" s="435"/>
      <c r="R33" s="435"/>
      <c r="S33" s="435"/>
      <c r="T33" s="195"/>
      <c r="U33" s="470" t="s">
        <v>196</v>
      </c>
      <c r="V33" s="470"/>
      <c r="W33" s="435" t="s">
        <v>197</v>
      </c>
      <c r="X33" s="435"/>
      <c r="Y33" s="435"/>
      <c r="Z33" s="435"/>
      <c r="AA33" s="435"/>
      <c r="AB33" s="435"/>
      <c r="AC33" s="435"/>
      <c r="AD33" s="435"/>
      <c r="AE33" s="435"/>
      <c r="AF33" s="435"/>
      <c r="AG33" s="435"/>
      <c r="AH33" s="435"/>
      <c r="AI33" s="435"/>
      <c r="AJ33" s="435"/>
      <c r="AK33" s="435"/>
      <c r="AL33" s="195"/>
      <c r="AM33" s="470" t="s">
        <v>198</v>
      </c>
      <c r="AN33" s="470"/>
      <c r="AO33" s="435" t="s">
        <v>197</v>
      </c>
      <c r="AP33" s="435"/>
      <c r="AQ33" s="435"/>
      <c r="AR33" s="435"/>
      <c r="AS33" s="435"/>
      <c r="AT33" s="435"/>
      <c r="AU33" s="435"/>
      <c r="AV33" s="435"/>
      <c r="AW33" s="435"/>
      <c r="AX33" s="435"/>
      <c r="AY33" s="435"/>
      <c r="AZ33" s="435"/>
      <c r="BA33" s="435"/>
      <c r="BB33" s="435"/>
      <c r="BC33" s="435"/>
      <c r="BD33" s="196"/>
      <c r="BE33" s="435" t="s">
        <v>199</v>
      </c>
      <c r="BF33" s="435"/>
      <c r="BG33" s="435" t="s">
        <v>200</v>
      </c>
      <c r="BH33" s="435"/>
      <c r="BI33" s="435"/>
      <c r="BJ33" s="435"/>
      <c r="BK33" s="435"/>
      <c r="BL33" s="435"/>
      <c r="BM33" s="435"/>
      <c r="BN33" s="435"/>
      <c r="BO33" s="435"/>
      <c r="BP33" s="435"/>
      <c r="BQ33" s="435"/>
      <c r="BR33" s="435"/>
      <c r="BS33" s="435"/>
      <c r="BT33" s="435"/>
      <c r="BU33" s="435"/>
      <c r="BV33" s="196"/>
      <c r="BW33" s="470" t="s">
        <v>199</v>
      </c>
      <c r="BX33" s="470"/>
      <c r="BY33" s="435" t="s">
        <v>201</v>
      </c>
      <c r="BZ33" s="435"/>
      <c r="CA33" s="435"/>
      <c r="CB33" s="435"/>
      <c r="CC33" s="435"/>
      <c r="CD33" s="435"/>
      <c r="CE33" s="435"/>
      <c r="CF33" s="435"/>
      <c r="CG33" s="435"/>
      <c r="CH33" s="435"/>
      <c r="CI33" s="435"/>
      <c r="CJ33" s="435"/>
      <c r="CK33" s="435"/>
      <c r="CL33" s="435"/>
      <c r="CM33" s="435"/>
      <c r="CN33" s="195"/>
      <c r="CO33" s="470" t="s">
        <v>196</v>
      </c>
      <c r="CP33" s="470"/>
      <c r="CQ33" s="435" t="s">
        <v>202</v>
      </c>
      <c r="CR33" s="435"/>
      <c r="CS33" s="435"/>
      <c r="CT33" s="435"/>
      <c r="CU33" s="435"/>
      <c r="CV33" s="435"/>
      <c r="CW33" s="435"/>
      <c r="CX33" s="435"/>
      <c r="CY33" s="435"/>
      <c r="CZ33" s="435"/>
      <c r="DA33" s="435"/>
      <c r="DB33" s="435"/>
      <c r="DC33" s="435"/>
      <c r="DD33" s="435"/>
      <c r="DE33" s="435"/>
      <c r="DF33" s="195"/>
      <c r="DG33" s="631" t="s">
        <v>203</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9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93"/>
      <c r="BE34" s="632">
        <f>IF(BG34="","",MAX(C34:D43,U34:V43,AM34:AN43)+1)</f>
        <v>7</v>
      </c>
      <c r="BF34" s="632"/>
      <c r="BG34" s="633" t="str">
        <f>IF('各会計、関係団体の財政状況及び健全化判断比率'!B33="","",'各会計、関係団体の財政状況及び健全化判断比率'!B33)</f>
        <v>集落排水事業特別会計</v>
      </c>
      <c r="BH34" s="633"/>
      <c r="BI34" s="633"/>
      <c r="BJ34" s="633"/>
      <c r="BK34" s="633"/>
      <c r="BL34" s="633"/>
      <c r="BM34" s="633"/>
      <c r="BN34" s="633"/>
      <c r="BO34" s="633"/>
      <c r="BP34" s="633"/>
      <c r="BQ34" s="633"/>
      <c r="BR34" s="633"/>
      <c r="BS34" s="633"/>
      <c r="BT34" s="633"/>
      <c r="BU34" s="633"/>
      <c r="BV34" s="193"/>
      <c r="BW34" s="632">
        <f>IF(BY34="","",MAX(C34:D43,U34:V43,AM34:AN43,BE34:BF43)+1)</f>
        <v>8</v>
      </c>
      <c r="BX34" s="632"/>
      <c r="BY34" s="633" t="str">
        <f>IF('各会計、関係団体の財政状況及び健全化判断比率'!B68="","",'各会計、関係団体の財政状況及び健全化判断比率'!B68)</f>
        <v>西村山広域行政事務組合（普通会計分）</v>
      </c>
      <c r="BZ34" s="633"/>
      <c r="CA34" s="633"/>
      <c r="CB34" s="633"/>
      <c r="CC34" s="633"/>
      <c r="CD34" s="633"/>
      <c r="CE34" s="633"/>
      <c r="CF34" s="633"/>
      <c r="CG34" s="633"/>
      <c r="CH34" s="633"/>
      <c r="CI34" s="633"/>
      <c r="CJ34" s="633"/>
      <c r="CK34" s="633"/>
      <c r="CL34" s="633"/>
      <c r="CM34" s="633"/>
      <c r="CN34" s="193"/>
      <c r="CO34" s="632">
        <f>IF(CQ34="","",MAX(C34:D43,U34:V43,AM34:AN43,BE34:BF43,BW34:BX43)+1)</f>
        <v>15</v>
      </c>
      <c r="CP34" s="632"/>
      <c r="CQ34" s="633" t="str">
        <f>IF('各会計、関係団体の財政状況及び健全化判断比率'!BS7="","",'各会計、関係団体の財政状況及び健全化判断比率'!BS7)</f>
        <v>朝日町ワイン</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9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93"/>
      <c r="AM35" s="632">
        <f t="shared" ref="AM35:AM43" si="0">IF(AO35="","",AM34+1)</f>
        <v>6</v>
      </c>
      <c r="AN35" s="632"/>
      <c r="AO35" s="633" t="str">
        <f>IF('各会計、関係団体の財政状況及び健全化判断比率'!B32="","",'各会計、関係団体の財政状況及び健全化判断比率'!B32)</f>
        <v>病院事業会計</v>
      </c>
      <c r="AP35" s="633"/>
      <c r="AQ35" s="633"/>
      <c r="AR35" s="633"/>
      <c r="AS35" s="633"/>
      <c r="AT35" s="633"/>
      <c r="AU35" s="633"/>
      <c r="AV35" s="633"/>
      <c r="AW35" s="633"/>
      <c r="AX35" s="633"/>
      <c r="AY35" s="633"/>
      <c r="AZ35" s="633"/>
      <c r="BA35" s="633"/>
      <c r="BB35" s="633"/>
      <c r="BC35" s="633"/>
      <c r="BD35" s="19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93"/>
      <c r="BW35" s="632">
        <f t="shared" ref="BW35:BW43" si="2">IF(BY35="","",BW34+1)</f>
        <v>9</v>
      </c>
      <c r="BX35" s="632"/>
      <c r="BY35" s="633" t="str">
        <f>IF('各会計、関係団体の財政状況及び健全化判断比率'!B69="","",'各会計、関係団体の財政状況及び健全化判断比率'!B69)</f>
        <v>西村山広域行政事務組合（事業会計分）</v>
      </c>
      <c r="BZ35" s="633"/>
      <c r="CA35" s="633"/>
      <c r="CB35" s="633"/>
      <c r="CC35" s="633"/>
      <c r="CD35" s="633"/>
      <c r="CE35" s="633"/>
      <c r="CF35" s="633"/>
      <c r="CG35" s="633"/>
      <c r="CH35" s="633"/>
      <c r="CI35" s="633"/>
      <c r="CJ35" s="633"/>
      <c r="CK35" s="633"/>
      <c r="CL35" s="633"/>
      <c r="CM35" s="633"/>
      <c r="CN35" s="193"/>
      <c r="CO35" s="632">
        <f t="shared" ref="CO35:CO43" si="3">IF(CQ35="","",CO34+1)</f>
        <v>16</v>
      </c>
      <c r="CP35" s="632"/>
      <c r="CQ35" s="633" t="str">
        <f>IF('各会計、関係団体の財政状況及び健全化判断比率'!BS8="","",'各会計、関係団体の財政状況及び健全化判断比率'!BS8)</f>
        <v>朝日自然観</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t="str">
        <f t="shared" si="1"/>
        <v/>
      </c>
      <c r="BF36" s="632"/>
      <c r="BG36" s="633"/>
      <c r="BH36" s="633"/>
      <c r="BI36" s="633"/>
      <c r="BJ36" s="633"/>
      <c r="BK36" s="633"/>
      <c r="BL36" s="633"/>
      <c r="BM36" s="633"/>
      <c r="BN36" s="633"/>
      <c r="BO36" s="633"/>
      <c r="BP36" s="633"/>
      <c r="BQ36" s="633"/>
      <c r="BR36" s="633"/>
      <c r="BS36" s="633"/>
      <c r="BT36" s="633"/>
      <c r="BU36" s="633"/>
      <c r="BV36" s="193"/>
      <c r="BW36" s="632">
        <f t="shared" si="2"/>
        <v>10</v>
      </c>
      <c r="BX36" s="632"/>
      <c r="BY36" s="633" t="str">
        <f>IF('各会計、関係団体の財政状況及び健全化判断比率'!B70="","",'各会計、関係団体の財政状況及び健全化判断比率'!B70)</f>
        <v>山形県消防補償等組合</v>
      </c>
      <c r="BZ36" s="633"/>
      <c r="CA36" s="633"/>
      <c r="CB36" s="633"/>
      <c r="CC36" s="633"/>
      <c r="CD36" s="633"/>
      <c r="CE36" s="633"/>
      <c r="CF36" s="633"/>
      <c r="CG36" s="633"/>
      <c r="CH36" s="633"/>
      <c r="CI36" s="633"/>
      <c r="CJ36" s="633"/>
      <c r="CK36" s="633"/>
      <c r="CL36" s="633"/>
      <c r="CM36" s="633"/>
      <c r="CN36" s="193"/>
      <c r="CO36" s="632">
        <f t="shared" si="3"/>
        <v>17</v>
      </c>
      <c r="CP36" s="632"/>
      <c r="CQ36" s="633" t="str">
        <f>IF('各会計、関係団体の財政状況及び健全化判断比率'!BS9="","",'各会計、関係団体の財政状況及び健全化判断比率'!BS9)</f>
        <v>りんごの森</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t="str">
        <f t="shared" si="1"/>
        <v/>
      </c>
      <c r="BF37" s="632"/>
      <c r="BG37" s="633"/>
      <c r="BH37" s="633"/>
      <c r="BI37" s="633"/>
      <c r="BJ37" s="633"/>
      <c r="BK37" s="633"/>
      <c r="BL37" s="633"/>
      <c r="BM37" s="633"/>
      <c r="BN37" s="633"/>
      <c r="BO37" s="633"/>
      <c r="BP37" s="633"/>
      <c r="BQ37" s="633"/>
      <c r="BR37" s="633"/>
      <c r="BS37" s="633"/>
      <c r="BT37" s="633"/>
      <c r="BU37" s="633"/>
      <c r="BV37" s="193"/>
      <c r="BW37" s="632">
        <f t="shared" si="2"/>
        <v>11</v>
      </c>
      <c r="BX37" s="632"/>
      <c r="BY37" s="633" t="str">
        <f>IF('各会計、関係団体の財政状況及び健全化判断比率'!B71="","",'各会計、関係団体の財政状況及び健全化判断比率'!B71)</f>
        <v xml:space="preserve">山形県自治会館管理組合 </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12</v>
      </c>
      <c r="BX38" s="632"/>
      <c r="BY38" s="633" t="str">
        <f>IF('各会計、関係団体の財政状況及び健全化判断比率'!B72="","",'各会計、関係団体の財政状況及び健全化判断比率'!B72)</f>
        <v>山形県市町村職員退職手当組合</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13</v>
      </c>
      <c r="BX39" s="632"/>
      <c r="BY39" s="633" t="str">
        <f>IF('各会計、関係団体の財政状況及び健全化判断比率'!B73="","",'各会計、関係団体の財政状況及び健全化判断比率'!B73)</f>
        <v>山形県後期高齢者医療広域連合（普通会計分）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14</v>
      </c>
      <c r="BX40" s="632"/>
      <c r="BY40" s="633" t="str">
        <f>IF('各会計、関係団体の財政状況及び健全化判断比率'!B74="","",'各会計、関係団体の財政状況及び健全化判断比率'!B74)</f>
        <v>山形県後期高齢者医療広域連合（事業会計分）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204</v>
      </c>
      <c r="C46" s="165"/>
      <c r="D46" s="165"/>
      <c r="E46" s="165" t="s">
        <v>205</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206</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207</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208</v>
      </c>
    </row>
    <row r="50" spans="5:5">
      <c r="E50" s="167" t="s">
        <v>209</v>
      </c>
    </row>
    <row r="51" spans="5:5">
      <c r="E51" s="167" t="s">
        <v>210</v>
      </c>
    </row>
    <row r="52" spans="5:5">
      <c r="E52" s="167" t="s">
        <v>211</v>
      </c>
    </row>
    <row r="53" spans="5:5">
      <c r="E53" s="167" t="s">
        <v>212</v>
      </c>
    </row>
    <row r="54" spans="5:5"/>
    <row r="55" spans="5:5"/>
    <row r="56" spans="5:5"/>
    <row r="57" spans="5:5" hidden="1"/>
    <row r="58" spans="5:5" hidden="1"/>
    <row r="59" spans="5:5" hidden="1"/>
  </sheetData>
  <sheetProtection algorithmName="SHA-512" hashValue="NeNELHRqy0tCDkUuOpxLys5JwtQoBRuTNf6uBwUT9Y+weBOczDdp3iHGIJYCpiUW/ryR1m+893mjccuCdX4NuQ==" saltValue="lkrfn4k6qz7XYwwTfmq3t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ageMargins left="0.59055118110236227" right="0" top="0.59055118110236227" bottom="0.59055118110236227" header="0.39370078740157483" footer="0.39370078740157483"/>
  <pageSetup paperSize="9" scale="51" orientation="landscape" horizontalDpi="1200"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X1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213</v>
      </c>
      <c r="DI1" s="636"/>
      <c r="DJ1" s="636"/>
      <c r="DK1" s="636"/>
      <c r="DL1" s="636"/>
      <c r="DM1" s="636"/>
      <c r="DN1" s="637"/>
      <c r="DO1" s="205"/>
      <c r="DP1" s="635" t="s">
        <v>214</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215</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216</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217</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218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219</v>
      </c>
      <c r="S4" s="639"/>
      <c r="T4" s="639"/>
      <c r="U4" s="639"/>
      <c r="V4" s="639"/>
      <c r="W4" s="639"/>
      <c r="X4" s="639"/>
      <c r="Y4" s="640"/>
      <c r="Z4" s="638" t="s">
        <v>220</v>
      </c>
      <c r="AA4" s="639"/>
      <c r="AB4" s="639"/>
      <c r="AC4" s="640"/>
      <c r="AD4" s="638" t="s">
        <v>221</v>
      </c>
      <c r="AE4" s="639"/>
      <c r="AF4" s="639"/>
      <c r="AG4" s="639"/>
      <c r="AH4" s="639"/>
      <c r="AI4" s="639"/>
      <c r="AJ4" s="639"/>
      <c r="AK4" s="640"/>
      <c r="AL4" s="638" t="s">
        <v>220</v>
      </c>
      <c r="AM4" s="639"/>
      <c r="AN4" s="639"/>
      <c r="AO4" s="640"/>
      <c r="AP4" s="644" t="s">
        <v>222</v>
      </c>
      <c r="AQ4" s="644"/>
      <c r="AR4" s="644"/>
      <c r="AS4" s="644"/>
      <c r="AT4" s="644"/>
      <c r="AU4" s="644"/>
      <c r="AV4" s="644"/>
      <c r="AW4" s="644"/>
      <c r="AX4" s="644"/>
      <c r="AY4" s="644"/>
      <c r="AZ4" s="644"/>
      <c r="BA4" s="644"/>
      <c r="BB4" s="644"/>
      <c r="BC4" s="644"/>
      <c r="BD4" s="644"/>
      <c r="BE4" s="644"/>
      <c r="BF4" s="644"/>
      <c r="BG4" s="644" t="s">
        <v>223</v>
      </c>
      <c r="BH4" s="644"/>
      <c r="BI4" s="644"/>
      <c r="BJ4" s="644"/>
      <c r="BK4" s="644"/>
      <c r="BL4" s="644"/>
      <c r="BM4" s="644"/>
      <c r="BN4" s="644"/>
      <c r="BO4" s="644" t="s">
        <v>220</v>
      </c>
      <c r="BP4" s="644"/>
      <c r="BQ4" s="644"/>
      <c r="BR4" s="644"/>
      <c r="BS4" s="644" t="s">
        <v>224</v>
      </c>
      <c r="BT4" s="644"/>
      <c r="BU4" s="644"/>
      <c r="BV4" s="644"/>
      <c r="BW4" s="644"/>
      <c r="BX4" s="644"/>
      <c r="BY4" s="644"/>
      <c r="BZ4" s="644"/>
      <c r="CA4" s="644"/>
      <c r="CB4" s="644"/>
      <c r="CD4" s="641" t="s">
        <v>225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226</v>
      </c>
      <c r="C5" s="646"/>
      <c r="D5" s="646"/>
      <c r="E5" s="646"/>
      <c r="F5" s="646"/>
      <c r="G5" s="646"/>
      <c r="H5" s="646"/>
      <c r="I5" s="646"/>
      <c r="J5" s="646"/>
      <c r="K5" s="646"/>
      <c r="L5" s="646"/>
      <c r="M5" s="646"/>
      <c r="N5" s="646"/>
      <c r="O5" s="646"/>
      <c r="P5" s="646"/>
      <c r="Q5" s="647"/>
      <c r="R5" s="648">
        <v>581672</v>
      </c>
      <c r="S5" s="649"/>
      <c r="T5" s="649"/>
      <c r="U5" s="649"/>
      <c r="V5" s="649"/>
      <c r="W5" s="649"/>
      <c r="X5" s="649"/>
      <c r="Y5" s="650"/>
      <c r="Z5" s="651">
        <v>10.3</v>
      </c>
      <c r="AA5" s="651"/>
      <c r="AB5" s="651"/>
      <c r="AC5" s="651"/>
      <c r="AD5" s="652">
        <v>581672</v>
      </c>
      <c r="AE5" s="652"/>
      <c r="AF5" s="652"/>
      <c r="AG5" s="652"/>
      <c r="AH5" s="652"/>
      <c r="AI5" s="652"/>
      <c r="AJ5" s="652"/>
      <c r="AK5" s="652"/>
      <c r="AL5" s="653">
        <v>19</v>
      </c>
      <c r="AM5" s="654"/>
      <c r="AN5" s="654"/>
      <c r="AO5" s="655"/>
      <c r="AP5" s="645" t="s">
        <v>227</v>
      </c>
      <c r="AQ5" s="646"/>
      <c r="AR5" s="646"/>
      <c r="AS5" s="646"/>
      <c r="AT5" s="646"/>
      <c r="AU5" s="646"/>
      <c r="AV5" s="646"/>
      <c r="AW5" s="646"/>
      <c r="AX5" s="646"/>
      <c r="AY5" s="646"/>
      <c r="AZ5" s="646"/>
      <c r="BA5" s="646"/>
      <c r="BB5" s="646"/>
      <c r="BC5" s="646"/>
      <c r="BD5" s="646"/>
      <c r="BE5" s="646"/>
      <c r="BF5" s="647"/>
      <c r="BG5" s="659">
        <v>581610</v>
      </c>
      <c r="BH5" s="660"/>
      <c r="BI5" s="660"/>
      <c r="BJ5" s="660"/>
      <c r="BK5" s="660"/>
      <c r="BL5" s="660"/>
      <c r="BM5" s="660"/>
      <c r="BN5" s="661"/>
      <c r="BO5" s="662">
        <v>100</v>
      </c>
      <c r="BP5" s="662"/>
      <c r="BQ5" s="662"/>
      <c r="BR5" s="662"/>
      <c r="BS5" s="663">
        <v>29998</v>
      </c>
      <c r="BT5" s="663"/>
      <c r="BU5" s="663"/>
      <c r="BV5" s="663"/>
      <c r="BW5" s="663"/>
      <c r="BX5" s="663"/>
      <c r="BY5" s="663"/>
      <c r="BZ5" s="663"/>
      <c r="CA5" s="663"/>
      <c r="CB5" s="667"/>
      <c r="CD5" s="641" t="s">
        <v>222</v>
      </c>
      <c r="CE5" s="642"/>
      <c r="CF5" s="642"/>
      <c r="CG5" s="642"/>
      <c r="CH5" s="642"/>
      <c r="CI5" s="642"/>
      <c r="CJ5" s="642"/>
      <c r="CK5" s="642"/>
      <c r="CL5" s="642"/>
      <c r="CM5" s="642"/>
      <c r="CN5" s="642"/>
      <c r="CO5" s="642"/>
      <c r="CP5" s="642"/>
      <c r="CQ5" s="643"/>
      <c r="CR5" s="641" t="s">
        <v>228</v>
      </c>
      <c r="CS5" s="642"/>
      <c r="CT5" s="642"/>
      <c r="CU5" s="642"/>
      <c r="CV5" s="642"/>
      <c r="CW5" s="642"/>
      <c r="CX5" s="642"/>
      <c r="CY5" s="643"/>
      <c r="CZ5" s="641" t="s">
        <v>220</v>
      </c>
      <c r="DA5" s="642"/>
      <c r="DB5" s="642"/>
      <c r="DC5" s="643"/>
      <c r="DD5" s="641" t="s">
        <v>229</v>
      </c>
      <c r="DE5" s="642"/>
      <c r="DF5" s="642"/>
      <c r="DG5" s="642"/>
      <c r="DH5" s="642"/>
      <c r="DI5" s="642"/>
      <c r="DJ5" s="642"/>
      <c r="DK5" s="642"/>
      <c r="DL5" s="642"/>
      <c r="DM5" s="642"/>
      <c r="DN5" s="642"/>
      <c r="DO5" s="642"/>
      <c r="DP5" s="643"/>
      <c r="DQ5" s="641" t="s">
        <v>230</v>
      </c>
      <c r="DR5" s="642"/>
      <c r="DS5" s="642"/>
      <c r="DT5" s="642"/>
      <c r="DU5" s="642"/>
      <c r="DV5" s="642"/>
      <c r="DW5" s="642"/>
      <c r="DX5" s="642"/>
      <c r="DY5" s="642"/>
      <c r="DZ5" s="642"/>
      <c r="EA5" s="642"/>
      <c r="EB5" s="642"/>
      <c r="EC5" s="643"/>
    </row>
    <row r="6" spans="2:143" ht="11.25" customHeight="1">
      <c r="B6" s="656" t="s">
        <v>231</v>
      </c>
      <c r="C6" s="657"/>
      <c r="D6" s="657"/>
      <c r="E6" s="657"/>
      <c r="F6" s="657"/>
      <c r="G6" s="657"/>
      <c r="H6" s="657"/>
      <c r="I6" s="657"/>
      <c r="J6" s="657"/>
      <c r="K6" s="657"/>
      <c r="L6" s="657"/>
      <c r="M6" s="657"/>
      <c r="N6" s="657"/>
      <c r="O6" s="657"/>
      <c r="P6" s="657"/>
      <c r="Q6" s="658"/>
      <c r="R6" s="659">
        <v>53206</v>
      </c>
      <c r="S6" s="660"/>
      <c r="T6" s="660"/>
      <c r="U6" s="660"/>
      <c r="V6" s="660"/>
      <c r="W6" s="660"/>
      <c r="X6" s="660"/>
      <c r="Y6" s="661"/>
      <c r="Z6" s="662">
        <v>0.9</v>
      </c>
      <c r="AA6" s="662"/>
      <c r="AB6" s="662"/>
      <c r="AC6" s="662"/>
      <c r="AD6" s="663">
        <v>53206</v>
      </c>
      <c r="AE6" s="663"/>
      <c r="AF6" s="663"/>
      <c r="AG6" s="663"/>
      <c r="AH6" s="663"/>
      <c r="AI6" s="663"/>
      <c r="AJ6" s="663"/>
      <c r="AK6" s="663"/>
      <c r="AL6" s="664">
        <v>1.7</v>
      </c>
      <c r="AM6" s="665"/>
      <c r="AN6" s="665"/>
      <c r="AO6" s="666"/>
      <c r="AP6" s="656" t="s">
        <v>232</v>
      </c>
      <c r="AQ6" s="657"/>
      <c r="AR6" s="657"/>
      <c r="AS6" s="657"/>
      <c r="AT6" s="657"/>
      <c r="AU6" s="657"/>
      <c r="AV6" s="657"/>
      <c r="AW6" s="657"/>
      <c r="AX6" s="657"/>
      <c r="AY6" s="657"/>
      <c r="AZ6" s="657"/>
      <c r="BA6" s="657"/>
      <c r="BB6" s="657"/>
      <c r="BC6" s="657"/>
      <c r="BD6" s="657"/>
      <c r="BE6" s="657"/>
      <c r="BF6" s="658"/>
      <c r="BG6" s="659">
        <v>581610</v>
      </c>
      <c r="BH6" s="660"/>
      <c r="BI6" s="660"/>
      <c r="BJ6" s="660"/>
      <c r="BK6" s="660"/>
      <c r="BL6" s="660"/>
      <c r="BM6" s="660"/>
      <c r="BN6" s="661"/>
      <c r="BO6" s="662">
        <v>100</v>
      </c>
      <c r="BP6" s="662"/>
      <c r="BQ6" s="662"/>
      <c r="BR6" s="662"/>
      <c r="BS6" s="663">
        <v>29998</v>
      </c>
      <c r="BT6" s="663"/>
      <c r="BU6" s="663"/>
      <c r="BV6" s="663"/>
      <c r="BW6" s="663"/>
      <c r="BX6" s="663"/>
      <c r="BY6" s="663"/>
      <c r="BZ6" s="663"/>
      <c r="CA6" s="663"/>
      <c r="CB6" s="667"/>
      <c r="CD6" s="670" t="s">
        <v>233</v>
      </c>
      <c r="CE6" s="671"/>
      <c r="CF6" s="671"/>
      <c r="CG6" s="671"/>
      <c r="CH6" s="671"/>
      <c r="CI6" s="671"/>
      <c r="CJ6" s="671"/>
      <c r="CK6" s="671"/>
      <c r="CL6" s="671"/>
      <c r="CM6" s="671"/>
      <c r="CN6" s="671"/>
      <c r="CO6" s="671"/>
      <c r="CP6" s="671"/>
      <c r="CQ6" s="672"/>
      <c r="CR6" s="659">
        <v>84755</v>
      </c>
      <c r="CS6" s="660"/>
      <c r="CT6" s="660"/>
      <c r="CU6" s="660"/>
      <c r="CV6" s="660"/>
      <c r="CW6" s="660"/>
      <c r="CX6" s="660"/>
      <c r="CY6" s="661"/>
      <c r="CZ6" s="653">
        <v>1.6</v>
      </c>
      <c r="DA6" s="654"/>
      <c r="DB6" s="654"/>
      <c r="DC6" s="673"/>
      <c r="DD6" s="668" t="s">
        <v>234</v>
      </c>
      <c r="DE6" s="660"/>
      <c r="DF6" s="660"/>
      <c r="DG6" s="660"/>
      <c r="DH6" s="660"/>
      <c r="DI6" s="660"/>
      <c r="DJ6" s="660"/>
      <c r="DK6" s="660"/>
      <c r="DL6" s="660"/>
      <c r="DM6" s="660"/>
      <c r="DN6" s="660"/>
      <c r="DO6" s="660"/>
      <c r="DP6" s="661"/>
      <c r="DQ6" s="668">
        <v>84755</v>
      </c>
      <c r="DR6" s="660"/>
      <c r="DS6" s="660"/>
      <c r="DT6" s="660"/>
      <c r="DU6" s="660"/>
      <c r="DV6" s="660"/>
      <c r="DW6" s="660"/>
      <c r="DX6" s="660"/>
      <c r="DY6" s="660"/>
      <c r="DZ6" s="660"/>
      <c r="EA6" s="660"/>
      <c r="EB6" s="660"/>
      <c r="EC6" s="669"/>
    </row>
    <row r="7" spans="2:143" ht="11.25" customHeight="1">
      <c r="B7" s="656" t="s">
        <v>235</v>
      </c>
      <c r="C7" s="657"/>
      <c r="D7" s="657"/>
      <c r="E7" s="657"/>
      <c r="F7" s="657"/>
      <c r="G7" s="657"/>
      <c r="H7" s="657"/>
      <c r="I7" s="657"/>
      <c r="J7" s="657"/>
      <c r="K7" s="657"/>
      <c r="L7" s="657"/>
      <c r="M7" s="657"/>
      <c r="N7" s="657"/>
      <c r="O7" s="657"/>
      <c r="P7" s="657"/>
      <c r="Q7" s="658"/>
      <c r="R7" s="659">
        <v>1133</v>
      </c>
      <c r="S7" s="660"/>
      <c r="T7" s="660"/>
      <c r="U7" s="660"/>
      <c r="V7" s="660"/>
      <c r="W7" s="660"/>
      <c r="X7" s="660"/>
      <c r="Y7" s="661"/>
      <c r="Z7" s="662">
        <v>0</v>
      </c>
      <c r="AA7" s="662"/>
      <c r="AB7" s="662"/>
      <c r="AC7" s="662"/>
      <c r="AD7" s="663">
        <v>1133</v>
      </c>
      <c r="AE7" s="663"/>
      <c r="AF7" s="663"/>
      <c r="AG7" s="663"/>
      <c r="AH7" s="663"/>
      <c r="AI7" s="663"/>
      <c r="AJ7" s="663"/>
      <c r="AK7" s="663"/>
      <c r="AL7" s="664">
        <v>0</v>
      </c>
      <c r="AM7" s="665"/>
      <c r="AN7" s="665"/>
      <c r="AO7" s="666"/>
      <c r="AP7" s="656" t="s">
        <v>236</v>
      </c>
      <c r="AQ7" s="657"/>
      <c r="AR7" s="657"/>
      <c r="AS7" s="657"/>
      <c r="AT7" s="657"/>
      <c r="AU7" s="657"/>
      <c r="AV7" s="657"/>
      <c r="AW7" s="657"/>
      <c r="AX7" s="657"/>
      <c r="AY7" s="657"/>
      <c r="AZ7" s="657"/>
      <c r="BA7" s="657"/>
      <c r="BB7" s="657"/>
      <c r="BC7" s="657"/>
      <c r="BD7" s="657"/>
      <c r="BE7" s="657"/>
      <c r="BF7" s="658"/>
      <c r="BG7" s="659">
        <v>225461</v>
      </c>
      <c r="BH7" s="660"/>
      <c r="BI7" s="660"/>
      <c r="BJ7" s="660"/>
      <c r="BK7" s="660"/>
      <c r="BL7" s="660"/>
      <c r="BM7" s="660"/>
      <c r="BN7" s="661"/>
      <c r="BO7" s="662">
        <v>38.799999999999997</v>
      </c>
      <c r="BP7" s="662"/>
      <c r="BQ7" s="662"/>
      <c r="BR7" s="662"/>
      <c r="BS7" s="663">
        <v>1833</v>
      </c>
      <c r="BT7" s="663"/>
      <c r="BU7" s="663"/>
      <c r="BV7" s="663"/>
      <c r="BW7" s="663"/>
      <c r="BX7" s="663"/>
      <c r="BY7" s="663"/>
      <c r="BZ7" s="663"/>
      <c r="CA7" s="663"/>
      <c r="CB7" s="667"/>
      <c r="CD7" s="674" t="s">
        <v>237</v>
      </c>
      <c r="CE7" s="675"/>
      <c r="CF7" s="675"/>
      <c r="CG7" s="675"/>
      <c r="CH7" s="675"/>
      <c r="CI7" s="675"/>
      <c r="CJ7" s="675"/>
      <c r="CK7" s="675"/>
      <c r="CL7" s="675"/>
      <c r="CM7" s="675"/>
      <c r="CN7" s="675"/>
      <c r="CO7" s="675"/>
      <c r="CP7" s="675"/>
      <c r="CQ7" s="676"/>
      <c r="CR7" s="659">
        <v>1049107</v>
      </c>
      <c r="CS7" s="660"/>
      <c r="CT7" s="660"/>
      <c r="CU7" s="660"/>
      <c r="CV7" s="660"/>
      <c r="CW7" s="660"/>
      <c r="CX7" s="660"/>
      <c r="CY7" s="661"/>
      <c r="CZ7" s="662">
        <v>20.100000000000001</v>
      </c>
      <c r="DA7" s="662"/>
      <c r="DB7" s="662"/>
      <c r="DC7" s="662"/>
      <c r="DD7" s="668">
        <v>20545</v>
      </c>
      <c r="DE7" s="660"/>
      <c r="DF7" s="660"/>
      <c r="DG7" s="660"/>
      <c r="DH7" s="660"/>
      <c r="DI7" s="660"/>
      <c r="DJ7" s="660"/>
      <c r="DK7" s="660"/>
      <c r="DL7" s="660"/>
      <c r="DM7" s="660"/>
      <c r="DN7" s="660"/>
      <c r="DO7" s="660"/>
      <c r="DP7" s="661"/>
      <c r="DQ7" s="668">
        <v>961905</v>
      </c>
      <c r="DR7" s="660"/>
      <c r="DS7" s="660"/>
      <c r="DT7" s="660"/>
      <c r="DU7" s="660"/>
      <c r="DV7" s="660"/>
      <c r="DW7" s="660"/>
      <c r="DX7" s="660"/>
      <c r="DY7" s="660"/>
      <c r="DZ7" s="660"/>
      <c r="EA7" s="660"/>
      <c r="EB7" s="660"/>
      <c r="EC7" s="669"/>
    </row>
    <row r="8" spans="2:143" ht="11.25" customHeight="1">
      <c r="B8" s="656" t="s">
        <v>238</v>
      </c>
      <c r="C8" s="657"/>
      <c r="D8" s="657"/>
      <c r="E8" s="657"/>
      <c r="F8" s="657"/>
      <c r="G8" s="657"/>
      <c r="H8" s="657"/>
      <c r="I8" s="657"/>
      <c r="J8" s="657"/>
      <c r="K8" s="657"/>
      <c r="L8" s="657"/>
      <c r="M8" s="657"/>
      <c r="N8" s="657"/>
      <c r="O8" s="657"/>
      <c r="P8" s="657"/>
      <c r="Q8" s="658"/>
      <c r="R8" s="659">
        <v>1482</v>
      </c>
      <c r="S8" s="660"/>
      <c r="T8" s="660"/>
      <c r="U8" s="660"/>
      <c r="V8" s="660"/>
      <c r="W8" s="660"/>
      <c r="X8" s="660"/>
      <c r="Y8" s="661"/>
      <c r="Z8" s="662">
        <v>0</v>
      </c>
      <c r="AA8" s="662"/>
      <c r="AB8" s="662"/>
      <c r="AC8" s="662"/>
      <c r="AD8" s="663">
        <v>1482</v>
      </c>
      <c r="AE8" s="663"/>
      <c r="AF8" s="663"/>
      <c r="AG8" s="663"/>
      <c r="AH8" s="663"/>
      <c r="AI8" s="663"/>
      <c r="AJ8" s="663"/>
      <c r="AK8" s="663"/>
      <c r="AL8" s="664">
        <v>0</v>
      </c>
      <c r="AM8" s="665"/>
      <c r="AN8" s="665"/>
      <c r="AO8" s="666"/>
      <c r="AP8" s="656" t="s">
        <v>239</v>
      </c>
      <c r="AQ8" s="657"/>
      <c r="AR8" s="657"/>
      <c r="AS8" s="657"/>
      <c r="AT8" s="657"/>
      <c r="AU8" s="657"/>
      <c r="AV8" s="657"/>
      <c r="AW8" s="657"/>
      <c r="AX8" s="657"/>
      <c r="AY8" s="657"/>
      <c r="AZ8" s="657"/>
      <c r="BA8" s="657"/>
      <c r="BB8" s="657"/>
      <c r="BC8" s="657"/>
      <c r="BD8" s="657"/>
      <c r="BE8" s="657"/>
      <c r="BF8" s="658"/>
      <c r="BG8" s="659">
        <v>11210</v>
      </c>
      <c r="BH8" s="660"/>
      <c r="BI8" s="660"/>
      <c r="BJ8" s="660"/>
      <c r="BK8" s="660"/>
      <c r="BL8" s="660"/>
      <c r="BM8" s="660"/>
      <c r="BN8" s="661"/>
      <c r="BO8" s="662">
        <v>1.9</v>
      </c>
      <c r="BP8" s="662"/>
      <c r="BQ8" s="662"/>
      <c r="BR8" s="662"/>
      <c r="BS8" s="668" t="s">
        <v>234</v>
      </c>
      <c r="BT8" s="660"/>
      <c r="BU8" s="660"/>
      <c r="BV8" s="660"/>
      <c r="BW8" s="660"/>
      <c r="BX8" s="660"/>
      <c r="BY8" s="660"/>
      <c r="BZ8" s="660"/>
      <c r="CA8" s="660"/>
      <c r="CB8" s="669"/>
      <c r="CD8" s="674" t="s">
        <v>240</v>
      </c>
      <c r="CE8" s="675"/>
      <c r="CF8" s="675"/>
      <c r="CG8" s="675"/>
      <c r="CH8" s="675"/>
      <c r="CI8" s="675"/>
      <c r="CJ8" s="675"/>
      <c r="CK8" s="675"/>
      <c r="CL8" s="675"/>
      <c r="CM8" s="675"/>
      <c r="CN8" s="675"/>
      <c r="CO8" s="675"/>
      <c r="CP8" s="675"/>
      <c r="CQ8" s="676"/>
      <c r="CR8" s="659">
        <v>1183376</v>
      </c>
      <c r="CS8" s="660"/>
      <c r="CT8" s="660"/>
      <c r="CU8" s="660"/>
      <c r="CV8" s="660"/>
      <c r="CW8" s="660"/>
      <c r="CX8" s="660"/>
      <c r="CY8" s="661"/>
      <c r="CZ8" s="662">
        <v>22.7</v>
      </c>
      <c r="DA8" s="662"/>
      <c r="DB8" s="662"/>
      <c r="DC8" s="662"/>
      <c r="DD8" s="668">
        <v>171695</v>
      </c>
      <c r="DE8" s="660"/>
      <c r="DF8" s="660"/>
      <c r="DG8" s="660"/>
      <c r="DH8" s="660"/>
      <c r="DI8" s="660"/>
      <c r="DJ8" s="660"/>
      <c r="DK8" s="660"/>
      <c r="DL8" s="660"/>
      <c r="DM8" s="660"/>
      <c r="DN8" s="660"/>
      <c r="DO8" s="660"/>
      <c r="DP8" s="661"/>
      <c r="DQ8" s="668">
        <v>676276</v>
      </c>
      <c r="DR8" s="660"/>
      <c r="DS8" s="660"/>
      <c r="DT8" s="660"/>
      <c r="DU8" s="660"/>
      <c r="DV8" s="660"/>
      <c r="DW8" s="660"/>
      <c r="DX8" s="660"/>
      <c r="DY8" s="660"/>
      <c r="DZ8" s="660"/>
      <c r="EA8" s="660"/>
      <c r="EB8" s="660"/>
      <c r="EC8" s="669"/>
    </row>
    <row r="9" spans="2:143" ht="11.25" customHeight="1">
      <c r="B9" s="656" t="s">
        <v>241</v>
      </c>
      <c r="C9" s="657"/>
      <c r="D9" s="657"/>
      <c r="E9" s="657"/>
      <c r="F9" s="657"/>
      <c r="G9" s="657"/>
      <c r="H9" s="657"/>
      <c r="I9" s="657"/>
      <c r="J9" s="657"/>
      <c r="K9" s="657"/>
      <c r="L9" s="657"/>
      <c r="M9" s="657"/>
      <c r="N9" s="657"/>
      <c r="O9" s="657"/>
      <c r="P9" s="657"/>
      <c r="Q9" s="658"/>
      <c r="R9" s="659">
        <v>1508</v>
      </c>
      <c r="S9" s="660"/>
      <c r="T9" s="660"/>
      <c r="U9" s="660"/>
      <c r="V9" s="660"/>
      <c r="W9" s="660"/>
      <c r="X9" s="660"/>
      <c r="Y9" s="661"/>
      <c r="Z9" s="662">
        <v>0</v>
      </c>
      <c r="AA9" s="662"/>
      <c r="AB9" s="662"/>
      <c r="AC9" s="662"/>
      <c r="AD9" s="663">
        <v>1508</v>
      </c>
      <c r="AE9" s="663"/>
      <c r="AF9" s="663"/>
      <c r="AG9" s="663"/>
      <c r="AH9" s="663"/>
      <c r="AI9" s="663"/>
      <c r="AJ9" s="663"/>
      <c r="AK9" s="663"/>
      <c r="AL9" s="664">
        <v>0</v>
      </c>
      <c r="AM9" s="665"/>
      <c r="AN9" s="665"/>
      <c r="AO9" s="666"/>
      <c r="AP9" s="656" t="s">
        <v>242</v>
      </c>
      <c r="AQ9" s="657"/>
      <c r="AR9" s="657"/>
      <c r="AS9" s="657"/>
      <c r="AT9" s="657"/>
      <c r="AU9" s="657"/>
      <c r="AV9" s="657"/>
      <c r="AW9" s="657"/>
      <c r="AX9" s="657"/>
      <c r="AY9" s="657"/>
      <c r="AZ9" s="657"/>
      <c r="BA9" s="657"/>
      <c r="BB9" s="657"/>
      <c r="BC9" s="657"/>
      <c r="BD9" s="657"/>
      <c r="BE9" s="657"/>
      <c r="BF9" s="658"/>
      <c r="BG9" s="659">
        <v>193326</v>
      </c>
      <c r="BH9" s="660"/>
      <c r="BI9" s="660"/>
      <c r="BJ9" s="660"/>
      <c r="BK9" s="660"/>
      <c r="BL9" s="660"/>
      <c r="BM9" s="660"/>
      <c r="BN9" s="661"/>
      <c r="BO9" s="662">
        <v>33.200000000000003</v>
      </c>
      <c r="BP9" s="662"/>
      <c r="BQ9" s="662"/>
      <c r="BR9" s="662"/>
      <c r="BS9" s="668" t="s">
        <v>170</v>
      </c>
      <c r="BT9" s="660"/>
      <c r="BU9" s="660"/>
      <c r="BV9" s="660"/>
      <c r="BW9" s="660"/>
      <c r="BX9" s="660"/>
      <c r="BY9" s="660"/>
      <c r="BZ9" s="660"/>
      <c r="CA9" s="660"/>
      <c r="CB9" s="669"/>
      <c r="CD9" s="674" t="s">
        <v>243</v>
      </c>
      <c r="CE9" s="675"/>
      <c r="CF9" s="675"/>
      <c r="CG9" s="675"/>
      <c r="CH9" s="675"/>
      <c r="CI9" s="675"/>
      <c r="CJ9" s="675"/>
      <c r="CK9" s="675"/>
      <c r="CL9" s="675"/>
      <c r="CM9" s="675"/>
      <c r="CN9" s="675"/>
      <c r="CO9" s="675"/>
      <c r="CP9" s="675"/>
      <c r="CQ9" s="676"/>
      <c r="CR9" s="659">
        <v>503845</v>
      </c>
      <c r="CS9" s="660"/>
      <c r="CT9" s="660"/>
      <c r="CU9" s="660"/>
      <c r="CV9" s="660"/>
      <c r="CW9" s="660"/>
      <c r="CX9" s="660"/>
      <c r="CY9" s="661"/>
      <c r="CZ9" s="662">
        <v>9.6999999999999993</v>
      </c>
      <c r="DA9" s="662"/>
      <c r="DB9" s="662"/>
      <c r="DC9" s="662"/>
      <c r="DD9" s="668">
        <v>15391</v>
      </c>
      <c r="DE9" s="660"/>
      <c r="DF9" s="660"/>
      <c r="DG9" s="660"/>
      <c r="DH9" s="660"/>
      <c r="DI9" s="660"/>
      <c r="DJ9" s="660"/>
      <c r="DK9" s="660"/>
      <c r="DL9" s="660"/>
      <c r="DM9" s="660"/>
      <c r="DN9" s="660"/>
      <c r="DO9" s="660"/>
      <c r="DP9" s="661"/>
      <c r="DQ9" s="668">
        <v>455750</v>
      </c>
      <c r="DR9" s="660"/>
      <c r="DS9" s="660"/>
      <c r="DT9" s="660"/>
      <c r="DU9" s="660"/>
      <c r="DV9" s="660"/>
      <c r="DW9" s="660"/>
      <c r="DX9" s="660"/>
      <c r="DY9" s="660"/>
      <c r="DZ9" s="660"/>
      <c r="EA9" s="660"/>
      <c r="EB9" s="660"/>
      <c r="EC9" s="669"/>
    </row>
    <row r="10" spans="2:143" ht="11.25" customHeight="1">
      <c r="B10" s="656" t="s">
        <v>244</v>
      </c>
      <c r="C10" s="657"/>
      <c r="D10" s="657"/>
      <c r="E10" s="657"/>
      <c r="F10" s="657"/>
      <c r="G10" s="657"/>
      <c r="H10" s="657"/>
      <c r="I10" s="657"/>
      <c r="J10" s="657"/>
      <c r="K10" s="657"/>
      <c r="L10" s="657"/>
      <c r="M10" s="657"/>
      <c r="N10" s="657"/>
      <c r="O10" s="657"/>
      <c r="P10" s="657"/>
      <c r="Q10" s="658"/>
      <c r="R10" s="659" t="s">
        <v>234</v>
      </c>
      <c r="S10" s="660"/>
      <c r="T10" s="660"/>
      <c r="U10" s="660"/>
      <c r="V10" s="660"/>
      <c r="W10" s="660"/>
      <c r="X10" s="660"/>
      <c r="Y10" s="661"/>
      <c r="Z10" s="662" t="s">
        <v>122</v>
      </c>
      <c r="AA10" s="662"/>
      <c r="AB10" s="662"/>
      <c r="AC10" s="662"/>
      <c r="AD10" s="663" t="s">
        <v>234</v>
      </c>
      <c r="AE10" s="663"/>
      <c r="AF10" s="663"/>
      <c r="AG10" s="663"/>
      <c r="AH10" s="663"/>
      <c r="AI10" s="663"/>
      <c r="AJ10" s="663"/>
      <c r="AK10" s="663"/>
      <c r="AL10" s="664" t="s">
        <v>122</v>
      </c>
      <c r="AM10" s="665"/>
      <c r="AN10" s="665"/>
      <c r="AO10" s="666"/>
      <c r="AP10" s="656" t="s">
        <v>245</v>
      </c>
      <c r="AQ10" s="657"/>
      <c r="AR10" s="657"/>
      <c r="AS10" s="657"/>
      <c r="AT10" s="657"/>
      <c r="AU10" s="657"/>
      <c r="AV10" s="657"/>
      <c r="AW10" s="657"/>
      <c r="AX10" s="657"/>
      <c r="AY10" s="657"/>
      <c r="AZ10" s="657"/>
      <c r="BA10" s="657"/>
      <c r="BB10" s="657"/>
      <c r="BC10" s="657"/>
      <c r="BD10" s="657"/>
      <c r="BE10" s="657"/>
      <c r="BF10" s="658"/>
      <c r="BG10" s="659">
        <v>11011</v>
      </c>
      <c r="BH10" s="660"/>
      <c r="BI10" s="660"/>
      <c r="BJ10" s="660"/>
      <c r="BK10" s="660"/>
      <c r="BL10" s="660"/>
      <c r="BM10" s="660"/>
      <c r="BN10" s="661"/>
      <c r="BO10" s="662">
        <v>1.9</v>
      </c>
      <c r="BP10" s="662"/>
      <c r="BQ10" s="662"/>
      <c r="BR10" s="662"/>
      <c r="BS10" s="668" t="s">
        <v>234</v>
      </c>
      <c r="BT10" s="660"/>
      <c r="BU10" s="660"/>
      <c r="BV10" s="660"/>
      <c r="BW10" s="660"/>
      <c r="BX10" s="660"/>
      <c r="BY10" s="660"/>
      <c r="BZ10" s="660"/>
      <c r="CA10" s="660"/>
      <c r="CB10" s="669"/>
      <c r="CD10" s="674" t="s">
        <v>246</v>
      </c>
      <c r="CE10" s="675"/>
      <c r="CF10" s="675"/>
      <c r="CG10" s="675"/>
      <c r="CH10" s="675"/>
      <c r="CI10" s="675"/>
      <c r="CJ10" s="675"/>
      <c r="CK10" s="675"/>
      <c r="CL10" s="675"/>
      <c r="CM10" s="675"/>
      <c r="CN10" s="675"/>
      <c r="CO10" s="675"/>
      <c r="CP10" s="675"/>
      <c r="CQ10" s="676"/>
      <c r="CR10" s="659">
        <v>8907</v>
      </c>
      <c r="CS10" s="660"/>
      <c r="CT10" s="660"/>
      <c r="CU10" s="660"/>
      <c r="CV10" s="660"/>
      <c r="CW10" s="660"/>
      <c r="CX10" s="660"/>
      <c r="CY10" s="661"/>
      <c r="CZ10" s="662">
        <v>0.2</v>
      </c>
      <c r="DA10" s="662"/>
      <c r="DB10" s="662"/>
      <c r="DC10" s="662"/>
      <c r="DD10" s="668" t="s">
        <v>247</v>
      </c>
      <c r="DE10" s="660"/>
      <c r="DF10" s="660"/>
      <c r="DG10" s="660"/>
      <c r="DH10" s="660"/>
      <c r="DI10" s="660"/>
      <c r="DJ10" s="660"/>
      <c r="DK10" s="660"/>
      <c r="DL10" s="660"/>
      <c r="DM10" s="660"/>
      <c r="DN10" s="660"/>
      <c r="DO10" s="660"/>
      <c r="DP10" s="661"/>
      <c r="DQ10" s="668">
        <v>1407</v>
      </c>
      <c r="DR10" s="660"/>
      <c r="DS10" s="660"/>
      <c r="DT10" s="660"/>
      <c r="DU10" s="660"/>
      <c r="DV10" s="660"/>
      <c r="DW10" s="660"/>
      <c r="DX10" s="660"/>
      <c r="DY10" s="660"/>
      <c r="DZ10" s="660"/>
      <c r="EA10" s="660"/>
      <c r="EB10" s="660"/>
      <c r="EC10" s="669"/>
    </row>
    <row r="11" spans="2:143" ht="11.25" customHeight="1">
      <c r="B11" s="656" t="s">
        <v>248</v>
      </c>
      <c r="C11" s="657"/>
      <c r="D11" s="657"/>
      <c r="E11" s="657"/>
      <c r="F11" s="657"/>
      <c r="G11" s="657"/>
      <c r="H11" s="657"/>
      <c r="I11" s="657"/>
      <c r="J11" s="657"/>
      <c r="K11" s="657"/>
      <c r="L11" s="657"/>
      <c r="M11" s="657"/>
      <c r="N11" s="657"/>
      <c r="O11" s="657"/>
      <c r="P11" s="657"/>
      <c r="Q11" s="658"/>
      <c r="R11" s="659" t="s">
        <v>170</v>
      </c>
      <c r="S11" s="660"/>
      <c r="T11" s="660"/>
      <c r="U11" s="660"/>
      <c r="V11" s="660"/>
      <c r="W11" s="660"/>
      <c r="X11" s="660"/>
      <c r="Y11" s="661"/>
      <c r="Z11" s="662" t="s">
        <v>170</v>
      </c>
      <c r="AA11" s="662"/>
      <c r="AB11" s="662"/>
      <c r="AC11" s="662"/>
      <c r="AD11" s="663" t="s">
        <v>122</v>
      </c>
      <c r="AE11" s="663"/>
      <c r="AF11" s="663"/>
      <c r="AG11" s="663"/>
      <c r="AH11" s="663"/>
      <c r="AI11" s="663"/>
      <c r="AJ11" s="663"/>
      <c r="AK11" s="663"/>
      <c r="AL11" s="664" t="s">
        <v>170</v>
      </c>
      <c r="AM11" s="665"/>
      <c r="AN11" s="665"/>
      <c r="AO11" s="666"/>
      <c r="AP11" s="656" t="s">
        <v>249</v>
      </c>
      <c r="AQ11" s="657"/>
      <c r="AR11" s="657"/>
      <c r="AS11" s="657"/>
      <c r="AT11" s="657"/>
      <c r="AU11" s="657"/>
      <c r="AV11" s="657"/>
      <c r="AW11" s="657"/>
      <c r="AX11" s="657"/>
      <c r="AY11" s="657"/>
      <c r="AZ11" s="657"/>
      <c r="BA11" s="657"/>
      <c r="BB11" s="657"/>
      <c r="BC11" s="657"/>
      <c r="BD11" s="657"/>
      <c r="BE11" s="657"/>
      <c r="BF11" s="658"/>
      <c r="BG11" s="659">
        <v>9914</v>
      </c>
      <c r="BH11" s="660"/>
      <c r="BI11" s="660"/>
      <c r="BJ11" s="660"/>
      <c r="BK11" s="660"/>
      <c r="BL11" s="660"/>
      <c r="BM11" s="660"/>
      <c r="BN11" s="661"/>
      <c r="BO11" s="662">
        <v>1.7</v>
      </c>
      <c r="BP11" s="662"/>
      <c r="BQ11" s="662"/>
      <c r="BR11" s="662"/>
      <c r="BS11" s="668">
        <v>1833</v>
      </c>
      <c r="BT11" s="660"/>
      <c r="BU11" s="660"/>
      <c r="BV11" s="660"/>
      <c r="BW11" s="660"/>
      <c r="BX11" s="660"/>
      <c r="BY11" s="660"/>
      <c r="BZ11" s="660"/>
      <c r="CA11" s="660"/>
      <c r="CB11" s="669"/>
      <c r="CD11" s="674" t="s">
        <v>250</v>
      </c>
      <c r="CE11" s="675"/>
      <c r="CF11" s="675"/>
      <c r="CG11" s="675"/>
      <c r="CH11" s="675"/>
      <c r="CI11" s="675"/>
      <c r="CJ11" s="675"/>
      <c r="CK11" s="675"/>
      <c r="CL11" s="675"/>
      <c r="CM11" s="675"/>
      <c r="CN11" s="675"/>
      <c r="CO11" s="675"/>
      <c r="CP11" s="675"/>
      <c r="CQ11" s="676"/>
      <c r="CR11" s="659">
        <v>223398</v>
      </c>
      <c r="CS11" s="660"/>
      <c r="CT11" s="660"/>
      <c r="CU11" s="660"/>
      <c r="CV11" s="660"/>
      <c r="CW11" s="660"/>
      <c r="CX11" s="660"/>
      <c r="CY11" s="661"/>
      <c r="CZ11" s="662">
        <v>4.3</v>
      </c>
      <c r="DA11" s="662"/>
      <c r="DB11" s="662"/>
      <c r="DC11" s="662"/>
      <c r="DD11" s="668">
        <v>9851</v>
      </c>
      <c r="DE11" s="660"/>
      <c r="DF11" s="660"/>
      <c r="DG11" s="660"/>
      <c r="DH11" s="660"/>
      <c r="DI11" s="660"/>
      <c r="DJ11" s="660"/>
      <c r="DK11" s="660"/>
      <c r="DL11" s="660"/>
      <c r="DM11" s="660"/>
      <c r="DN11" s="660"/>
      <c r="DO11" s="660"/>
      <c r="DP11" s="661"/>
      <c r="DQ11" s="668">
        <v>88918</v>
      </c>
      <c r="DR11" s="660"/>
      <c r="DS11" s="660"/>
      <c r="DT11" s="660"/>
      <c r="DU11" s="660"/>
      <c r="DV11" s="660"/>
      <c r="DW11" s="660"/>
      <c r="DX11" s="660"/>
      <c r="DY11" s="660"/>
      <c r="DZ11" s="660"/>
      <c r="EA11" s="660"/>
      <c r="EB11" s="660"/>
      <c r="EC11" s="669"/>
    </row>
    <row r="12" spans="2:143" ht="11.25" customHeight="1">
      <c r="B12" s="656" t="s">
        <v>251</v>
      </c>
      <c r="C12" s="657"/>
      <c r="D12" s="657"/>
      <c r="E12" s="657"/>
      <c r="F12" s="657"/>
      <c r="G12" s="657"/>
      <c r="H12" s="657"/>
      <c r="I12" s="657"/>
      <c r="J12" s="657"/>
      <c r="K12" s="657"/>
      <c r="L12" s="657"/>
      <c r="M12" s="657"/>
      <c r="N12" s="657"/>
      <c r="O12" s="657"/>
      <c r="P12" s="657"/>
      <c r="Q12" s="658"/>
      <c r="R12" s="659">
        <v>115001</v>
      </c>
      <c r="S12" s="660"/>
      <c r="T12" s="660"/>
      <c r="U12" s="660"/>
      <c r="V12" s="660"/>
      <c r="W12" s="660"/>
      <c r="X12" s="660"/>
      <c r="Y12" s="661"/>
      <c r="Z12" s="662">
        <v>2</v>
      </c>
      <c r="AA12" s="662"/>
      <c r="AB12" s="662"/>
      <c r="AC12" s="662"/>
      <c r="AD12" s="663">
        <v>115001</v>
      </c>
      <c r="AE12" s="663"/>
      <c r="AF12" s="663"/>
      <c r="AG12" s="663"/>
      <c r="AH12" s="663"/>
      <c r="AI12" s="663"/>
      <c r="AJ12" s="663"/>
      <c r="AK12" s="663"/>
      <c r="AL12" s="664">
        <v>3.8</v>
      </c>
      <c r="AM12" s="665"/>
      <c r="AN12" s="665"/>
      <c r="AO12" s="666"/>
      <c r="AP12" s="656" t="s">
        <v>252</v>
      </c>
      <c r="AQ12" s="657"/>
      <c r="AR12" s="657"/>
      <c r="AS12" s="657"/>
      <c r="AT12" s="657"/>
      <c r="AU12" s="657"/>
      <c r="AV12" s="657"/>
      <c r="AW12" s="657"/>
      <c r="AX12" s="657"/>
      <c r="AY12" s="657"/>
      <c r="AZ12" s="657"/>
      <c r="BA12" s="657"/>
      <c r="BB12" s="657"/>
      <c r="BC12" s="657"/>
      <c r="BD12" s="657"/>
      <c r="BE12" s="657"/>
      <c r="BF12" s="658"/>
      <c r="BG12" s="659">
        <v>296287</v>
      </c>
      <c r="BH12" s="660"/>
      <c r="BI12" s="660"/>
      <c r="BJ12" s="660"/>
      <c r="BK12" s="660"/>
      <c r="BL12" s="660"/>
      <c r="BM12" s="660"/>
      <c r="BN12" s="661"/>
      <c r="BO12" s="662">
        <v>50.9</v>
      </c>
      <c r="BP12" s="662"/>
      <c r="BQ12" s="662"/>
      <c r="BR12" s="662"/>
      <c r="BS12" s="668">
        <v>28165</v>
      </c>
      <c r="BT12" s="660"/>
      <c r="BU12" s="660"/>
      <c r="BV12" s="660"/>
      <c r="BW12" s="660"/>
      <c r="BX12" s="660"/>
      <c r="BY12" s="660"/>
      <c r="BZ12" s="660"/>
      <c r="CA12" s="660"/>
      <c r="CB12" s="669"/>
      <c r="CD12" s="674" t="s">
        <v>253</v>
      </c>
      <c r="CE12" s="675"/>
      <c r="CF12" s="675"/>
      <c r="CG12" s="675"/>
      <c r="CH12" s="675"/>
      <c r="CI12" s="675"/>
      <c r="CJ12" s="675"/>
      <c r="CK12" s="675"/>
      <c r="CL12" s="675"/>
      <c r="CM12" s="675"/>
      <c r="CN12" s="675"/>
      <c r="CO12" s="675"/>
      <c r="CP12" s="675"/>
      <c r="CQ12" s="676"/>
      <c r="CR12" s="659">
        <v>214679</v>
      </c>
      <c r="CS12" s="660"/>
      <c r="CT12" s="660"/>
      <c r="CU12" s="660"/>
      <c r="CV12" s="660"/>
      <c r="CW12" s="660"/>
      <c r="CX12" s="660"/>
      <c r="CY12" s="661"/>
      <c r="CZ12" s="662">
        <v>4.0999999999999996</v>
      </c>
      <c r="DA12" s="662"/>
      <c r="DB12" s="662"/>
      <c r="DC12" s="662"/>
      <c r="DD12" s="668">
        <v>45585</v>
      </c>
      <c r="DE12" s="660"/>
      <c r="DF12" s="660"/>
      <c r="DG12" s="660"/>
      <c r="DH12" s="660"/>
      <c r="DI12" s="660"/>
      <c r="DJ12" s="660"/>
      <c r="DK12" s="660"/>
      <c r="DL12" s="660"/>
      <c r="DM12" s="660"/>
      <c r="DN12" s="660"/>
      <c r="DO12" s="660"/>
      <c r="DP12" s="661"/>
      <c r="DQ12" s="668">
        <v>108276</v>
      </c>
      <c r="DR12" s="660"/>
      <c r="DS12" s="660"/>
      <c r="DT12" s="660"/>
      <c r="DU12" s="660"/>
      <c r="DV12" s="660"/>
      <c r="DW12" s="660"/>
      <c r="DX12" s="660"/>
      <c r="DY12" s="660"/>
      <c r="DZ12" s="660"/>
      <c r="EA12" s="660"/>
      <c r="EB12" s="660"/>
      <c r="EC12" s="669"/>
    </row>
    <row r="13" spans="2:143" ht="11.25" customHeight="1">
      <c r="B13" s="656" t="s">
        <v>254</v>
      </c>
      <c r="C13" s="657"/>
      <c r="D13" s="657"/>
      <c r="E13" s="657"/>
      <c r="F13" s="657"/>
      <c r="G13" s="657"/>
      <c r="H13" s="657"/>
      <c r="I13" s="657"/>
      <c r="J13" s="657"/>
      <c r="K13" s="657"/>
      <c r="L13" s="657"/>
      <c r="M13" s="657"/>
      <c r="N13" s="657"/>
      <c r="O13" s="657"/>
      <c r="P13" s="657"/>
      <c r="Q13" s="658"/>
      <c r="R13" s="659" t="s">
        <v>234</v>
      </c>
      <c r="S13" s="660"/>
      <c r="T13" s="660"/>
      <c r="U13" s="660"/>
      <c r="V13" s="660"/>
      <c r="W13" s="660"/>
      <c r="X13" s="660"/>
      <c r="Y13" s="661"/>
      <c r="Z13" s="662" t="s">
        <v>247</v>
      </c>
      <c r="AA13" s="662"/>
      <c r="AB13" s="662"/>
      <c r="AC13" s="662"/>
      <c r="AD13" s="663" t="s">
        <v>234</v>
      </c>
      <c r="AE13" s="663"/>
      <c r="AF13" s="663"/>
      <c r="AG13" s="663"/>
      <c r="AH13" s="663"/>
      <c r="AI13" s="663"/>
      <c r="AJ13" s="663"/>
      <c r="AK13" s="663"/>
      <c r="AL13" s="664" t="s">
        <v>122</v>
      </c>
      <c r="AM13" s="665"/>
      <c r="AN13" s="665"/>
      <c r="AO13" s="666"/>
      <c r="AP13" s="656" t="s">
        <v>255</v>
      </c>
      <c r="AQ13" s="657"/>
      <c r="AR13" s="657"/>
      <c r="AS13" s="657"/>
      <c r="AT13" s="657"/>
      <c r="AU13" s="657"/>
      <c r="AV13" s="657"/>
      <c r="AW13" s="657"/>
      <c r="AX13" s="657"/>
      <c r="AY13" s="657"/>
      <c r="AZ13" s="657"/>
      <c r="BA13" s="657"/>
      <c r="BB13" s="657"/>
      <c r="BC13" s="657"/>
      <c r="BD13" s="657"/>
      <c r="BE13" s="657"/>
      <c r="BF13" s="658"/>
      <c r="BG13" s="659">
        <v>281805</v>
      </c>
      <c r="BH13" s="660"/>
      <c r="BI13" s="660"/>
      <c r="BJ13" s="660"/>
      <c r="BK13" s="660"/>
      <c r="BL13" s="660"/>
      <c r="BM13" s="660"/>
      <c r="BN13" s="661"/>
      <c r="BO13" s="662">
        <v>48.4</v>
      </c>
      <c r="BP13" s="662"/>
      <c r="BQ13" s="662"/>
      <c r="BR13" s="662"/>
      <c r="BS13" s="668">
        <v>28165</v>
      </c>
      <c r="BT13" s="660"/>
      <c r="BU13" s="660"/>
      <c r="BV13" s="660"/>
      <c r="BW13" s="660"/>
      <c r="BX13" s="660"/>
      <c r="BY13" s="660"/>
      <c r="BZ13" s="660"/>
      <c r="CA13" s="660"/>
      <c r="CB13" s="669"/>
      <c r="CD13" s="674" t="s">
        <v>256</v>
      </c>
      <c r="CE13" s="675"/>
      <c r="CF13" s="675"/>
      <c r="CG13" s="675"/>
      <c r="CH13" s="675"/>
      <c r="CI13" s="675"/>
      <c r="CJ13" s="675"/>
      <c r="CK13" s="675"/>
      <c r="CL13" s="675"/>
      <c r="CM13" s="675"/>
      <c r="CN13" s="675"/>
      <c r="CO13" s="675"/>
      <c r="CP13" s="675"/>
      <c r="CQ13" s="676"/>
      <c r="CR13" s="659">
        <v>583939</v>
      </c>
      <c r="CS13" s="660"/>
      <c r="CT13" s="660"/>
      <c r="CU13" s="660"/>
      <c r="CV13" s="660"/>
      <c r="CW13" s="660"/>
      <c r="CX13" s="660"/>
      <c r="CY13" s="661"/>
      <c r="CZ13" s="662">
        <v>11.2</v>
      </c>
      <c r="DA13" s="662"/>
      <c r="DB13" s="662"/>
      <c r="DC13" s="662"/>
      <c r="DD13" s="668">
        <v>385567</v>
      </c>
      <c r="DE13" s="660"/>
      <c r="DF13" s="660"/>
      <c r="DG13" s="660"/>
      <c r="DH13" s="660"/>
      <c r="DI13" s="660"/>
      <c r="DJ13" s="660"/>
      <c r="DK13" s="660"/>
      <c r="DL13" s="660"/>
      <c r="DM13" s="660"/>
      <c r="DN13" s="660"/>
      <c r="DO13" s="660"/>
      <c r="DP13" s="661"/>
      <c r="DQ13" s="668">
        <v>208979</v>
      </c>
      <c r="DR13" s="660"/>
      <c r="DS13" s="660"/>
      <c r="DT13" s="660"/>
      <c r="DU13" s="660"/>
      <c r="DV13" s="660"/>
      <c r="DW13" s="660"/>
      <c r="DX13" s="660"/>
      <c r="DY13" s="660"/>
      <c r="DZ13" s="660"/>
      <c r="EA13" s="660"/>
      <c r="EB13" s="660"/>
      <c r="EC13" s="669"/>
    </row>
    <row r="14" spans="2:143" ht="11.25" customHeight="1">
      <c r="B14" s="656" t="s">
        <v>257</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170</v>
      </c>
      <c r="AE14" s="663"/>
      <c r="AF14" s="663"/>
      <c r="AG14" s="663"/>
      <c r="AH14" s="663"/>
      <c r="AI14" s="663"/>
      <c r="AJ14" s="663"/>
      <c r="AK14" s="663"/>
      <c r="AL14" s="664" t="s">
        <v>122</v>
      </c>
      <c r="AM14" s="665"/>
      <c r="AN14" s="665"/>
      <c r="AO14" s="666"/>
      <c r="AP14" s="656" t="s">
        <v>258</v>
      </c>
      <c r="AQ14" s="657"/>
      <c r="AR14" s="657"/>
      <c r="AS14" s="657"/>
      <c r="AT14" s="657"/>
      <c r="AU14" s="657"/>
      <c r="AV14" s="657"/>
      <c r="AW14" s="657"/>
      <c r="AX14" s="657"/>
      <c r="AY14" s="657"/>
      <c r="AZ14" s="657"/>
      <c r="BA14" s="657"/>
      <c r="BB14" s="657"/>
      <c r="BC14" s="657"/>
      <c r="BD14" s="657"/>
      <c r="BE14" s="657"/>
      <c r="BF14" s="658"/>
      <c r="BG14" s="659">
        <v>25955</v>
      </c>
      <c r="BH14" s="660"/>
      <c r="BI14" s="660"/>
      <c r="BJ14" s="660"/>
      <c r="BK14" s="660"/>
      <c r="BL14" s="660"/>
      <c r="BM14" s="660"/>
      <c r="BN14" s="661"/>
      <c r="BO14" s="662">
        <v>4.5</v>
      </c>
      <c r="BP14" s="662"/>
      <c r="BQ14" s="662"/>
      <c r="BR14" s="662"/>
      <c r="BS14" s="668" t="s">
        <v>122</v>
      </c>
      <c r="BT14" s="660"/>
      <c r="BU14" s="660"/>
      <c r="BV14" s="660"/>
      <c r="BW14" s="660"/>
      <c r="BX14" s="660"/>
      <c r="BY14" s="660"/>
      <c r="BZ14" s="660"/>
      <c r="CA14" s="660"/>
      <c r="CB14" s="669"/>
      <c r="CD14" s="674" t="s">
        <v>259</v>
      </c>
      <c r="CE14" s="675"/>
      <c r="CF14" s="675"/>
      <c r="CG14" s="675"/>
      <c r="CH14" s="675"/>
      <c r="CI14" s="675"/>
      <c r="CJ14" s="675"/>
      <c r="CK14" s="675"/>
      <c r="CL14" s="675"/>
      <c r="CM14" s="675"/>
      <c r="CN14" s="675"/>
      <c r="CO14" s="675"/>
      <c r="CP14" s="675"/>
      <c r="CQ14" s="676"/>
      <c r="CR14" s="659">
        <v>215116</v>
      </c>
      <c r="CS14" s="660"/>
      <c r="CT14" s="660"/>
      <c r="CU14" s="660"/>
      <c r="CV14" s="660"/>
      <c r="CW14" s="660"/>
      <c r="CX14" s="660"/>
      <c r="CY14" s="661"/>
      <c r="CZ14" s="662">
        <v>4.0999999999999996</v>
      </c>
      <c r="DA14" s="662"/>
      <c r="DB14" s="662"/>
      <c r="DC14" s="662"/>
      <c r="DD14" s="668">
        <v>38951</v>
      </c>
      <c r="DE14" s="660"/>
      <c r="DF14" s="660"/>
      <c r="DG14" s="660"/>
      <c r="DH14" s="660"/>
      <c r="DI14" s="660"/>
      <c r="DJ14" s="660"/>
      <c r="DK14" s="660"/>
      <c r="DL14" s="660"/>
      <c r="DM14" s="660"/>
      <c r="DN14" s="660"/>
      <c r="DO14" s="660"/>
      <c r="DP14" s="661"/>
      <c r="DQ14" s="668">
        <v>161772</v>
      </c>
      <c r="DR14" s="660"/>
      <c r="DS14" s="660"/>
      <c r="DT14" s="660"/>
      <c r="DU14" s="660"/>
      <c r="DV14" s="660"/>
      <c r="DW14" s="660"/>
      <c r="DX14" s="660"/>
      <c r="DY14" s="660"/>
      <c r="DZ14" s="660"/>
      <c r="EA14" s="660"/>
      <c r="EB14" s="660"/>
      <c r="EC14" s="669"/>
    </row>
    <row r="15" spans="2:143" ht="11.25" customHeight="1">
      <c r="B15" s="656" t="s">
        <v>260</v>
      </c>
      <c r="C15" s="657"/>
      <c r="D15" s="657"/>
      <c r="E15" s="657"/>
      <c r="F15" s="657"/>
      <c r="G15" s="657"/>
      <c r="H15" s="657"/>
      <c r="I15" s="657"/>
      <c r="J15" s="657"/>
      <c r="K15" s="657"/>
      <c r="L15" s="657"/>
      <c r="M15" s="657"/>
      <c r="N15" s="657"/>
      <c r="O15" s="657"/>
      <c r="P15" s="657"/>
      <c r="Q15" s="658"/>
      <c r="R15" s="659">
        <v>15132</v>
      </c>
      <c r="S15" s="660"/>
      <c r="T15" s="660"/>
      <c r="U15" s="660"/>
      <c r="V15" s="660"/>
      <c r="W15" s="660"/>
      <c r="X15" s="660"/>
      <c r="Y15" s="661"/>
      <c r="Z15" s="662">
        <v>0.3</v>
      </c>
      <c r="AA15" s="662"/>
      <c r="AB15" s="662"/>
      <c r="AC15" s="662"/>
      <c r="AD15" s="663">
        <v>15132</v>
      </c>
      <c r="AE15" s="663"/>
      <c r="AF15" s="663"/>
      <c r="AG15" s="663"/>
      <c r="AH15" s="663"/>
      <c r="AI15" s="663"/>
      <c r="AJ15" s="663"/>
      <c r="AK15" s="663"/>
      <c r="AL15" s="664">
        <v>0.5</v>
      </c>
      <c r="AM15" s="665"/>
      <c r="AN15" s="665"/>
      <c r="AO15" s="666"/>
      <c r="AP15" s="656" t="s">
        <v>261</v>
      </c>
      <c r="AQ15" s="657"/>
      <c r="AR15" s="657"/>
      <c r="AS15" s="657"/>
      <c r="AT15" s="657"/>
      <c r="AU15" s="657"/>
      <c r="AV15" s="657"/>
      <c r="AW15" s="657"/>
      <c r="AX15" s="657"/>
      <c r="AY15" s="657"/>
      <c r="AZ15" s="657"/>
      <c r="BA15" s="657"/>
      <c r="BB15" s="657"/>
      <c r="BC15" s="657"/>
      <c r="BD15" s="657"/>
      <c r="BE15" s="657"/>
      <c r="BF15" s="658"/>
      <c r="BG15" s="659">
        <v>33907</v>
      </c>
      <c r="BH15" s="660"/>
      <c r="BI15" s="660"/>
      <c r="BJ15" s="660"/>
      <c r="BK15" s="660"/>
      <c r="BL15" s="660"/>
      <c r="BM15" s="660"/>
      <c r="BN15" s="661"/>
      <c r="BO15" s="662">
        <v>5.8</v>
      </c>
      <c r="BP15" s="662"/>
      <c r="BQ15" s="662"/>
      <c r="BR15" s="662"/>
      <c r="BS15" s="668" t="s">
        <v>234</v>
      </c>
      <c r="BT15" s="660"/>
      <c r="BU15" s="660"/>
      <c r="BV15" s="660"/>
      <c r="BW15" s="660"/>
      <c r="BX15" s="660"/>
      <c r="BY15" s="660"/>
      <c r="BZ15" s="660"/>
      <c r="CA15" s="660"/>
      <c r="CB15" s="669"/>
      <c r="CD15" s="674" t="s">
        <v>262</v>
      </c>
      <c r="CE15" s="675"/>
      <c r="CF15" s="675"/>
      <c r="CG15" s="675"/>
      <c r="CH15" s="675"/>
      <c r="CI15" s="675"/>
      <c r="CJ15" s="675"/>
      <c r="CK15" s="675"/>
      <c r="CL15" s="675"/>
      <c r="CM15" s="675"/>
      <c r="CN15" s="675"/>
      <c r="CO15" s="675"/>
      <c r="CP15" s="675"/>
      <c r="CQ15" s="676"/>
      <c r="CR15" s="659">
        <v>457709</v>
      </c>
      <c r="CS15" s="660"/>
      <c r="CT15" s="660"/>
      <c r="CU15" s="660"/>
      <c r="CV15" s="660"/>
      <c r="CW15" s="660"/>
      <c r="CX15" s="660"/>
      <c r="CY15" s="661"/>
      <c r="CZ15" s="662">
        <v>8.8000000000000007</v>
      </c>
      <c r="DA15" s="662"/>
      <c r="DB15" s="662"/>
      <c r="DC15" s="662"/>
      <c r="DD15" s="668">
        <v>46994</v>
      </c>
      <c r="DE15" s="660"/>
      <c r="DF15" s="660"/>
      <c r="DG15" s="660"/>
      <c r="DH15" s="660"/>
      <c r="DI15" s="660"/>
      <c r="DJ15" s="660"/>
      <c r="DK15" s="660"/>
      <c r="DL15" s="660"/>
      <c r="DM15" s="660"/>
      <c r="DN15" s="660"/>
      <c r="DO15" s="660"/>
      <c r="DP15" s="661"/>
      <c r="DQ15" s="668">
        <v>374215</v>
      </c>
      <c r="DR15" s="660"/>
      <c r="DS15" s="660"/>
      <c r="DT15" s="660"/>
      <c r="DU15" s="660"/>
      <c r="DV15" s="660"/>
      <c r="DW15" s="660"/>
      <c r="DX15" s="660"/>
      <c r="DY15" s="660"/>
      <c r="DZ15" s="660"/>
      <c r="EA15" s="660"/>
      <c r="EB15" s="660"/>
      <c r="EC15" s="669"/>
    </row>
    <row r="16" spans="2:143" ht="11.25" customHeight="1">
      <c r="B16" s="656" t="s">
        <v>263</v>
      </c>
      <c r="C16" s="657"/>
      <c r="D16" s="657"/>
      <c r="E16" s="657"/>
      <c r="F16" s="657"/>
      <c r="G16" s="657"/>
      <c r="H16" s="657"/>
      <c r="I16" s="657"/>
      <c r="J16" s="657"/>
      <c r="K16" s="657"/>
      <c r="L16" s="657"/>
      <c r="M16" s="657"/>
      <c r="N16" s="657"/>
      <c r="O16" s="657"/>
      <c r="P16" s="657"/>
      <c r="Q16" s="658"/>
      <c r="R16" s="659" t="s">
        <v>234</v>
      </c>
      <c r="S16" s="660"/>
      <c r="T16" s="660"/>
      <c r="U16" s="660"/>
      <c r="V16" s="660"/>
      <c r="W16" s="660"/>
      <c r="X16" s="660"/>
      <c r="Y16" s="661"/>
      <c r="Z16" s="662" t="s">
        <v>170</v>
      </c>
      <c r="AA16" s="662"/>
      <c r="AB16" s="662"/>
      <c r="AC16" s="662"/>
      <c r="AD16" s="663" t="s">
        <v>122</v>
      </c>
      <c r="AE16" s="663"/>
      <c r="AF16" s="663"/>
      <c r="AG16" s="663"/>
      <c r="AH16" s="663"/>
      <c r="AI16" s="663"/>
      <c r="AJ16" s="663"/>
      <c r="AK16" s="663"/>
      <c r="AL16" s="664" t="s">
        <v>122</v>
      </c>
      <c r="AM16" s="665"/>
      <c r="AN16" s="665"/>
      <c r="AO16" s="666"/>
      <c r="AP16" s="656" t="s">
        <v>264</v>
      </c>
      <c r="AQ16" s="657"/>
      <c r="AR16" s="657"/>
      <c r="AS16" s="657"/>
      <c r="AT16" s="657"/>
      <c r="AU16" s="657"/>
      <c r="AV16" s="657"/>
      <c r="AW16" s="657"/>
      <c r="AX16" s="657"/>
      <c r="AY16" s="657"/>
      <c r="AZ16" s="657"/>
      <c r="BA16" s="657"/>
      <c r="BB16" s="657"/>
      <c r="BC16" s="657"/>
      <c r="BD16" s="657"/>
      <c r="BE16" s="657"/>
      <c r="BF16" s="658"/>
      <c r="BG16" s="659" t="s">
        <v>170</v>
      </c>
      <c r="BH16" s="660"/>
      <c r="BI16" s="660"/>
      <c r="BJ16" s="660"/>
      <c r="BK16" s="660"/>
      <c r="BL16" s="660"/>
      <c r="BM16" s="660"/>
      <c r="BN16" s="661"/>
      <c r="BO16" s="662" t="s">
        <v>170</v>
      </c>
      <c r="BP16" s="662"/>
      <c r="BQ16" s="662"/>
      <c r="BR16" s="662"/>
      <c r="BS16" s="668" t="s">
        <v>234</v>
      </c>
      <c r="BT16" s="660"/>
      <c r="BU16" s="660"/>
      <c r="BV16" s="660"/>
      <c r="BW16" s="660"/>
      <c r="BX16" s="660"/>
      <c r="BY16" s="660"/>
      <c r="BZ16" s="660"/>
      <c r="CA16" s="660"/>
      <c r="CB16" s="669"/>
      <c r="CD16" s="674" t="s">
        <v>265</v>
      </c>
      <c r="CE16" s="675"/>
      <c r="CF16" s="675"/>
      <c r="CG16" s="675"/>
      <c r="CH16" s="675"/>
      <c r="CI16" s="675"/>
      <c r="CJ16" s="675"/>
      <c r="CK16" s="675"/>
      <c r="CL16" s="675"/>
      <c r="CM16" s="675"/>
      <c r="CN16" s="675"/>
      <c r="CO16" s="675"/>
      <c r="CP16" s="675"/>
      <c r="CQ16" s="676"/>
      <c r="CR16" s="659">
        <v>13584</v>
      </c>
      <c r="CS16" s="660"/>
      <c r="CT16" s="660"/>
      <c r="CU16" s="660"/>
      <c r="CV16" s="660"/>
      <c r="CW16" s="660"/>
      <c r="CX16" s="660"/>
      <c r="CY16" s="661"/>
      <c r="CZ16" s="662">
        <v>0.3</v>
      </c>
      <c r="DA16" s="662"/>
      <c r="DB16" s="662"/>
      <c r="DC16" s="662"/>
      <c r="DD16" s="668" t="s">
        <v>122</v>
      </c>
      <c r="DE16" s="660"/>
      <c r="DF16" s="660"/>
      <c r="DG16" s="660"/>
      <c r="DH16" s="660"/>
      <c r="DI16" s="660"/>
      <c r="DJ16" s="660"/>
      <c r="DK16" s="660"/>
      <c r="DL16" s="660"/>
      <c r="DM16" s="660"/>
      <c r="DN16" s="660"/>
      <c r="DO16" s="660"/>
      <c r="DP16" s="661"/>
      <c r="DQ16" s="668">
        <v>13584</v>
      </c>
      <c r="DR16" s="660"/>
      <c r="DS16" s="660"/>
      <c r="DT16" s="660"/>
      <c r="DU16" s="660"/>
      <c r="DV16" s="660"/>
      <c r="DW16" s="660"/>
      <c r="DX16" s="660"/>
      <c r="DY16" s="660"/>
      <c r="DZ16" s="660"/>
      <c r="EA16" s="660"/>
      <c r="EB16" s="660"/>
      <c r="EC16" s="669"/>
    </row>
    <row r="17" spans="2:133" ht="11.25" customHeight="1">
      <c r="B17" s="656" t="s">
        <v>266</v>
      </c>
      <c r="C17" s="657"/>
      <c r="D17" s="657"/>
      <c r="E17" s="657"/>
      <c r="F17" s="657"/>
      <c r="G17" s="657"/>
      <c r="H17" s="657"/>
      <c r="I17" s="657"/>
      <c r="J17" s="657"/>
      <c r="K17" s="657"/>
      <c r="L17" s="657"/>
      <c r="M17" s="657"/>
      <c r="N17" s="657"/>
      <c r="O17" s="657"/>
      <c r="P17" s="657"/>
      <c r="Q17" s="658"/>
      <c r="R17" s="659">
        <v>1294</v>
      </c>
      <c r="S17" s="660"/>
      <c r="T17" s="660"/>
      <c r="U17" s="660"/>
      <c r="V17" s="660"/>
      <c r="W17" s="660"/>
      <c r="X17" s="660"/>
      <c r="Y17" s="661"/>
      <c r="Z17" s="662">
        <v>0</v>
      </c>
      <c r="AA17" s="662"/>
      <c r="AB17" s="662"/>
      <c r="AC17" s="662"/>
      <c r="AD17" s="663">
        <v>1294</v>
      </c>
      <c r="AE17" s="663"/>
      <c r="AF17" s="663"/>
      <c r="AG17" s="663"/>
      <c r="AH17" s="663"/>
      <c r="AI17" s="663"/>
      <c r="AJ17" s="663"/>
      <c r="AK17" s="663"/>
      <c r="AL17" s="664">
        <v>0</v>
      </c>
      <c r="AM17" s="665"/>
      <c r="AN17" s="665"/>
      <c r="AO17" s="666"/>
      <c r="AP17" s="656" t="s">
        <v>267</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247</v>
      </c>
      <c r="BP17" s="662"/>
      <c r="BQ17" s="662"/>
      <c r="BR17" s="662"/>
      <c r="BS17" s="668" t="s">
        <v>234</v>
      </c>
      <c r="BT17" s="660"/>
      <c r="BU17" s="660"/>
      <c r="BV17" s="660"/>
      <c r="BW17" s="660"/>
      <c r="BX17" s="660"/>
      <c r="BY17" s="660"/>
      <c r="BZ17" s="660"/>
      <c r="CA17" s="660"/>
      <c r="CB17" s="669"/>
      <c r="CD17" s="674" t="s">
        <v>268</v>
      </c>
      <c r="CE17" s="675"/>
      <c r="CF17" s="675"/>
      <c r="CG17" s="675"/>
      <c r="CH17" s="675"/>
      <c r="CI17" s="675"/>
      <c r="CJ17" s="675"/>
      <c r="CK17" s="675"/>
      <c r="CL17" s="675"/>
      <c r="CM17" s="675"/>
      <c r="CN17" s="675"/>
      <c r="CO17" s="675"/>
      <c r="CP17" s="675"/>
      <c r="CQ17" s="676"/>
      <c r="CR17" s="659">
        <v>674058</v>
      </c>
      <c r="CS17" s="660"/>
      <c r="CT17" s="660"/>
      <c r="CU17" s="660"/>
      <c r="CV17" s="660"/>
      <c r="CW17" s="660"/>
      <c r="CX17" s="660"/>
      <c r="CY17" s="661"/>
      <c r="CZ17" s="662">
        <v>12.9</v>
      </c>
      <c r="DA17" s="662"/>
      <c r="DB17" s="662"/>
      <c r="DC17" s="662"/>
      <c r="DD17" s="668" t="s">
        <v>247</v>
      </c>
      <c r="DE17" s="660"/>
      <c r="DF17" s="660"/>
      <c r="DG17" s="660"/>
      <c r="DH17" s="660"/>
      <c r="DI17" s="660"/>
      <c r="DJ17" s="660"/>
      <c r="DK17" s="660"/>
      <c r="DL17" s="660"/>
      <c r="DM17" s="660"/>
      <c r="DN17" s="660"/>
      <c r="DO17" s="660"/>
      <c r="DP17" s="661"/>
      <c r="DQ17" s="668">
        <v>635520</v>
      </c>
      <c r="DR17" s="660"/>
      <c r="DS17" s="660"/>
      <c r="DT17" s="660"/>
      <c r="DU17" s="660"/>
      <c r="DV17" s="660"/>
      <c r="DW17" s="660"/>
      <c r="DX17" s="660"/>
      <c r="DY17" s="660"/>
      <c r="DZ17" s="660"/>
      <c r="EA17" s="660"/>
      <c r="EB17" s="660"/>
      <c r="EC17" s="669"/>
    </row>
    <row r="18" spans="2:133" ht="11.25" customHeight="1">
      <c r="B18" s="656" t="s">
        <v>269</v>
      </c>
      <c r="C18" s="657"/>
      <c r="D18" s="657"/>
      <c r="E18" s="657"/>
      <c r="F18" s="657"/>
      <c r="G18" s="657"/>
      <c r="H18" s="657"/>
      <c r="I18" s="657"/>
      <c r="J18" s="657"/>
      <c r="K18" s="657"/>
      <c r="L18" s="657"/>
      <c r="M18" s="657"/>
      <c r="N18" s="657"/>
      <c r="O18" s="657"/>
      <c r="P18" s="657"/>
      <c r="Q18" s="658"/>
      <c r="R18" s="659">
        <v>2573925</v>
      </c>
      <c r="S18" s="660"/>
      <c r="T18" s="660"/>
      <c r="U18" s="660"/>
      <c r="V18" s="660"/>
      <c r="W18" s="660"/>
      <c r="X18" s="660"/>
      <c r="Y18" s="661"/>
      <c r="Z18" s="662">
        <v>45.8</v>
      </c>
      <c r="AA18" s="662"/>
      <c r="AB18" s="662"/>
      <c r="AC18" s="662"/>
      <c r="AD18" s="663">
        <v>2281141</v>
      </c>
      <c r="AE18" s="663"/>
      <c r="AF18" s="663"/>
      <c r="AG18" s="663"/>
      <c r="AH18" s="663"/>
      <c r="AI18" s="663"/>
      <c r="AJ18" s="663"/>
      <c r="AK18" s="663"/>
      <c r="AL18" s="664">
        <v>74.599999999999994</v>
      </c>
      <c r="AM18" s="665"/>
      <c r="AN18" s="665"/>
      <c r="AO18" s="666"/>
      <c r="AP18" s="656" t="s">
        <v>270</v>
      </c>
      <c r="AQ18" s="657"/>
      <c r="AR18" s="657"/>
      <c r="AS18" s="657"/>
      <c r="AT18" s="657"/>
      <c r="AU18" s="657"/>
      <c r="AV18" s="657"/>
      <c r="AW18" s="657"/>
      <c r="AX18" s="657"/>
      <c r="AY18" s="657"/>
      <c r="AZ18" s="657"/>
      <c r="BA18" s="657"/>
      <c r="BB18" s="657"/>
      <c r="BC18" s="657"/>
      <c r="BD18" s="657"/>
      <c r="BE18" s="657"/>
      <c r="BF18" s="658"/>
      <c r="BG18" s="659" t="s">
        <v>170</v>
      </c>
      <c r="BH18" s="660"/>
      <c r="BI18" s="660"/>
      <c r="BJ18" s="660"/>
      <c r="BK18" s="660"/>
      <c r="BL18" s="660"/>
      <c r="BM18" s="660"/>
      <c r="BN18" s="661"/>
      <c r="BO18" s="662" t="s">
        <v>234</v>
      </c>
      <c r="BP18" s="662"/>
      <c r="BQ18" s="662"/>
      <c r="BR18" s="662"/>
      <c r="BS18" s="668" t="s">
        <v>234</v>
      </c>
      <c r="BT18" s="660"/>
      <c r="BU18" s="660"/>
      <c r="BV18" s="660"/>
      <c r="BW18" s="660"/>
      <c r="BX18" s="660"/>
      <c r="BY18" s="660"/>
      <c r="BZ18" s="660"/>
      <c r="CA18" s="660"/>
      <c r="CB18" s="669"/>
      <c r="CD18" s="674" t="s">
        <v>271</v>
      </c>
      <c r="CE18" s="675"/>
      <c r="CF18" s="675"/>
      <c r="CG18" s="675"/>
      <c r="CH18" s="675"/>
      <c r="CI18" s="675"/>
      <c r="CJ18" s="675"/>
      <c r="CK18" s="675"/>
      <c r="CL18" s="675"/>
      <c r="CM18" s="675"/>
      <c r="CN18" s="675"/>
      <c r="CO18" s="675"/>
      <c r="CP18" s="675"/>
      <c r="CQ18" s="676"/>
      <c r="CR18" s="659" t="s">
        <v>234</v>
      </c>
      <c r="CS18" s="660"/>
      <c r="CT18" s="660"/>
      <c r="CU18" s="660"/>
      <c r="CV18" s="660"/>
      <c r="CW18" s="660"/>
      <c r="CX18" s="660"/>
      <c r="CY18" s="661"/>
      <c r="CZ18" s="662" t="s">
        <v>122</v>
      </c>
      <c r="DA18" s="662"/>
      <c r="DB18" s="662"/>
      <c r="DC18" s="662"/>
      <c r="DD18" s="668" t="s">
        <v>234</v>
      </c>
      <c r="DE18" s="660"/>
      <c r="DF18" s="660"/>
      <c r="DG18" s="660"/>
      <c r="DH18" s="660"/>
      <c r="DI18" s="660"/>
      <c r="DJ18" s="660"/>
      <c r="DK18" s="660"/>
      <c r="DL18" s="660"/>
      <c r="DM18" s="660"/>
      <c r="DN18" s="660"/>
      <c r="DO18" s="660"/>
      <c r="DP18" s="661"/>
      <c r="DQ18" s="668" t="s">
        <v>170</v>
      </c>
      <c r="DR18" s="660"/>
      <c r="DS18" s="660"/>
      <c r="DT18" s="660"/>
      <c r="DU18" s="660"/>
      <c r="DV18" s="660"/>
      <c r="DW18" s="660"/>
      <c r="DX18" s="660"/>
      <c r="DY18" s="660"/>
      <c r="DZ18" s="660"/>
      <c r="EA18" s="660"/>
      <c r="EB18" s="660"/>
      <c r="EC18" s="669"/>
    </row>
    <row r="19" spans="2:133" ht="11.25" customHeight="1">
      <c r="B19" s="656" t="s">
        <v>272</v>
      </c>
      <c r="C19" s="657"/>
      <c r="D19" s="657"/>
      <c r="E19" s="657"/>
      <c r="F19" s="657"/>
      <c r="G19" s="657"/>
      <c r="H19" s="657"/>
      <c r="I19" s="657"/>
      <c r="J19" s="657"/>
      <c r="K19" s="657"/>
      <c r="L19" s="657"/>
      <c r="M19" s="657"/>
      <c r="N19" s="657"/>
      <c r="O19" s="657"/>
      <c r="P19" s="657"/>
      <c r="Q19" s="658"/>
      <c r="R19" s="659">
        <v>2281141</v>
      </c>
      <c r="S19" s="660"/>
      <c r="T19" s="660"/>
      <c r="U19" s="660"/>
      <c r="V19" s="660"/>
      <c r="W19" s="660"/>
      <c r="X19" s="660"/>
      <c r="Y19" s="661"/>
      <c r="Z19" s="662">
        <v>40.6</v>
      </c>
      <c r="AA19" s="662"/>
      <c r="AB19" s="662"/>
      <c r="AC19" s="662"/>
      <c r="AD19" s="663">
        <v>2281141</v>
      </c>
      <c r="AE19" s="663"/>
      <c r="AF19" s="663"/>
      <c r="AG19" s="663"/>
      <c r="AH19" s="663"/>
      <c r="AI19" s="663"/>
      <c r="AJ19" s="663"/>
      <c r="AK19" s="663"/>
      <c r="AL19" s="664">
        <v>74.599999999999994</v>
      </c>
      <c r="AM19" s="665"/>
      <c r="AN19" s="665"/>
      <c r="AO19" s="666"/>
      <c r="AP19" s="656" t="s">
        <v>273</v>
      </c>
      <c r="AQ19" s="657"/>
      <c r="AR19" s="657"/>
      <c r="AS19" s="657"/>
      <c r="AT19" s="657"/>
      <c r="AU19" s="657"/>
      <c r="AV19" s="657"/>
      <c r="AW19" s="657"/>
      <c r="AX19" s="657"/>
      <c r="AY19" s="657"/>
      <c r="AZ19" s="657"/>
      <c r="BA19" s="657"/>
      <c r="BB19" s="657"/>
      <c r="BC19" s="657"/>
      <c r="BD19" s="657"/>
      <c r="BE19" s="657"/>
      <c r="BF19" s="658"/>
      <c r="BG19" s="659">
        <v>62</v>
      </c>
      <c r="BH19" s="660"/>
      <c r="BI19" s="660"/>
      <c r="BJ19" s="660"/>
      <c r="BK19" s="660"/>
      <c r="BL19" s="660"/>
      <c r="BM19" s="660"/>
      <c r="BN19" s="661"/>
      <c r="BO19" s="662">
        <v>0</v>
      </c>
      <c r="BP19" s="662"/>
      <c r="BQ19" s="662"/>
      <c r="BR19" s="662"/>
      <c r="BS19" s="668" t="s">
        <v>234</v>
      </c>
      <c r="BT19" s="660"/>
      <c r="BU19" s="660"/>
      <c r="BV19" s="660"/>
      <c r="BW19" s="660"/>
      <c r="BX19" s="660"/>
      <c r="BY19" s="660"/>
      <c r="BZ19" s="660"/>
      <c r="CA19" s="660"/>
      <c r="CB19" s="669"/>
      <c r="CD19" s="674" t="s">
        <v>274</v>
      </c>
      <c r="CE19" s="675"/>
      <c r="CF19" s="675"/>
      <c r="CG19" s="675"/>
      <c r="CH19" s="675"/>
      <c r="CI19" s="675"/>
      <c r="CJ19" s="675"/>
      <c r="CK19" s="675"/>
      <c r="CL19" s="675"/>
      <c r="CM19" s="675"/>
      <c r="CN19" s="675"/>
      <c r="CO19" s="675"/>
      <c r="CP19" s="675"/>
      <c r="CQ19" s="676"/>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c r="B20" s="656" t="s">
        <v>275</v>
      </c>
      <c r="C20" s="657"/>
      <c r="D20" s="657"/>
      <c r="E20" s="657"/>
      <c r="F20" s="657"/>
      <c r="G20" s="657"/>
      <c r="H20" s="657"/>
      <c r="I20" s="657"/>
      <c r="J20" s="657"/>
      <c r="K20" s="657"/>
      <c r="L20" s="657"/>
      <c r="M20" s="657"/>
      <c r="N20" s="657"/>
      <c r="O20" s="657"/>
      <c r="P20" s="657"/>
      <c r="Q20" s="658"/>
      <c r="R20" s="659">
        <v>292784</v>
      </c>
      <c r="S20" s="660"/>
      <c r="T20" s="660"/>
      <c r="U20" s="660"/>
      <c r="V20" s="660"/>
      <c r="W20" s="660"/>
      <c r="X20" s="660"/>
      <c r="Y20" s="661"/>
      <c r="Z20" s="662">
        <v>5.2</v>
      </c>
      <c r="AA20" s="662"/>
      <c r="AB20" s="662"/>
      <c r="AC20" s="662"/>
      <c r="AD20" s="663" t="s">
        <v>170</v>
      </c>
      <c r="AE20" s="663"/>
      <c r="AF20" s="663"/>
      <c r="AG20" s="663"/>
      <c r="AH20" s="663"/>
      <c r="AI20" s="663"/>
      <c r="AJ20" s="663"/>
      <c r="AK20" s="663"/>
      <c r="AL20" s="664" t="s">
        <v>122</v>
      </c>
      <c r="AM20" s="665"/>
      <c r="AN20" s="665"/>
      <c r="AO20" s="666"/>
      <c r="AP20" s="656" t="s">
        <v>276</v>
      </c>
      <c r="AQ20" s="657"/>
      <c r="AR20" s="657"/>
      <c r="AS20" s="657"/>
      <c r="AT20" s="657"/>
      <c r="AU20" s="657"/>
      <c r="AV20" s="657"/>
      <c r="AW20" s="657"/>
      <c r="AX20" s="657"/>
      <c r="AY20" s="657"/>
      <c r="AZ20" s="657"/>
      <c r="BA20" s="657"/>
      <c r="BB20" s="657"/>
      <c r="BC20" s="657"/>
      <c r="BD20" s="657"/>
      <c r="BE20" s="657"/>
      <c r="BF20" s="658"/>
      <c r="BG20" s="659">
        <v>62</v>
      </c>
      <c r="BH20" s="660"/>
      <c r="BI20" s="660"/>
      <c r="BJ20" s="660"/>
      <c r="BK20" s="660"/>
      <c r="BL20" s="660"/>
      <c r="BM20" s="660"/>
      <c r="BN20" s="661"/>
      <c r="BO20" s="662">
        <v>0</v>
      </c>
      <c r="BP20" s="662"/>
      <c r="BQ20" s="662"/>
      <c r="BR20" s="662"/>
      <c r="BS20" s="668" t="s">
        <v>170</v>
      </c>
      <c r="BT20" s="660"/>
      <c r="BU20" s="660"/>
      <c r="BV20" s="660"/>
      <c r="BW20" s="660"/>
      <c r="BX20" s="660"/>
      <c r="BY20" s="660"/>
      <c r="BZ20" s="660"/>
      <c r="CA20" s="660"/>
      <c r="CB20" s="669"/>
      <c r="CD20" s="674" t="s">
        <v>277</v>
      </c>
      <c r="CE20" s="675"/>
      <c r="CF20" s="675"/>
      <c r="CG20" s="675"/>
      <c r="CH20" s="675"/>
      <c r="CI20" s="675"/>
      <c r="CJ20" s="675"/>
      <c r="CK20" s="675"/>
      <c r="CL20" s="675"/>
      <c r="CM20" s="675"/>
      <c r="CN20" s="675"/>
      <c r="CO20" s="675"/>
      <c r="CP20" s="675"/>
      <c r="CQ20" s="676"/>
      <c r="CR20" s="659">
        <v>5212473</v>
      </c>
      <c r="CS20" s="660"/>
      <c r="CT20" s="660"/>
      <c r="CU20" s="660"/>
      <c r="CV20" s="660"/>
      <c r="CW20" s="660"/>
      <c r="CX20" s="660"/>
      <c r="CY20" s="661"/>
      <c r="CZ20" s="662">
        <v>100</v>
      </c>
      <c r="DA20" s="662"/>
      <c r="DB20" s="662"/>
      <c r="DC20" s="662"/>
      <c r="DD20" s="668">
        <v>734579</v>
      </c>
      <c r="DE20" s="660"/>
      <c r="DF20" s="660"/>
      <c r="DG20" s="660"/>
      <c r="DH20" s="660"/>
      <c r="DI20" s="660"/>
      <c r="DJ20" s="660"/>
      <c r="DK20" s="660"/>
      <c r="DL20" s="660"/>
      <c r="DM20" s="660"/>
      <c r="DN20" s="660"/>
      <c r="DO20" s="660"/>
      <c r="DP20" s="661"/>
      <c r="DQ20" s="668">
        <v>3771357</v>
      </c>
      <c r="DR20" s="660"/>
      <c r="DS20" s="660"/>
      <c r="DT20" s="660"/>
      <c r="DU20" s="660"/>
      <c r="DV20" s="660"/>
      <c r="DW20" s="660"/>
      <c r="DX20" s="660"/>
      <c r="DY20" s="660"/>
      <c r="DZ20" s="660"/>
      <c r="EA20" s="660"/>
      <c r="EB20" s="660"/>
      <c r="EC20" s="669"/>
    </row>
    <row r="21" spans="2:133" ht="11.25" customHeight="1">
      <c r="B21" s="656" t="s">
        <v>278</v>
      </c>
      <c r="C21" s="657"/>
      <c r="D21" s="657"/>
      <c r="E21" s="657"/>
      <c r="F21" s="657"/>
      <c r="G21" s="657"/>
      <c r="H21" s="657"/>
      <c r="I21" s="657"/>
      <c r="J21" s="657"/>
      <c r="K21" s="657"/>
      <c r="L21" s="657"/>
      <c r="M21" s="657"/>
      <c r="N21" s="657"/>
      <c r="O21" s="657"/>
      <c r="P21" s="657"/>
      <c r="Q21" s="658"/>
      <c r="R21" s="659" t="s">
        <v>247</v>
      </c>
      <c r="S21" s="660"/>
      <c r="T21" s="660"/>
      <c r="U21" s="660"/>
      <c r="V21" s="660"/>
      <c r="W21" s="660"/>
      <c r="X21" s="660"/>
      <c r="Y21" s="661"/>
      <c r="Z21" s="662" t="s">
        <v>122</v>
      </c>
      <c r="AA21" s="662"/>
      <c r="AB21" s="662"/>
      <c r="AC21" s="662"/>
      <c r="AD21" s="663" t="s">
        <v>170</v>
      </c>
      <c r="AE21" s="663"/>
      <c r="AF21" s="663"/>
      <c r="AG21" s="663"/>
      <c r="AH21" s="663"/>
      <c r="AI21" s="663"/>
      <c r="AJ21" s="663"/>
      <c r="AK21" s="663"/>
      <c r="AL21" s="664" t="s">
        <v>170</v>
      </c>
      <c r="AM21" s="665"/>
      <c r="AN21" s="665"/>
      <c r="AO21" s="666"/>
      <c r="AP21" s="677" t="s">
        <v>279</v>
      </c>
      <c r="AQ21" s="678"/>
      <c r="AR21" s="678"/>
      <c r="AS21" s="678"/>
      <c r="AT21" s="678"/>
      <c r="AU21" s="678"/>
      <c r="AV21" s="678"/>
      <c r="AW21" s="678"/>
      <c r="AX21" s="678"/>
      <c r="AY21" s="678"/>
      <c r="AZ21" s="678"/>
      <c r="BA21" s="678"/>
      <c r="BB21" s="678"/>
      <c r="BC21" s="678"/>
      <c r="BD21" s="678"/>
      <c r="BE21" s="678"/>
      <c r="BF21" s="679"/>
      <c r="BG21" s="659">
        <v>62</v>
      </c>
      <c r="BH21" s="660"/>
      <c r="BI21" s="660"/>
      <c r="BJ21" s="660"/>
      <c r="BK21" s="660"/>
      <c r="BL21" s="660"/>
      <c r="BM21" s="660"/>
      <c r="BN21" s="661"/>
      <c r="BO21" s="662">
        <v>0</v>
      </c>
      <c r="BP21" s="662"/>
      <c r="BQ21" s="662"/>
      <c r="BR21" s="662"/>
      <c r="BS21" s="668" t="s">
        <v>234</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280</v>
      </c>
      <c r="C22" s="657"/>
      <c r="D22" s="657"/>
      <c r="E22" s="657"/>
      <c r="F22" s="657"/>
      <c r="G22" s="657"/>
      <c r="H22" s="657"/>
      <c r="I22" s="657"/>
      <c r="J22" s="657"/>
      <c r="K22" s="657"/>
      <c r="L22" s="657"/>
      <c r="M22" s="657"/>
      <c r="N22" s="657"/>
      <c r="O22" s="657"/>
      <c r="P22" s="657"/>
      <c r="Q22" s="658"/>
      <c r="R22" s="659">
        <v>3344353</v>
      </c>
      <c r="S22" s="660"/>
      <c r="T22" s="660"/>
      <c r="U22" s="660"/>
      <c r="V22" s="660"/>
      <c r="W22" s="660"/>
      <c r="X22" s="660"/>
      <c r="Y22" s="661"/>
      <c r="Z22" s="662">
        <v>59.5</v>
      </c>
      <c r="AA22" s="662"/>
      <c r="AB22" s="662"/>
      <c r="AC22" s="662"/>
      <c r="AD22" s="663">
        <v>3051569</v>
      </c>
      <c r="AE22" s="663"/>
      <c r="AF22" s="663"/>
      <c r="AG22" s="663"/>
      <c r="AH22" s="663"/>
      <c r="AI22" s="663"/>
      <c r="AJ22" s="663"/>
      <c r="AK22" s="663"/>
      <c r="AL22" s="664">
        <v>99.9</v>
      </c>
      <c r="AM22" s="665"/>
      <c r="AN22" s="665"/>
      <c r="AO22" s="666"/>
      <c r="AP22" s="677" t="s">
        <v>281</v>
      </c>
      <c r="AQ22" s="678"/>
      <c r="AR22" s="678"/>
      <c r="AS22" s="678"/>
      <c r="AT22" s="678"/>
      <c r="AU22" s="678"/>
      <c r="AV22" s="678"/>
      <c r="AW22" s="678"/>
      <c r="AX22" s="678"/>
      <c r="AY22" s="678"/>
      <c r="AZ22" s="678"/>
      <c r="BA22" s="678"/>
      <c r="BB22" s="678"/>
      <c r="BC22" s="678"/>
      <c r="BD22" s="678"/>
      <c r="BE22" s="678"/>
      <c r="BF22" s="679"/>
      <c r="BG22" s="659" t="s">
        <v>170</v>
      </c>
      <c r="BH22" s="660"/>
      <c r="BI22" s="660"/>
      <c r="BJ22" s="660"/>
      <c r="BK22" s="660"/>
      <c r="BL22" s="660"/>
      <c r="BM22" s="660"/>
      <c r="BN22" s="661"/>
      <c r="BO22" s="662" t="s">
        <v>234</v>
      </c>
      <c r="BP22" s="662"/>
      <c r="BQ22" s="662"/>
      <c r="BR22" s="662"/>
      <c r="BS22" s="668" t="s">
        <v>234</v>
      </c>
      <c r="BT22" s="660"/>
      <c r="BU22" s="660"/>
      <c r="BV22" s="660"/>
      <c r="BW22" s="660"/>
      <c r="BX22" s="660"/>
      <c r="BY22" s="660"/>
      <c r="BZ22" s="660"/>
      <c r="CA22" s="660"/>
      <c r="CB22" s="669"/>
      <c r="CD22" s="641" t="s">
        <v>282</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283</v>
      </c>
      <c r="C23" s="657"/>
      <c r="D23" s="657"/>
      <c r="E23" s="657"/>
      <c r="F23" s="657"/>
      <c r="G23" s="657"/>
      <c r="H23" s="657"/>
      <c r="I23" s="657"/>
      <c r="J23" s="657"/>
      <c r="K23" s="657"/>
      <c r="L23" s="657"/>
      <c r="M23" s="657"/>
      <c r="N23" s="657"/>
      <c r="O23" s="657"/>
      <c r="P23" s="657"/>
      <c r="Q23" s="658"/>
      <c r="R23" s="659">
        <v>1136</v>
      </c>
      <c r="S23" s="660"/>
      <c r="T23" s="660"/>
      <c r="U23" s="660"/>
      <c r="V23" s="660"/>
      <c r="W23" s="660"/>
      <c r="X23" s="660"/>
      <c r="Y23" s="661"/>
      <c r="Z23" s="662">
        <v>0</v>
      </c>
      <c r="AA23" s="662"/>
      <c r="AB23" s="662"/>
      <c r="AC23" s="662"/>
      <c r="AD23" s="663">
        <v>1136</v>
      </c>
      <c r="AE23" s="663"/>
      <c r="AF23" s="663"/>
      <c r="AG23" s="663"/>
      <c r="AH23" s="663"/>
      <c r="AI23" s="663"/>
      <c r="AJ23" s="663"/>
      <c r="AK23" s="663"/>
      <c r="AL23" s="664">
        <v>0</v>
      </c>
      <c r="AM23" s="665"/>
      <c r="AN23" s="665"/>
      <c r="AO23" s="666"/>
      <c r="AP23" s="677" t="s">
        <v>284</v>
      </c>
      <c r="AQ23" s="678"/>
      <c r="AR23" s="678"/>
      <c r="AS23" s="678"/>
      <c r="AT23" s="678"/>
      <c r="AU23" s="678"/>
      <c r="AV23" s="678"/>
      <c r="AW23" s="678"/>
      <c r="AX23" s="678"/>
      <c r="AY23" s="678"/>
      <c r="AZ23" s="678"/>
      <c r="BA23" s="678"/>
      <c r="BB23" s="678"/>
      <c r="BC23" s="678"/>
      <c r="BD23" s="678"/>
      <c r="BE23" s="678"/>
      <c r="BF23" s="679"/>
      <c r="BG23" s="659" t="s">
        <v>122</v>
      </c>
      <c r="BH23" s="660"/>
      <c r="BI23" s="660"/>
      <c r="BJ23" s="660"/>
      <c r="BK23" s="660"/>
      <c r="BL23" s="660"/>
      <c r="BM23" s="660"/>
      <c r="BN23" s="661"/>
      <c r="BO23" s="662" t="s">
        <v>170</v>
      </c>
      <c r="BP23" s="662"/>
      <c r="BQ23" s="662"/>
      <c r="BR23" s="662"/>
      <c r="BS23" s="668" t="s">
        <v>234</v>
      </c>
      <c r="BT23" s="660"/>
      <c r="BU23" s="660"/>
      <c r="BV23" s="660"/>
      <c r="BW23" s="660"/>
      <c r="BX23" s="660"/>
      <c r="BY23" s="660"/>
      <c r="BZ23" s="660"/>
      <c r="CA23" s="660"/>
      <c r="CB23" s="669"/>
      <c r="CD23" s="641" t="s">
        <v>222</v>
      </c>
      <c r="CE23" s="642"/>
      <c r="CF23" s="642"/>
      <c r="CG23" s="642"/>
      <c r="CH23" s="642"/>
      <c r="CI23" s="642"/>
      <c r="CJ23" s="642"/>
      <c r="CK23" s="642"/>
      <c r="CL23" s="642"/>
      <c r="CM23" s="642"/>
      <c r="CN23" s="642"/>
      <c r="CO23" s="642"/>
      <c r="CP23" s="642"/>
      <c r="CQ23" s="643"/>
      <c r="CR23" s="641" t="s">
        <v>285</v>
      </c>
      <c r="CS23" s="642"/>
      <c r="CT23" s="642"/>
      <c r="CU23" s="642"/>
      <c r="CV23" s="642"/>
      <c r="CW23" s="642"/>
      <c r="CX23" s="642"/>
      <c r="CY23" s="643"/>
      <c r="CZ23" s="641" t="s">
        <v>286</v>
      </c>
      <c r="DA23" s="642"/>
      <c r="DB23" s="642"/>
      <c r="DC23" s="643"/>
      <c r="DD23" s="641" t="s">
        <v>287</v>
      </c>
      <c r="DE23" s="642"/>
      <c r="DF23" s="642"/>
      <c r="DG23" s="642"/>
      <c r="DH23" s="642"/>
      <c r="DI23" s="642"/>
      <c r="DJ23" s="642"/>
      <c r="DK23" s="643"/>
      <c r="DL23" s="689" t="s">
        <v>288</v>
      </c>
      <c r="DM23" s="690"/>
      <c r="DN23" s="690"/>
      <c r="DO23" s="690"/>
      <c r="DP23" s="690"/>
      <c r="DQ23" s="690"/>
      <c r="DR23" s="690"/>
      <c r="DS23" s="690"/>
      <c r="DT23" s="690"/>
      <c r="DU23" s="690"/>
      <c r="DV23" s="691"/>
      <c r="DW23" s="641" t="s">
        <v>289</v>
      </c>
      <c r="DX23" s="642"/>
      <c r="DY23" s="642"/>
      <c r="DZ23" s="642"/>
      <c r="EA23" s="642"/>
      <c r="EB23" s="642"/>
      <c r="EC23" s="643"/>
    </row>
    <row r="24" spans="2:133" ht="11.25" customHeight="1">
      <c r="B24" s="656" t="s">
        <v>290</v>
      </c>
      <c r="C24" s="657"/>
      <c r="D24" s="657"/>
      <c r="E24" s="657"/>
      <c r="F24" s="657"/>
      <c r="G24" s="657"/>
      <c r="H24" s="657"/>
      <c r="I24" s="657"/>
      <c r="J24" s="657"/>
      <c r="K24" s="657"/>
      <c r="L24" s="657"/>
      <c r="M24" s="657"/>
      <c r="N24" s="657"/>
      <c r="O24" s="657"/>
      <c r="P24" s="657"/>
      <c r="Q24" s="658"/>
      <c r="R24" s="659">
        <v>5600</v>
      </c>
      <c r="S24" s="660"/>
      <c r="T24" s="660"/>
      <c r="U24" s="660"/>
      <c r="V24" s="660"/>
      <c r="W24" s="660"/>
      <c r="X24" s="660"/>
      <c r="Y24" s="661"/>
      <c r="Z24" s="662">
        <v>0.1</v>
      </c>
      <c r="AA24" s="662"/>
      <c r="AB24" s="662"/>
      <c r="AC24" s="662"/>
      <c r="AD24" s="663" t="s">
        <v>170</v>
      </c>
      <c r="AE24" s="663"/>
      <c r="AF24" s="663"/>
      <c r="AG24" s="663"/>
      <c r="AH24" s="663"/>
      <c r="AI24" s="663"/>
      <c r="AJ24" s="663"/>
      <c r="AK24" s="663"/>
      <c r="AL24" s="664" t="s">
        <v>234</v>
      </c>
      <c r="AM24" s="665"/>
      <c r="AN24" s="665"/>
      <c r="AO24" s="666"/>
      <c r="AP24" s="677" t="s">
        <v>291</v>
      </c>
      <c r="AQ24" s="678"/>
      <c r="AR24" s="678"/>
      <c r="AS24" s="678"/>
      <c r="AT24" s="678"/>
      <c r="AU24" s="678"/>
      <c r="AV24" s="678"/>
      <c r="AW24" s="678"/>
      <c r="AX24" s="678"/>
      <c r="AY24" s="678"/>
      <c r="AZ24" s="678"/>
      <c r="BA24" s="678"/>
      <c r="BB24" s="678"/>
      <c r="BC24" s="678"/>
      <c r="BD24" s="678"/>
      <c r="BE24" s="678"/>
      <c r="BF24" s="679"/>
      <c r="BG24" s="659" t="s">
        <v>170</v>
      </c>
      <c r="BH24" s="660"/>
      <c r="BI24" s="660"/>
      <c r="BJ24" s="660"/>
      <c r="BK24" s="660"/>
      <c r="BL24" s="660"/>
      <c r="BM24" s="660"/>
      <c r="BN24" s="661"/>
      <c r="BO24" s="662" t="s">
        <v>122</v>
      </c>
      <c r="BP24" s="662"/>
      <c r="BQ24" s="662"/>
      <c r="BR24" s="662"/>
      <c r="BS24" s="668" t="s">
        <v>170</v>
      </c>
      <c r="BT24" s="660"/>
      <c r="BU24" s="660"/>
      <c r="BV24" s="660"/>
      <c r="BW24" s="660"/>
      <c r="BX24" s="660"/>
      <c r="BY24" s="660"/>
      <c r="BZ24" s="660"/>
      <c r="CA24" s="660"/>
      <c r="CB24" s="669"/>
      <c r="CD24" s="670" t="s">
        <v>292</v>
      </c>
      <c r="CE24" s="671"/>
      <c r="CF24" s="671"/>
      <c r="CG24" s="671"/>
      <c r="CH24" s="671"/>
      <c r="CI24" s="671"/>
      <c r="CJ24" s="671"/>
      <c r="CK24" s="671"/>
      <c r="CL24" s="671"/>
      <c r="CM24" s="671"/>
      <c r="CN24" s="671"/>
      <c r="CO24" s="671"/>
      <c r="CP24" s="671"/>
      <c r="CQ24" s="672"/>
      <c r="CR24" s="648">
        <v>1775534</v>
      </c>
      <c r="CS24" s="649"/>
      <c r="CT24" s="649"/>
      <c r="CU24" s="649"/>
      <c r="CV24" s="649"/>
      <c r="CW24" s="649"/>
      <c r="CX24" s="649"/>
      <c r="CY24" s="650"/>
      <c r="CZ24" s="653">
        <v>34.1</v>
      </c>
      <c r="DA24" s="654"/>
      <c r="DB24" s="654"/>
      <c r="DC24" s="673"/>
      <c r="DD24" s="692">
        <v>1493294</v>
      </c>
      <c r="DE24" s="649"/>
      <c r="DF24" s="649"/>
      <c r="DG24" s="649"/>
      <c r="DH24" s="649"/>
      <c r="DI24" s="649"/>
      <c r="DJ24" s="649"/>
      <c r="DK24" s="650"/>
      <c r="DL24" s="692">
        <v>1482246</v>
      </c>
      <c r="DM24" s="649"/>
      <c r="DN24" s="649"/>
      <c r="DO24" s="649"/>
      <c r="DP24" s="649"/>
      <c r="DQ24" s="649"/>
      <c r="DR24" s="649"/>
      <c r="DS24" s="649"/>
      <c r="DT24" s="649"/>
      <c r="DU24" s="649"/>
      <c r="DV24" s="650"/>
      <c r="DW24" s="653">
        <v>46.5</v>
      </c>
      <c r="DX24" s="654"/>
      <c r="DY24" s="654"/>
      <c r="DZ24" s="654"/>
      <c r="EA24" s="654"/>
      <c r="EB24" s="654"/>
      <c r="EC24" s="655"/>
    </row>
    <row r="25" spans="2:133" ht="11.25" customHeight="1">
      <c r="B25" s="656" t="s">
        <v>293</v>
      </c>
      <c r="C25" s="657"/>
      <c r="D25" s="657"/>
      <c r="E25" s="657"/>
      <c r="F25" s="657"/>
      <c r="G25" s="657"/>
      <c r="H25" s="657"/>
      <c r="I25" s="657"/>
      <c r="J25" s="657"/>
      <c r="K25" s="657"/>
      <c r="L25" s="657"/>
      <c r="M25" s="657"/>
      <c r="N25" s="657"/>
      <c r="O25" s="657"/>
      <c r="P25" s="657"/>
      <c r="Q25" s="658"/>
      <c r="R25" s="659">
        <v>71715</v>
      </c>
      <c r="S25" s="660"/>
      <c r="T25" s="660"/>
      <c r="U25" s="660"/>
      <c r="V25" s="660"/>
      <c r="W25" s="660"/>
      <c r="X25" s="660"/>
      <c r="Y25" s="661"/>
      <c r="Z25" s="662">
        <v>1.3</v>
      </c>
      <c r="AA25" s="662"/>
      <c r="AB25" s="662"/>
      <c r="AC25" s="662"/>
      <c r="AD25" s="663">
        <v>582</v>
      </c>
      <c r="AE25" s="663"/>
      <c r="AF25" s="663"/>
      <c r="AG25" s="663"/>
      <c r="AH25" s="663"/>
      <c r="AI25" s="663"/>
      <c r="AJ25" s="663"/>
      <c r="AK25" s="663"/>
      <c r="AL25" s="664">
        <v>0</v>
      </c>
      <c r="AM25" s="665"/>
      <c r="AN25" s="665"/>
      <c r="AO25" s="666"/>
      <c r="AP25" s="677" t="s">
        <v>294</v>
      </c>
      <c r="AQ25" s="678"/>
      <c r="AR25" s="678"/>
      <c r="AS25" s="678"/>
      <c r="AT25" s="678"/>
      <c r="AU25" s="678"/>
      <c r="AV25" s="678"/>
      <c r="AW25" s="678"/>
      <c r="AX25" s="678"/>
      <c r="AY25" s="678"/>
      <c r="AZ25" s="678"/>
      <c r="BA25" s="678"/>
      <c r="BB25" s="678"/>
      <c r="BC25" s="678"/>
      <c r="BD25" s="678"/>
      <c r="BE25" s="678"/>
      <c r="BF25" s="679"/>
      <c r="BG25" s="659" t="s">
        <v>234</v>
      </c>
      <c r="BH25" s="660"/>
      <c r="BI25" s="660"/>
      <c r="BJ25" s="660"/>
      <c r="BK25" s="660"/>
      <c r="BL25" s="660"/>
      <c r="BM25" s="660"/>
      <c r="BN25" s="661"/>
      <c r="BO25" s="662" t="s">
        <v>170</v>
      </c>
      <c r="BP25" s="662"/>
      <c r="BQ25" s="662"/>
      <c r="BR25" s="662"/>
      <c r="BS25" s="668" t="s">
        <v>234</v>
      </c>
      <c r="BT25" s="660"/>
      <c r="BU25" s="660"/>
      <c r="BV25" s="660"/>
      <c r="BW25" s="660"/>
      <c r="BX25" s="660"/>
      <c r="BY25" s="660"/>
      <c r="BZ25" s="660"/>
      <c r="CA25" s="660"/>
      <c r="CB25" s="669"/>
      <c r="CD25" s="674" t="s">
        <v>295</v>
      </c>
      <c r="CE25" s="675"/>
      <c r="CF25" s="675"/>
      <c r="CG25" s="675"/>
      <c r="CH25" s="675"/>
      <c r="CI25" s="675"/>
      <c r="CJ25" s="675"/>
      <c r="CK25" s="675"/>
      <c r="CL25" s="675"/>
      <c r="CM25" s="675"/>
      <c r="CN25" s="675"/>
      <c r="CO25" s="675"/>
      <c r="CP25" s="675"/>
      <c r="CQ25" s="676"/>
      <c r="CR25" s="659">
        <v>798901</v>
      </c>
      <c r="CS25" s="695"/>
      <c r="CT25" s="695"/>
      <c r="CU25" s="695"/>
      <c r="CV25" s="695"/>
      <c r="CW25" s="695"/>
      <c r="CX25" s="695"/>
      <c r="CY25" s="696"/>
      <c r="CZ25" s="664">
        <v>15.3</v>
      </c>
      <c r="DA25" s="693"/>
      <c r="DB25" s="693"/>
      <c r="DC25" s="697"/>
      <c r="DD25" s="668">
        <v>769822</v>
      </c>
      <c r="DE25" s="695"/>
      <c r="DF25" s="695"/>
      <c r="DG25" s="695"/>
      <c r="DH25" s="695"/>
      <c r="DI25" s="695"/>
      <c r="DJ25" s="695"/>
      <c r="DK25" s="696"/>
      <c r="DL25" s="668">
        <v>769718</v>
      </c>
      <c r="DM25" s="695"/>
      <c r="DN25" s="695"/>
      <c r="DO25" s="695"/>
      <c r="DP25" s="695"/>
      <c r="DQ25" s="695"/>
      <c r="DR25" s="695"/>
      <c r="DS25" s="695"/>
      <c r="DT25" s="695"/>
      <c r="DU25" s="695"/>
      <c r="DV25" s="696"/>
      <c r="DW25" s="664">
        <v>24.2</v>
      </c>
      <c r="DX25" s="693"/>
      <c r="DY25" s="693"/>
      <c r="DZ25" s="693"/>
      <c r="EA25" s="693"/>
      <c r="EB25" s="693"/>
      <c r="EC25" s="694"/>
    </row>
    <row r="26" spans="2:133" ht="11.25" customHeight="1">
      <c r="B26" s="656" t="s">
        <v>296</v>
      </c>
      <c r="C26" s="657"/>
      <c r="D26" s="657"/>
      <c r="E26" s="657"/>
      <c r="F26" s="657"/>
      <c r="G26" s="657"/>
      <c r="H26" s="657"/>
      <c r="I26" s="657"/>
      <c r="J26" s="657"/>
      <c r="K26" s="657"/>
      <c r="L26" s="657"/>
      <c r="M26" s="657"/>
      <c r="N26" s="657"/>
      <c r="O26" s="657"/>
      <c r="P26" s="657"/>
      <c r="Q26" s="658"/>
      <c r="R26" s="659">
        <v>5408</v>
      </c>
      <c r="S26" s="660"/>
      <c r="T26" s="660"/>
      <c r="U26" s="660"/>
      <c r="V26" s="660"/>
      <c r="W26" s="660"/>
      <c r="X26" s="660"/>
      <c r="Y26" s="661"/>
      <c r="Z26" s="662">
        <v>0.1</v>
      </c>
      <c r="AA26" s="662"/>
      <c r="AB26" s="662"/>
      <c r="AC26" s="662"/>
      <c r="AD26" s="663" t="s">
        <v>234</v>
      </c>
      <c r="AE26" s="663"/>
      <c r="AF26" s="663"/>
      <c r="AG26" s="663"/>
      <c r="AH26" s="663"/>
      <c r="AI26" s="663"/>
      <c r="AJ26" s="663"/>
      <c r="AK26" s="663"/>
      <c r="AL26" s="664" t="s">
        <v>247</v>
      </c>
      <c r="AM26" s="665"/>
      <c r="AN26" s="665"/>
      <c r="AO26" s="666"/>
      <c r="AP26" s="677" t="s">
        <v>297</v>
      </c>
      <c r="AQ26" s="698"/>
      <c r="AR26" s="698"/>
      <c r="AS26" s="698"/>
      <c r="AT26" s="698"/>
      <c r="AU26" s="698"/>
      <c r="AV26" s="698"/>
      <c r="AW26" s="698"/>
      <c r="AX26" s="698"/>
      <c r="AY26" s="698"/>
      <c r="AZ26" s="698"/>
      <c r="BA26" s="698"/>
      <c r="BB26" s="698"/>
      <c r="BC26" s="698"/>
      <c r="BD26" s="698"/>
      <c r="BE26" s="698"/>
      <c r="BF26" s="679"/>
      <c r="BG26" s="659" t="s">
        <v>170</v>
      </c>
      <c r="BH26" s="660"/>
      <c r="BI26" s="660"/>
      <c r="BJ26" s="660"/>
      <c r="BK26" s="660"/>
      <c r="BL26" s="660"/>
      <c r="BM26" s="660"/>
      <c r="BN26" s="661"/>
      <c r="BO26" s="662" t="s">
        <v>170</v>
      </c>
      <c r="BP26" s="662"/>
      <c r="BQ26" s="662"/>
      <c r="BR26" s="662"/>
      <c r="BS26" s="668" t="s">
        <v>234</v>
      </c>
      <c r="BT26" s="660"/>
      <c r="BU26" s="660"/>
      <c r="BV26" s="660"/>
      <c r="BW26" s="660"/>
      <c r="BX26" s="660"/>
      <c r="BY26" s="660"/>
      <c r="BZ26" s="660"/>
      <c r="CA26" s="660"/>
      <c r="CB26" s="669"/>
      <c r="CD26" s="674" t="s">
        <v>298</v>
      </c>
      <c r="CE26" s="675"/>
      <c r="CF26" s="675"/>
      <c r="CG26" s="675"/>
      <c r="CH26" s="675"/>
      <c r="CI26" s="675"/>
      <c r="CJ26" s="675"/>
      <c r="CK26" s="675"/>
      <c r="CL26" s="675"/>
      <c r="CM26" s="675"/>
      <c r="CN26" s="675"/>
      <c r="CO26" s="675"/>
      <c r="CP26" s="675"/>
      <c r="CQ26" s="676"/>
      <c r="CR26" s="659">
        <v>487924</v>
      </c>
      <c r="CS26" s="660"/>
      <c r="CT26" s="660"/>
      <c r="CU26" s="660"/>
      <c r="CV26" s="660"/>
      <c r="CW26" s="660"/>
      <c r="CX26" s="660"/>
      <c r="CY26" s="661"/>
      <c r="CZ26" s="664">
        <v>9.4</v>
      </c>
      <c r="DA26" s="693"/>
      <c r="DB26" s="693"/>
      <c r="DC26" s="697"/>
      <c r="DD26" s="668">
        <v>464475</v>
      </c>
      <c r="DE26" s="660"/>
      <c r="DF26" s="660"/>
      <c r="DG26" s="660"/>
      <c r="DH26" s="660"/>
      <c r="DI26" s="660"/>
      <c r="DJ26" s="660"/>
      <c r="DK26" s="661"/>
      <c r="DL26" s="668" t="s">
        <v>234</v>
      </c>
      <c r="DM26" s="660"/>
      <c r="DN26" s="660"/>
      <c r="DO26" s="660"/>
      <c r="DP26" s="660"/>
      <c r="DQ26" s="660"/>
      <c r="DR26" s="660"/>
      <c r="DS26" s="660"/>
      <c r="DT26" s="660"/>
      <c r="DU26" s="660"/>
      <c r="DV26" s="661"/>
      <c r="DW26" s="664" t="s">
        <v>122</v>
      </c>
      <c r="DX26" s="693"/>
      <c r="DY26" s="693"/>
      <c r="DZ26" s="693"/>
      <c r="EA26" s="693"/>
      <c r="EB26" s="693"/>
      <c r="EC26" s="694"/>
    </row>
    <row r="27" spans="2:133" ht="11.25" customHeight="1">
      <c r="B27" s="656" t="s">
        <v>299</v>
      </c>
      <c r="C27" s="657"/>
      <c r="D27" s="657"/>
      <c r="E27" s="657"/>
      <c r="F27" s="657"/>
      <c r="G27" s="657"/>
      <c r="H27" s="657"/>
      <c r="I27" s="657"/>
      <c r="J27" s="657"/>
      <c r="K27" s="657"/>
      <c r="L27" s="657"/>
      <c r="M27" s="657"/>
      <c r="N27" s="657"/>
      <c r="O27" s="657"/>
      <c r="P27" s="657"/>
      <c r="Q27" s="658"/>
      <c r="R27" s="659">
        <v>374744</v>
      </c>
      <c r="S27" s="660"/>
      <c r="T27" s="660"/>
      <c r="U27" s="660"/>
      <c r="V27" s="660"/>
      <c r="W27" s="660"/>
      <c r="X27" s="660"/>
      <c r="Y27" s="661"/>
      <c r="Z27" s="662">
        <v>6.7</v>
      </c>
      <c r="AA27" s="662"/>
      <c r="AB27" s="662"/>
      <c r="AC27" s="662"/>
      <c r="AD27" s="663" t="s">
        <v>234</v>
      </c>
      <c r="AE27" s="663"/>
      <c r="AF27" s="663"/>
      <c r="AG27" s="663"/>
      <c r="AH27" s="663"/>
      <c r="AI27" s="663"/>
      <c r="AJ27" s="663"/>
      <c r="AK27" s="663"/>
      <c r="AL27" s="664" t="s">
        <v>170</v>
      </c>
      <c r="AM27" s="665"/>
      <c r="AN27" s="665"/>
      <c r="AO27" s="666"/>
      <c r="AP27" s="656" t="s">
        <v>300</v>
      </c>
      <c r="AQ27" s="657"/>
      <c r="AR27" s="657"/>
      <c r="AS27" s="657"/>
      <c r="AT27" s="657"/>
      <c r="AU27" s="657"/>
      <c r="AV27" s="657"/>
      <c r="AW27" s="657"/>
      <c r="AX27" s="657"/>
      <c r="AY27" s="657"/>
      <c r="AZ27" s="657"/>
      <c r="BA27" s="657"/>
      <c r="BB27" s="657"/>
      <c r="BC27" s="657"/>
      <c r="BD27" s="657"/>
      <c r="BE27" s="657"/>
      <c r="BF27" s="658"/>
      <c r="BG27" s="659">
        <v>581672</v>
      </c>
      <c r="BH27" s="660"/>
      <c r="BI27" s="660"/>
      <c r="BJ27" s="660"/>
      <c r="BK27" s="660"/>
      <c r="BL27" s="660"/>
      <c r="BM27" s="660"/>
      <c r="BN27" s="661"/>
      <c r="BO27" s="662">
        <v>100</v>
      </c>
      <c r="BP27" s="662"/>
      <c r="BQ27" s="662"/>
      <c r="BR27" s="662"/>
      <c r="BS27" s="668">
        <v>29998</v>
      </c>
      <c r="BT27" s="660"/>
      <c r="BU27" s="660"/>
      <c r="BV27" s="660"/>
      <c r="BW27" s="660"/>
      <c r="BX27" s="660"/>
      <c r="BY27" s="660"/>
      <c r="BZ27" s="660"/>
      <c r="CA27" s="660"/>
      <c r="CB27" s="669"/>
      <c r="CD27" s="674" t="s">
        <v>301</v>
      </c>
      <c r="CE27" s="675"/>
      <c r="CF27" s="675"/>
      <c r="CG27" s="675"/>
      <c r="CH27" s="675"/>
      <c r="CI27" s="675"/>
      <c r="CJ27" s="675"/>
      <c r="CK27" s="675"/>
      <c r="CL27" s="675"/>
      <c r="CM27" s="675"/>
      <c r="CN27" s="675"/>
      <c r="CO27" s="675"/>
      <c r="CP27" s="675"/>
      <c r="CQ27" s="676"/>
      <c r="CR27" s="659">
        <v>302575</v>
      </c>
      <c r="CS27" s="695"/>
      <c r="CT27" s="695"/>
      <c r="CU27" s="695"/>
      <c r="CV27" s="695"/>
      <c r="CW27" s="695"/>
      <c r="CX27" s="695"/>
      <c r="CY27" s="696"/>
      <c r="CZ27" s="664">
        <v>5.8</v>
      </c>
      <c r="DA27" s="693"/>
      <c r="DB27" s="693"/>
      <c r="DC27" s="697"/>
      <c r="DD27" s="668">
        <v>87952</v>
      </c>
      <c r="DE27" s="695"/>
      <c r="DF27" s="695"/>
      <c r="DG27" s="695"/>
      <c r="DH27" s="695"/>
      <c r="DI27" s="695"/>
      <c r="DJ27" s="695"/>
      <c r="DK27" s="696"/>
      <c r="DL27" s="668">
        <v>77008</v>
      </c>
      <c r="DM27" s="695"/>
      <c r="DN27" s="695"/>
      <c r="DO27" s="695"/>
      <c r="DP27" s="695"/>
      <c r="DQ27" s="695"/>
      <c r="DR27" s="695"/>
      <c r="DS27" s="695"/>
      <c r="DT27" s="695"/>
      <c r="DU27" s="695"/>
      <c r="DV27" s="696"/>
      <c r="DW27" s="664">
        <v>2.4</v>
      </c>
      <c r="DX27" s="693"/>
      <c r="DY27" s="693"/>
      <c r="DZ27" s="693"/>
      <c r="EA27" s="693"/>
      <c r="EB27" s="693"/>
      <c r="EC27" s="694"/>
    </row>
    <row r="28" spans="2:133" ht="11.25" customHeight="1">
      <c r="B28" s="701" t="s">
        <v>302</v>
      </c>
      <c r="C28" s="702"/>
      <c r="D28" s="702"/>
      <c r="E28" s="702"/>
      <c r="F28" s="702"/>
      <c r="G28" s="702"/>
      <c r="H28" s="702"/>
      <c r="I28" s="702"/>
      <c r="J28" s="702"/>
      <c r="K28" s="702"/>
      <c r="L28" s="702"/>
      <c r="M28" s="702"/>
      <c r="N28" s="702"/>
      <c r="O28" s="702"/>
      <c r="P28" s="702"/>
      <c r="Q28" s="703"/>
      <c r="R28" s="659" t="s">
        <v>234</v>
      </c>
      <c r="S28" s="660"/>
      <c r="T28" s="660"/>
      <c r="U28" s="660"/>
      <c r="V28" s="660"/>
      <c r="W28" s="660"/>
      <c r="X28" s="660"/>
      <c r="Y28" s="661"/>
      <c r="Z28" s="662" t="s">
        <v>122</v>
      </c>
      <c r="AA28" s="662"/>
      <c r="AB28" s="662"/>
      <c r="AC28" s="662"/>
      <c r="AD28" s="663" t="s">
        <v>234</v>
      </c>
      <c r="AE28" s="663"/>
      <c r="AF28" s="663"/>
      <c r="AG28" s="663"/>
      <c r="AH28" s="663"/>
      <c r="AI28" s="663"/>
      <c r="AJ28" s="663"/>
      <c r="AK28" s="663"/>
      <c r="AL28" s="664" t="s">
        <v>122</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303</v>
      </c>
      <c r="CE28" s="675"/>
      <c r="CF28" s="675"/>
      <c r="CG28" s="675"/>
      <c r="CH28" s="675"/>
      <c r="CI28" s="675"/>
      <c r="CJ28" s="675"/>
      <c r="CK28" s="675"/>
      <c r="CL28" s="675"/>
      <c r="CM28" s="675"/>
      <c r="CN28" s="675"/>
      <c r="CO28" s="675"/>
      <c r="CP28" s="675"/>
      <c r="CQ28" s="676"/>
      <c r="CR28" s="659">
        <v>674058</v>
      </c>
      <c r="CS28" s="660"/>
      <c r="CT28" s="660"/>
      <c r="CU28" s="660"/>
      <c r="CV28" s="660"/>
      <c r="CW28" s="660"/>
      <c r="CX28" s="660"/>
      <c r="CY28" s="661"/>
      <c r="CZ28" s="664">
        <v>12.9</v>
      </c>
      <c r="DA28" s="693"/>
      <c r="DB28" s="693"/>
      <c r="DC28" s="697"/>
      <c r="DD28" s="668">
        <v>635520</v>
      </c>
      <c r="DE28" s="660"/>
      <c r="DF28" s="660"/>
      <c r="DG28" s="660"/>
      <c r="DH28" s="660"/>
      <c r="DI28" s="660"/>
      <c r="DJ28" s="660"/>
      <c r="DK28" s="661"/>
      <c r="DL28" s="668">
        <v>635520</v>
      </c>
      <c r="DM28" s="660"/>
      <c r="DN28" s="660"/>
      <c r="DO28" s="660"/>
      <c r="DP28" s="660"/>
      <c r="DQ28" s="660"/>
      <c r="DR28" s="660"/>
      <c r="DS28" s="660"/>
      <c r="DT28" s="660"/>
      <c r="DU28" s="660"/>
      <c r="DV28" s="661"/>
      <c r="DW28" s="664">
        <v>20</v>
      </c>
      <c r="DX28" s="693"/>
      <c r="DY28" s="693"/>
      <c r="DZ28" s="693"/>
      <c r="EA28" s="693"/>
      <c r="EB28" s="693"/>
      <c r="EC28" s="694"/>
    </row>
    <row r="29" spans="2:133" ht="11.25" customHeight="1">
      <c r="B29" s="656" t="s">
        <v>304</v>
      </c>
      <c r="C29" s="657"/>
      <c r="D29" s="657"/>
      <c r="E29" s="657"/>
      <c r="F29" s="657"/>
      <c r="G29" s="657"/>
      <c r="H29" s="657"/>
      <c r="I29" s="657"/>
      <c r="J29" s="657"/>
      <c r="K29" s="657"/>
      <c r="L29" s="657"/>
      <c r="M29" s="657"/>
      <c r="N29" s="657"/>
      <c r="O29" s="657"/>
      <c r="P29" s="657"/>
      <c r="Q29" s="658"/>
      <c r="R29" s="659">
        <v>303128</v>
      </c>
      <c r="S29" s="660"/>
      <c r="T29" s="660"/>
      <c r="U29" s="660"/>
      <c r="V29" s="660"/>
      <c r="W29" s="660"/>
      <c r="X29" s="660"/>
      <c r="Y29" s="661"/>
      <c r="Z29" s="662">
        <v>5.4</v>
      </c>
      <c r="AA29" s="662"/>
      <c r="AB29" s="662"/>
      <c r="AC29" s="662"/>
      <c r="AD29" s="663" t="s">
        <v>170</v>
      </c>
      <c r="AE29" s="663"/>
      <c r="AF29" s="663"/>
      <c r="AG29" s="663"/>
      <c r="AH29" s="663"/>
      <c r="AI29" s="663"/>
      <c r="AJ29" s="663"/>
      <c r="AK29" s="663"/>
      <c r="AL29" s="664" t="s">
        <v>170</v>
      </c>
      <c r="AM29" s="665"/>
      <c r="AN29" s="665"/>
      <c r="AO29" s="666"/>
      <c r="AP29" s="638" t="s">
        <v>222</v>
      </c>
      <c r="AQ29" s="639"/>
      <c r="AR29" s="639"/>
      <c r="AS29" s="639"/>
      <c r="AT29" s="639"/>
      <c r="AU29" s="639"/>
      <c r="AV29" s="639"/>
      <c r="AW29" s="639"/>
      <c r="AX29" s="639"/>
      <c r="AY29" s="639"/>
      <c r="AZ29" s="639"/>
      <c r="BA29" s="639"/>
      <c r="BB29" s="639"/>
      <c r="BC29" s="639"/>
      <c r="BD29" s="639"/>
      <c r="BE29" s="639"/>
      <c r="BF29" s="640"/>
      <c r="BG29" s="638" t="s">
        <v>305</v>
      </c>
      <c r="BH29" s="699"/>
      <c r="BI29" s="699"/>
      <c r="BJ29" s="699"/>
      <c r="BK29" s="699"/>
      <c r="BL29" s="699"/>
      <c r="BM29" s="699"/>
      <c r="BN29" s="699"/>
      <c r="BO29" s="699"/>
      <c r="BP29" s="699"/>
      <c r="BQ29" s="700"/>
      <c r="BR29" s="638" t="s">
        <v>306</v>
      </c>
      <c r="BS29" s="699"/>
      <c r="BT29" s="699"/>
      <c r="BU29" s="699"/>
      <c r="BV29" s="699"/>
      <c r="BW29" s="699"/>
      <c r="BX29" s="699"/>
      <c r="BY29" s="699"/>
      <c r="BZ29" s="699"/>
      <c r="CA29" s="699"/>
      <c r="CB29" s="700"/>
      <c r="CD29" s="722" t="s">
        <v>307</v>
      </c>
      <c r="CE29" s="723"/>
      <c r="CF29" s="674" t="s">
        <v>64</v>
      </c>
      <c r="CG29" s="675"/>
      <c r="CH29" s="675"/>
      <c r="CI29" s="675"/>
      <c r="CJ29" s="675"/>
      <c r="CK29" s="675"/>
      <c r="CL29" s="675"/>
      <c r="CM29" s="675"/>
      <c r="CN29" s="675"/>
      <c r="CO29" s="675"/>
      <c r="CP29" s="675"/>
      <c r="CQ29" s="676"/>
      <c r="CR29" s="659">
        <v>673989</v>
      </c>
      <c r="CS29" s="695"/>
      <c r="CT29" s="695"/>
      <c r="CU29" s="695"/>
      <c r="CV29" s="695"/>
      <c r="CW29" s="695"/>
      <c r="CX29" s="695"/>
      <c r="CY29" s="696"/>
      <c r="CZ29" s="664">
        <v>12.9</v>
      </c>
      <c r="DA29" s="693"/>
      <c r="DB29" s="693"/>
      <c r="DC29" s="697"/>
      <c r="DD29" s="668">
        <v>635451</v>
      </c>
      <c r="DE29" s="695"/>
      <c r="DF29" s="695"/>
      <c r="DG29" s="695"/>
      <c r="DH29" s="695"/>
      <c r="DI29" s="695"/>
      <c r="DJ29" s="695"/>
      <c r="DK29" s="696"/>
      <c r="DL29" s="668">
        <v>635451</v>
      </c>
      <c r="DM29" s="695"/>
      <c r="DN29" s="695"/>
      <c r="DO29" s="695"/>
      <c r="DP29" s="695"/>
      <c r="DQ29" s="695"/>
      <c r="DR29" s="695"/>
      <c r="DS29" s="695"/>
      <c r="DT29" s="695"/>
      <c r="DU29" s="695"/>
      <c r="DV29" s="696"/>
      <c r="DW29" s="664">
        <v>20</v>
      </c>
      <c r="DX29" s="693"/>
      <c r="DY29" s="693"/>
      <c r="DZ29" s="693"/>
      <c r="EA29" s="693"/>
      <c r="EB29" s="693"/>
      <c r="EC29" s="694"/>
    </row>
    <row r="30" spans="2:133" ht="11.25" customHeight="1">
      <c r="B30" s="656" t="s">
        <v>308</v>
      </c>
      <c r="C30" s="657"/>
      <c r="D30" s="657"/>
      <c r="E30" s="657"/>
      <c r="F30" s="657"/>
      <c r="G30" s="657"/>
      <c r="H30" s="657"/>
      <c r="I30" s="657"/>
      <c r="J30" s="657"/>
      <c r="K30" s="657"/>
      <c r="L30" s="657"/>
      <c r="M30" s="657"/>
      <c r="N30" s="657"/>
      <c r="O30" s="657"/>
      <c r="P30" s="657"/>
      <c r="Q30" s="658"/>
      <c r="R30" s="659">
        <v>19072</v>
      </c>
      <c r="S30" s="660"/>
      <c r="T30" s="660"/>
      <c r="U30" s="660"/>
      <c r="V30" s="660"/>
      <c r="W30" s="660"/>
      <c r="X30" s="660"/>
      <c r="Y30" s="661"/>
      <c r="Z30" s="662">
        <v>0.3</v>
      </c>
      <c r="AA30" s="662"/>
      <c r="AB30" s="662"/>
      <c r="AC30" s="662"/>
      <c r="AD30" s="663">
        <v>2680</v>
      </c>
      <c r="AE30" s="663"/>
      <c r="AF30" s="663"/>
      <c r="AG30" s="663"/>
      <c r="AH30" s="663"/>
      <c r="AI30" s="663"/>
      <c r="AJ30" s="663"/>
      <c r="AK30" s="663"/>
      <c r="AL30" s="664">
        <v>0.1</v>
      </c>
      <c r="AM30" s="665"/>
      <c r="AN30" s="665"/>
      <c r="AO30" s="666"/>
      <c r="AP30" s="707" t="s">
        <v>309</v>
      </c>
      <c r="AQ30" s="708"/>
      <c r="AR30" s="708"/>
      <c r="AS30" s="708"/>
      <c r="AT30" s="713" t="s">
        <v>310</v>
      </c>
      <c r="AU30" s="210"/>
      <c r="AV30" s="210"/>
      <c r="AW30" s="210"/>
      <c r="AX30" s="645" t="s">
        <v>185</v>
      </c>
      <c r="AY30" s="646"/>
      <c r="AZ30" s="646"/>
      <c r="BA30" s="646"/>
      <c r="BB30" s="646"/>
      <c r="BC30" s="646"/>
      <c r="BD30" s="646"/>
      <c r="BE30" s="646"/>
      <c r="BF30" s="647"/>
      <c r="BG30" s="719">
        <v>99</v>
      </c>
      <c r="BH30" s="720"/>
      <c r="BI30" s="720"/>
      <c r="BJ30" s="720"/>
      <c r="BK30" s="720"/>
      <c r="BL30" s="720"/>
      <c r="BM30" s="654">
        <v>97</v>
      </c>
      <c r="BN30" s="720"/>
      <c r="BO30" s="720"/>
      <c r="BP30" s="720"/>
      <c r="BQ30" s="721"/>
      <c r="BR30" s="719">
        <v>99.1</v>
      </c>
      <c r="BS30" s="720"/>
      <c r="BT30" s="720"/>
      <c r="BU30" s="720"/>
      <c r="BV30" s="720"/>
      <c r="BW30" s="720"/>
      <c r="BX30" s="654">
        <v>97.2</v>
      </c>
      <c r="BY30" s="720"/>
      <c r="BZ30" s="720"/>
      <c r="CA30" s="720"/>
      <c r="CB30" s="721"/>
      <c r="CD30" s="724"/>
      <c r="CE30" s="725"/>
      <c r="CF30" s="674" t="s">
        <v>311</v>
      </c>
      <c r="CG30" s="675"/>
      <c r="CH30" s="675"/>
      <c r="CI30" s="675"/>
      <c r="CJ30" s="675"/>
      <c r="CK30" s="675"/>
      <c r="CL30" s="675"/>
      <c r="CM30" s="675"/>
      <c r="CN30" s="675"/>
      <c r="CO30" s="675"/>
      <c r="CP30" s="675"/>
      <c r="CQ30" s="676"/>
      <c r="CR30" s="659">
        <v>633724</v>
      </c>
      <c r="CS30" s="660"/>
      <c r="CT30" s="660"/>
      <c r="CU30" s="660"/>
      <c r="CV30" s="660"/>
      <c r="CW30" s="660"/>
      <c r="CX30" s="660"/>
      <c r="CY30" s="661"/>
      <c r="CZ30" s="664">
        <v>12.2</v>
      </c>
      <c r="DA30" s="693"/>
      <c r="DB30" s="693"/>
      <c r="DC30" s="697"/>
      <c r="DD30" s="668">
        <v>595186</v>
      </c>
      <c r="DE30" s="660"/>
      <c r="DF30" s="660"/>
      <c r="DG30" s="660"/>
      <c r="DH30" s="660"/>
      <c r="DI30" s="660"/>
      <c r="DJ30" s="660"/>
      <c r="DK30" s="661"/>
      <c r="DL30" s="668">
        <v>595186</v>
      </c>
      <c r="DM30" s="660"/>
      <c r="DN30" s="660"/>
      <c r="DO30" s="660"/>
      <c r="DP30" s="660"/>
      <c r="DQ30" s="660"/>
      <c r="DR30" s="660"/>
      <c r="DS30" s="660"/>
      <c r="DT30" s="660"/>
      <c r="DU30" s="660"/>
      <c r="DV30" s="661"/>
      <c r="DW30" s="664">
        <v>18.7</v>
      </c>
      <c r="DX30" s="693"/>
      <c r="DY30" s="693"/>
      <c r="DZ30" s="693"/>
      <c r="EA30" s="693"/>
      <c r="EB30" s="693"/>
      <c r="EC30" s="694"/>
    </row>
    <row r="31" spans="2:133" ht="11.25" customHeight="1">
      <c r="B31" s="656" t="s">
        <v>312</v>
      </c>
      <c r="C31" s="657"/>
      <c r="D31" s="657"/>
      <c r="E31" s="657"/>
      <c r="F31" s="657"/>
      <c r="G31" s="657"/>
      <c r="H31" s="657"/>
      <c r="I31" s="657"/>
      <c r="J31" s="657"/>
      <c r="K31" s="657"/>
      <c r="L31" s="657"/>
      <c r="M31" s="657"/>
      <c r="N31" s="657"/>
      <c r="O31" s="657"/>
      <c r="P31" s="657"/>
      <c r="Q31" s="658"/>
      <c r="R31" s="659">
        <v>96989</v>
      </c>
      <c r="S31" s="660"/>
      <c r="T31" s="660"/>
      <c r="U31" s="660"/>
      <c r="V31" s="660"/>
      <c r="W31" s="660"/>
      <c r="X31" s="660"/>
      <c r="Y31" s="661"/>
      <c r="Z31" s="662">
        <v>1.7</v>
      </c>
      <c r="AA31" s="662"/>
      <c r="AB31" s="662"/>
      <c r="AC31" s="662"/>
      <c r="AD31" s="663" t="s">
        <v>122</v>
      </c>
      <c r="AE31" s="663"/>
      <c r="AF31" s="663"/>
      <c r="AG31" s="663"/>
      <c r="AH31" s="663"/>
      <c r="AI31" s="663"/>
      <c r="AJ31" s="663"/>
      <c r="AK31" s="663"/>
      <c r="AL31" s="664" t="s">
        <v>170</v>
      </c>
      <c r="AM31" s="665"/>
      <c r="AN31" s="665"/>
      <c r="AO31" s="666"/>
      <c r="AP31" s="709"/>
      <c r="AQ31" s="710"/>
      <c r="AR31" s="710"/>
      <c r="AS31" s="710"/>
      <c r="AT31" s="714"/>
      <c r="AU31" s="209" t="s">
        <v>313</v>
      </c>
      <c r="AV31" s="209"/>
      <c r="AW31" s="209"/>
      <c r="AX31" s="656" t="s">
        <v>314</v>
      </c>
      <c r="AY31" s="657"/>
      <c r="AZ31" s="657"/>
      <c r="BA31" s="657"/>
      <c r="BB31" s="657"/>
      <c r="BC31" s="657"/>
      <c r="BD31" s="657"/>
      <c r="BE31" s="657"/>
      <c r="BF31" s="658"/>
      <c r="BG31" s="716">
        <v>99.2</v>
      </c>
      <c r="BH31" s="695"/>
      <c r="BI31" s="695"/>
      <c r="BJ31" s="695"/>
      <c r="BK31" s="695"/>
      <c r="BL31" s="695"/>
      <c r="BM31" s="665">
        <v>98.2</v>
      </c>
      <c r="BN31" s="717"/>
      <c r="BO31" s="717"/>
      <c r="BP31" s="717"/>
      <c r="BQ31" s="718"/>
      <c r="BR31" s="716">
        <v>99.7</v>
      </c>
      <c r="BS31" s="695"/>
      <c r="BT31" s="695"/>
      <c r="BU31" s="695"/>
      <c r="BV31" s="695"/>
      <c r="BW31" s="695"/>
      <c r="BX31" s="665">
        <v>98.3</v>
      </c>
      <c r="BY31" s="717"/>
      <c r="BZ31" s="717"/>
      <c r="CA31" s="717"/>
      <c r="CB31" s="718"/>
      <c r="CD31" s="724"/>
      <c r="CE31" s="725"/>
      <c r="CF31" s="674" t="s">
        <v>315</v>
      </c>
      <c r="CG31" s="675"/>
      <c r="CH31" s="675"/>
      <c r="CI31" s="675"/>
      <c r="CJ31" s="675"/>
      <c r="CK31" s="675"/>
      <c r="CL31" s="675"/>
      <c r="CM31" s="675"/>
      <c r="CN31" s="675"/>
      <c r="CO31" s="675"/>
      <c r="CP31" s="675"/>
      <c r="CQ31" s="676"/>
      <c r="CR31" s="659">
        <v>40265</v>
      </c>
      <c r="CS31" s="695"/>
      <c r="CT31" s="695"/>
      <c r="CU31" s="695"/>
      <c r="CV31" s="695"/>
      <c r="CW31" s="695"/>
      <c r="CX31" s="695"/>
      <c r="CY31" s="696"/>
      <c r="CZ31" s="664">
        <v>0.8</v>
      </c>
      <c r="DA31" s="693"/>
      <c r="DB31" s="693"/>
      <c r="DC31" s="697"/>
      <c r="DD31" s="668">
        <v>40265</v>
      </c>
      <c r="DE31" s="695"/>
      <c r="DF31" s="695"/>
      <c r="DG31" s="695"/>
      <c r="DH31" s="695"/>
      <c r="DI31" s="695"/>
      <c r="DJ31" s="695"/>
      <c r="DK31" s="696"/>
      <c r="DL31" s="668">
        <v>40265</v>
      </c>
      <c r="DM31" s="695"/>
      <c r="DN31" s="695"/>
      <c r="DO31" s="695"/>
      <c r="DP31" s="695"/>
      <c r="DQ31" s="695"/>
      <c r="DR31" s="695"/>
      <c r="DS31" s="695"/>
      <c r="DT31" s="695"/>
      <c r="DU31" s="695"/>
      <c r="DV31" s="696"/>
      <c r="DW31" s="664">
        <v>1.3</v>
      </c>
      <c r="DX31" s="693"/>
      <c r="DY31" s="693"/>
      <c r="DZ31" s="693"/>
      <c r="EA31" s="693"/>
      <c r="EB31" s="693"/>
      <c r="EC31" s="694"/>
    </row>
    <row r="32" spans="2:133" ht="11.25" customHeight="1">
      <c r="B32" s="656" t="s">
        <v>316</v>
      </c>
      <c r="C32" s="657"/>
      <c r="D32" s="657"/>
      <c r="E32" s="657"/>
      <c r="F32" s="657"/>
      <c r="G32" s="657"/>
      <c r="H32" s="657"/>
      <c r="I32" s="657"/>
      <c r="J32" s="657"/>
      <c r="K32" s="657"/>
      <c r="L32" s="657"/>
      <c r="M32" s="657"/>
      <c r="N32" s="657"/>
      <c r="O32" s="657"/>
      <c r="P32" s="657"/>
      <c r="Q32" s="658"/>
      <c r="R32" s="659">
        <v>593765</v>
      </c>
      <c r="S32" s="660"/>
      <c r="T32" s="660"/>
      <c r="U32" s="660"/>
      <c r="V32" s="660"/>
      <c r="W32" s="660"/>
      <c r="X32" s="660"/>
      <c r="Y32" s="661"/>
      <c r="Z32" s="662">
        <v>10.6</v>
      </c>
      <c r="AA32" s="662"/>
      <c r="AB32" s="662"/>
      <c r="AC32" s="662"/>
      <c r="AD32" s="663" t="s">
        <v>234</v>
      </c>
      <c r="AE32" s="663"/>
      <c r="AF32" s="663"/>
      <c r="AG32" s="663"/>
      <c r="AH32" s="663"/>
      <c r="AI32" s="663"/>
      <c r="AJ32" s="663"/>
      <c r="AK32" s="663"/>
      <c r="AL32" s="664" t="s">
        <v>122</v>
      </c>
      <c r="AM32" s="665"/>
      <c r="AN32" s="665"/>
      <c r="AO32" s="666"/>
      <c r="AP32" s="711"/>
      <c r="AQ32" s="712"/>
      <c r="AR32" s="712"/>
      <c r="AS32" s="712"/>
      <c r="AT32" s="715"/>
      <c r="AU32" s="211"/>
      <c r="AV32" s="211"/>
      <c r="AW32" s="211"/>
      <c r="AX32" s="704" t="s">
        <v>317</v>
      </c>
      <c r="AY32" s="705"/>
      <c r="AZ32" s="705"/>
      <c r="BA32" s="705"/>
      <c r="BB32" s="705"/>
      <c r="BC32" s="705"/>
      <c r="BD32" s="705"/>
      <c r="BE32" s="705"/>
      <c r="BF32" s="706"/>
      <c r="BG32" s="728">
        <v>98.7</v>
      </c>
      <c r="BH32" s="729"/>
      <c r="BI32" s="729"/>
      <c r="BJ32" s="729"/>
      <c r="BK32" s="729"/>
      <c r="BL32" s="729"/>
      <c r="BM32" s="730">
        <v>95.8</v>
      </c>
      <c r="BN32" s="729"/>
      <c r="BO32" s="729"/>
      <c r="BP32" s="729"/>
      <c r="BQ32" s="731"/>
      <c r="BR32" s="728">
        <v>98.7</v>
      </c>
      <c r="BS32" s="729"/>
      <c r="BT32" s="729"/>
      <c r="BU32" s="729"/>
      <c r="BV32" s="729"/>
      <c r="BW32" s="729"/>
      <c r="BX32" s="730">
        <v>96</v>
      </c>
      <c r="BY32" s="729"/>
      <c r="BZ32" s="729"/>
      <c r="CA32" s="729"/>
      <c r="CB32" s="731"/>
      <c r="CD32" s="726"/>
      <c r="CE32" s="727"/>
      <c r="CF32" s="674" t="s">
        <v>318</v>
      </c>
      <c r="CG32" s="675"/>
      <c r="CH32" s="675"/>
      <c r="CI32" s="675"/>
      <c r="CJ32" s="675"/>
      <c r="CK32" s="675"/>
      <c r="CL32" s="675"/>
      <c r="CM32" s="675"/>
      <c r="CN32" s="675"/>
      <c r="CO32" s="675"/>
      <c r="CP32" s="675"/>
      <c r="CQ32" s="676"/>
      <c r="CR32" s="659">
        <v>69</v>
      </c>
      <c r="CS32" s="660"/>
      <c r="CT32" s="660"/>
      <c r="CU32" s="660"/>
      <c r="CV32" s="660"/>
      <c r="CW32" s="660"/>
      <c r="CX32" s="660"/>
      <c r="CY32" s="661"/>
      <c r="CZ32" s="664">
        <v>0</v>
      </c>
      <c r="DA32" s="693"/>
      <c r="DB32" s="693"/>
      <c r="DC32" s="697"/>
      <c r="DD32" s="668">
        <v>69</v>
      </c>
      <c r="DE32" s="660"/>
      <c r="DF32" s="660"/>
      <c r="DG32" s="660"/>
      <c r="DH32" s="660"/>
      <c r="DI32" s="660"/>
      <c r="DJ32" s="660"/>
      <c r="DK32" s="661"/>
      <c r="DL32" s="668">
        <v>69</v>
      </c>
      <c r="DM32" s="660"/>
      <c r="DN32" s="660"/>
      <c r="DO32" s="660"/>
      <c r="DP32" s="660"/>
      <c r="DQ32" s="660"/>
      <c r="DR32" s="660"/>
      <c r="DS32" s="660"/>
      <c r="DT32" s="660"/>
      <c r="DU32" s="660"/>
      <c r="DV32" s="661"/>
      <c r="DW32" s="664">
        <v>0</v>
      </c>
      <c r="DX32" s="693"/>
      <c r="DY32" s="693"/>
      <c r="DZ32" s="693"/>
      <c r="EA32" s="693"/>
      <c r="EB32" s="693"/>
      <c r="EC32" s="694"/>
    </row>
    <row r="33" spans="2:133" ht="11.25" customHeight="1">
      <c r="B33" s="656" t="s">
        <v>319</v>
      </c>
      <c r="C33" s="657"/>
      <c r="D33" s="657"/>
      <c r="E33" s="657"/>
      <c r="F33" s="657"/>
      <c r="G33" s="657"/>
      <c r="H33" s="657"/>
      <c r="I33" s="657"/>
      <c r="J33" s="657"/>
      <c r="K33" s="657"/>
      <c r="L33" s="657"/>
      <c r="M33" s="657"/>
      <c r="N33" s="657"/>
      <c r="O33" s="657"/>
      <c r="P33" s="657"/>
      <c r="Q33" s="658"/>
      <c r="R33" s="659">
        <v>150631</v>
      </c>
      <c r="S33" s="660"/>
      <c r="T33" s="660"/>
      <c r="U33" s="660"/>
      <c r="V33" s="660"/>
      <c r="W33" s="660"/>
      <c r="X33" s="660"/>
      <c r="Y33" s="661"/>
      <c r="Z33" s="662">
        <v>2.7</v>
      </c>
      <c r="AA33" s="662"/>
      <c r="AB33" s="662"/>
      <c r="AC33" s="662"/>
      <c r="AD33" s="663" t="s">
        <v>234</v>
      </c>
      <c r="AE33" s="663"/>
      <c r="AF33" s="663"/>
      <c r="AG33" s="663"/>
      <c r="AH33" s="663"/>
      <c r="AI33" s="663"/>
      <c r="AJ33" s="663"/>
      <c r="AK33" s="663"/>
      <c r="AL33" s="664" t="s">
        <v>122</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320</v>
      </c>
      <c r="CE33" s="675"/>
      <c r="CF33" s="675"/>
      <c r="CG33" s="675"/>
      <c r="CH33" s="675"/>
      <c r="CI33" s="675"/>
      <c r="CJ33" s="675"/>
      <c r="CK33" s="675"/>
      <c r="CL33" s="675"/>
      <c r="CM33" s="675"/>
      <c r="CN33" s="675"/>
      <c r="CO33" s="675"/>
      <c r="CP33" s="675"/>
      <c r="CQ33" s="676"/>
      <c r="CR33" s="659">
        <v>2688776</v>
      </c>
      <c r="CS33" s="695"/>
      <c r="CT33" s="695"/>
      <c r="CU33" s="695"/>
      <c r="CV33" s="695"/>
      <c r="CW33" s="695"/>
      <c r="CX33" s="695"/>
      <c r="CY33" s="696"/>
      <c r="CZ33" s="664">
        <v>51.6</v>
      </c>
      <c r="DA33" s="693"/>
      <c r="DB33" s="693"/>
      <c r="DC33" s="697"/>
      <c r="DD33" s="668">
        <v>2179740</v>
      </c>
      <c r="DE33" s="695"/>
      <c r="DF33" s="695"/>
      <c r="DG33" s="695"/>
      <c r="DH33" s="695"/>
      <c r="DI33" s="695"/>
      <c r="DJ33" s="695"/>
      <c r="DK33" s="696"/>
      <c r="DL33" s="668">
        <v>1502327</v>
      </c>
      <c r="DM33" s="695"/>
      <c r="DN33" s="695"/>
      <c r="DO33" s="695"/>
      <c r="DP33" s="695"/>
      <c r="DQ33" s="695"/>
      <c r="DR33" s="695"/>
      <c r="DS33" s="695"/>
      <c r="DT33" s="695"/>
      <c r="DU33" s="695"/>
      <c r="DV33" s="696"/>
      <c r="DW33" s="664">
        <v>47.2</v>
      </c>
      <c r="DX33" s="693"/>
      <c r="DY33" s="693"/>
      <c r="DZ33" s="693"/>
      <c r="EA33" s="693"/>
      <c r="EB33" s="693"/>
      <c r="EC33" s="694"/>
    </row>
    <row r="34" spans="2:133" ht="11.25" customHeight="1">
      <c r="B34" s="656" t="s">
        <v>321</v>
      </c>
      <c r="C34" s="657"/>
      <c r="D34" s="657"/>
      <c r="E34" s="657"/>
      <c r="F34" s="657"/>
      <c r="G34" s="657"/>
      <c r="H34" s="657"/>
      <c r="I34" s="657"/>
      <c r="J34" s="657"/>
      <c r="K34" s="657"/>
      <c r="L34" s="657"/>
      <c r="M34" s="657"/>
      <c r="N34" s="657"/>
      <c r="O34" s="657"/>
      <c r="P34" s="657"/>
      <c r="Q34" s="658"/>
      <c r="R34" s="659">
        <v>47266</v>
      </c>
      <c r="S34" s="660"/>
      <c r="T34" s="660"/>
      <c r="U34" s="660"/>
      <c r="V34" s="660"/>
      <c r="W34" s="660"/>
      <c r="X34" s="660"/>
      <c r="Y34" s="661"/>
      <c r="Z34" s="662">
        <v>0.8</v>
      </c>
      <c r="AA34" s="662"/>
      <c r="AB34" s="662"/>
      <c r="AC34" s="662"/>
      <c r="AD34" s="663">
        <v>32</v>
      </c>
      <c r="AE34" s="663"/>
      <c r="AF34" s="663"/>
      <c r="AG34" s="663"/>
      <c r="AH34" s="663"/>
      <c r="AI34" s="663"/>
      <c r="AJ34" s="663"/>
      <c r="AK34" s="663"/>
      <c r="AL34" s="664">
        <v>0</v>
      </c>
      <c r="AM34" s="665"/>
      <c r="AN34" s="665"/>
      <c r="AO34" s="666"/>
      <c r="AP34" s="214"/>
      <c r="AQ34" s="638" t="s">
        <v>322</v>
      </c>
      <c r="AR34" s="639"/>
      <c r="AS34" s="639"/>
      <c r="AT34" s="639"/>
      <c r="AU34" s="639"/>
      <c r="AV34" s="639"/>
      <c r="AW34" s="639"/>
      <c r="AX34" s="639"/>
      <c r="AY34" s="639"/>
      <c r="AZ34" s="639"/>
      <c r="BA34" s="639"/>
      <c r="BB34" s="639"/>
      <c r="BC34" s="639"/>
      <c r="BD34" s="639"/>
      <c r="BE34" s="639"/>
      <c r="BF34" s="640"/>
      <c r="BG34" s="638" t="s">
        <v>323</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324</v>
      </c>
      <c r="CE34" s="675"/>
      <c r="CF34" s="675"/>
      <c r="CG34" s="675"/>
      <c r="CH34" s="675"/>
      <c r="CI34" s="675"/>
      <c r="CJ34" s="675"/>
      <c r="CK34" s="675"/>
      <c r="CL34" s="675"/>
      <c r="CM34" s="675"/>
      <c r="CN34" s="675"/>
      <c r="CO34" s="675"/>
      <c r="CP34" s="675"/>
      <c r="CQ34" s="676"/>
      <c r="CR34" s="659">
        <v>777843</v>
      </c>
      <c r="CS34" s="660"/>
      <c r="CT34" s="660"/>
      <c r="CU34" s="660"/>
      <c r="CV34" s="660"/>
      <c r="CW34" s="660"/>
      <c r="CX34" s="660"/>
      <c r="CY34" s="661"/>
      <c r="CZ34" s="664">
        <v>14.9</v>
      </c>
      <c r="DA34" s="693"/>
      <c r="DB34" s="693"/>
      <c r="DC34" s="697"/>
      <c r="DD34" s="668">
        <v>546276</v>
      </c>
      <c r="DE34" s="660"/>
      <c r="DF34" s="660"/>
      <c r="DG34" s="660"/>
      <c r="DH34" s="660"/>
      <c r="DI34" s="660"/>
      <c r="DJ34" s="660"/>
      <c r="DK34" s="661"/>
      <c r="DL34" s="668">
        <v>502229</v>
      </c>
      <c r="DM34" s="660"/>
      <c r="DN34" s="660"/>
      <c r="DO34" s="660"/>
      <c r="DP34" s="660"/>
      <c r="DQ34" s="660"/>
      <c r="DR34" s="660"/>
      <c r="DS34" s="660"/>
      <c r="DT34" s="660"/>
      <c r="DU34" s="660"/>
      <c r="DV34" s="661"/>
      <c r="DW34" s="664">
        <v>15.8</v>
      </c>
      <c r="DX34" s="693"/>
      <c r="DY34" s="693"/>
      <c r="DZ34" s="693"/>
      <c r="EA34" s="693"/>
      <c r="EB34" s="693"/>
      <c r="EC34" s="694"/>
    </row>
    <row r="35" spans="2:133" ht="11.25" customHeight="1">
      <c r="B35" s="656" t="s">
        <v>325</v>
      </c>
      <c r="C35" s="657"/>
      <c r="D35" s="657"/>
      <c r="E35" s="657"/>
      <c r="F35" s="657"/>
      <c r="G35" s="657"/>
      <c r="H35" s="657"/>
      <c r="I35" s="657"/>
      <c r="J35" s="657"/>
      <c r="K35" s="657"/>
      <c r="L35" s="657"/>
      <c r="M35" s="657"/>
      <c r="N35" s="657"/>
      <c r="O35" s="657"/>
      <c r="P35" s="657"/>
      <c r="Q35" s="658"/>
      <c r="R35" s="659">
        <v>608800</v>
      </c>
      <c r="S35" s="660"/>
      <c r="T35" s="660"/>
      <c r="U35" s="660"/>
      <c r="V35" s="660"/>
      <c r="W35" s="660"/>
      <c r="X35" s="660"/>
      <c r="Y35" s="661"/>
      <c r="Z35" s="662">
        <v>10.8</v>
      </c>
      <c r="AA35" s="662"/>
      <c r="AB35" s="662"/>
      <c r="AC35" s="662"/>
      <c r="AD35" s="663" t="s">
        <v>247</v>
      </c>
      <c r="AE35" s="663"/>
      <c r="AF35" s="663"/>
      <c r="AG35" s="663"/>
      <c r="AH35" s="663"/>
      <c r="AI35" s="663"/>
      <c r="AJ35" s="663"/>
      <c r="AK35" s="663"/>
      <c r="AL35" s="664" t="s">
        <v>234</v>
      </c>
      <c r="AM35" s="665"/>
      <c r="AN35" s="665"/>
      <c r="AO35" s="666"/>
      <c r="AP35" s="214"/>
      <c r="AQ35" s="732" t="s">
        <v>326</v>
      </c>
      <c r="AR35" s="733"/>
      <c r="AS35" s="733"/>
      <c r="AT35" s="733"/>
      <c r="AU35" s="733"/>
      <c r="AV35" s="733"/>
      <c r="AW35" s="733"/>
      <c r="AX35" s="733"/>
      <c r="AY35" s="734"/>
      <c r="AZ35" s="648">
        <v>699640</v>
      </c>
      <c r="BA35" s="649"/>
      <c r="BB35" s="649"/>
      <c r="BC35" s="649"/>
      <c r="BD35" s="649"/>
      <c r="BE35" s="649"/>
      <c r="BF35" s="735"/>
      <c r="BG35" s="670" t="s">
        <v>327</v>
      </c>
      <c r="BH35" s="671"/>
      <c r="BI35" s="671"/>
      <c r="BJ35" s="671"/>
      <c r="BK35" s="671"/>
      <c r="BL35" s="671"/>
      <c r="BM35" s="671"/>
      <c r="BN35" s="671"/>
      <c r="BO35" s="671"/>
      <c r="BP35" s="671"/>
      <c r="BQ35" s="671"/>
      <c r="BR35" s="671"/>
      <c r="BS35" s="671"/>
      <c r="BT35" s="671"/>
      <c r="BU35" s="672"/>
      <c r="BV35" s="648">
        <v>94364</v>
      </c>
      <c r="BW35" s="649"/>
      <c r="BX35" s="649"/>
      <c r="BY35" s="649"/>
      <c r="BZ35" s="649"/>
      <c r="CA35" s="649"/>
      <c r="CB35" s="735"/>
      <c r="CD35" s="674" t="s">
        <v>328</v>
      </c>
      <c r="CE35" s="675"/>
      <c r="CF35" s="675"/>
      <c r="CG35" s="675"/>
      <c r="CH35" s="675"/>
      <c r="CI35" s="675"/>
      <c r="CJ35" s="675"/>
      <c r="CK35" s="675"/>
      <c r="CL35" s="675"/>
      <c r="CM35" s="675"/>
      <c r="CN35" s="675"/>
      <c r="CO35" s="675"/>
      <c r="CP35" s="675"/>
      <c r="CQ35" s="676"/>
      <c r="CR35" s="659">
        <v>147368</v>
      </c>
      <c r="CS35" s="695"/>
      <c r="CT35" s="695"/>
      <c r="CU35" s="695"/>
      <c r="CV35" s="695"/>
      <c r="CW35" s="695"/>
      <c r="CX35" s="695"/>
      <c r="CY35" s="696"/>
      <c r="CZ35" s="664">
        <v>2.8</v>
      </c>
      <c r="DA35" s="693"/>
      <c r="DB35" s="693"/>
      <c r="DC35" s="697"/>
      <c r="DD35" s="668">
        <v>126776</v>
      </c>
      <c r="DE35" s="695"/>
      <c r="DF35" s="695"/>
      <c r="DG35" s="695"/>
      <c r="DH35" s="695"/>
      <c r="DI35" s="695"/>
      <c r="DJ35" s="695"/>
      <c r="DK35" s="696"/>
      <c r="DL35" s="668">
        <v>118105</v>
      </c>
      <c r="DM35" s="695"/>
      <c r="DN35" s="695"/>
      <c r="DO35" s="695"/>
      <c r="DP35" s="695"/>
      <c r="DQ35" s="695"/>
      <c r="DR35" s="695"/>
      <c r="DS35" s="695"/>
      <c r="DT35" s="695"/>
      <c r="DU35" s="695"/>
      <c r="DV35" s="696"/>
      <c r="DW35" s="664">
        <v>3.7</v>
      </c>
      <c r="DX35" s="693"/>
      <c r="DY35" s="693"/>
      <c r="DZ35" s="693"/>
      <c r="EA35" s="693"/>
      <c r="EB35" s="693"/>
      <c r="EC35" s="694"/>
    </row>
    <row r="36" spans="2:133" ht="11.25" customHeight="1">
      <c r="B36" s="656" t="s">
        <v>329</v>
      </c>
      <c r="C36" s="657"/>
      <c r="D36" s="657"/>
      <c r="E36" s="657"/>
      <c r="F36" s="657"/>
      <c r="G36" s="657"/>
      <c r="H36" s="657"/>
      <c r="I36" s="657"/>
      <c r="J36" s="657"/>
      <c r="K36" s="657"/>
      <c r="L36" s="657"/>
      <c r="M36" s="657"/>
      <c r="N36" s="657"/>
      <c r="O36" s="657"/>
      <c r="P36" s="657"/>
      <c r="Q36" s="658"/>
      <c r="R36" s="659" t="s">
        <v>122</v>
      </c>
      <c r="S36" s="660"/>
      <c r="T36" s="660"/>
      <c r="U36" s="660"/>
      <c r="V36" s="660"/>
      <c r="W36" s="660"/>
      <c r="X36" s="660"/>
      <c r="Y36" s="661"/>
      <c r="Z36" s="662" t="s">
        <v>170</v>
      </c>
      <c r="AA36" s="662"/>
      <c r="AB36" s="662"/>
      <c r="AC36" s="662"/>
      <c r="AD36" s="663" t="s">
        <v>170</v>
      </c>
      <c r="AE36" s="663"/>
      <c r="AF36" s="663"/>
      <c r="AG36" s="663"/>
      <c r="AH36" s="663"/>
      <c r="AI36" s="663"/>
      <c r="AJ36" s="663"/>
      <c r="AK36" s="663"/>
      <c r="AL36" s="664" t="s">
        <v>122</v>
      </c>
      <c r="AM36" s="665"/>
      <c r="AN36" s="665"/>
      <c r="AO36" s="666"/>
      <c r="AQ36" s="736" t="s">
        <v>330</v>
      </c>
      <c r="AR36" s="737"/>
      <c r="AS36" s="737"/>
      <c r="AT36" s="737"/>
      <c r="AU36" s="737"/>
      <c r="AV36" s="737"/>
      <c r="AW36" s="737"/>
      <c r="AX36" s="737"/>
      <c r="AY36" s="738"/>
      <c r="AZ36" s="659">
        <v>285123</v>
      </c>
      <c r="BA36" s="660"/>
      <c r="BB36" s="660"/>
      <c r="BC36" s="660"/>
      <c r="BD36" s="695"/>
      <c r="BE36" s="695"/>
      <c r="BF36" s="718"/>
      <c r="BG36" s="674" t="s">
        <v>331</v>
      </c>
      <c r="BH36" s="675"/>
      <c r="BI36" s="675"/>
      <c r="BJ36" s="675"/>
      <c r="BK36" s="675"/>
      <c r="BL36" s="675"/>
      <c r="BM36" s="675"/>
      <c r="BN36" s="675"/>
      <c r="BO36" s="675"/>
      <c r="BP36" s="675"/>
      <c r="BQ36" s="675"/>
      <c r="BR36" s="675"/>
      <c r="BS36" s="675"/>
      <c r="BT36" s="675"/>
      <c r="BU36" s="676"/>
      <c r="BV36" s="659">
        <v>88443</v>
      </c>
      <c r="BW36" s="660"/>
      <c r="BX36" s="660"/>
      <c r="BY36" s="660"/>
      <c r="BZ36" s="660"/>
      <c r="CA36" s="660"/>
      <c r="CB36" s="669"/>
      <c r="CD36" s="674" t="s">
        <v>332</v>
      </c>
      <c r="CE36" s="675"/>
      <c r="CF36" s="675"/>
      <c r="CG36" s="675"/>
      <c r="CH36" s="675"/>
      <c r="CI36" s="675"/>
      <c r="CJ36" s="675"/>
      <c r="CK36" s="675"/>
      <c r="CL36" s="675"/>
      <c r="CM36" s="675"/>
      <c r="CN36" s="675"/>
      <c r="CO36" s="675"/>
      <c r="CP36" s="675"/>
      <c r="CQ36" s="676"/>
      <c r="CR36" s="659">
        <v>881827</v>
      </c>
      <c r="CS36" s="660"/>
      <c r="CT36" s="660"/>
      <c r="CU36" s="660"/>
      <c r="CV36" s="660"/>
      <c r="CW36" s="660"/>
      <c r="CX36" s="660"/>
      <c r="CY36" s="661"/>
      <c r="CZ36" s="664">
        <v>16.899999999999999</v>
      </c>
      <c r="DA36" s="693"/>
      <c r="DB36" s="693"/>
      <c r="DC36" s="697"/>
      <c r="DD36" s="668">
        <v>703566</v>
      </c>
      <c r="DE36" s="660"/>
      <c r="DF36" s="660"/>
      <c r="DG36" s="660"/>
      <c r="DH36" s="660"/>
      <c r="DI36" s="660"/>
      <c r="DJ36" s="660"/>
      <c r="DK36" s="661"/>
      <c r="DL36" s="668">
        <v>510207</v>
      </c>
      <c r="DM36" s="660"/>
      <c r="DN36" s="660"/>
      <c r="DO36" s="660"/>
      <c r="DP36" s="660"/>
      <c r="DQ36" s="660"/>
      <c r="DR36" s="660"/>
      <c r="DS36" s="660"/>
      <c r="DT36" s="660"/>
      <c r="DU36" s="660"/>
      <c r="DV36" s="661"/>
      <c r="DW36" s="664">
        <v>16</v>
      </c>
      <c r="DX36" s="693"/>
      <c r="DY36" s="693"/>
      <c r="DZ36" s="693"/>
      <c r="EA36" s="693"/>
      <c r="EB36" s="693"/>
      <c r="EC36" s="694"/>
    </row>
    <row r="37" spans="2:133" ht="11.25" customHeight="1">
      <c r="B37" s="656" t="s">
        <v>333</v>
      </c>
      <c r="C37" s="657"/>
      <c r="D37" s="657"/>
      <c r="E37" s="657"/>
      <c r="F37" s="657"/>
      <c r="G37" s="657"/>
      <c r="H37" s="657"/>
      <c r="I37" s="657"/>
      <c r="J37" s="657"/>
      <c r="K37" s="657"/>
      <c r="L37" s="657"/>
      <c r="M37" s="657"/>
      <c r="N37" s="657"/>
      <c r="O37" s="657"/>
      <c r="P37" s="657"/>
      <c r="Q37" s="658"/>
      <c r="R37" s="659">
        <v>128800</v>
      </c>
      <c r="S37" s="660"/>
      <c r="T37" s="660"/>
      <c r="U37" s="660"/>
      <c r="V37" s="660"/>
      <c r="W37" s="660"/>
      <c r="X37" s="660"/>
      <c r="Y37" s="661"/>
      <c r="Z37" s="662">
        <v>2.2999999999999998</v>
      </c>
      <c r="AA37" s="662"/>
      <c r="AB37" s="662"/>
      <c r="AC37" s="662"/>
      <c r="AD37" s="663" t="s">
        <v>122</v>
      </c>
      <c r="AE37" s="663"/>
      <c r="AF37" s="663"/>
      <c r="AG37" s="663"/>
      <c r="AH37" s="663"/>
      <c r="AI37" s="663"/>
      <c r="AJ37" s="663"/>
      <c r="AK37" s="663"/>
      <c r="AL37" s="664" t="s">
        <v>122</v>
      </c>
      <c r="AM37" s="665"/>
      <c r="AN37" s="665"/>
      <c r="AO37" s="666"/>
      <c r="AQ37" s="736" t="s">
        <v>334</v>
      </c>
      <c r="AR37" s="737"/>
      <c r="AS37" s="737"/>
      <c r="AT37" s="737"/>
      <c r="AU37" s="737"/>
      <c r="AV37" s="737"/>
      <c r="AW37" s="737"/>
      <c r="AX37" s="737"/>
      <c r="AY37" s="738"/>
      <c r="AZ37" s="659">
        <v>2402</v>
      </c>
      <c r="BA37" s="660"/>
      <c r="BB37" s="660"/>
      <c r="BC37" s="660"/>
      <c r="BD37" s="695"/>
      <c r="BE37" s="695"/>
      <c r="BF37" s="718"/>
      <c r="BG37" s="674" t="s">
        <v>335</v>
      </c>
      <c r="BH37" s="675"/>
      <c r="BI37" s="675"/>
      <c r="BJ37" s="675"/>
      <c r="BK37" s="675"/>
      <c r="BL37" s="675"/>
      <c r="BM37" s="675"/>
      <c r="BN37" s="675"/>
      <c r="BO37" s="675"/>
      <c r="BP37" s="675"/>
      <c r="BQ37" s="675"/>
      <c r="BR37" s="675"/>
      <c r="BS37" s="675"/>
      <c r="BT37" s="675"/>
      <c r="BU37" s="676"/>
      <c r="BV37" s="659">
        <v>1099</v>
      </c>
      <c r="BW37" s="660"/>
      <c r="BX37" s="660"/>
      <c r="BY37" s="660"/>
      <c r="BZ37" s="660"/>
      <c r="CA37" s="660"/>
      <c r="CB37" s="669"/>
      <c r="CD37" s="674" t="s">
        <v>336</v>
      </c>
      <c r="CE37" s="675"/>
      <c r="CF37" s="675"/>
      <c r="CG37" s="675"/>
      <c r="CH37" s="675"/>
      <c r="CI37" s="675"/>
      <c r="CJ37" s="675"/>
      <c r="CK37" s="675"/>
      <c r="CL37" s="675"/>
      <c r="CM37" s="675"/>
      <c r="CN37" s="675"/>
      <c r="CO37" s="675"/>
      <c r="CP37" s="675"/>
      <c r="CQ37" s="676"/>
      <c r="CR37" s="659">
        <v>242737</v>
      </c>
      <c r="CS37" s="695"/>
      <c r="CT37" s="695"/>
      <c r="CU37" s="695"/>
      <c r="CV37" s="695"/>
      <c r="CW37" s="695"/>
      <c r="CX37" s="695"/>
      <c r="CY37" s="696"/>
      <c r="CZ37" s="664">
        <v>4.7</v>
      </c>
      <c r="DA37" s="693"/>
      <c r="DB37" s="693"/>
      <c r="DC37" s="697"/>
      <c r="DD37" s="668">
        <v>221337</v>
      </c>
      <c r="DE37" s="695"/>
      <c r="DF37" s="695"/>
      <c r="DG37" s="695"/>
      <c r="DH37" s="695"/>
      <c r="DI37" s="695"/>
      <c r="DJ37" s="695"/>
      <c r="DK37" s="696"/>
      <c r="DL37" s="668">
        <v>206913</v>
      </c>
      <c r="DM37" s="695"/>
      <c r="DN37" s="695"/>
      <c r="DO37" s="695"/>
      <c r="DP37" s="695"/>
      <c r="DQ37" s="695"/>
      <c r="DR37" s="695"/>
      <c r="DS37" s="695"/>
      <c r="DT37" s="695"/>
      <c r="DU37" s="695"/>
      <c r="DV37" s="696"/>
      <c r="DW37" s="664">
        <v>6.5</v>
      </c>
      <c r="DX37" s="693"/>
      <c r="DY37" s="693"/>
      <c r="DZ37" s="693"/>
      <c r="EA37" s="693"/>
      <c r="EB37" s="693"/>
      <c r="EC37" s="694"/>
    </row>
    <row r="38" spans="2:133" ht="11.25" customHeight="1">
      <c r="B38" s="704" t="s">
        <v>337</v>
      </c>
      <c r="C38" s="705"/>
      <c r="D38" s="705"/>
      <c r="E38" s="705"/>
      <c r="F38" s="705"/>
      <c r="G38" s="705"/>
      <c r="H38" s="705"/>
      <c r="I38" s="705"/>
      <c r="J38" s="705"/>
      <c r="K38" s="705"/>
      <c r="L38" s="705"/>
      <c r="M38" s="705"/>
      <c r="N38" s="705"/>
      <c r="O38" s="705"/>
      <c r="P38" s="705"/>
      <c r="Q38" s="706"/>
      <c r="R38" s="739">
        <v>5622607</v>
      </c>
      <c r="S38" s="740"/>
      <c r="T38" s="740"/>
      <c r="U38" s="740"/>
      <c r="V38" s="740"/>
      <c r="W38" s="740"/>
      <c r="X38" s="740"/>
      <c r="Y38" s="741"/>
      <c r="Z38" s="742">
        <v>100</v>
      </c>
      <c r="AA38" s="742"/>
      <c r="AB38" s="742"/>
      <c r="AC38" s="742"/>
      <c r="AD38" s="743">
        <v>3055999</v>
      </c>
      <c r="AE38" s="743"/>
      <c r="AF38" s="743"/>
      <c r="AG38" s="743"/>
      <c r="AH38" s="743"/>
      <c r="AI38" s="743"/>
      <c r="AJ38" s="743"/>
      <c r="AK38" s="743"/>
      <c r="AL38" s="744">
        <v>100</v>
      </c>
      <c r="AM38" s="730"/>
      <c r="AN38" s="730"/>
      <c r="AO38" s="745"/>
      <c r="AQ38" s="736" t="s">
        <v>338</v>
      </c>
      <c r="AR38" s="737"/>
      <c r="AS38" s="737"/>
      <c r="AT38" s="737"/>
      <c r="AU38" s="737"/>
      <c r="AV38" s="737"/>
      <c r="AW38" s="737"/>
      <c r="AX38" s="737"/>
      <c r="AY38" s="738"/>
      <c r="AZ38" s="659">
        <v>1183</v>
      </c>
      <c r="BA38" s="660"/>
      <c r="BB38" s="660"/>
      <c r="BC38" s="660"/>
      <c r="BD38" s="695"/>
      <c r="BE38" s="695"/>
      <c r="BF38" s="718"/>
      <c r="BG38" s="674" t="s">
        <v>339</v>
      </c>
      <c r="BH38" s="675"/>
      <c r="BI38" s="675"/>
      <c r="BJ38" s="675"/>
      <c r="BK38" s="675"/>
      <c r="BL38" s="675"/>
      <c r="BM38" s="675"/>
      <c r="BN38" s="675"/>
      <c r="BO38" s="675"/>
      <c r="BP38" s="675"/>
      <c r="BQ38" s="675"/>
      <c r="BR38" s="675"/>
      <c r="BS38" s="675"/>
      <c r="BT38" s="675"/>
      <c r="BU38" s="676"/>
      <c r="BV38" s="659">
        <v>1947</v>
      </c>
      <c r="BW38" s="660"/>
      <c r="BX38" s="660"/>
      <c r="BY38" s="660"/>
      <c r="BZ38" s="660"/>
      <c r="CA38" s="660"/>
      <c r="CB38" s="669"/>
      <c r="CD38" s="674" t="s">
        <v>340</v>
      </c>
      <c r="CE38" s="675"/>
      <c r="CF38" s="675"/>
      <c r="CG38" s="675"/>
      <c r="CH38" s="675"/>
      <c r="CI38" s="675"/>
      <c r="CJ38" s="675"/>
      <c r="CK38" s="675"/>
      <c r="CL38" s="675"/>
      <c r="CM38" s="675"/>
      <c r="CN38" s="675"/>
      <c r="CO38" s="675"/>
      <c r="CP38" s="675"/>
      <c r="CQ38" s="676"/>
      <c r="CR38" s="659">
        <v>412115</v>
      </c>
      <c r="CS38" s="660"/>
      <c r="CT38" s="660"/>
      <c r="CU38" s="660"/>
      <c r="CV38" s="660"/>
      <c r="CW38" s="660"/>
      <c r="CX38" s="660"/>
      <c r="CY38" s="661"/>
      <c r="CZ38" s="664">
        <v>7.9</v>
      </c>
      <c r="DA38" s="693"/>
      <c r="DB38" s="693"/>
      <c r="DC38" s="697"/>
      <c r="DD38" s="668">
        <v>353077</v>
      </c>
      <c r="DE38" s="660"/>
      <c r="DF38" s="660"/>
      <c r="DG38" s="660"/>
      <c r="DH38" s="660"/>
      <c r="DI38" s="660"/>
      <c r="DJ38" s="660"/>
      <c r="DK38" s="661"/>
      <c r="DL38" s="668">
        <v>344013</v>
      </c>
      <c r="DM38" s="660"/>
      <c r="DN38" s="660"/>
      <c r="DO38" s="660"/>
      <c r="DP38" s="660"/>
      <c r="DQ38" s="660"/>
      <c r="DR38" s="660"/>
      <c r="DS38" s="660"/>
      <c r="DT38" s="660"/>
      <c r="DU38" s="660"/>
      <c r="DV38" s="661"/>
      <c r="DW38" s="664">
        <v>10.8</v>
      </c>
      <c r="DX38" s="693"/>
      <c r="DY38" s="693"/>
      <c r="DZ38" s="693"/>
      <c r="EA38" s="693"/>
      <c r="EB38" s="693"/>
      <c r="EC38" s="694"/>
    </row>
    <row r="39" spans="2:133" ht="11.25" customHeight="1">
      <c r="AQ39" s="736" t="s">
        <v>341</v>
      </c>
      <c r="AR39" s="737"/>
      <c r="AS39" s="737"/>
      <c r="AT39" s="737"/>
      <c r="AU39" s="737"/>
      <c r="AV39" s="737"/>
      <c r="AW39" s="737"/>
      <c r="AX39" s="737"/>
      <c r="AY39" s="738"/>
      <c r="AZ39" s="659" t="s">
        <v>122</v>
      </c>
      <c r="BA39" s="660"/>
      <c r="BB39" s="660"/>
      <c r="BC39" s="660"/>
      <c r="BD39" s="695"/>
      <c r="BE39" s="695"/>
      <c r="BF39" s="718"/>
      <c r="BG39" s="750" t="s">
        <v>342</v>
      </c>
      <c r="BH39" s="751"/>
      <c r="BI39" s="751"/>
      <c r="BJ39" s="751"/>
      <c r="BK39" s="751"/>
      <c r="BL39" s="215"/>
      <c r="BM39" s="675" t="s">
        <v>343</v>
      </c>
      <c r="BN39" s="675"/>
      <c r="BO39" s="675"/>
      <c r="BP39" s="675"/>
      <c r="BQ39" s="675"/>
      <c r="BR39" s="675"/>
      <c r="BS39" s="675"/>
      <c r="BT39" s="675"/>
      <c r="BU39" s="676"/>
      <c r="BV39" s="659">
        <v>103</v>
      </c>
      <c r="BW39" s="660"/>
      <c r="BX39" s="660"/>
      <c r="BY39" s="660"/>
      <c r="BZ39" s="660"/>
      <c r="CA39" s="660"/>
      <c r="CB39" s="669"/>
      <c r="CD39" s="674" t="s">
        <v>344</v>
      </c>
      <c r="CE39" s="675"/>
      <c r="CF39" s="675"/>
      <c r="CG39" s="675"/>
      <c r="CH39" s="675"/>
      <c r="CI39" s="675"/>
      <c r="CJ39" s="675"/>
      <c r="CK39" s="675"/>
      <c r="CL39" s="675"/>
      <c r="CM39" s="675"/>
      <c r="CN39" s="675"/>
      <c r="CO39" s="675"/>
      <c r="CP39" s="675"/>
      <c r="CQ39" s="676"/>
      <c r="CR39" s="659">
        <v>423495</v>
      </c>
      <c r="CS39" s="695"/>
      <c r="CT39" s="695"/>
      <c r="CU39" s="695"/>
      <c r="CV39" s="695"/>
      <c r="CW39" s="695"/>
      <c r="CX39" s="695"/>
      <c r="CY39" s="696"/>
      <c r="CZ39" s="664">
        <v>8.1</v>
      </c>
      <c r="DA39" s="693"/>
      <c r="DB39" s="693"/>
      <c r="DC39" s="697"/>
      <c r="DD39" s="668">
        <v>414417</v>
      </c>
      <c r="DE39" s="695"/>
      <c r="DF39" s="695"/>
      <c r="DG39" s="695"/>
      <c r="DH39" s="695"/>
      <c r="DI39" s="695"/>
      <c r="DJ39" s="695"/>
      <c r="DK39" s="696"/>
      <c r="DL39" s="668" t="s">
        <v>122</v>
      </c>
      <c r="DM39" s="695"/>
      <c r="DN39" s="695"/>
      <c r="DO39" s="695"/>
      <c r="DP39" s="695"/>
      <c r="DQ39" s="695"/>
      <c r="DR39" s="695"/>
      <c r="DS39" s="695"/>
      <c r="DT39" s="695"/>
      <c r="DU39" s="695"/>
      <c r="DV39" s="696"/>
      <c r="DW39" s="664" t="s">
        <v>122</v>
      </c>
      <c r="DX39" s="693"/>
      <c r="DY39" s="693"/>
      <c r="DZ39" s="693"/>
      <c r="EA39" s="693"/>
      <c r="EB39" s="693"/>
      <c r="EC39" s="694"/>
    </row>
    <row r="40" spans="2:133" ht="11.25" customHeight="1">
      <c r="AQ40" s="736" t="s">
        <v>345</v>
      </c>
      <c r="AR40" s="737"/>
      <c r="AS40" s="737"/>
      <c r="AT40" s="737"/>
      <c r="AU40" s="737"/>
      <c r="AV40" s="737"/>
      <c r="AW40" s="737"/>
      <c r="AX40" s="737"/>
      <c r="AY40" s="738"/>
      <c r="AZ40" s="659">
        <v>95495</v>
      </c>
      <c r="BA40" s="660"/>
      <c r="BB40" s="660"/>
      <c r="BC40" s="660"/>
      <c r="BD40" s="695"/>
      <c r="BE40" s="695"/>
      <c r="BF40" s="718"/>
      <c r="BG40" s="750"/>
      <c r="BH40" s="751"/>
      <c r="BI40" s="751"/>
      <c r="BJ40" s="751"/>
      <c r="BK40" s="751"/>
      <c r="BL40" s="215"/>
      <c r="BM40" s="675" t="s">
        <v>346</v>
      </c>
      <c r="BN40" s="675"/>
      <c r="BO40" s="675"/>
      <c r="BP40" s="675"/>
      <c r="BQ40" s="675"/>
      <c r="BR40" s="675"/>
      <c r="BS40" s="675"/>
      <c r="BT40" s="675"/>
      <c r="BU40" s="676"/>
      <c r="BV40" s="659">
        <v>102</v>
      </c>
      <c r="BW40" s="660"/>
      <c r="BX40" s="660"/>
      <c r="BY40" s="660"/>
      <c r="BZ40" s="660"/>
      <c r="CA40" s="660"/>
      <c r="CB40" s="669"/>
      <c r="CD40" s="674" t="s">
        <v>347</v>
      </c>
      <c r="CE40" s="675"/>
      <c r="CF40" s="675"/>
      <c r="CG40" s="675"/>
      <c r="CH40" s="675"/>
      <c r="CI40" s="675"/>
      <c r="CJ40" s="675"/>
      <c r="CK40" s="675"/>
      <c r="CL40" s="675"/>
      <c r="CM40" s="675"/>
      <c r="CN40" s="675"/>
      <c r="CO40" s="675"/>
      <c r="CP40" s="675"/>
      <c r="CQ40" s="676"/>
      <c r="CR40" s="659">
        <v>46128</v>
      </c>
      <c r="CS40" s="660"/>
      <c r="CT40" s="660"/>
      <c r="CU40" s="660"/>
      <c r="CV40" s="660"/>
      <c r="CW40" s="660"/>
      <c r="CX40" s="660"/>
      <c r="CY40" s="661"/>
      <c r="CZ40" s="664">
        <v>0.9</v>
      </c>
      <c r="DA40" s="693"/>
      <c r="DB40" s="693"/>
      <c r="DC40" s="697"/>
      <c r="DD40" s="668">
        <v>35628</v>
      </c>
      <c r="DE40" s="660"/>
      <c r="DF40" s="660"/>
      <c r="DG40" s="660"/>
      <c r="DH40" s="660"/>
      <c r="DI40" s="660"/>
      <c r="DJ40" s="660"/>
      <c r="DK40" s="661"/>
      <c r="DL40" s="668">
        <v>27773</v>
      </c>
      <c r="DM40" s="660"/>
      <c r="DN40" s="660"/>
      <c r="DO40" s="660"/>
      <c r="DP40" s="660"/>
      <c r="DQ40" s="660"/>
      <c r="DR40" s="660"/>
      <c r="DS40" s="660"/>
      <c r="DT40" s="660"/>
      <c r="DU40" s="660"/>
      <c r="DV40" s="661"/>
      <c r="DW40" s="664">
        <v>0.9</v>
      </c>
      <c r="DX40" s="693"/>
      <c r="DY40" s="693"/>
      <c r="DZ40" s="693"/>
      <c r="EA40" s="693"/>
      <c r="EB40" s="693"/>
      <c r="EC40" s="694"/>
    </row>
    <row r="41" spans="2:133" ht="11.25" customHeight="1">
      <c r="AQ41" s="746" t="s">
        <v>348</v>
      </c>
      <c r="AR41" s="747"/>
      <c r="AS41" s="747"/>
      <c r="AT41" s="747"/>
      <c r="AU41" s="747"/>
      <c r="AV41" s="747"/>
      <c r="AW41" s="747"/>
      <c r="AX41" s="747"/>
      <c r="AY41" s="748"/>
      <c r="AZ41" s="739">
        <v>315437</v>
      </c>
      <c r="BA41" s="740"/>
      <c r="BB41" s="740"/>
      <c r="BC41" s="740"/>
      <c r="BD41" s="729"/>
      <c r="BE41" s="729"/>
      <c r="BF41" s="731"/>
      <c r="BG41" s="752"/>
      <c r="BH41" s="753"/>
      <c r="BI41" s="753"/>
      <c r="BJ41" s="753"/>
      <c r="BK41" s="753"/>
      <c r="BL41" s="216"/>
      <c r="BM41" s="684" t="s">
        <v>349</v>
      </c>
      <c r="BN41" s="684"/>
      <c r="BO41" s="684"/>
      <c r="BP41" s="684"/>
      <c r="BQ41" s="684"/>
      <c r="BR41" s="684"/>
      <c r="BS41" s="684"/>
      <c r="BT41" s="684"/>
      <c r="BU41" s="685"/>
      <c r="BV41" s="739">
        <v>303</v>
      </c>
      <c r="BW41" s="740"/>
      <c r="BX41" s="740"/>
      <c r="BY41" s="740"/>
      <c r="BZ41" s="740"/>
      <c r="CA41" s="740"/>
      <c r="CB41" s="749"/>
      <c r="CD41" s="674" t="s">
        <v>350</v>
      </c>
      <c r="CE41" s="675"/>
      <c r="CF41" s="675"/>
      <c r="CG41" s="675"/>
      <c r="CH41" s="675"/>
      <c r="CI41" s="675"/>
      <c r="CJ41" s="675"/>
      <c r="CK41" s="675"/>
      <c r="CL41" s="675"/>
      <c r="CM41" s="675"/>
      <c r="CN41" s="675"/>
      <c r="CO41" s="675"/>
      <c r="CP41" s="675"/>
      <c r="CQ41" s="676"/>
      <c r="CR41" s="659" t="s">
        <v>234</v>
      </c>
      <c r="CS41" s="695"/>
      <c r="CT41" s="695"/>
      <c r="CU41" s="695"/>
      <c r="CV41" s="695"/>
      <c r="CW41" s="695"/>
      <c r="CX41" s="695"/>
      <c r="CY41" s="696"/>
      <c r="CZ41" s="664" t="s">
        <v>234</v>
      </c>
      <c r="DA41" s="693"/>
      <c r="DB41" s="693"/>
      <c r="DC41" s="697"/>
      <c r="DD41" s="668" t="s">
        <v>122</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351</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352</v>
      </c>
      <c r="CE42" s="657"/>
      <c r="CF42" s="657"/>
      <c r="CG42" s="657"/>
      <c r="CH42" s="657"/>
      <c r="CI42" s="657"/>
      <c r="CJ42" s="657"/>
      <c r="CK42" s="657"/>
      <c r="CL42" s="657"/>
      <c r="CM42" s="657"/>
      <c r="CN42" s="657"/>
      <c r="CO42" s="657"/>
      <c r="CP42" s="657"/>
      <c r="CQ42" s="658"/>
      <c r="CR42" s="659">
        <v>748163</v>
      </c>
      <c r="CS42" s="660"/>
      <c r="CT42" s="660"/>
      <c r="CU42" s="660"/>
      <c r="CV42" s="660"/>
      <c r="CW42" s="660"/>
      <c r="CX42" s="660"/>
      <c r="CY42" s="661"/>
      <c r="CZ42" s="664">
        <v>14.4</v>
      </c>
      <c r="DA42" s="665"/>
      <c r="DB42" s="665"/>
      <c r="DC42" s="760"/>
      <c r="DD42" s="668">
        <v>98323</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353</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354</v>
      </c>
      <c r="CE43" s="657"/>
      <c r="CF43" s="657"/>
      <c r="CG43" s="657"/>
      <c r="CH43" s="657"/>
      <c r="CI43" s="657"/>
      <c r="CJ43" s="657"/>
      <c r="CK43" s="657"/>
      <c r="CL43" s="657"/>
      <c r="CM43" s="657"/>
      <c r="CN43" s="657"/>
      <c r="CO43" s="657"/>
      <c r="CP43" s="657"/>
      <c r="CQ43" s="658"/>
      <c r="CR43" s="659">
        <v>15208</v>
      </c>
      <c r="CS43" s="695"/>
      <c r="CT43" s="695"/>
      <c r="CU43" s="695"/>
      <c r="CV43" s="695"/>
      <c r="CW43" s="695"/>
      <c r="CX43" s="695"/>
      <c r="CY43" s="696"/>
      <c r="CZ43" s="664">
        <v>0.3</v>
      </c>
      <c r="DA43" s="693"/>
      <c r="DB43" s="693"/>
      <c r="DC43" s="697"/>
      <c r="DD43" s="668">
        <v>15208</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355</v>
      </c>
      <c r="CD44" s="771" t="s">
        <v>307</v>
      </c>
      <c r="CE44" s="772"/>
      <c r="CF44" s="656" t="s">
        <v>356</v>
      </c>
      <c r="CG44" s="657"/>
      <c r="CH44" s="657"/>
      <c r="CI44" s="657"/>
      <c r="CJ44" s="657"/>
      <c r="CK44" s="657"/>
      <c r="CL44" s="657"/>
      <c r="CM44" s="657"/>
      <c r="CN44" s="657"/>
      <c r="CO44" s="657"/>
      <c r="CP44" s="657"/>
      <c r="CQ44" s="658"/>
      <c r="CR44" s="659">
        <v>734579</v>
      </c>
      <c r="CS44" s="660"/>
      <c r="CT44" s="660"/>
      <c r="CU44" s="660"/>
      <c r="CV44" s="660"/>
      <c r="CW44" s="660"/>
      <c r="CX44" s="660"/>
      <c r="CY44" s="661"/>
      <c r="CZ44" s="664">
        <v>14.1</v>
      </c>
      <c r="DA44" s="665"/>
      <c r="DB44" s="665"/>
      <c r="DC44" s="760"/>
      <c r="DD44" s="668">
        <v>84739</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357</v>
      </c>
      <c r="CG45" s="657"/>
      <c r="CH45" s="657"/>
      <c r="CI45" s="657"/>
      <c r="CJ45" s="657"/>
      <c r="CK45" s="657"/>
      <c r="CL45" s="657"/>
      <c r="CM45" s="657"/>
      <c r="CN45" s="657"/>
      <c r="CO45" s="657"/>
      <c r="CP45" s="657"/>
      <c r="CQ45" s="658"/>
      <c r="CR45" s="659">
        <v>356262</v>
      </c>
      <c r="CS45" s="695"/>
      <c r="CT45" s="695"/>
      <c r="CU45" s="695"/>
      <c r="CV45" s="695"/>
      <c r="CW45" s="695"/>
      <c r="CX45" s="695"/>
      <c r="CY45" s="696"/>
      <c r="CZ45" s="664">
        <v>6.8</v>
      </c>
      <c r="DA45" s="693"/>
      <c r="DB45" s="693"/>
      <c r="DC45" s="697"/>
      <c r="DD45" s="668">
        <v>15711</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358</v>
      </c>
      <c r="CG46" s="657"/>
      <c r="CH46" s="657"/>
      <c r="CI46" s="657"/>
      <c r="CJ46" s="657"/>
      <c r="CK46" s="657"/>
      <c r="CL46" s="657"/>
      <c r="CM46" s="657"/>
      <c r="CN46" s="657"/>
      <c r="CO46" s="657"/>
      <c r="CP46" s="657"/>
      <c r="CQ46" s="658"/>
      <c r="CR46" s="659">
        <v>368032</v>
      </c>
      <c r="CS46" s="660"/>
      <c r="CT46" s="660"/>
      <c r="CU46" s="660"/>
      <c r="CV46" s="660"/>
      <c r="CW46" s="660"/>
      <c r="CX46" s="660"/>
      <c r="CY46" s="661"/>
      <c r="CZ46" s="664">
        <v>7.1</v>
      </c>
      <c r="DA46" s="665"/>
      <c r="DB46" s="665"/>
      <c r="DC46" s="760"/>
      <c r="DD46" s="668">
        <v>66343</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359</v>
      </c>
      <c r="CG47" s="657"/>
      <c r="CH47" s="657"/>
      <c r="CI47" s="657"/>
      <c r="CJ47" s="657"/>
      <c r="CK47" s="657"/>
      <c r="CL47" s="657"/>
      <c r="CM47" s="657"/>
      <c r="CN47" s="657"/>
      <c r="CO47" s="657"/>
      <c r="CP47" s="657"/>
      <c r="CQ47" s="658"/>
      <c r="CR47" s="659">
        <v>13584</v>
      </c>
      <c r="CS47" s="695"/>
      <c r="CT47" s="695"/>
      <c r="CU47" s="695"/>
      <c r="CV47" s="695"/>
      <c r="CW47" s="695"/>
      <c r="CX47" s="695"/>
      <c r="CY47" s="696"/>
      <c r="CZ47" s="664">
        <v>0.3</v>
      </c>
      <c r="DA47" s="693"/>
      <c r="DB47" s="693"/>
      <c r="DC47" s="697"/>
      <c r="DD47" s="668">
        <v>13584</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360</v>
      </c>
      <c r="CG48" s="657"/>
      <c r="CH48" s="657"/>
      <c r="CI48" s="657"/>
      <c r="CJ48" s="657"/>
      <c r="CK48" s="657"/>
      <c r="CL48" s="657"/>
      <c r="CM48" s="657"/>
      <c r="CN48" s="657"/>
      <c r="CO48" s="657"/>
      <c r="CP48" s="657"/>
      <c r="CQ48" s="658"/>
      <c r="CR48" s="659" t="s">
        <v>234</v>
      </c>
      <c r="CS48" s="660"/>
      <c r="CT48" s="660"/>
      <c r="CU48" s="660"/>
      <c r="CV48" s="660"/>
      <c r="CW48" s="660"/>
      <c r="CX48" s="660"/>
      <c r="CY48" s="661"/>
      <c r="CZ48" s="664" t="s">
        <v>234</v>
      </c>
      <c r="DA48" s="665"/>
      <c r="DB48" s="665"/>
      <c r="DC48" s="760"/>
      <c r="DD48" s="668" t="s">
        <v>234</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361</v>
      </c>
      <c r="CE49" s="705"/>
      <c r="CF49" s="705"/>
      <c r="CG49" s="705"/>
      <c r="CH49" s="705"/>
      <c r="CI49" s="705"/>
      <c r="CJ49" s="705"/>
      <c r="CK49" s="705"/>
      <c r="CL49" s="705"/>
      <c r="CM49" s="705"/>
      <c r="CN49" s="705"/>
      <c r="CO49" s="705"/>
      <c r="CP49" s="705"/>
      <c r="CQ49" s="706"/>
      <c r="CR49" s="739">
        <v>5212473</v>
      </c>
      <c r="CS49" s="729"/>
      <c r="CT49" s="729"/>
      <c r="CU49" s="729"/>
      <c r="CV49" s="729"/>
      <c r="CW49" s="729"/>
      <c r="CX49" s="729"/>
      <c r="CY49" s="761"/>
      <c r="CZ49" s="744">
        <v>100</v>
      </c>
      <c r="DA49" s="762"/>
      <c r="DB49" s="762"/>
      <c r="DC49" s="763"/>
      <c r="DD49" s="764">
        <v>3771357</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p2MQFXdAzrHYwOTD+i0it4w0WWkk5WrUBt3Z7lOS0f7jv398hybtzkFBpwX1x7BFT4jKVBpxM0aGuhH4/+cDLg==" saltValue="GxmbOAjhiRS+7HwjkdJ9MQ=="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ageMargins left="0.59055118110236227" right="0" top="0.59055118110236227" bottom="0.59055118110236227" header="0.39370078740157483" footer="0.39370078740157483"/>
  <pageSetup paperSize="9" scale="63" orientation="landscape" horizontalDpi="12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M16" zoomScale="70" zoomScaleNormal="25" zoomScaleSheetLayoutView="70" workbookViewId="0"/>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362</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363</v>
      </c>
      <c r="DK2" s="807"/>
      <c r="DL2" s="807"/>
      <c r="DM2" s="807"/>
      <c r="DN2" s="807"/>
      <c r="DO2" s="808"/>
      <c r="DP2" s="229"/>
      <c r="DQ2" s="806" t="s">
        <v>364</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365</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366</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367</v>
      </c>
      <c r="B5" s="801"/>
      <c r="C5" s="801"/>
      <c r="D5" s="801"/>
      <c r="E5" s="801"/>
      <c r="F5" s="801"/>
      <c r="G5" s="801"/>
      <c r="H5" s="801"/>
      <c r="I5" s="801"/>
      <c r="J5" s="801"/>
      <c r="K5" s="801"/>
      <c r="L5" s="801"/>
      <c r="M5" s="801"/>
      <c r="N5" s="801"/>
      <c r="O5" s="801"/>
      <c r="P5" s="802"/>
      <c r="Q5" s="777" t="s">
        <v>368</v>
      </c>
      <c r="R5" s="778"/>
      <c r="S5" s="778"/>
      <c r="T5" s="778"/>
      <c r="U5" s="779"/>
      <c r="V5" s="777" t="s">
        <v>369</v>
      </c>
      <c r="W5" s="778"/>
      <c r="X5" s="778"/>
      <c r="Y5" s="778"/>
      <c r="Z5" s="779"/>
      <c r="AA5" s="777" t="s">
        <v>370</v>
      </c>
      <c r="AB5" s="778"/>
      <c r="AC5" s="778"/>
      <c r="AD5" s="778"/>
      <c r="AE5" s="778"/>
      <c r="AF5" s="810" t="s">
        <v>371</v>
      </c>
      <c r="AG5" s="778"/>
      <c r="AH5" s="778"/>
      <c r="AI5" s="778"/>
      <c r="AJ5" s="789"/>
      <c r="AK5" s="778" t="s">
        <v>372</v>
      </c>
      <c r="AL5" s="778"/>
      <c r="AM5" s="778"/>
      <c r="AN5" s="778"/>
      <c r="AO5" s="779"/>
      <c r="AP5" s="777" t="s">
        <v>373</v>
      </c>
      <c r="AQ5" s="778"/>
      <c r="AR5" s="778"/>
      <c r="AS5" s="778"/>
      <c r="AT5" s="779"/>
      <c r="AU5" s="777" t="s">
        <v>374</v>
      </c>
      <c r="AV5" s="778"/>
      <c r="AW5" s="778"/>
      <c r="AX5" s="778"/>
      <c r="AY5" s="789"/>
      <c r="AZ5" s="236"/>
      <c r="BA5" s="236"/>
      <c r="BB5" s="236"/>
      <c r="BC5" s="236"/>
      <c r="BD5" s="236"/>
      <c r="BE5" s="237"/>
      <c r="BF5" s="237"/>
      <c r="BG5" s="237"/>
      <c r="BH5" s="237"/>
      <c r="BI5" s="237"/>
      <c r="BJ5" s="237"/>
      <c r="BK5" s="237"/>
      <c r="BL5" s="237"/>
      <c r="BM5" s="237"/>
      <c r="BN5" s="237"/>
      <c r="BO5" s="237"/>
      <c r="BP5" s="237"/>
      <c r="BQ5" s="800" t="s">
        <v>375</v>
      </c>
      <c r="BR5" s="801"/>
      <c r="BS5" s="801"/>
      <c r="BT5" s="801"/>
      <c r="BU5" s="801"/>
      <c r="BV5" s="801"/>
      <c r="BW5" s="801"/>
      <c r="BX5" s="801"/>
      <c r="BY5" s="801"/>
      <c r="BZ5" s="801"/>
      <c r="CA5" s="801"/>
      <c r="CB5" s="801"/>
      <c r="CC5" s="801"/>
      <c r="CD5" s="801"/>
      <c r="CE5" s="801"/>
      <c r="CF5" s="801"/>
      <c r="CG5" s="802"/>
      <c r="CH5" s="777" t="s">
        <v>376</v>
      </c>
      <c r="CI5" s="778"/>
      <c r="CJ5" s="778"/>
      <c r="CK5" s="778"/>
      <c r="CL5" s="779"/>
      <c r="CM5" s="777" t="s">
        <v>377</v>
      </c>
      <c r="CN5" s="778"/>
      <c r="CO5" s="778"/>
      <c r="CP5" s="778"/>
      <c r="CQ5" s="779"/>
      <c r="CR5" s="777" t="s">
        <v>378</v>
      </c>
      <c r="CS5" s="778"/>
      <c r="CT5" s="778"/>
      <c r="CU5" s="778"/>
      <c r="CV5" s="779"/>
      <c r="CW5" s="777" t="s">
        <v>379</v>
      </c>
      <c r="CX5" s="778"/>
      <c r="CY5" s="778"/>
      <c r="CZ5" s="778"/>
      <c r="DA5" s="779"/>
      <c r="DB5" s="777" t="s">
        <v>380</v>
      </c>
      <c r="DC5" s="778"/>
      <c r="DD5" s="778"/>
      <c r="DE5" s="778"/>
      <c r="DF5" s="779"/>
      <c r="DG5" s="783" t="s">
        <v>381</v>
      </c>
      <c r="DH5" s="784"/>
      <c r="DI5" s="784"/>
      <c r="DJ5" s="784"/>
      <c r="DK5" s="785"/>
      <c r="DL5" s="783" t="s">
        <v>382</v>
      </c>
      <c r="DM5" s="784"/>
      <c r="DN5" s="784"/>
      <c r="DO5" s="784"/>
      <c r="DP5" s="785"/>
      <c r="DQ5" s="777" t="s">
        <v>383</v>
      </c>
      <c r="DR5" s="778"/>
      <c r="DS5" s="778"/>
      <c r="DT5" s="778"/>
      <c r="DU5" s="779"/>
      <c r="DV5" s="777" t="s">
        <v>374</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384</v>
      </c>
      <c r="C7" s="792"/>
      <c r="D7" s="792"/>
      <c r="E7" s="792"/>
      <c r="F7" s="792"/>
      <c r="G7" s="792"/>
      <c r="H7" s="792"/>
      <c r="I7" s="792"/>
      <c r="J7" s="792"/>
      <c r="K7" s="792"/>
      <c r="L7" s="792"/>
      <c r="M7" s="792"/>
      <c r="N7" s="792"/>
      <c r="O7" s="792"/>
      <c r="P7" s="793"/>
      <c r="Q7" s="794">
        <v>5641</v>
      </c>
      <c r="R7" s="795"/>
      <c r="S7" s="795"/>
      <c r="T7" s="795"/>
      <c r="U7" s="795"/>
      <c r="V7" s="795">
        <v>5230</v>
      </c>
      <c r="W7" s="795"/>
      <c r="X7" s="795"/>
      <c r="Y7" s="795"/>
      <c r="Z7" s="795"/>
      <c r="AA7" s="795">
        <v>410</v>
      </c>
      <c r="AB7" s="795"/>
      <c r="AC7" s="795"/>
      <c r="AD7" s="795"/>
      <c r="AE7" s="796"/>
      <c r="AF7" s="797">
        <v>321</v>
      </c>
      <c r="AG7" s="798"/>
      <c r="AH7" s="798"/>
      <c r="AI7" s="798"/>
      <c r="AJ7" s="799"/>
      <c r="AK7" s="834">
        <v>593</v>
      </c>
      <c r="AL7" s="835"/>
      <c r="AM7" s="835"/>
      <c r="AN7" s="835"/>
      <c r="AO7" s="835"/>
      <c r="AP7" s="835">
        <v>6609</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579</v>
      </c>
      <c r="BT7" s="839"/>
      <c r="BU7" s="839"/>
      <c r="BV7" s="839"/>
      <c r="BW7" s="839"/>
      <c r="BX7" s="839"/>
      <c r="BY7" s="839"/>
      <c r="BZ7" s="839"/>
      <c r="CA7" s="839"/>
      <c r="CB7" s="839"/>
      <c r="CC7" s="839"/>
      <c r="CD7" s="839"/>
      <c r="CE7" s="839"/>
      <c r="CF7" s="839"/>
      <c r="CG7" s="840"/>
      <c r="CH7" s="831">
        <v>26</v>
      </c>
      <c r="CI7" s="832"/>
      <c r="CJ7" s="832"/>
      <c r="CK7" s="832"/>
      <c r="CL7" s="833"/>
      <c r="CM7" s="831">
        <v>190</v>
      </c>
      <c r="CN7" s="832"/>
      <c r="CO7" s="832"/>
      <c r="CP7" s="832"/>
      <c r="CQ7" s="833"/>
      <c r="CR7" s="831">
        <v>28</v>
      </c>
      <c r="CS7" s="832"/>
      <c r="CT7" s="832"/>
      <c r="CU7" s="832"/>
      <c r="CV7" s="833"/>
      <c r="CW7" s="831">
        <v>2</v>
      </c>
      <c r="CX7" s="832"/>
      <c r="CY7" s="832"/>
      <c r="CZ7" s="832"/>
      <c r="DA7" s="833"/>
      <c r="DB7" s="831" t="s">
        <v>577</v>
      </c>
      <c r="DC7" s="832"/>
      <c r="DD7" s="832"/>
      <c r="DE7" s="832"/>
      <c r="DF7" s="833"/>
      <c r="DG7" s="831" t="s">
        <v>577</v>
      </c>
      <c r="DH7" s="832"/>
      <c r="DI7" s="832"/>
      <c r="DJ7" s="832"/>
      <c r="DK7" s="833"/>
      <c r="DL7" s="831" t="s">
        <v>577</v>
      </c>
      <c r="DM7" s="832"/>
      <c r="DN7" s="832"/>
      <c r="DO7" s="832"/>
      <c r="DP7" s="833"/>
      <c r="DQ7" s="831" t="s">
        <v>577</v>
      </c>
      <c r="DR7" s="832"/>
      <c r="DS7" s="832"/>
      <c r="DT7" s="832"/>
      <c r="DU7" s="833"/>
      <c r="DV7" s="812"/>
      <c r="DW7" s="813"/>
      <c r="DX7" s="813"/>
      <c r="DY7" s="813"/>
      <c r="DZ7" s="814"/>
      <c r="EA7" s="234"/>
    </row>
    <row r="8" spans="1:131" s="235" customFormat="1" ht="26.25" customHeight="1">
      <c r="A8" s="24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24"/>
      <c r="AL8" s="825"/>
      <c r="AM8" s="825"/>
      <c r="AN8" s="825"/>
      <c r="AO8" s="825"/>
      <c r="AP8" s="825"/>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t="s">
        <v>580</v>
      </c>
      <c r="BT8" s="829"/>
      <c r="BU8" s="829"/>
      <c r="BV8" s="829"/>
      <c r="BW8" s="829"/>
      <c r="BX8" s="829"/>
      <c r="BY8" s="829"/>
      <c r="BZ8" s="829"/>
      <c r="CA8" s="829"/>
      <c r="CB8" s="829"/>
      <c r="CC8" s="829"/>
      <c r="CD8" s="829"/>
      <c r="CE8" s="829"/>
      <c r="CF8" s="829"/>
      <c r="CG8" s="830"/>
      <c r="CH8" s="841">
        <v>-5</v>
      </c>
      <c r="CI8" s="842"/>
      <c r="CJ8" s="842"/>
      <c r="CK8" s="842"/>
      <c r="CL8" s="843"/>
      <c r="CM8" s="841">
        <v>8</v>
      </c>
      <c r="CN8" s="842"/>
      <c r="CO8" s="842"/>
      <c r="CP8" s="842"/>
      <c r="CQ8" s="843"/>
      <c r="CR8" s="841">
        <v>33</v>
      </c>
      <c r="CS8" s="842"/>
      <c r="CT8" s="842"/>
      <c r="CU8" s="842"/>
      <c r="CV8" s="843"/>
      <c r="CW8" s="841">
        <v>4</v>
      </c>
      <c r="CX8" s="842"/>
      <c r="CY8" s="842"/>
      <c r="CZ8" s="842"/>
      <c r="DA8" s="843"/>
      <c r="DB8" s="841" t="s">
        <v>577</v>
      </c>
      <c r="DC8" s="842"/>
      <c r="DD8" s="842"/>
      <c r="DE8" s="842"/>
      <c r="DF8" s="843"/>
      <c r="DG8" s="841" t="s">
        <v>577</v>
      </c>
      <c r="DH8" s="842"/>
      <c r="DI8" s="842"/>
      <c r="DJ8" s="842"/>
      <c r="DK8" s="843"/>
      <c r="DL8" s="841" t="s">
        <v>577</v>
      </c>
      <c r="DM8" s="842"/>
      <c r="DN8" s="842"/>
      <c r="DO8" s="842"/>
      <c r="DP8" s="843"/>
      <c r="DQ8" s="841" t="s">
        <v>577</v>
      </c>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t="s">
        <v>581</v>
      </c>
      <c r="BT9" s="829"/>
      <c r="BU9" s="829"/>
      <c r="BV9" s="829"/>
      <c r="BW9" s="829"/>
      <c r="BX9" s="829"/>
      <c r="BY9" s="829"/>
      <c r="BZ9" s="829"/>
      <c r="CA9" s="829"/>
      <c r="CB9" s="829"/>
      <c r="CC9" s="829"/>
      <c r="CD9" s="829"/>
      <c r="CE9" s="829"/>
      <c r="CF9" s="829"/>
      <c r="CG9" s="830"/>
      <c r="CH9" s="841">
        <v>1</v>
      </c>
      <c r="CI9" s="842"/>
      <c r="CJ9" s="842"/>
      <c r="CK9" s="842"/>
      <c r="CL9" s="843"/>
      <c r="CM9" s="841">
        <v>25</v>
      </c>
      <c r="CN9" s="842"/>
      <c r="CO9" s="842"/>
      <c r="CP9" s="842"/>
      <c r="CQ9" s="843"/>
      <c r="CR9" s="841">
        <v>20</v>
      </c>
      <c r="CS9" s="842"/>
      <c r="CT9" s="842"/>
      <c r="CU9" s="842"/>
      <c r="CV9" s="843"/>
      <c r="CW9" s="841" t="s">
        <v>503</v>
      </c>
      <c r="CX9" s="842"/>
      <c r="CY9" s="842"/>
      <c r="CZ9" s="842"/>
      <c r="DA9" s="843"/>
      <c r="DB9" s="841" t="s">
        <v>577</v>
      </c>
      <c r="DC9" s="842"/>
      <c r="DD9" s="842"/>
      <c r="DE9" s="842"/>
      <c r="DF9" s="843"/>
      <c r="DG9" s="841" t="s">
        <v>577</v>
      </c>
      <c r="DH9" s="842"/>
      <c r="DI9" s="842"/>
      <c r="DJ9" s="842"/>
      <c r="DK9" s="843"/>
      <c r="DL9" s="841" t="s">
        <v>577</v>
      </c>
      <c r="DM9" s="842"/>
      <c r="DN9" s="842"/>
      <c r="DO9" s="842"/>
      <c r="DP9" s="843"/>
      <c r="DQ9" s="841" t="s">
        <v>577</v>
      </c>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385</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386</v>
      </c>
      <c r="B23" s="850" t="s">
        <v>387</v>
      </c>
      <c r="C23" s="851"/>
      <c r="D23" s="851"/>
      <c r="E23" s="851"/>
      <c r="F23" s="851"/>
      <c r="G23" s="851"/>
      <c r="H23" s="851"/>
      <c r="I23" s="851"/>
      <c r="J23" s="851"/>
      <c r="K23" s="851"/>
      <c r="L23" s="851"/>
      <c r="M23" s="851"/>
      <c r="N23" s="851"/>
      <c r="O23" s="851"/>
      <c r="P23" s="852"/>
      <c r="Q23" s="853">
        <v>5641</v>
      </c>
      <c r="R23" s="854"/>
      <c r="S23" s="854"/>
      <c r="T23" s="854"/>
      <c r="U23" s="854"/>
      <c r="V23" s="854">
        <v>5230</v>
      </c>
      <c r="W23" s="854"/>
      <c r="X23" s="854"/>
      <c r="Y23" s="854"/>
      <c r="Z23" s="854"/>
      <c r="AA23" s="854">
        <v>410</v>
      </c>
      <c r="AB23" s="854"/>
      <c r="AC23" s="854"/>
      <c r="AD23" s="854"/>
      <c r="AE23" s="855"/>
      <c r="AF23" s="856">
        <v>321</v>
      </c>
      <c r="AG23" s="854"/>
      <c r="AH23" s="854"/>
      <c r="AI23" s="854"/>
      <c r="AJ23" s="857"/>
      <c r="AK23" s="858"/>
      <c r="AL23" s="859"/>
      <c r="AM23" s="859"/>
      <c r="AN23" s="859"/>
      <c r="AO23" s="859"/>
      <c r="AP23" s="854">
        <v>6609</v>
      </c>
      <c r="AQ23" s="854"/>
      <c r="AR23" s="854"/>
      <c r="AS23" s="854"/>
      <c r="AT23" s="854"/>
      <c r="AU23" s="860"/>
      <c r="AV23" s="860"/>
      <c r="AW23" s="860"/>
      <c r="AX23" s="860"/>
      <c r="AY23" s="861"/>
      <c r="AZ23" s="869" t="s">
        <v>122</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388</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389</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367</v>
      </c>
      <c r="B26" s="801"/>
      <c r="C26" s="801"/>
      <c r="D26" s="801"/>
      <c r="E26" s="801"/>
      <c r="F26" s="801"/>
      <c r="G26" s="801"/>
      <c r="H26" s="801"/>
      <c r="I26" s="801"/>
      <c r="J26" s="801"/>
      <c r="K26" s="801"/>
      <c r="L26" s="801"/>
      <c r="M26" s="801"/>
      <c r="N26" s="801"/>
      <c r="O26" s="801"/>
      <c r="P26" s="802"/>
      <c r="Q26" s="777" t="s">
        <v>390</v>
      </c>
      <c r="R26" s="778"/>
      <c r="S26" s="778"/>
      <c r="T26" s="778"/>
      <c r="U26" s="779"/>
      <c r="V26" s="777" t="s">
        <v>391</v>
      </c>
      <c r="W26" s="778"/>
      <c r="X26" s="778"/>
      <c r="Y26" s="778"/>
      <c r="Z26" s="779"/>
      <c r="AA26" s="777" t="s">
        <v>392</v>
      </c>
      <c r="AB26" s="778"/>
      <c r="AC26" s="778"/>
      <c r="AD26" s="778"/>
      <c r="AE26" s="778"/>
      <c r="AF26" s="872" t="s">
        <v>393</v>
      </c>
      <c r="AG26" s="873"/>
      <c r="AH26" s="873"/>
      <c r="AI26" s="873"/>
      <c r="AJ26" s="874"/>
      <c r="AK26" s="778" t="s">
        <v>394</v>
      </c>
      <c r="AL26" s="778"/>
      <c r="AM26" s="778"/>
      <c r="AN26" s="778"/>
      <c r="AO26" s="779"/>
      <c r="AP26" s="777" t="s">
        <v>395</v>
      </c>
      <c r="AQ26" s="778"/>
      <c r="AR26" s="778"/>
      <c r="AS26" s="778"/>
      <c r="AT26" s="779"/>
      <c r="AU26" s="777" t="s">
        <v>396</v>
      </c>
      <c r="AV26" s="778"/>
      <c r="AW26" s="778"/>
      <c r="AX26" s="778"/>
      <c r="AY26" s="779"/>
      <c r="AZ26" s="777" t="s">
        <v>397</v>
      </c>
      <c r="BA26" s="778"/>
      <c r="BB26" s="778"/>
      <c r="BC26" s="778"/>
      <c r="BD26" s="779"/>
      <c r="BE26" s="777" t="s">
        <v>374</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398</v>
      </c>
      <c r="C28" s="792"/>
      <c r="D28" s="792"/>
      <c r="E28" s="792"/>
      <c r="F28" s="792"/>
      <c r="G28" s="792"/>
      <c r="H28" s="792"/>
      <c r="I28" s="792"/>
      <c r="J28" s="792"/>
      <c r="K28" s="792"/>
      <c r="L28" s="792"/>
      <c r="M28" s="792"/>
      <c r="N28" s="792"/>
      <c r="O28" s="792"/>
      <c r="P28" s="793"/>
      <c r="Q28" s="882">
        <v>1139</v>
      </c>
      <c r="R28" s="883"/>
      <c r="S28" s="883"/>
      <c r="T28" s="883"/>
      <c r="U28" s="883"/>
      <c r="V28" s="883">
        <v>1045</v>
      </c>
      <c r="W28" s="883"/>
      <c r="X28" s="883"/>
      <c r="Y28" s="883"/>
      <c r="Z28" s="883"/>
      <c r="AA28" s="883">
        <v>94</v>
      </c>
      <c r="AB28" s="883"/>
      <c r="AC28" s="883"/>
      <c r="AD28" s="883"/>
      <c r="AE28" s="884"/>
      <c r="AF28" s="885">
        <v>94</v>
      </c>
      <c r="AG28" s="883"/>
      <c r="AH28" s="883"/>
      <c r="AI28" s="883"/>
      <c r="AJ28" s="886"/>
      <c r="AK28" s="887">
        <v>166</v>
      </c>
      <c r="AL28" s="878"/>
      <c r="AM28" s="878"/>
      <c r="AN28" s="878"/>
      <c r="AO28" s="878"/>
      <c r="AP28" s="878" t="s">
        <v>565</v>
      </c>
      <c r="AQ28" s="878"/>
      <c r="AR28" s="878"/>
      <c r="AS28" s="878"/>
      <c r="AT28" s="878"/>
      <c r="AU28" s="878" t="s">
        <v>564</v>
      </c>
      <c r="AV28" s="878"/>
      <c r="AW28" s="878"/>
      <c r="AX28" s="878"/>
      <c r="AY28" s="878"/>
      <c r="AZ28" s="879" t="s">
        <v>564</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399</v>
      </c>
      <c r="C29" s="816"/>
      <c r="D29" s="816"/>
      <c r="E29" s="816"/>
      <c r="F29" s="816"/>
      <c r="G29" s="816"/>
      <c r="H29" s="816"/>
      <c r="I29" s="816"/>
      <c r="J29" s="816"/>
      <c r="K29" s="816"/>
      <c r="L29" s="816"/>
      <c r="M29" s="816"/>
      <c r="N29" s="816"/>
      <c r="O29" s="816"/>
      <c r="P29" s="817"/>
      <c r="Q29" s="818">
        <v>1057</v>
      </c>
      <c r="R29" s="819"/>
      <c r="S29" s="819"/>
      <c r="T29" s="819"/>
      <c r="U29" s="819"/>
      <c r="V29" s="819">
        <v>1022</v>
      </c>
      <c r="W29" s="819"/>
      <c r="X29" s="819"/>
      <c r="Y29" s="819"/>
      <c r="Z29" s="819"/>
      <c r="AA29" s="819">
        <v>35</v>
      </c>
      <c r="AB29" s="819"/>
      <c r="AC29" s="819"/>
      <c r="AD29" s="819"/>
      <c r="AE29" s="820"/>
      <c r="AF29" s="821">
        <v>35</v>
      </c>
      <c r="AG29" s="822"/>
      <c r="AH29" s="822"/>
      <c r="AI29" s="822"/>
      <c r="AJ29" s="823"/>
      <c r="AK29" s="890">
        <v>171</v>
      </c>
      <c r="AL29" s="891"/>
      <c r="AM29" s="891"/>
      <c r="AN29" s="891"/>
      <c r="AO29" s="891"/>
      <c r="AP29" s="891" t="s">
        <v>564</v>
      </c>
      <c r="AQ29" s="891"/>
      <c r="AR29" s="891"/>
      <c r="AS29" s="891"/>
      <c r="AT29" s="891"/>
      <c r="AU29" s="891" t="s">
        <v>566</v>
      </c>
      <c r="AV29" s="891"/>
      <c r="AW29" s="891"/>
      <c r="AX29" s="891"/>
      <c r="AY29" s="891"/>
      <c r="AZ29" s="892" t="s">
        <v>566</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400</v>
      </c>
      <c r="C30" s="816"/>
      <c r="D30" s="816"/>
      <c r="E30" s="816"/>
      <c r="F30" s="816"/>
      <c r="G30" s="816"/>
      <c r="H30" s="816"/>
      <c r="I30" s="816"/>
      <c r="J30" s="816"/>
      <c r="K30" s="816"/>
      <c r="L30" s="816"/>
      <c r="M30" s="816"/>
      <c r="N30" s="816"/>
      <c r="O30" s="816"/>
      <c r="P30" s="817"/>
      <c r="Q30" s="818">
        <v>92</v>
      </c>
      <c r="R30" s="819"/>
      <c r="S30" s="819"/>
      <c r="T30" s="819"/>
      <c r="U30" s="819"/>
      <c r="V30" s="819">
        <v>92</v>
      </c>
      <c r="W30" s="819"/>
      <c r="X30" s="819"/>
      <c r="Y30" s="819"/>
      <c r="Z30" s="819"/>
      <c r="AA30" s="819">
        <v>0</v>
      </c>
      <c r="AB30" s="819"/>
      <c r="AC30" s="819"/>
      <c r="AD30" s="819"/>
      <c r="AE30" s="820"/>
      <c r="AF30" s="821">
        <v>0</v>
      </c>
      <c r="AG30" s="822"/>
      <c r="AH30" s="822"/>
      <c r="AI30" s="822"/>
      <c r="AJ30" s="823"/>
      <c r="AK30" s="890">
        <v>35</v>
      </c>
      <c r="AL30" s="891"/>
      <c r="AM30" s="891"/>
      <c r="AN30" s="891"/>
      <c r="AO30" s="891"/>
      <c r="AP30" s="891" t="s">
        <v>564</v>
      </c>
      <c r="AQ30" s="891"/>
      <c r="AR30" s="891"/>
      <c r="AS30" s="891"/>
      <c r="AT30" s="891"/>
      <c r="AU30" s="891" t="s">
        <v>566</v>
      </c>
      <c r="AV30" s="891"/>
      <c r="AW30" s="891"/>
      <c r="AX30" s="891"/>
      <c r="AY30" s="891"/>
      <c r="AZ30" s="892" t="s">
        <v>567</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401</v>
      </c>
      <c r="C31" s="816"/>
      <c r="D31" s="816"/>
      <c r="E31" s="816"/>
      <c r="F31" s="816"/>
      <c r="G31" s="816"/>
      <c r="H31" s="816"/>
      <c r="I31" s="816"/>
      <c r="J31" s="816"/>
      <c r="K31" s="816"/>
      <c r="L31" s="816"/>
      <c r="M31" s="816"/>
      <c r="N31" s="816"/>
      <c r="O31" s="816"/>
      <c r="P31" s="817"/>
      <c r="Q31" s="818">
        <v>159</v>
      </c>
      <c r="R31" s="819"/>
      <c r="S31" s="819"/>
      <c r="T31" s="819"/>
      <c r="U31" s="819"/>
      <c r="V31" s="819">
        <v>138</v>
      </c>
      <c r="W31" s="819"/>
      <c r="X31" s="819"/>
      <c r="Y31" s="819"/>
      <c r="Z31" s="819"/>
      <c r="AA31" s="819">
        <v>21</v>
      </c>
      <c r="AB31" s="819"/>
      <c r="AC31" s="819"/>
      <c r="AD31" s="819"/>
      <c r="AE31" s="820"/>
      <c r="AF31" s="821">
        <v>377</v>
      </c>
      <c r="AG31" s="822"/>
      <c r="AH31" s="822"/>
      <c r="AI31" s="822"/>
      <c r="AJ31" s="823"/>
      <c r="AK31" s="890">
        <v>2</v>
      </c>
      <c r="AL31" s="891"/>
      <c r="AM31" s="891"/>
      <c r="AN31" s="891"/>
      <c r="AO31" s="891"/>
      <c r="AP31" s="891">
        <v>96</v>
      </c>
      <c r="AQ31" s="891"/>
      <c r="AR31" s="891"/>
      <c r="AS31" s="891"/>
      <c r="AT31" s="891"/>
      <c r="AU31" s="891">
        <v>9</v>
      </c>
      <c r="AV31" s="891"/>
      <c r="AW31" s="891"/>
      <c r="AX31" s="891"/>
      <c r="AY31" s="891"/>
      <c r="AZ31" s="892" t="s">
        <v>568</v>
      </c>
      <c r="BA31" s="892"/>
      <c r="BB31" s="892"/>
      <c r="BC31" s="892"/>
      <c r="BD31" s="892"/>
      <c r="BE31" s="888" t="s">
        <v>402</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403</v>
      </c>
      <c r="C32" s="816"/>
      <c r="D32" s="816"/>
      <c r="E32" s="816"/>
      <c r="F32" s="816"/>
      <c r="G32" s="816"/>
      <c r="H32" s="816"/>
      <c r="I32" s="816"/>
      <c r="J32" s="816"/>
      <c r="K32" s="816"/>
      <c r="L32" s="816"/>
      <c r="M32" s="816"/>
      <c r="N32" s="816"/>
      <c r="O32" s="816"/>
      <c r="P32" s="817"/>
      <c r="Q32" s="818">
        <v>696</v>
      </c>
      <c r="R32" s="819"/>
      <c r="S32" s="819"/>
      <c r="T32" s="819"/>
      <c r="U32" s="819"/>
      <c r="V32" s="819">
        <v>728</v>
      </c>
      <c r="W32" s="819"/>
      <c r="X32" s="819"/>
      <c r="Y32" s="819"/>
      <c r="Z32" s="819"/>
      <c r="AA32" s="819">
        <v>-32</v>
      </c>
      <c r="AB32" s="819"/>
      <c r="AC32" s="819"/>
      <c r="AD32" s="819"/>
      <c r="AE32" s="820"/>
      <c r="AF32" s="821">
        <v>293</v>
      </c>
      <c r="AG32" s="822"/>
      <c r="AH32" s="822"/>
      <c r="AI32" s="822"/>
      <c r="AJ32" s="823"/>
      <c r="AK32" s="890">
        <v>285</v>
      </c>
      <c r="AL32" s="891"/>
      <c r="AM32" s="891"/>
      <c r="AN32" s="891"/>
      <c r="AO32" s="891"/>
      <c r="AP32" s="891">
        <v>409</v>
      </c>
      <c r="AQ32" s="891"/>
      <c r="AR32" s="891"/>
      <c r="AS32" s="891"/>
      <c r="AT32" s="891"/>
      <c r="AU32" s="891">
        <v>298</v>
      </c>
      <c r="AV32" s="891"/>
      <c r="AW32" s="891"/>
      <c r="AX32" s="891"/>
      <c r="AY32" s="891"/>
      <c r="AZ32" s="892" t="s">
        <v>569</v>
      </c>
      <c r="BA32" s="892"/>
      <c r="BB32" s="892"/>
      <c r="BC32" s="892"/>
      <c r="BD32" s="892"/>
      <c r="BE32" s="888" t="s">
        <v>402</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t="s">
        <v>404</v>
      </c>
      <c r="C33" s="816"/>
      <c r="D33" s="816"/>
      <c r="E33" s="816"/>
      <c r="F33" s="816"/>
      <c r="G33" s="816"/>
      <c r="H33" s="816"/>
      <c r="I33" s="816"/>
      <c r="J33" s="816"/>
      <c r="K33" s="816"/>
      <c r="L33" s="816"/>
      <c r="M33" s="816"/>
      <c r="N33" s="816"/>
      <c r="O33" s="816"/>
      <c r="P33" s="817"/>
      <c r="Q33" s="818">
        <v>21</v>
      </c>
      <c r="R33" s="819"/>
      <c r="S33" s="819"/>
      <c r="T33" s="819"/>
      <c r="U33" s="819"/>
      <c r="V33" s="819">
        <v>21</v>
      </c>
      <c r="W33" s="819"/>
      <c r="X33" s="819"/>
      <c r="Y33" s="819"/>
      <c r="Z33" s="819"/>
      <c r="AA33" s="819" t="s">
        <v>564</v>
      </c>
      <c r="AB33" s="819"/>
      <c r="AC33" s="819"/>
      <c r="AD33" s="819"/>
      <c r="AE33" s="820"/>
      <c r="AF33" s="821" t="s">
        <v>122</v>
      </c>
      <c r="AG33" s="822"/>
      <c r="AH33" s="822"/>
      <c r="AI33" s="822"/>
      <c r="AJ33" s="823"/>
      <c r="AK33" s="890">
        <v>4</v>
      </c>
      <c r="AL33" s="891"/>
      <c r="AM33" s="891"/>
      <c r="AN33" s="891"/>
      <c r="AO33" s="891"/>
      <c r="AP33" s="891">
        <v>16</v>
      </c>
      <c r="AQ33" s="891"/>
      <c r="AR33" s="891"/>
      <c r="AS33" s="891"/>
      <c r="AT33" s="891"/>
      <c r="AU33" s="891">
        <v>2</v>
      </c>
      <c r="AV33" s="891"/>
      <c r="AW33" s="891"/>
      <c r="AX33" s="891"/>
      <c r="AY33" s="891"/>
      <c r="AZ33" s="892" t="s">
        <v>564</v>
      </c>
      <c r="BA33" s="892"/>
      <c r="BB33" s="892"/>
      <c r="BC33" s="892"/>
      <c r="BD33" s="892"/>
      <c r="BE33" s="888" t="s">
        <v>405</v>
      </c>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90"/>
      <c r="AL34" s="891"/>
      <c r="AM34" s="891"/>
      <c r="AN34" s="891"/>
      <c r="AO34" s="891"/>
      <c r="AP34" s="891"/>
      <c r="AQ34" s="891"/>
      <c r="AR34" s="891"/>
      <c r="AS34" s="891"/>
      <c r="AT34" s="891"/>
      <c r="AU34" s="891"/>
      <c r="AV34" s="891"/>
      <c r="AW34" s="891"/>
      <c r="AX34" s="891"/>
      <c r="AY34" s="891"/>
      <c r="AZ34" s="892"/>
      <c r="BA34" s="892"/>
      <c r="BB34" s="892"/>
      <c r="BC34" s="892"/>
      <c r="BD34" s="892"/>
      <c r="BE34" s="888"/>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90"/>
      <c r="AL35" s="891"/>
      <c r="AM35" s="891"/>
      <c r="AN35" s="891"/>
      <c r="AO35" s="891"/>
      <c r="AP35" s="891"/>
      <c r="AQ35" s="891"/>
      <c r="AR35" s="891"/>
      <c r="AS35" s="891"/>
      <c r="AT35" s="891"/>
      <c r="AU35" s="891"/>
      <c r="AV35" s="891"/>
      <c r="AW35" s="891"/>
      <c r="AX35" s="891"/>
      <c r="AY35" s="891"/>
      <c r="AZ35" s="892"/>
      <c r="BA35" s="892"/>
      <c r="BB35" s="892"/>
      <c r="BC35" s="892"/>
      <c r="BD35" s="892"/>
      <c r="BE35" s="888"/>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406</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386</v>
      </c>
      <c r="B63" s="850" t="s">
        <v>407</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800</v>
      </c>
      <c r="AG63" s="902"/>
      <c r="AH63" s="902"/>
      <c r="AI63" s="902"/>
      <c r="AJ63" s="903"/>
      <c r="AK63" s="904"/>
      <c r="AL63" s="899"/>
      <c r="AM63" s="899"/>
      <c r="AN63" s="899"/>
      <c r="AO63" s="899"/>
      <c r="AP63" s="902">
        <v>521</v>
      </c>
      <c r="AQ63" s="902"/>
      <c r="AR63" s="902"/>
      <c r="AS63" s="902"/>
      <c r="AT63" s="902"/>
      <c r="AU63" s="902">
        <v>309</v>
      </c>
      <c r="AV63" s="902"/>
      <c r="AW63" s="902"/>
      <c r="AX63" s="902"/>
      <c r="AY63" s="902"/>
      <c r="AZ63" s="906"/>
      <c r="BA63" s="906"/>
      <c r="BB63" s="906"/>
      <c r="BC63" s="906"/>
      <c r="BD63" s="906"/>
      <c r="BE63" s="907"/>
      <c r="BF63" s="907"/>
      <c r="BG63" s="907"/>
      <c r="BH63" s="907"/>
      <c r="BI63" s="908"/>
      <c r="BJ63" s="909" t="s">
        <v>122</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409</v>
      </c>
      <c r="B66" s="801"/>
      <c r="C66" s="801"/>
      <c r="D66" s="801"/>
      <c r="E66" s="801"/>
      <c r="F66" s="801"/>
      <c r="G66" s="801"/>
      <c r="H66" s="801"/>
      <c r="I66" s="801"/>
      <c r="J66" s="801"/>
      <c r="K66" s="801"/>
      <c r="L66" s="801"/>
      <c r="M66" s="801"/>
      <c r="N66" s="801"/>
      <c r="O66" s="801"/>
      <c r="P66" s="802"/>
      <c r="Q66" s="777" t="s">
        <v>410</v>
      </c>
      <c r="R66" s="778"/>
      <c r="S66" s="778"/>
      <c r="T66" s="778"/>
      <c r="U66" s="779"/>
      <c r="V66" s="777" t="s">
        <v>411</v>
      </c>
      <c r="W66" s="778"/>
      <c r="X66" s="778"/>
      <c r="Y66" s="778"/>
      <c r="Z66" s="779"/>
      <c r="AA66" s="777" t="s">
        <v>392</v>
      </c>
      <c r="AB66" s="778"/>
      <c r="AC66" s="778"/>
      <c r="AD66" s="778"/>
      <c r="AE66" s="779"/>
      <c r="AF66" s="912" t="s">
        <v>412</v>
      </c>
      <c r="AG66" s="873"/>
      <c r="AH66" s="873"/>
      <c r="AI66" s="873"/>
      <c r="AJ66" s="913"/>
      <c r="AK66" s="777" t="s">
        <v>413</v>
      </c>
      <c r="AL66" s="801"/>
      <c r="AM66" s="801"/>
      <c r="AN66" s="801"/>
      <c r="AO66" s="802"/>
      <c r="AP66" s="777" t="s">
        <v>414</v>
      </c>
      <c r="AQ66" s="778"/>
      <c r="AR66" s="778"/>
      <c r="AS66" s="778"/>
      <c r="AT66" s="779"/>
      <c r="AU66" s="777" t="s">
        <v>415</v>
      </c>
      <c r="AV66" s="778"/>
      <c r="AW66" s="778"/>
      <c r="AX66" s="778"/>
      <c r="AY66" s="779"/>
      <c r="AZ66" s="777" t="s">
        <v>374</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570</v>
      </c>
      <c r="C68" s="930"/>
      <c r="D68" s="930"/>
      <c r="E68" s="930"/>
      <c r="F68" s="930"/>
      <c r="G68" s="930"/>
      <c r="H68" s="930"/>
      <c r="I68" s="930"/>
      <c r="J68" s="930"/>
      <c r="K68" s="930"/>
      <c r="L68" s="930"/>
      <c r="M68" s="930"/>
      <c r="N68" s="930"/>
      <c r="O68" s="930"/>
      <c r="P68" s="931"/>
      <c r="Q68" s="932">
        <v>2304</v>
      </c>
      <c r="R68" s="891"/>
      <c r="S68" s="891"/>
      <c r="T68" s="891"/>
      <c r="U68" s="891"/>
      <c r="V68" s="891">
        <v>2262</v>
      </c>
      <c r="W68" s="891"/>
      <c r="X68" s="891"/>
      <c r="Y68" s="891"/>
      <c r="Z68" s="891"/>
      <c r="AA68" s="891">
        <v>42</v>
      </c>
      <c r="AB68" s="891"/>
      <c r="AC68" s="891"/>
      <c r="AD68" s="891"/>
      <c r="AE68" s="891"/>
      <c r="AF68" s="891">
        <v>42</v>
      </c>
      <c r="AG68" s="891"/>
      <c r="AH68" s="891"/>
      <c r="AI68" s="891"/>
      <c r="AJ68" s="891"/>
      <c r="AK68" s="891" t="s">
        <v>568</v>
      </c>
      <c r="AL68" s="891"/>
      <c r="AM68" s="891"/>
      <c r="AN68" s="891"/>
      <c r="AO68" s="891"/>
      <c r="AP68" s="926">
        <v>2175</v>
      </c>
      <c r="AQ68" s="926"/>
      <c r="AR68" s="926"/>
      <c r="AS68" s="926"/>
      <c r="AT68" s="926"/>
      <c r="AU68" s="926">
        <v>45</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571</v>
      </c>
      <c r="C69" s="934"/>
      <c r="D69" s="934"/>
      <c r="E69" s="934"/>
      <c r="F69" s="934"/>
      <c r="G69" s="934"/>
      <c r="H69" s="934"/>
      <c r="I69" s="934"/>
      <c r="J69" s="934"/>
      <c r="K69" s="934"/>
      <c r="L69" s="934"/>
      <c r="M69" s="934"/>
      <c r="N69" s="934"/>
      <c r="O69" s="934"/>
      <c r="P69" s="935"/>
      <c r="Q69" s="932">
        <v>22</v>
      </c>
      <c r="R69" s="891"/>
      <c r="S69" s="891"/>
      <c r="T69" s="891"/>
      <c r="U69" s="891"/>
      <c r="V69" s="891">
        <v>20</v>
      </c>
      <c r="W69" s="891"/>
      <c r="X69" s="891"/>
      <c r="Y69" s="891"/>
      <c r="Z69" s="891"/>
      <c r="AA69" s="891">
        <v>2</v>
      </c>
      <c r="AB69" s="891"/>
      <c r="AC69" s="891"/>
      <c r="AD69" s="891"/>
      <c r="AE69" s="891"/>
      <c r="AF69" s="891">
        <v>2</v>
      </c>
      <c r="AG69" s="891"/>
      <c r="AH69" s="891"/>
      <c r="AI69" s="891"/>
      <c r="AJ69" s="891"/>
      <c r="AK69" s="891" t="s">
        <v>568</v>
      </c>
      <c r="AL69" s="891"/>
      <c r="AM69" s="891"/>
      <c r="AN69" s="891"/>
      <c r="AO69" s="891"/>
      <c r="AP69" s="891" t="s">
        <v>577</v>
      </c>
      <c r="AQ69" s="891"/>
      <c r="AR69" s="891"/>
      <c r="AS69" s="891"/>
      <c r="AT69" s="891"/>
      <c r="AU69" s="891" t="s">
        <v>577</v>
      </c>
      <c r="AV69" s="891"/>
      <c r="AW69" s="891"/>
      <c r="AX69" s="891"/>
      <c r="AY69" s="891"/>
      <c r="AZ69" s="936"/>
      <c r="BA69" s="936"/>
      <c r="BB69" s="936"/>
      <c r="BC69" s="936"/>
      <c r="BD69" s="937"/>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572</v>
      </c>
      <c r="C70" s="934"/>
      <c r="D70" s="934"/>
      <c r="E70" s="934"/>
      <c r="F70" s="934"/>
      <c r="G70" s="934"/>
      <c r="H70" s="934"/>
      <c r="I70" s="934"/>
      <c r="J70" s="934"/>
      <c r="K70" s="934"/>
      <c r="L70" s="934"/>
      <c r="M70" s="934"/>
      <c r="N70" s="934"/>
      <c r="O70" s="934"/>
      <c r="P70" s="935"/>
      <c r="Q70" s="932">
        <v>1131</v>
      </c>
      <c r="R70" s="891"/>
      <c r="S70" s="891"/>
      <c r="T70" s="891"/>
      <c r="U70" s="891"/>
      <c r="V70" s="891">
        <v>1127</v>
      </c>
      <c r="W70" s="891"/>
      <c r="X70" s="891"/>
      <c r="Y70" s="891"/>
      <c r="Z70" s="891"/>
      <c r="AA70" s="891">
        <v>4</v>
      </c>
      <c r="AB70" s="891"/>
      <c r="AC70" s="891"/>
      <c r="AD70" s="891"/>
      <c r="AE70" s="891"/>
      <c r="AF70" s="891">
        <v>4</v>
      </c>
      <c r="AG70" s="891"/>
      <c r="AH70" s="891"/>
      <c r="AI70" s="891"/>
      <c r="AJ70" s="891"/>
      <c r="AK70" s="891" t="s">
        <v>568</v>
      </c>
      <c r="AL70" s="891"/>
      <c r="AM70" s="891"/>
      <c r="AN70" s="891"/>
      <c r="AO70" s="891"/>
      <c r="AP70" s="891" t="s">
        <v>577</v>
      </c>
      <c r="AQ70" s="891"/>
      <c r="AR70" s="891"/>
      <c r="AS70" s="891"/>
      <c r="AT70" s="891"/>
      <c r="AU70" s="891" t="s">
        <v>577</v>
      </c>
      <c r="AV70" s="891"/>
      <c r="AW70" s="891"/>
      <c r="AX70" s="891"/>
      <c r="AY70" s="891"/>
      <c r="AZ70" s="936"/>
      <c r="BA70" s="936"/>
      <c r="BB70" s="936"/>
      <c r="BC70" s="936"/>
      <c r="BD70" s="937"/>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573</v>
      </c>
      <c r="C71" s="934"/>
      <c r="D71" s="934"/>
      <c r="E71" s="934"/>
      <c r="F71" s="934"/>
      <c r="G71" s="934"/>
      <c r="H71" s="934"/>
      <c r="I71" s="934"/>
      <c r="J71" s="934"/>
      <c r="K71" s="934"/>
      <c r="L71" s="934"/>
      <c r="M71" s="934"/>
      <c r="N71" s="934"/>
      <c r="O71" s="934"/>
      <c r="P71" s="935"/>
      <c r="Q71" s="932">
        <v>90</v>
      </c>
      <c r="R71" s="891"/>
      <c r="S71" s="891"/>
      <c r="T71" s="891"/>
      <c r="U71" s="891"/>
      <c r="V71" s="891">
        <v>77</v>
      </c>
      <c r="W71" s="891"/>
      <c r="X71" s="891"/>
      <c r="Y71" s="891"/>
      <c r="Z71" s="891"/>
      <c r="AA71" s="891">
        <v>13</v>
      </c>
      <c r="AB71" s="891"/>
      <c r="AC71" s="891"/>
      <c r="AD71" s="891"/>
      <c r="AE71" s="891"/>
      <c r="AF71" s="891">
        <v>13</v>
      </c>
      <c r="AG71" s="891"/>
      <c r="AH71" s="891"/>
      <c r="AI71" s="891"/>
      <c r="AJ71" s="891"/>
      <c r="AK71" s="891">
        <v>8</v>
      </c>
      <c r="AL71" s="891"/>
      <c r="AM71" s="891"/>
      <c r="AN71" s="891"/>
      <c r="AO71" s="891"/>
      <c r="AP71" s="891" t="s">
        <v>577</v>
      </c>
      <c r="AQ71" s="891"/>
      <c r="AR71" s="891"/>
      <c r="AS71" s="891"/>
      <c r="AT71" s="891"/>
      <c r="AU71" s="891" t="s">
        <v>577</v>
      </c>
      <c r="AV71" s="891"/>
      <c r="AW71" s="891"/>
      <c r="AX71" s="891"/>
      <c r="AY71" s="891"/>
      <c r="AZ71" s="936"/>
      <c r="BA71" s="936"/>
      <c r="BB71" s="936"/>
      <c r="BC71" s="936"/>
      <c r="BD71" s="937"/>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574</v>
      </c>
      <c r="C72" s="934"/>
      <c r="D72" s="934"/>
      <c r="E72" s="934"/>
      <c r="F72" s="934"/>
      <c r="G72" s="934"/>
      <c r="H72" s="934"/>
      <c r="I72" s="934"/>
      <c r="J72" s="934"/>
      <c r="K72" s="934"/>
      <c r="L72" s="934"/>
      <c r="M72" s="934"/>
      <c r="N72" s="934"/>
      <c r="O72" s="934"/>
      <c r="P72" s="935"/>
      <c r="Q72" s="932">
        <v>7568</v>
      </c>
      <c r="R72" s="891"/>
      <c r="S72" s="891"/>
      <c r="T72" s="891"/>
      <c r="U72" s="891"/>
      <c r="V72" s="891">
        <v>7340</v>
      </c>
      <c r="W72" s="891"/>
      <c r="X72" s="891"/>
      <c r="Y72" s="891"/>
      <c r="Z72" s="891"/>
      <c r="AA72" s="891">
        <v>228</v>
      </c>
      <c r="AB72" s="891"/>
      <c r="AC72" s="891"/>
      <c r="AD72" s="891"/>
      <c r="AE72" s="891"/>
      <c r="AF72" s="891">
        <v>228</v>
      </c>
      <c r="AG72" s="891"/>
      <c r="AH72" s="891"/>
      <c r="AI72" s="891"/>
      <c r="AJ72" s="891"/>
      <c r="AK72" s="891" t="s">
        <v>568</v>
      </c>
      <c r="AL72" s="891"/>
      <c r="AM72" s="891"/>
      <c r="AN72" s="891"/>
      <c r="AO72" s="891"/>
      <c r="AP72" s="891" t="s">
        <v>578</v>
      </c>
      <c r="AQ72" s="891"/>
      <c r="AR72" s="891"/>
      <c r="AS72" s="891"/>
      <c r="AT72" s="891"/>
      <c r="AU72" s="891" t="s">
        <v>578</v>
      </c>
      <c r="AV72" s="891"/>
      <c r="AW72" s="891"/>
      <c r="AX72" s="891"/>
      <c r="AY72" s="891"/>
      <c r="AZ72" s="936"/>
      <c r="BA72" s="936"/>
      <c r="BB72" s="936"/>
      <c r="BC72" s="936"/>
      <c r="BD72" s="937"/>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575</v>
      </c>
      <c r="C73" s="934"/>
      <c r="D73" s="934"/>
      <c r="E73" s="934"/>
      <c r="F73" s="934"/>
      <c r="G73" s="934"/>
      <c r="H73" s="934"/>
      <c r="I73" s="934"/>
      <c r="J73" s="934"/>
      <c r="K73" s="934"/>
      <c r="L73" s="934"/>
      <c r="M73" s="934"/>
      <c r="N73" s="934"/>
      <c r="O73" s="934"/>
      <c r="P73" s="935"/>
      <c r="Q73" s="932">
        <v>1037</v>
      </c>
      <c r="R73" s="891"/>
      <c r="S73" s="891"/>
      <c r="T73" s="891"/>
      <c r="U73" s="891"/>
      <c r="V73" s="891">
        <v>988</v>
      </c>
      <c r="W73" s="891"/>
      <c r="X73" s="891"/>
      <c r="Y73" s="891"/>
      <c r="Z73" s="891"/>
      <c r="AA73" s="891">
        <v>49</v>
      </c>
      <c r="AB73" s="891"/>
      <c r="AC73" s="891"/>
      <c r="AD73" s="891"/>
      <c r="AE73" s="891"/>
      <c r="AF73" s="891">
        <v>49</v>
      </c>
      <c r="AG73" s="891"/>
      <c r="AH73" s="891"/>
      <c r="AI73" s="891"/>
      <c r="AJ73" s="891"/>
      <c r="AK73" s="891" t="s">
        <v>568</v>
      </c>
      <c r="AL73" s="891"/>
      <c r="AM73" s="891"/>
      <c r="AN73" s="891"/>
      <c r="AO73" s="891"/>
      <c r="AP73" s="891" t="s">
        <v>578</v>
      </c>
      <c r="AQ73" s="891"/>
      <c r="AR73" s="891"/>
      <c r="AS73" s="891"/>
      <c r="AT73" s="891"/>
      <c r="AU73" s="891" t="s">
        <v>578</v>
      </c>
      <c r="AV73" s="891"/>
      <c r="AW73" s="891"/>
      <c r="AX73" s="891"/>
      <c r="AY73" s="891"/>
      <c r="AZ73" s="936"/>
      <c r="BA73" s="936"/>
      <c r="BB73" s="936"/>
      <c r="BC73" s="936"/>
      <c r="BD73" s="937"/>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t="s">
        <v>576</v>
      </c>
      <c r="C74" s="934"/>
      <c r="D74" s="934"/>
      <c r="E74" s="934"/>
      <c r="F74" s="934"/>
      <c r="G74" s="934"/>
      <c r="H74" s="934"/>
      <c r="I74" s="934"/>
      <c r="J74" s="934"/>
      <c r="K74" s="934"/>
      <c r="L74" s="934"/>
      <c r="M74" s="934"/>
      <c r="N74" s="934"/>
      <c r="O74" s="934"/>
      <c r="P74" s="935"/>
      <c r="Q74" s="932">
        <v>159888</v>
      </c>
      <c r="R74" s="891"/>
      <c r="S74" s="891"/>
      <c r="T74" s="891"/>
      <c r="U74" s="891"/>
      <c r="V74" s="891">
        <v>153993</v>
      </c>
      <c r="W74" s="891"/>
      <c r="X74" s="891"/>
      <c r="Y74" s="891"/>
      <c r="Z74" s="891"/>
      <c r="AA74" s="891">
        <v>5895</v>
      </c>
      <c r="AB74" s="891"/>
      <c r="AC74" s="891"/>
      <c r="AD74" s="891"/>
      <c r="AE74" s="891"/>
      <c r="AF74" s="891">
        <v>5895</v>
      </c>
      <c r="AG74" s="891"/>
      <c r="AH74" s="891"/>
      <c r="AI74" s="891"/>
      <c r="AJ74" s="891"/>
      <c r="AK74" s="891">
        <v>1635</v>
      </c>
      <c r="AL74" s="891"/>
      <c r="AM74" s="891"/>
      <c r="AN74" s="891"/>
      <c r="AO74" s="891"/>
      <c r="AP74" s="891" t="s">
        <v>578</v>
      </c>
      <c r="AQ74" s="891"/>
      <c r="AR74" s="891"/>
      <c r="AS74" s="891"/>
      <c r="AT74" s="891"/>
      <c r="AU74" s="891" t="s">
        <v>578</v>
      </c>
      <c r="AV74" s="891"/>
      <c r="AW74" s="891"/>
      <c r="AX74" s="891"/>
      <c r="AY74" s="891"/>
      <c r="AZ74" s="936"/>
      <c r="BA74" s="936"/>
      <c r="BB74" s="936"/>
      <c r="BC74" s="936"/>
      <c r="BD74" s="937"/>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c r="C75" s="934"/>
      <c r="D75" s="934"/>
      <c r="E75" s="934"/>
      <c r="F75" s="934"/>
      <c r="G75" s="934"/>
      <c r="H75" s="934"/>
      <c r="I75" s="934"/>
      <c r="J75" s="934"/>
      <c r="K75" s="934"/>
      <c r="L75" s="934"/>
      <c r="M75" s="934"/>
      <c r="N75" s="934"/>
      <c r="O75" s="934"/>
      <c r="P75" s="935"/>
      <c r="Q75" s="938"/>
      <c r="R75" s="939"/>
      <c r="S75" s="939"/>
      <c r="T75" s="939"/>
      <c r="U75" s="890"/>
      <c r="V75" s="940"/>
      <c r="W75" s="939"/>
      <c r="X75" s="939"/>
      <c r="Y75" s="939"/>
      <c r="Z75" s="890"/>
      <c r="AA75" s="940"/>
      <c r="AB75" s="939"/>
      <c r="AC75" s="939"/>
      <c r="AD75" s="939"/>
      <c r="AE75" s="890"/>
      <c r="AF75" s="940"/>
      <c r="AG75" s="939"/>
      <c r="AH75" s="939"/>
      <c r="AI75" s="939"/>
      <c r="AJ75" s="890"/>
      <c r="AK75" s="940"/>
      <c r="AL75" s="939"/>
      <c r="AM75" s="939"/>
      <c r="AN75" s="939"/>
      <c r="AO75" s="890"/>
      <c r="AP75" s="940"/>
      <c r="AQ75" s="939"/>
      <c r="AR75" s="939"/>
      <c r="AS75" s="939"/>
      <c r="AT75" s="890"/>
      <c r="AU75" s="940"/>
      <c r="AV75" s="939"/>
      <c r="AW75" s="939"/>
      <c r="AX75" s="939"/>
      <c r="AY75" s="890"/>
      <c r="AZ75" s="936"/>
      <c r="BA75" s="936"/>
      <c r="BB75" s="936"/>
      <c r="BC75" s="936"/>
      <c r="BD75" s="937"/>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c r="C76" s="934"/>
      <c r="D76" s="934"/>
      <c r="E76" s="934"/>
      <c r="F76" s="934"/>
      <c r="G76" s="934"/>
      <c r="H76" s="934"/>
      <c r="I76" s="934"/>
      <c r="J76" s="934"/>
      <c r="K76" s="934"/>
      <c r="L76" s="934"/>
      <c r="M76" s="934"/>
      <c r="N76" s="934"/>
      <c r="O76" s="934"/>
      <c r="P76" s="935"/>
      <c r="Q76" s="938"/>
      <c r="R76" s="939"/>
      <c r="S76" s="939"/>
      <c r="T76" s="939"/>
      <c r="U76" s="890"/>
      <c r="V76" s="940"/>
      <c r="W76" s="939"/>
      <c r="X76" s="939"/>
      <c r="Y76" s="939"/>
      <c r="Z76" s="890"/>
      <c r="AA76" s="940"/>
      <c r="AB76" s="939"/>
      <c r="AC76" s="939"/>
      <c r="AD76" s="939"/>
      <c r="AE76" s="890"/>
      <c r="AF76" s="940"/>
      <c r="AG76" s="939"/>
      <c r="AH76" s="939"/>
      <c r="AI76" s="939"/>
      <c r="AJ76" s="890"/>
      <c r="AK76" s="940"/>
      <c r="AL76" s="939"/>
      <c r="AM76" s="939"/>
      <c r="AN76" s="939"/>
      <c r="AO76" s="890"/>
      <c r="AP76" s="940"/>
      <c r="AQ76" s="939"/>
      <c r="AR76" s="939"/>
      <c r="AS76" s="939"/>
      <c r="AT76" s="890"/>
      <c r="AU76" s="940"/>
      <c r="AV76" s="939"/>
      <c r="AW76" s="939"/>
      <c r="AX76" s="939"/>
      <c r="AY76" s="890"/>
      <c r="AZ76" s="936"/>
      <c r="BA76" s="936"/>
      <c r="BB76" s="936"/>
      <c r="BC76" s="936"/>
      <c r="BD76" s="937"/>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c r="C77" s="934"/>
      <c r="D77" s="934"/>
      <c r="E77" s="934"/>
      <c r="F77" s="934"/>
      <c r="G77" s="934"/>
      <c r="H77" s="934"/>
      <c r="I77" s="934"/>
      <c r="J77" s="934"/>
      <c r="K77" s="934"/>
      <c r="L77" s="934"/>
      <c r="M77" s="934"/>
      <c r="N77" s="934"/>
      <c r="O77" s="934"/>
      <c r="P77" s="935"/>
      <c r="Q77" s="938"/>
      <c r="R77" s="939"/>
      <c r="S77" s="939"/>
      <c r="T77" s="939"/>
      <c r="U77" s="890"/>
      <c r="V77" s="940"/>
      <c r="W77" s="939"/>
      <c r="X77" s="939"/>
      <c r="Y77" s="939"/>
      <c r="Z77" s="890"/>
      <c r="AA77" s="940"/>
      <c r="AB77" s="939"/>
      <c r="AC77" s="939"/>
      <c r="AD77" s="939"/>
      <c r="AE77" s="890"/>
      <c r="AF77" s="940"/>
      <c r="AG77" s="939"/>
      <c r="AH77" s="939"/>
      <c r="AI77" s="939"/>
      <c r="AJ77" s="890"/>
      <c r="AK77" s="940"/>
      <c r="AL77" s="939"/>
      <c r="AM77" s="939"/>
      <c r="AN77" s="939"/>
      <c r="AO77" s="890"/>
      <c r="AP77" s="940"/>
      <c r="AQ77" s="939"/>
      <c r="AR77" s="939"/>
      <c r="AS77" s="939"/>
      <c r="AT77" s="890"/>
      <c r="AU77" s="940"/>
      <c r="AV77" s="939"/>
      <c r="AW77" s="939"/>
      <c r="AX77" s="939"/>
      <c r="AY77" s="890"/>
      <c r="AZ77" s="936"/>
      <c r="BA77" s="936"/>
      <c r="BB77" s="936"/>
      <c r="BC77" s="936"/>
      <c r="BD77" s="937"/>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2"/>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6"/>
      <c r="BA78" s="936"/>
      <c r="BB78" s="936"/>
      <c r="BC78" s="936"/>
      <c r="BD78" s="937"/>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2"/>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6"/>
      <c r="BA79" s="936"/>
      <c r="BB79" s="936"/>
      <c r="BC79" s="936"/>
      <c r="BD79" s="937"/>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2"/>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6"/>
      <c r="BA80" s="936"/>
      <c r="BB80" s="936"/>
      <c r="BC80" s="936"/>
      <c r="BD80" s="937"/>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2"/>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6"/>
      <c r="BA81" s="936"/>
      <c r="BB81" s="936"/>
      <c r="BC81" s="936"/>
      <c r="BD81" s="937"/>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2"/>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6"/>
      <c r="BA82" s="936"/>
      <c r="BB82" s="936"/>
      <c r="BC82" s="936"/>
      <c r="BD82" s="937"/>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2"/>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6"/>
      <c r="BA83" s="936"/>
      <c r="BB83" s="936"/>
      <c r="BC83" s="936"/>
      <c r="BD83" s="937"/>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2"/>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6"/>
      <c r="BA84" s="936"/>
      <c r="BB84" s="936"/>
      <c r="BC84" s="936"/>
      <c r="BD84" s="937"/>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2"/>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6"/>
      <c r="BA85" s="936"/>
      <c r="BB85" s="936"/>
      <c r="BC85" s="936"/>
      <c r="BD85" s="937"/>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2"/>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6"/>
      <c r="BA86" s="936"/>
      <c r="BB86" s="936"/>
      <c r="BC86" s="936"/>
      <c r="BD86" s="937"/>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1"/>
      <c r="C87" s="942"/>
      <c r="D87" s="942"/>
      <c r="E87" s="942"/>
      <c r="F87" s="942"/>
      <c r="G87" s="942"/>
      <c r="H87" s="942"/>
      <c r="I87" s="942"/>
      <c r="J87" s="942"/>
      <c r="K87" s="942"/>
      <c r="L87" s="942"/>
      <c r="M87" s="942"/>
      <c r="N87" s="942"/>
      <c r="O87" s="942"/>
      <c r="P87" s="943"/>
      <c r="Q87" s="944"/>
      <c r="R87" s="945"/>
      <c r="S87" s="945"/>
      <c r="T87" s="945"/>
      <c r="U87" s="945"/>
      <c r="V87" s="945"/>
      <c r="W87" s="945"/>
      <c r="X87" s="945"/>
      <c r="Y87" s="945"/>
      <c r="Z87" s="945"/>
      <c r="AA87" s="945"/>
      <c r="AB87" s="945"/>
      <c r="AC87" s="945"/>
      <c r="AD87" s="945"/>
      <c r="AE87" s="945"/>
      <c r="AF87" s="945"/>
      <c r="AG87" s="945"/>
      <c r="AH87" s="945"/>
      <c r="AI87" s="945"/>
      <c r="AJ87" s="945"/>
      <c r="AK87" s="945"/>
      <c r="AL87" s="945"/>
      <c r="AM87" s="945"/>
      <c r="AN87" s="945"/>
      <c r="AO87" s="945"/>
      <c r="AP87" s="945"/>
      <c r="AQ87" s="945"/>
      <c r="AR87" s="945"/>
      <c r="AS87" s="945"/>
      <c r="AT87" s="945"/>
      <c r="AU87" s="945"/>
      <c r="AV87" s="945"/>
      <c r="AW87" s="945"/>
      <c r="AX87" s="945"/>
      <c r="AY87" s="945"/>
      <c r="AZ87" s="946"/>
      <c r="BA87" s="946"/>
      <c r="BB87" s="946"/>
      <c r="BC87" s="946"/>
      <c r="BD87" s="947"/>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386</v>
      </c>
      <c r="B88" s="850" t="s">
        <v>416</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6233</v>
      </c>
      <c r="AG88" s="902"/>
      <c r="AH88" s="902"/>
      <c r="AI88" s="902"/>
      <c r="AJ88" s="902"/>
      <c r="AK88" s="899"/>
      <c r="AL88" s="899"/>
      <c r="AM88" s="899"/>
      <c r="AN88" s="899"/>
      <c r="AO88" s="899"/>
      <c r="AP88" s="902">
        <v>2175</v>
      </c>
      <c r="AQ88" s="902"/>
      <c r="AR88" s="902"/>
      <c r="AS88" s="902"/>
      <c r="AT88" s="902"/>
      <c r="AU88" s="902">
        <v>45</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386</v>
      </c>
      <c r="BR102" s="850" t="s">
        <v>417</v>
      </c>
      <c r="BS102" s="851"/>
      <c r="BT102" s="851"/>
      <c r="BU102" s="851"/>
      <c r="BV102" s="851"/>
      <c r="BW102" s="851"/>
      <c r="BX102" s="851"/>
      <c r="BY102" s="851"/>
      <c r="BZ102" s="851"/>
      <c r="CA102" s="851"/>
      <c r="CB102" s="851"/>
      <c r="CC102" s="851"/>
      <c r="CD102" s="851"/>
      <c r="CE102" s="851"/>
      <c r="CF102" s="851"/>
      <c r="CG102" s="852"/>
      <c r="CH102" s="948"/>
      <c r="CI102" s="949"/>
      <c r="CJ102" s="949"/>
      <c r="CK102" s="949"/>
      <c r="CL102" s="950"/>
      <c r="CM102" s="948"/>
      <c r="CN102" s="949"/>
      <c r="CO102" s="949"/>
      <c r="CP102" s="949"/>
      <c r="CQ102" s="950"/>
      <c r="CR102" s="951">
        <v>81</v>
      </c>
      <c r="CS102" s="910"/>
      <c r="CT102" s="910"/>
      <c r="CU102" s="910"/>
      <c r="CV102" s="952"/>
      <c r="CW102" s="951">
        <v>6</v>
      </c>
      <c r="CX102" s="910"/>
      <c r="CY102" s="910"/>
      <c r="CZ102" s="910"/>
      <c r="DA102" s="952"/>
      <c r="DB102" s="951" t="s">
        <v>582</v>
      </c>
      <c r="DC102" s="910"/>
      <c r="DD102" s="910"/>
      <c r="DE102" s="910"/>
      <c r="DF102" s="952"/>
      <c r="DG102" s="951" t="s">
        <v>582</v>
      </c>
      <c r="DH102" s="910"/>
      <c r="DI102" s="910"/>
      <c r="DJ102" s="910"/>
      <c r="DK102" s="952"/>
      <c r="DL102" s="951" t="s">
        <v>583</v>
      </c>
      <c r="DM102" s="910"/>
      <c r="DN102" s="910"/>
      <c r="DO102" s="910"/>
      <c r="DP102" s="952"/>
      <c r="DQ102" s="951" t="s">
        <v>582</v>
      </c>
      <c r="DR102" s="910"/>
      <c r="DS102" s="910"/>
      <c r="DT102" s="910"/>
      <c r="DU102" s="952"/>
      <c r="DV102" s="975"/>
      <c r="DW102" s="976"/>
      <c r="DX102" s="976"/>
      <c r="DY102" s="976"/>
      <c r="DZ102" s="977"/>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8" t="s">
        <v>418</v>
      </c>
      <c r="BR103" s="978"/>
      <c r="BS103" s="978"/>
      <c r="BT103" s="978"/>
      <c r="BU103" s="978"/>
      <c r="BV103" s="978"/>
      <c r="BW103" s="978"/>
      <c r="BX103" s="978"/>
      <c r="BY103" s="978"/>
      <c r="BZ103" s="978"/>
      <c r="CA103" s="978"/>
      <c r="CB103" s="978"/>
      <c r="CC103" s="978"/>
      <c r="CD103" s="978"/>
      <c r="CE103" s="978"/>
      <c r="CF103" s="978"/>
      <c r="CG103" s="978"/>
      <c r="CH103" s="978"/>
      <c r="CI103" s="978"/>
      <c r="CJ103" s="978"/>
      <c r="CK103" s="978"/>
      <c r="CL103" s="978"/>
      <c r="CM103" s="978"/>
      <c r="CN103" s="978"/>
      <c r="CO103" s="978"/>
      <c r="CP103" s="978"/>
      <c r="CQ103" s="978"/>
      <c r="CR103" s="978"/>
      <c r="CS103" s="978"/>
      <c r="CT103" s="978"/>
      <c r="CU103" s="978"/>
      <c r="CV103" s="978"/>
      <c r="CW103" s="978"/>
      <c r="CX103" s="978"/>
      <c r="CY103" s="978"/>
      <c r="CZ103" s="978"/>
      <c r="DA103" s="978"/>
      <c r="DB103" s="978"/>
      <c r="DC103" s="978"/>
      <c r="DD103" s="978"/>
      <c r="DE103" s="978"/>
      <c r="DF103" s="978"/>
      <c r="DG103" s="978"/>
      <c r="DH103" s="978"/>
      <c r="DI103" s="978"/>
      <c r="DJ103" s="978"/>
      <c r="DK103" s="978"/>
      <c r="DL103" s="978"/>
      <c r="DM103" s="978"/>
      <c r="DN103" s="978"/>
      <c r="DO103" s="978"/>
      <c r="DP103" s="978"/>
      <c r="DQ103" s="978"/>
      <c r="DR103" s="978"/>
      <c r="DS103" s="978"/>
      <c r="DT103" s="978"/>
      <c r="DU103" s="978"/>
      <c r="DV103" s="978"/>
      <c r="DW103" s="978"/>
      <c r="DX103" s="978"/>
      <c r="DY103" s="978"/>
      <c r="DZ103" s="978"/>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79" t="s">
        <v>419</v>
      </c>
      <c r="BR104" s="979"/>
      <c r="BS104" s="979"/>
      <c r="BT104" s="979"/>
      <c r="BU104" s="979"/>
      <c r="BV104" s="979"/>
      <c r="BW104" s="979"/>
      <c r="BX104" s="979"/>
      <c r="BY104" s="979"/>
      <c r="BZ104" s="979"/>
      <c r="CA104" s="979"/>
      <c r="CB104" s="979"/>
      <c r="CC104" s="979"/>
      <c r="CD104" s="979"/>
      <c r="CE104" s="979"/>
      <c r="CF104" s="979"/>
      <c r="CG104" s="979"/>
      <c r="CH104" s="979"/>
      <c r="CI104" s="979"/>
      <c r="CJ104" s="979"/>
      <c r="CK104" s="979"/>
      <c r="CL104" s="979"/>
      <c r="CM104" s="979"/>
      <c r="CN104" s="979"/>
      <c r="CO104" s="979"/>
      <c r="CP104" s="979"/>
      <c r="CQ104" s="979"/>
      <c r="CR104" s="979"/>
      <c r="CS104" s="979"/>
      <c r="CT104" s="979"/>
      <c r="CU104" s="979"/>
      <c r="CV104" s="979"/>
      <c r="CW104" s="979"/>
      <c r="CX104" s="979"/>
      <c r="CY104" s="979"/>
      <c r="CZ104" s="979"/>
      <c r="DA104" s="979"/>
      <c r="DB104" s="979"/>
      <c r="DC104" s="979"/>
      <c r="DD104" s="979"/>
      <c r="DE104" s="979"/>
      <c r="DF104" s="979"/>
      <c r="DG104" s="979"/>
      <c r="DH104" s="979"/>
      <c r="DI104" s="979"/>
      <c r="DJ104" s="979"/>
      <c r="DK104" s="979"/>
      <c r="DL104" s="979"/>
      <c r="DM104" s="979"/>
      <c r="DN104" s="979"/>
      <c r="DO104" s="979"/>
      <c r="DP104" s="979"/>
      <c r="DQ104" s="979"/>
      <c r="DR104" s="979"/>
      <c r="DS104" s="979"/>
      <c r="DT104" s="979"/>
      <c r="DU104" s="979"/>
      <c r="DV104" s="979"/>
      <c r="DW104" s="979"/>
      <c r="DX104" s="979"/>
      <c r="DY104" s="979"/>
      <c r="DZ104" s="979"/>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420</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421</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0" t="s">
        <v>422</v>
      </c>
      <c r="B108" s="981"/>
      <c r="C108" s="981"/>
      <c r="D108" s="981"/>
      <c r="E108" s="981"/>
      <c r="F108" s="981"/>
      <c r="G108" s="981"/>
      <c r="H108" s="981"/>
      <c r="I108" s="981"/>
      <c r="J108" s="981"/>
      <c r="K108" s="981"/>
      <c r="L108" s="981"/>
      <c r="M108" s="981"/>
      <c r="N108" s="981"/>
      <c r="O108" s="981"/>
      <c r="P108" s="981"/>
      <c r="Q108" s="981"/>
      <c r="R108" s="981"/>
      <c r="S108" s="981"/>
      <c r="T108" s="981"/>
      <c r="U108" s="981"/>
      <c r="V108" s="981"/>
      <c r="W108" s="981"/>
      <c r="X108" s="981"/>
      <c r="Y108" s="981"/>
      <c r="Z108" s="981"/>
      <c r="AA108" s="981"/>
      <c r="AB108" s="981"/>
      <c r="AC108" s="981"/>
      <c r="AD108" s="981"/>
      <c r="AE108" s="981"/>
      <c r="AF108" s="981"/>
      <c r="AG108" s="981"/>
      <c r="AH108" s="981"/>
      <c r="AI108" s="981"/>
      <c r="AJ108" s="981"/>
      <c r="AK108" s="981"/>
      <c r="AL108" s="981"/>
      <c r="AM108" s="981"/>
      <c r="AN108" s="981"/>
      <c r="AO108" s="981"/>
      <c r="AP108" s="981"/>
      <c r="AQ108" s="981"/>
      <c r="AR108" s="981"/>
      <c r="AS108" s="981"/>
      <c r="AT108" s="982"/>
      <c r="AU108" s="980" t="s">
        <v>423</v>
      </c>
      <c r="AV108" s="981"/>
      <c r="AW108" s="981"/>
      <c r="AX108" s="981"/>
      <c r="AY108" s="981"/>
      <c r="AZ108" s="981"/>
      <c r="BA108" s="981"/>
      <c r="BB108" s="981"/>
      <c r="BC108" s="981"/>
      <c r="BD108" s="981"/>
      <c r="BE108" s="981"/>
      <c r="BF108" s="981"/>
      <c r="BG108" s="981"/>
      <c r="BH108" s="981"/>
      <c r="BI108" s="981"/>
      <c r="BJ108" s="981"/>
      <c r="BK108" s="981"/>
      <c r="BL108" s="981"/>
      <c r="BM108" s="981"/>
      <c r="BN108" s="981"/>
      <c r="BO108" s="981"/>
      <c r="BP108" s="981"/>
      <c r="BQ108" s="981"/>
      <c r="BR108" s="981"/>
      <c r="BS108" s="981"/>
      <c r="BT108" s="981"/>
      <c r="BU108" s="981"/>
      <c r="BV108" s="981"/>
      <c r="BW108" s="981"/>
      <c r="BX108" s="981"/>
      <c r="BY108" s="981"/>
      <c r="BZ108" s="981"/>
      <c r="CA108" s="981"/>
      <c r="CB108" s="981"/>
      <c r="CC108" s="981"/>
      <c r="CD108" s="981"/>
      <c r="CE108" s="981"/>
      <c r="CF108" s="981"/>
      <c r="CG108" s="981"/>
      <c r="CH108" s="981"/>
      <c r="CI108" s="981"/>
      <c r="CJ108" s="981"/>
      <c r="CK108" s="981"/>
      <c r="CL108" s="981"/>
      <c r="CM108" s="981"/>
      <c r="CN108" s="981"/>
      <c r="CO108" s="981"/>
      <c r="CP108" s="981"/>
      <c r="CQ108" s="981"/>
      <c r="CR108" s="981"/>
      <c r="CS108" s="981"/>
      <c r="CT108" s="981"/>
      <c r="CU108" s="981"/>
      <c r="CV108" s="981"/>
      <c r="CW108" s="981"/>
      <c r="CX108" s="981"/>
      <c r="CY108" s="981"/>
      <c r="CZ108" s="981"/>
      <c r="DA108" s="981"/>
      <c r="DB108" s="981"/>
      <c r="DC108" s="981"/>
      <c r="DD108" s="981"/>
      <c r="DE108" s="981"/>
      <c r="DF108" s="981"/>
      <c r="DG108" s="981"/>
      <c r="DH108" s="981"/>
      <c r="DI108" s="981"/>
      <c r="DJ108" s="981"/>
      <c r="DK108" s="981"/>
      <c r="DL108" s="981"/>
      <c r="DM108" s="981"/>
      <c r="DN108" s="981"/>
      <c r="DO108" s="981"/>
      <c r="DP108" s="981"/>
      <c r="DQ108" s="981"/>
      <c r="DR108" s="981"/>
      <c r="DS108" s="981"/>
      <c r="DT108" s="981"/>
      <c r="DU108" s="981"/>
      <c r="DV108" s="981"/>
      <c r="DW108" s="981"/>
      <c r="DX108" s="981"/>
      <c r="DY108" s="981"/>
      <c r="DZ108" s="982"/>
    </row>
    <row r="109" spans="1:131" s="226" customFormat="1" ht="26.25" customHeight="1">
      <c r="A109" s="973" t="s">
        <v>424</v>
      </c>
      <c r="B109" s="954"/>
      <c r="C109" s="954"/>
      <c r="D109" s="954"/>
      <c r="E109" s="954"/>
      <c r="F109" s="954"/>
      <c r="G109" s="954"/>
      <c r="H109" s="954"/>
      <c r="I109" s="954"/>
      <c r="J109" s="954"/>
      <c r="K109" s="954"/>
      <c r="L109" s="954"/>
      <c r="M109" s="954"/>
      <c r="N109" s="954"/>
      <c r="O109" s="954"/>
      <c r="P109" s="954"/>
      <c r="Q109" s="954"/>
      <c r="R109" s="954"/>
      <c r="S109" s="954"/>
      <c r="T109" s="954"/>
      <c r="U109" s="954"/>
      <c r="V109" s="954"/>
      <c r="W109" s="954"/>
      <c r="X109" s="954"/>
      <c r="Y109" s="954"/>
      <c r="Z109" s="955"/>
      <c r="AA109" s="953" t="s">
        <v>425</v>
      </c>
      <c r="AB109" s="954"/>
      <c r="AC109" s="954"/>
      <c r="AD109" s="954"/>
      <c r="AE109" s="955"/>
      <c r="AF109" s="953" t="s">
        <v>306</v>
      </c>
      <c r="AG109" s="954"/>
      <c r="AH109" s="954"/>
      <c r="AI109" s="954"/>
      <c r="AJ109" s="955"/>
      <c r="AK109" s="953" t="s">
        <v>305</v>
      </c>
      <c r="AL109" s="954"/>
      <c r="AM109" s="954"/>
      <c r="AN109" s="954"/>
      <c r="AO109" s="955"/>
      <c r="AP109" s="953" t="s">
        <v>426</v>
      </c>
      <c r="AQ109" s="954"/>
      <c r="AR109" s="954"/>
      <c r="AS109" s="954"/>
      <c r="AT109" s="956"/>
      <c r="AU109" s="973" t="s">
        <v>424</v>
      </c>
      <c r="AV109" s="954"/>
      <c r="AW109" s="954"/>
      <c r="AX109" s="954"/>
      <c r="AY109" s="954"/>
      <c r="AZ109" s="954"/>
      <c r="BA109" s="954"/>
      <c r="BB109" s="954"/>
      <c r="BC109" s="954"/>
      <c r="BD109" s="954"/>
      <c r="BE109" s="954"/>
      <c r="BF109" s="954"/>
      <c r="BG109" s="954"/>
      <c r="BH109" s="954"/>
      <c r="BI109" s="954"/>
      <c r="BJ109" s="954"/>
      <c r="BK109" s="954"/>
      <c r="BL109" s="954"/>
      <c r="BM109" s="954"/>
      <c r="BN109" s="954"/>
      <c r="BO109" s="954"/>
      <c r="BP109" s="955"/>
      <c r="BQ109" s="953" t="s">
        <v>425</v>
      </c>
      <c r="BR109" s="954"/>
      <c r="BS109" s="954"/>
      <c r="BT109" s="954"/>
      <c r="BU109" s="955"/>
      <c r="BV109" s="953" t="s">
        <v>306</v>
      </c>
      <c r="BW109" s="954"/>
      <c r="BX109" s="954"/>
      <c r="BY109" s="954"/>
      <c r="BZ109" s="955"/>
      <c r="CA109" s="953" t="s">
        <v>305</v>
      </c>
      <c r="CB109" s="954"/>
      <c r="CC109" s="954"/>
      <c r="CD109" s="954"/>
      <c r="CE109" s="955"/>
      <c r="CF109" s="974" t="s">
        <v>426</v>
      </c>
      <c r="CG109" s="974"/>
      <c r="CH109" s="974"/>
      <c r="CI109" s="974"/>
      <c r="CJ109" s="974"/>
      <c r="CK109" s="953" t="s">
        <v>427</v>
      </c>
      <c r="CL109" s="954"/>
      <c r="CM109" s="954"/>
      <c r="CN109" s="954"/>
      <c r="CO109" s="954"/>
      <c r="CP109" s="954"/>
      <c r="CQ109" s="954"/>
      <c r="CR109" s="954"/>
      <c r="CS109" s="954"/>
      <c r="CT109" s="954"/>
      <c r="CU109" s="954"/>
      <c r="CV109" s="954"/>
      <c r="CW109" s="954"/>
      <c r="CX109" s="954"/>
      <c r="CY109" s="954"/>
      <c r="CZ109" s="954"/>
      <c r="DA109" s="954"/>
      <c r="DB109" s="954"/>
      <c r="DC109" s="954"/>
      <c r="DD109" s="954"/>
      <c r="DE109" s="954"/>
      <c r="DF109" s="955"/>
      <c r="DG109" s="953" t="s">
        <v>425</v>
      </c>
      <c r="DH109" s="954"/>
      <c r="DI109" s="954"/>
      <c r="DJ109" s="954"/>
      <c r="DK109" s="955"/>
      <c r="DL109" s="953" t="s">
        <v>306</v>
      </c>
      <c r="DM109" s="954"/>
      <c r="DN109" s="954"/>
      <c r="DO109" s="954"/>
      <c r="DP109" s="955"/>
      <c r="DQ109" s="953" t="s">
        <v>305</v>
      </c>
      <c r="DR109" s="954"/>
      <c r="DS109" s="954"/>
      <c r="DT109" s="954"/>
      <c r="DU109" s="955"/>
      <c r="DV109" s="953" t="s">
        <v>426</v>
      </c>
      <c r="DW109" s="954"/>
      <c r="DX109" s="954"/>
      <c r="DY109" s="954"/>
      <c r="DZ109" s="956"/>
    </row>
    <row r="110" spans="1:131" s="226" customFormat="1" ht="26.25" customHeight="1">
      <c r="A110" s="957" t="s">
        <v>428</v>
      </c>
      <c r="B110" s="958"/>
      <c r="C110" s="958"/>
      <c r="D110" s="958"/>
      <c r="E110" s="958"/>
      <c r="F110" s="958"/>
      <c r="G110" s="958"/>
      <c r="H110" s="958"/>
      <c r="I110" s="958"/>
      <c r="J110" s="958"/>
      <c r="K110" s="958"/>
      <c r="L110" s="958"/>
      <c r="M110" s="958"/>
      <c r="N110" s="958"/>
      <c r="O110" s="958"/>
      <c r="P110" s="958"/>
      <c r="Q110" s="958"/>
      <c r="R110" s="958"/>
      <c r="S110" s="958"/>
      <c r="T110" s="958"/>
      <c r="U110" s="958"/>
      <c r="V110" s="958"/>
      <c r="W110" s="958"/>
      <c r="X110" s="958"/>
      <c r="Y110" s="958"/>
      <c r="Z110" s="959"/>
      <c r="AA110" s="960">
        <v>592245</v>
      </c>
      <c r="AB110" s="961"/>
      <c r="AC110" s="961"/>
      <c r="AD110" s="961"/>
      <c r="AE110" s="962"/>
      <c r="AF110" s="963">
        <v>623428</v>
      </c>
      <c r="AG110" s="961"/>
      <c r="AH110" s="961"/>
      <c r="AI110" s="961"/>
      <c r="AJ110" s="962"/>
      <c r="AK110" s="963">
        <v>673989</v>
      </c>
      <c r="AL110" s="961"/>
      <c r="AM110" s="961"/>
      <c r="AN110" s="961"/>
      <c r="AO110" s="962"/>
      <c r="AP110" s="964">
        <v>26.1</v>
      </c>
      <c r="AQ110" s="965"/>
      <c r="AR110" s="965"/>
      <c r="AS110" s="965"/>
      <c r="AT110" s="966"/>
      <c r="AU110" s="967" t="s">
        <v>67</v>
      </c>
      <c r="AV110" s="968"/>
      <c r="AW110" s="968"/>
      <c r="AX110" s="968"/>
      <c r="AY110" s="968"/>
      <c r="AZ110" s="1009" t="s">
        <v>429</v>
      </c>
      <c r="BA110" s="958"/>
      <c r="BB110" s="958"/>
      <c r="BC110" s="958"/>
      <c r="BD110" s="958"/>
      <c r="BE110" s="958"/>
      <c r="BF110" s="958"/>
      <c r="BG110" s="958"/>
      <c r="BH110" s="958"/>
      <c r="BI110" s="958"/>
      <c r="BJ110" s="958"/>
      <c r="BK110" s="958"/>
      <c r="BL110" s="958"/>
      <c r="BM110" s="958"/>
      <c r="BN110" s="958"/>
      <c r="BO110" s="958"/>
      <c r="BP110" s="959"/>
      <c r="BQ110" s="995">
        <v>6591731</v>
      </c>
      <c r="BR110" s="996"/>
      <c r="BS110" s="996"/>
      <c r="BT110" s="996"/>
      <c r="BU110" s="996"/>
      <c r="BV110" s="996">
        <v>6634224</v>
      </c>
      <c r="BW110" s="996"/>
      <c r="BX110" s="996"/>
      <c r="BY110" s="996"/>
      <c r="BZ110" s="996"/>
      <c r="CA110" s="996">
        <v>6609300</v>
      </c>
      <c r="CB110" s="996"/>
      <c r="CC110" s="996"/>
      <c r="CD110" s="996"/>
      <c r="CE110" s="996"/>
      <c r="CF110" s="1010">
        <v>256.3</v>
      </c>
      <c r="CG110" s="1011"/>
      <c r="CH110" s="1011"/>
      <c r="CI110" s="1011"/>
      <c r="CJ110" s="1011"/>
      <c r="CK110" s="1012" t="s">
        <v>430</v>
      </c>
      <c r="CL110" s="1013"/>
      <c r="CM110" s="992" t="s">
        <v>431</v>
      </c>
      <c r="CN110" s="993"/>
      <c r="CO110" s="993"/>
      <c r="CP110" s="993"/>
      <c r="CQ110" s="993"/>
      <c r="CR110" s="993"/>
      <c r="CS110" s="993"/>
      <c r="CT110" s="993"/>
      <c r="CU110" s="993"/>
      <c r="CV110" s="993"/>
      <c r="CW110" s="993"/>
      <c r="CX110" s="993"/>
      <c r="CY110" s="993"/>
      <c r="CZ110" s="993"/>
      <c r="DA110" s="993"/>
      <c r="DB110" s="993"/>
      <c r="DC110" s="993"/>
      <c r="DD110" s="993"/>
      <c r="DE110" s="993"/>
      <c r="DF110" s="994"/>
      <c r="DG110" s="995" t="s">
        <v>432</v>
      </c>
      <c r="DH110" s="996"/>
      <c r="DI110" s="996"/>
      <c r="DJ110" s="996"/>
      <c r="DK110" s="996"/>
      <c r="DL110" s="996" t="s">
        <v>432</v>
      </c>
      <c r="DM110" s="996"/>
      <c r="DN110" s="996"/>
      <c r="DO110" s="996"/>
      <c r="DP110" s="996"/>
      <c r="DQ110" s="996" t="s">
        <v>122</v>
      </c>
      <c r="DR110" s="996"/>
      <c r="DS110" s="996"/>
      <c r="DT110" s="996"/>
      <c r="DU110" s="996"/>
      <c r="DV110" s="997" t="s">
        <v>432</v>
      </c>
      <c r="DW110" s="997"/>
      <c r="DX110" s="997"/>
      <c r="DY110" s="997"/>
      <c r="DZ110" s="998"/>
    </row>
    <row r="111" spans="1:131" s="226" customFormat="1" ht="26.25" customHeight="1">
      <c r="A111" s="999" t="s">
        <v>433</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122</v>
      </c>
      <c r="AB111" s="1003"/>
      <c r="AC111" s="1003"/>
      <c r="AD111" s="1003"/>
      <c r="AE111" s="1004"/>
      <c r="AF111" s="1005" t="s">
        <v>432</v>
      </c>
      <c r="AG111" s="1003"/>
      <c r="AH111" s="1003"/>
      <c r="AI111" s="1003"/>
      <c r="AJ111" s="1004"/>
      <c r="AK111" s="1005" t="s">
        <v>122</v>
      </c>
      <c r="AL111" s="1003"/>
      <c r="AM111" s="1003"/>
      <c r="AN111" s="1003"/>
      <c r="AO111" s="1004"/>
      <c r="AP111" s="1006" t="s">
        <v>432</v>
      </c>
      <c r="AQ111" s="1007"/>
      <c r="AR111" s="1007"/>
      <c r="AS111" s="1007"/>
      <c r="AT111" s="1008"/>
      <c r="AU111" s="969"/>
      <c r="AV111" s="970"/>
      <c r="AW111" s="970"/>
      <c r="AX111" s="970"/>
      <c r="AY111" s="970"/>
      <c r="AZ111" s="1018" t="s">
        <v>434</v>
      </c>
      <c r="BA111" s="1019"/>
      <c r="BB111" s="1019"/>
      <c r="BC111" s="1019"/>
      <c r="BD111" s="1019"/>
      <c r="BE111" s="1019"/>
      <c r="BF111" s="1019"/>
      <c r="BG111" s="1019"/>
      <c r="BH111" s="1019"/>
      <c r="BI111" s="1019"/>
      <c r="BJ111" s="1019"/>
      <c r="BK111" s="1019"/>
      <c r="BL111" s="1019"/>
      <c r="BM111" s="1019"/>
      <c r="BN111" s="1019"/>
      <c r="BO111" s="1019"/>
      <c r="BP111" s="1020"/>
      <c r="BQ111" s="988" t="s">
        <v>122</v>
      </c>
      <c r="BR111" s="989"/>
      <c r="BS111" s="989"/>
      <c r="BT111" s="989"/>
      <c r="BU111" s="989"/>
      <c r="BV111" s="989" t="s">
        <v>432</v>
      </c>
      <c r="BW111" s="989"/>
      <c r="BX111" s="989"/>
      <c r="BY111" s="989"/>
      <c r="BZ111" s="989"/>
      <c r="CA111" s="989" t="s">
        <v>432</v>
      </c>
      <c r="CB111" s="989"/>
      <c r="CC111" s="989"/>
      <c r="CD111" s="989"/>
      <c r="CE111" s="989"/>
      <c r="CF111" s="983" t="s">
        <v>432</v>
      </c>
      <c r="CG111" s="984"/>
      <c r="CH111" s="984"/>
      <c r="CI111" s="984"/>
      <c r="CJ111" s="984"/>
      <c r="CK111" s="1014"/>
      <c r="CL111" s="1015"/>
      <c r="CM111" s="985" t="s">
        <v>435</v>
      </c>
      <c r="CN111" s="986"/>
      <c r="CO111" s="986"/>
      <c r="CP111" s="986"/>
      <c r="CQ111" s="986"/>
      <c r="CR111" s="986"/>
      <c r="CS111" s="986"/>
      <c r="CT111" s="986"/>
      <c r="CU111" s="986"/>
      <c r="CV111" s="986"/>
      <c r="CW111" s="986"/>
      <c r="CX111" s="986"/>
      <c r="CY111" s="986"/>
      <c r="CZ111" s="986"/>
      <c r="DA111" s="986"/>
      <c r="DB111" s="986"/>
      <c r="DC111" s="986"/>
      <c r="DD111" s="986"/>
      <c r="DE111" s="986"/>
      <c r="DF111" s="987"/>
      <c r="DG111" s="988" t="s">
        <v>122</v>
      </c>
      <c r="DH111" s="989"/>
      <c r="DI111" s="989"/>
      <c r="DJ111" s="989"/>
      <c r="DK111" s="989"/>
      <c r="DL111" s="989" t="s">
        <v>122</v>
      </c>
      <c r="DM111" s="989"/>
      <c r="DN111" s="989"/>
      <c r="DO111" s="989"/>
      <c r="DP111" s="989"/>
      <c r="DQ111" s="989" t="s">
        <v>122</v>
      </c>
      <c r="DR111" s="989"/>
      <c r="DS111" s="989"/>
      <c r="DT111" s="989"/>
      <c r="DU111" s="989"/>
      <c r="DV111" s="990" t="s">
        <v>122</v>
      </c>
      <c r="DW111" s="990"/>
      <c r="DX111" s="990"/>
      <c r="DY111" s="990"/>
      <c r="DZ111" s="991"/>
    </row>
    <row r="112" spans="1:131" s="226" customFormat="1" ht="26.25" customHeight="1">
      <c r="A112" s="1021" t="s">
        <v>436</v>
      </c>
      <c r="B112" s="1022"/>
      <c r="C112" s="1019" t="s">
        <v>437</v>
      </c>
      <c r="D112" s="1019"/>
      <c r="E112" s="1019"/>
      <c r="F112" s="1019"/>
      <c r="G112" s="1019"/>
      <c r="H112" s="1019"/>
      <c r="I112" s="1019"/>
      <c r="J112" s="1019"/>
      <c r="K112" s="1019"/>
      <c r="L112" s="1019"/>
      <c r="M112" s="1019"/>
      <c r="N112" s="1019"/>
      <c r="O112" s="1019"/>
      <c r="P112" s="1019"/>
      <c r="Q112" s="1019"/>
      <c r="R112" s="1019"/>
      <c r="S112" s="1019"/>
      <c r="T112" s="1019"/>
      <c r="U112" s="1019"/>
      <c r="V112" s="1019"/>
      <c r="W112" s="1019"/>
      <c r="X112" s="1019"/>
      <c r="Y112" s="1019"/>
      <c r="Z112" s="1020"/>
      <c r="AA112" s="1027" t="s">
        <v>122</v>
      </c>
      <c r="AB112" s="1028"/>
      <c r="AC112" s="1028"/>
      <c r="AD112" s="1028"/>
      <c r="AE112" s="1029"/>
      <c r="AF112" s="1030" t="s">
        <v>432</v>
      </c>
      <c r="AG112" s="1028"/>
      <c r="AH112" s="1028"/>
      <c r="AI112" s="1028"/>
      <c r="AJ112" s="1029"/>
      <c r="AK112" s="1030" t="s">
        <v>122</v>
      </c>
      <c r="AL112" s="1028"/>
      <c r="AM112" s="1028"/>
      <c r="AN112" s="1028"/>
      <c r="AO112" s="1029"/>
      <c r="AP112" s="1031" t="s">
        <v>432</v>
      </c>
      <c r="AQ112" s="1032"/>
      <c r="AR112" s="1032"/>
      <c r="AS112" s="1032"/>
      <c r="AT112" s="1033"/>
      <c r="AU112" s="969"/>
      <c r="AV112" s="970"/>
      <c r="AW112" s="970"/>
      <c r="AX112" s="970"/>
      <c r="AY112" s="970"/>
      <c r="AZ112" s="1018" t="s">
        <v>438</v>
      </c>
      <c r="BA112" s="1019"/>
      <c r="BB112" s="1019"/>
      <c r="BC112" s="1019"/>
      <c r="BD112" s="1019"/>
      <c r="BE112" s="1019"/>
      <c r="BF112" s="1019"/>
      <c r="BG112" s="1019"/>
      <c r="BH112" s="1019"/>
      <c r="BI112" s="1019"/>
      <c r="BJ112" s="1019"/>
      <c r="BK112" s="1019"/>
      <c r="BL112" s="1019"/>
      <c r="BM112" s="1019"/>
      <c r="BN112" s="1019"/>
      <c r="BO112" s="1019"/>
      <c r="BP112" s="1020"/>
      <c r="BQ112" s="988">
        <v>354149</v>
      </c>
      <c r="BR112" s="989"/>
      <c r="BS112" s="989"/>
      <c r="BT112" s="989"/>
      <c r="BU112" s="989"/>
      <c r="BV112" s="989">
        <v>315439</v>
      </c>
      <c r="BW112" s="989"/>
      <c r="BX112" s="989"/>
      <c r="BY112" s="989"/>
      <c r="BZ112" s="989"/>
      <c r="CA112" s="989">
        <v>309440</v>
      </c>
      <c r="CB112" s="989"/>
      <c r="CC112" s="989"/>
      <c r="CD112" s="989"/>
      <c r="CE112" s="989"/>
      <c r="CF112" s="983">
        <v>12</v>
      </c>
      <c r="CG112" s="984"/>
      <c r="CH112" s="984"/>
      <c r="CI112" s="984"/>
      <c r="CJ112" s="984"/>
      <c r="CK112" s="1014"/>
      <c r="CL112" s="1015"/>
      <c r="CM112" s="985" t="s">
        <v>439</v>
      </c>
      <c r="CN112" s="986"/>
      <c r="CO112" s="986"/>
      <c r="CP112" s="986"/>
      <c r="CQ112" s="986"/>
      <c r="CR112" s="986"/>
      <c r="CS112" s="986"/>
      <c r="CT112" s="986"/>
      <c r="CU112" s="986"/>
      <c r="CV112" s="986"/>
      <c r="CW112" s="986"/>
      <c r="CX112" s="986"/>
      <c r="CY112" s="986"/>
      <c r="CZ112" s="986"/>
      <c r="DA112" s="986"/>
      <c r="DB112" s="986"/>
      <c r="DC112" s="986"/>
      <c r="DD112" s="986"/>
      <c r="DE112" s="986"/>
      <c r="DF112" s="987"/>
      <c r="DG112" s="988" t="s">
        <v>432</v>
      </c>
      <c r="DH112" s="989"/>
      <c r="DI112" s="989"/>
      <c r="DJ112" s="989"/>
      <c r="DK112" s="989"/>
      <c r="DL112" s="989" t="s">
        <v>122</v>
      </c>
      <c r="DM112" s="989"/>
      <c r="DN112" s="989"/>
      <c r="DO112" s="989"/>
      <c r="DP112" s="989"/>
      <c r="DQ112" s="989" t="s">
        <v>432</v>
      </c>
      <c r="DR112" s="989"/>
      <c r="DS112" s="989"/>
      <c r="DT112" s="989"/>
      <c r="DU112" s="989"/>
      <c r="DV112" s="990" t="s">
        <v>432</v>
      </c>
      <c r="DW112" s="990"/>
      <c r="DX112" s="990"/>
      <c r="DY112" s="990"/>
      <c r="DZ112" s="991"/>
    </row>
    <row r="113" spans="1:130" s="226" customFormat="1" ht="26.25" customHeight="1">
      <c r="A113" s="1023"/>
      <c r="B113" s="1024"/>
      <c r="C113" s="1019" t="s">
        <v>440</v>
      </c>
      <c r="D113" s="1019"/>
      <c r="E113" s="1019"/>
      <c r="F113" s="1019"/>
      <c r="G113" s="1019"/>
      <c r="H113" s="1019"/>
      <c r="I113" s="1019"/>
      <c r="J113" s="1019"/>
      <c r="K113" s="1019"/>
      <c r="L113" s="1019"/>
      <c r="M113" s="1019"/>
      <c r="N113" s="1019"/>
      <c r="O113" s="1019"/>
      <c r="P113" s="1019"/>
      <c r="Q113" s="1019"/>
      <c r="R113" s="1019"/>
      <c r="S113" s="1019"/>
      <c r="T113" s="1019"/>
      <c r="U113" s="1019"/>
      <c r="V113" s="1019"/>
      <c r="W113" s="1019"/>
      <c r="X113" s="1019"/>
      <c r="Y113" s="1019"/>
      <c r="Z113" s="1020"/>
      <c r="AA113" s="1002">
        <v>44523</v>
      </c>
      <c r="AB113" s="1003"/>
      <c r="AC113" s="1003"/>
      <c r="AD113" s="1003"/>
      <c r="AE113" s="1004"/>
      <c r="AF113" s="1005">
        <v>36094</v>
      </c>
      <c r="AG113" s="1003"/>
      <c r="AH113" s="1003"/>
      <c r="AI113" s="1003"/>
      <c r="AJ113" s="1004"/>
      <c r="AK113" s="1005">
        <v>39521</v>
      </c>
      <c r="AL113" s="1003"/>
      <c r="AM113" s="1003"/>
      <c r="AN113" s="1003"/>
      <c r="AO113" s="1004"/>
      <c r="AP113" s="1006">
        <v>1.5</v>
      </c>
      <c r="AQ113" s="1007"/>
      <c r="AR113" s="1007"/>
      <c r="AS113" s="1007"/>
      <c r="AT113" s="1008"/>
      <c r="AU113" s="969"/>
      <c r="AV113" s="970"/>
      <c r="AW113" s="970"/>
      <c r="AX113" s="970"/>
      <c r="AY113" s="970"/>
      <c r="AZ113" s="1018" t="s">
        <v>441</v>
      </c>
      <c r="BA113" s="1019"/>
      <c r="BB113" s="1019"/>
      <c r="BC113" s="1019"/>
      <c r="BD113" s="1019"/>
      <c r="BE113" s="1019"/>
      <c r="BF113" s="1019"/>
      <c r="BG113" s="1019"/>
      <c r="BH113" s="1019"/>
      <c r="BI113" s="1019"/>
      <c r="BJ113" s="1019"/>
      <c r="BK113" s="1019"/>
      <c r="BL113" s="1019"/>
      <c r="BM113" s="1019"/>
      <c r="BN113" s="1019"/>
      <c r="BO113" s="1019"/>
      <c r="BP113" s="1020"/>
      <c r="BQ113" s="988">
        <v>58447</v>
      </c>
      <c r="BR113" s="989"/>
      <c r="BS113" s="989"/>
      <c r="BT113" s="989"/>
      <c r="BU113" s="989"/>
      <c r="BV113" s="989">
        <v>50523</v>
      </c>
      <c r="BW113" s="989"/>
      <c r="BX113" s="989"/>
      <c r="BY113" s="989"/>
      <c r="BZ113" s="989"/>
      <c r="CA113" s="989">
        <v>44527</v>
      </c>
      <c r="CB113" s="989"/>
      <c r="CC113" s="989"/>
      <c r="CD113" s="989"/>
      <c r="CE113" s="989"/>
      <c r="CF113" s="983">
        <v>1.7</v>
      </c>
      <c r="CG113" s="984"/>
      <c r="CH113" s="984"/>
      <c r="CI113" s="984"/>
      <c r="CJ113" s="984"/>
      <c r="CK113" s="1014"/>
      <c r="CL113" s="1015"/>
      <c r="CM113" s="985" t="s">
        <v>442</v>
      </c>
      <c r="CN113" s="986"/>
      <c r="CO113" s="986"/>
      <c r="CP113" s="986"/>
      <c r="CQ113" s="986"/>
      <c r="CR113" s="986"/>
      <c r="CS113" s="986"/>
      <c r="CT113" s="986"/>
      <c r="CU113" s="986"/>
      <c r="CV113" s="986"/>
      <c r="CW113" s="986"/>
      <c r="CX113" s="986"/>
      <c r="CY113" s="986"/>
      <c r="CZ113" s="986"/>
      <c r="DA113" s="986"/>
      <c r="DB113" s="986"/>
      <c r="DC113" s="986"/>
      <c r="DD113" s="986"/>
      <c r="DE113" s="986"/>
      <c r="DF113" s="987"/>
      <c r="DG113" s="1027" t="s">
        <v>122</v>
      </c>
      <c r="DH113" s="1028"/>
      <c r="DI113" s="1028"/>
      <c r="DJ113" s="1028"/>
      <c r="DK113" s="1029"/>
      <c r="DL113" s="1030" t="s">
        <v>432</v>
      </c>
      <c r="DM113" s="1028"/>
      <c r="DN113" s="1028"/>
      <c r="DO113" s="1028"/>
      <c r="DP113" s="1029"/>
      <c r="DQ113" s="1030" t="s">
        <v>432</v>
      </c>
      <c r="DR113" s="1028"/>
      <c r="DS113" s="1028"/>
      <c r="DT113" s="1028"/>
      <c r="DU113" s="1029"/>
      <c r="DV113" s="1031" t="s">
        <v>122</v>
      </c>
      <c r="DW113" s="1032"/>
      <c r="DX113" s="1032"/>
      <c r="DY113" s="1032"/>
      <c r="DZ113" s="1033"/>
    </row>
    <row r="114" spans="1:130" s="226" customFormat="1" ht="26.25" customHeight="1">
      <c r="A114" s="1023"/>
      <c r="B114" s="1024"/>
      <c r="C114" s="1019" t="s">
        <v>443</v>
      </c>
      <c r="D114" s="1019"/>
      <c r="E114" s="1019"/>
      <c r="F114" s="1019"/>
      <c r="G114" s="1019"/>
      <c r="H114" s="1019"/>
      <c r="I114" s="1019"/>
      <c r="J114" s="1019"/>
      <c r="K114" s="1019"/>
      <c r="L114" s="1019"/>
      <c r="M114" s="1019"/>
      <c r="N114" s="1019"/>
      <c r="O114" s="1019"/>
      <c r="P114" s="1019"/>
      <c r="Q114" s="1019"/>
      <c r="R114" s="1019"/>
      <c r="S114" s="1019"/>
      <c r="T114" s="1019"/>
      <c r="U114" s="1019"/>
      <c r="V114" s="1019"/>
      <c r="W114" s="1019"/>
      <c r="X114" s="1019"/>
      <c r="Y114" s="1019"/>
      <c r="Z114" s="1020"/>
      <c r="AA114" s="1027">
        <v>4614</v>
      </c>
      <c r="AB114" s="1028"/>
      <c r="AC114" s="1028"/>
      <c r="AD114" s="1028"/>
      <c r="AE114" s="1029"/>
      <c r="AF114" s="1030">
        <v>6158</v>
      </c>
      <c r="AG114" s="1028"/>
      <c r="AH114" s="1028"/>
      <c r="AI114" s="1028"/>
      <c r="AJ114" s="1029"/>
      <c r="AK114" s="1030">
        <v>6169</v>
      </c>
      <c r="AL114" s="1028"/>
      <c r="AM114" s="1028"/>
      <c r="AN114" s="1028"/>
      <c r="AO114" s="1029"/>
      <c r="AP114" s="1031">
        <v>0.2</v>
      </c>
      <c r="AQ114" s="1032"/>
      <c r="AR114" s="1032"/>
      <c r="AS114" s="1032"/>
      <c r="AT114" s="1033"/>
      <c r="AU114" s="969"/>
      <c r="AV114" s="970"/>
      <c r="AW114" s="970"/>
      <c r="AX114" s="970"/>
      <c r="AY114" s="970"/>
      <c r="AZ114" s="1018" t="s">
        <v>444</v>
      </c>
      <c r="BA114" s="1019"/>
      <c r="BB114" s="1019"/>
      <c r="BC114" s="1019"/>
      <c r="BD114" s="1019"/>
      <c r="BE114" s="1019"/>
      <c r="BF114" s="1019"/>
      <c r="BG114" s="1019"/>
      <c r="BH114" s="1019"/>
      <c r="BI114" s="1019"/>
      <c r="BJ114" s="1019"/>
      <c r="BK114" s="1019"/>
      <c r="BL114" s="1019"/>
      <c r="BM114" s="1019"/>
      <c r="BN114" s="1019"/>
      <c r="BO114" s="1019"/>
      <c r="BP114" s="1020"/>
      <c r="BQ114" s="988">
        <v>703406</v>
      </c>
      <c r="BR114" s="989"/>
      <c r="BS114" s="989"/>
      <c r="BT114" s="989"/>
      <c r="BU114" s="989"/>
      <c r="BV114" s="989">
        <v>576424</v>
      </c>
      <c r="BW114" s="989"/>
      <c r="BX114" s="989"/>
      <c r="BY114" s="989"/>
      <c r="BZ114" s="989"/>
      <c r="CA114" s="989">
        <v>584988</v>
      </c>
      <c r="CB114" s="989"/>
      <c r="CC114" s="989"/>
      <c r="CD114" s="989"/>
      <c r="CE114" s="989"/>
      <c r="CF114" s="983">
        <v>22.7</v>
      </c>
      <c r="CG114" s="984"/>
      <c r="CH114" s="984"/>
      <c r="CI114" s="984"/>
      <c r="CJ114" s="984"/>
      <c r="CK114" s="1014"/>
      <c r="CL114" s="1015"/>
      <c r="CM114" s="985" t="s">
        <v>445</v>
      </c>
      <c r="CN114" s="986"/>
      <c r="CO114" s="986"/>
      <c r="CP114" s="986"/>
      <c r="CQ114" s="986"/>
      <c r="CR114" s="986"/>
      <c r="CS114" s="986"/>
      <c r="CT114" s="986"/>
      <c r="CU114" s="986"/>
      <c r="CV114" s="986"/>
      <c r="CW114" s="986"/>
      <c r="CX114" s="986"/>
      <c r="CY114" s="986"/>
      <c r="CZ114" s="986"/>
      <c r="DA114" s="986"/>
      <c r="DB114" s="986"/>
      <c r="DC114" s="986"/>
      <c r="DD114" s="986"/>
      <c r="DE114" s="986"/>
      <c r="DF114" s="987"/>
      <c r="DG114" s="1027" t="s">
        <v>432</v>
      </c>
      <c r="DH114" s="1028"/>
      <c r="DI114" s="1028"/>
      <c r="DJ114" s="1028"/>
      <c r="DK114" s="1029"/>
      <c r="DL114" s="1030" t="s">
        <v>122</v>
      </c>
      <c r="DM114" s="1028"/>
      <c r="DN114" s="1028"/>
      <c r="DO114" s="1028"/>
      <c r="DP114" s="1029"/>
      <c r="DQ114" s="1030" t="s">
        <v>122</v>
      </c>
      <c r="DR114" s="1028"/>
      <c r="DS114" s="1028"/>
      <c r="DT114" s="1028"/>
      <c r="DU114" s="1029"/>
      <c r="DV114" s="1031" t="s">
        <v>122</v>
      </c>
      <c r="DW114" s="1032"/>
      <c r="DX114" s="1032"/>
      <c r="DY114" s="1032"/>
      <c r="DZ114" s="1033"/>
    </row>
    <row r="115" spans="1:130" s="226" customFormat="1" ht="26.25" customHeight="1">
      <c r="A115" s="1023"/>
      <c r="B115" s="1024"/>
      <c r="C115" s="1019" t="s">
        <v>446</v>
      </c>
      <c r="D115" s="1019"/>
      <c r="E115" s="1019"/>
      <c r="F115" s="1019"/>
      <c r="G115" s="1019"/>
      <c r="H115" s="1019"/>
      <c r="I115" s="1019"/>
      <c r="J115" s="1019"/>
      <c r="K115" s="1019"/>
      <c r="L115" s="1019"/>
      <c r="M115" s="1019"/>
      <c r="N115" s="1019"/>
      <c r="O115" s="1019"/>
      <c r="P115" s="1019"/>
      <c r="Q115" s="1019"/>
      <c r="R115" s="1019"/>
      <c r="S115" s="1019"/>
      <c r="T115" s="1019"/>
      <c r="U115" s="1019"/>
      <c r="V115" s="1019"/>
      <c r="W115" s="1019"/>
      <c r="X115" s="1019"/>
      <c r="Y115" s="1019"/>
      <c r="Z115" s="1020"/>
      <c r="AA115" s="1002" t="s">
        <v>432</v>
      </c>
      <c r="AB115" s="1003"/>
      <c r="AC115" s="1003"/>
      <c r="AD115" s="1003"/>
      <c r="AE115" s="1004"/>
      <c r="AF115" s="1005" t="s">
        <v>122</v>
      </c>
      <c r="AG115" s="1003"/>
      <c r="AH115" s="1003"/>
      <c r="AI115" s="1003"/>
      <c r="AJ115" s="1004"/>
      <c r="AK115" s="1005" t="s">
        <v>432</v>
      </c>
      <c r="AL115" s="1003"/>
      <c r="AM115" s="1003"/>
      <c r="AN115" s="1003"/>
      <c r="AO115" s="1004"/>
      <c r="AP115" s="1006" t="s">
        <v>432</v>
      </c>
      <c r="AQ115" s="1007"/>
      <c r="AR115" s="1007"/>
      <c r="AS115" s="1007"/>
      <c r="AT115" s="1008"/>
      <c r="AU115" s="969"/>
      <c r="AV115" s="970"/>
      <c r="AW115" s="970"/>
      <c r="AX115" s="970"/>
      <c r="AY115" s="970"/>
      <c r="AZ115" s="1018" t="s">
        <v>447</v>
      </c>
      <c r="BA115" s="1019"/>
      <c r="BB115" s="1019"/>
      <c r="BC115" s="1019"/>
      <c r="BD115" s="1019"/>
      <c r="BE115" s="1019"/>
      <c r="BF115" s="1019"/>
      <c r="BG115" s="1019"/>
      <c r="BH115" s="1019"/>
      <c r="BI115" s="1019"/>
      <c r="BJ115" s="1019"/>
      <c r="BK115" s="1019"/>
      <c r="BL115" s="1019"/>
      <c r="BM115" s="1019"/>
      <c r="BN115" s="1019"/>
      <c r="BO115" s="1019"/>
      <c r="BP115" s="1020"/>
      <c r="BQ115" s="988" t="s">
        <v>432</v>
      </c>
      <c r="BR115" s="989"/>
      <c r="BS115" s="989"/>
      <c r="BT115" s="989"/>
      <c r="BU115" s="989"/>
      <c r="BV115" s="989" t="s">
        <v>432</v>
      </c>
      <c r="BW115" s="989"/>
      <c r="BX115" s="989"/>
      <c r="BY115" s="989"/>
      <c r="BZ115" s="989"/>
      <c r="CA115" s="989" t="s">
        <v>432</v>
      </c>
      <c r="CB115" s="989"/>
      <c r="CC115" s="989"/>
      <c r="CD115" s="989"/>
      <c r="CE115" s="989"/>
      <c r="CF115" s="983" t="s">
        <v>432</v>
      </c>
      <c r="CG115" s="984"/>
      <c r="CH115" s="984"/>
      <c r="CI115" s="984"/>
      <c r="CJ115" s="984"/>
      <c r="CK115" s="1014"/>
      <c r="CL115" s="1015"/>
      <c r="CM115" s="1018" t="s">
        <v>448</v>
      </c>
      <c r="CN115" s="1039"/>
      <c r="CO115" s="1039"/>
      <c r="CP115" s="1039"/>
      <c r="CQ115" s="1039"/>
      <c r="CR115" s="1039"/>
      <c r="CS115" s="1039"/>
      <c r="CT115" s="1039"/>
      <c r="CU115" s="1039"/>
      <c r="CV115" s="1039"/>
      <c r="CW115" s="1039"/>
      <c r="CX115" s="1039"/>
      <c r="CY115" s="1039"/>
      <c r="CZ115" s="1039"/>
      <c r="DA115" s="1039"/>
      <c r="DB115" s="1039"/>
      <c r="DC115" s="1039"/>
      <c r="DD115" s="1039"/>
      <c r="DE115" s="1039"/>
      <c r="DF115" s="1020"/>
      <c r="DG115" s="1027" t="s">
        <v>432</v>
      </c>
      <c r="DH115" s="1028"/>
      <c r="DI115" s="1028"/>
      <c r="DJ115" s="1028"/>
      <c r="DK115" s="1029"/>
      <c r="DL115" s="1030" t="s">
        <v>122</v>
      </c>
      <c r="DM115" s="1028"/>
      <c r="DN115" s="1028"/>
      <c r="DO115" s="1028"/>
      <c r="DP115" s="1029"/>
      <c r="DQ115" s="1030" t="s">
        <v>432</v>
      </c>
      <c r="DR115" s="1028"/>
      <c r="DS115" s="1028"/>
      <c r="DT115" s="1028"/>
      <c r="DU115" s="1029"/>
      <c r="DV115" s="1031" t="s">
        <v>122</v>
      </c>
      <c r="DW115" s="1032"/>
      <c r="DX115" s="1032"/>
      <c r="DY115" s="1032"/>
      <c r="DZ115" s="1033"/>
    </row>
    <row r="116" spans="1:130" s="226" customFormat="1" ht="26.25" customHeight="1">
      <c r="A116" s="1025"/>
      <c r="B116" s="1026"/>
      <c r="C116" s="1034" t="s">
        <v>449</v>
      </c>
      <c r="D116" s="1034"/>
      <c r="E116" s="1034"/>
      <c r="F116" s="1034"/>
      <c r="G116" s="1034"/>
      <c r="H116" s="1034"/>
      <c r="I116" s="1034"/>
      <c r="J116" s="1034"/>
      <c r="K116" s="1034"/>
      <c r="L116" s="1034"/>
      <c r="M116" s="1034"/>
      <c r="N116" s="1034"/>
      <c r="O116" s="1034"/>
      <c r="P116" s="1034"/>
      <c r="Q116" s="1034"/>
      <c r="R116" s="1034"/>
      <c r="S116" s="1034"/>
      <c r="T116" s="1034"/>
      <c r="U116" s="1034"/>
      <c r="V116" s="1034"/>
      <c r="W116" s="1034"/>
      <c r="X116" s="1034"/>
      <c r="Y116" s="1034"/>
      <c r="Z116" s="1035"/>
      <c r="AA116" s="1027">
        <v>74</v>
      </c>
      <c r="AB116" s="1028"/>
      <c r="AC116" s="1028"/>
      <c r="AD116" s="1028"/>
      <c r="AE116" s="1029"/>
      <c r="AF116" s="1030">
        <v>81</v>
      </c>
      <c r="AG116" s="1028"/>
      <c r="AH116" s="1028"/>
      <c r="AI116" s="1028"/>
      <c r="AJ116" s="1029"/>
      <c r="AK116" s="1030">
        <v>69</v>
      </c>
      <c r="AL116" s="1028"/>
      <c r="AM116" s="1028"/>
      <c r="AN116" s="1028"/>
      <c r="AO116" s="1029"/>
      <c r="AP116" s="1031">
        <v>0</v>
      </c>
      <c r="AQ116" s="1032"/>
      <c r="AR116" s="1032"/>
      <c r="AS116" s="1032"/>
      <c r="AT116" s="1033"/>
      <c r="AU116" s="969"/>
      <c r="AV116" s="970"/>
      <c r="AW116" s="970"/>
      <c r="AX116" s="970"/>
      <c r="AY116" s="970"/>
      <c r="AZ116" s="1036" t="s">
        <v>450</v>
      </c>
      <c r="BA116" s="1037"/>
      <c r="BB116" s="1037"/>
      <c r="BC116" s="1037"/>
      <c r="BD116" s="1037"/>
      <c r="BE116" s="1037"/>
      <c r="BF116" s="1037"/>
      <c r="BG116" s="1037"/>
      <c r="BH116" s="1037"/>
      <c r="BI116" s="1037"/>
      <c r="BJ116" s="1037"/>
      <c r="BK116" s="1037"/>
      <c r="BL116" s="1037"/>
      <c r="BM116" s="1037"/>
      <c r="BN116" s="1037"/>
      <c r="BO116" s="1037"/>
      <c r="BP116" s="1038"/>
      <c r="BQ116" s="988" t="s">
        <v>122</v>
      </c>
      <c r="BR116" s="989"/>
      <c r="BS116" s="989"/>
      <c r="BT116" s="989"/>
      <c r="BU116" s="989"/>
      <c r="BV116" s="989" t="s">
        <v>122</v>
      </c>
      <c r="BW116" s="989"/>
      <c r="BX116" s="989"/>
      <c r="BY116" s="989"/>
      <c r="BZ116" s="989"/>
      <c r="CA116" s="989" t="s">
        <v>122</v>
      </c>
      <c r="CB116" s="989"/>
      <c r="CC116" s="989"/>
      <c r="CD116" s="989"/>
      <c r="CE116" s="989"/>
      <c r="CF116" s="983" t="s">
        <v>432</v>
      </c>
      <c r="CG116" s="984"/>
      <c r="CH116" s="984"/>
      <c r="CI116" s="984"/>
      <c r="CJ116" s="984"/>
      <c r="CK116" s="1014"/>
      <c r="CL116" s="1015"/>
      <c r="CM116" s="985" t="s">
        <v>451</v>
      </c>
      <c r="CN116" s="986"/>
      <c r="CO116" s="986"/>
      <c r="CP116" s="986"/>
      <c r="CQ116" s="986"/>
      <c r="CR116" s="986"/>
      <c r="CS116" s="986"/>
      <c r="CT116" s="986"/>
      <c r="CU116" s="986"/>
      <c r="CV116" s="986"/>
      <c r="CW116" s="986"/>
      <c r="CX116" s="986"/>
      <c r="CY116" s="986"/>
      <c r="CZ116" s="986"/>
      <c r="DA116" s="986"/>
      <c r="DB116" s="986"/>
      <c r="DC116" s="986"/>
      <c r="DD116" s="986"/>
      <c r="DE116" s="986"/>
      <c r="DF116" s="987"/>
      <c r="DG116" s="1027" t="s">
        <v>122</v>
      </c>
      <c r="DH116" s="1028"/>
      <c r="DI116" s="1028"/>
      <c r="DJ116" s="1028"/>
      <c r="DK116" s="1029"/>
      <c r="DL116" s="1030" t="s">
        <v>122</v>
      </c>
      <c r="DM116" s="1028"/>
      <c r="DN116" s="1028"/>
      <c r="DO116" s="1028"/>
      <c r="DP116" s="1029"/>
      <c r="DQ116" s="1030" t="s">
        <v>122</v>
      </c>
      <c r="DR116" s="1028"/>
      <c r="DS116" s="1028"/>
      <c r="DT116" s="1028"/>
      <c r="DU116" s="1029"/>
      <c r="DV116" s="1031" t="s">
        <v>122</v>
      </c>
      <c r="DW116" s="1032"/>
      <c r="DX116" s="1032"/>
      <c r="DY116" s="1032"/>
      <c r="DZ116" s="1033"/>
    </row>
    <row r="117" spans="1:130" s="226" customFormat="1" ht="26.25" customHeight="1">
      <c r="A117" s="973" t="s">
        <v>185</v>
      </c>
      <c r="B117" s="954"/>
      <c r="C117" s="954"/>
      <c r="D117" s="954"/>
      <c r="E117" s="954"/>
      <c r="F117" s="954"/>
      <c r="G117" s="954"/>
      <c r="H117" s="954"/>
      <c r="I117" s="954"/>
      <c r="J117" s="954"/>
      <c r="K117" s="954"/>
      <c r="L117" s="954"/>
      <c r="M117" s="954"/>
      <c r="N117" s="954"/>
      <c r="O117" s="954"/>
      <c r="P117" s="954"/>
      <c r="Q117" s="954"/>
      <c r="R117" s="954"/>
      <c r="S117" s="954"/>
      <c r="T117" s="954"/>
      <c r="U117" s="954"/>
      <c r="V117" s="954"/>
      <c r="W117" s="954"/>
      <c r="X117" s="954"/>
      <c r="Y117" s="1044" t="s">
        <v>452</v>
      </c>
      <c r="Z117" s="955"/>
      <c r="AA117" s="1045">
        <v>641456</v>
      </c>
      <c r="AB117" s="1046"/>
      <c r="AC117" s="1046"/>
      <c r="AD117" s="1046"/>
      <c r="AE117" s="1047"/>
      <c r="AF117" s="1048">
        <v>665761</v>
      </c>
      <c r="AG117" s="1046"/>
      <c r="AH117" s="1046"/>
      <c r="AI117" s="1046"/>
      <c r="AJ117" s="1047"/>
      <c r="AK117" s="1048">
        <v>719748</v>
      </c>
      <c r="AL117" s="1046"/>
      <c r="AM117" s="1046"/>
      <c r="AN117" s="1046"/>
      <c r="AO117" s="1047"/>
      <c r="AP117" s="1049"/>
      <c r="AQ117" s="1050"/>
      <c r="AR117" s="1050"/>
      <c r="AS117" s="1050"/>
      <c r="AT117" s="1051"/>
      <c r="AU117" s="969"/>
      <c r="AV117" s="970"/>
      <c r="AW117" s="970"/>
      <c r="AX117" s="970"/>
      <c r="AY117" s="970"/>
      <c r="AZ117" s="1036" t="s">
        <v>453</v>
      </c>
      <c r="BA117" s="1037"/>
      <c r="BB117" s="1037"/>
      <c r="BC117" s="1037"/>
      <c r="BD117" s="1037"/>
      <c r="BE117" s="1037"/>
      <c r="BF117" s="1037"/>
      <c r="BG117" s="1037"/>
      <c r="BH117" s="1037"/>
      <c r="BI117" s="1037"/>
      <c r="BJ117" s="1037"/>
      <c r="BK117" s="1037"/>
      <c r="BL117" s="1037"/>
      <c r="BM117" s="1037"/>
      <c r="BN117" s="1037"/>
      <c r="BO117" s="1037"/>
      <c r="BP117" s="1038"/>
      <c r="BQ117" s="988" t="s">
        <v>432</v>
      </c>
      <c r="BR117" s="989"/>
      <c r="BS117" s="989"/>
      <c r="BT117" s="989"/>
      <c r="BU117" s="989"/>
      <c r="BV117" s="989" t="s">
        <v>432</v>
      </c>
      <c r="BW117" s="989"/>
      <c r="BX117" s="989"/>
      <c r="BY117" s="989"/>
      <c r="BZ117" s="989"/>
      <c r="CA117" s="989" t="s">
        <v>432</v>
      </c>
      <c r="CB117" s="989"/>
      <c r="CC117" s="989"/>
      <c r="CD117" s="989"/>
      <c r="CE117" s="989"/>
      <c r="CF117" s="983" t="s">
        <v>432</v>
      </c>
      <c r="CG117" s="984"/>
      <c r="CH117" s="984"/>
      <c r="CI117" s="984"/>
      <c r="CJ117" s="984"/>
      <c r="CK117" s="1014"/>
      <c r="CL117" s="1015"/>
      <c r="CM117" s="985" t="s">
        <v>454</v>
      </c>
      <c r="CN117" s="986"/>
      <c r="CO117" s="986"/>
      <c r="CP117" s="986"/>
      <c r="CQ117" s="986"/>
      <c r="CR117" s="986"/>
      <c r="CS117" s="986"/>
      <c r="CT117" s="986"/>
      <c r="CU117" s="986"/>
      <c r="CV117" s="986"/>
      <c r="CW117" s="986"/>
      <c r="CX117" s="986"/>
      <c r="CY117" s="986"/>
      <c r="CZ117" s="986"/>
      <c r="DA117" s="986"/>
      <c r="DB117" s="986"/>
      <c r="DC117" s="986"/>
      <c r="DD117" s="986"/>
      <c r="DE117" s="986"/>
      <c r="DF117" s="987"/>
      <c r="DG117" s="1027" t="s">
        <v>122</v>
      </c>
      <c r="DH117" s="1028"/>
      <c r="DI117" s="1028"/>
      <c r="DJ117" s="1028"/>
      <c r="DK117" s="1029"/>
      <c r="DL117" s="1030" t="s">
        <v>432</v>
      </c>
      <c r="DM117" s="1028"/>
      <c r="DN117" s="1028"/>
      <c r="DO117" s="1028"/>
      <c r="DP117" s="1029"/>
      <c r="DQ117" s="1030" t="s">
        <v>432</v>
      </c>
      <c r="DR117" s="1028"/>
      <c r="DS117" s="1028"/>
      <c r="DT117" s="1028"/>
      <c r="DU117" s="1029"/>
      <c r="DV117" s="1031" t="s">
        <v>432</v>
      </c>
      <c r="DW117" s="1032"/>
      <c r="DX117" s="1032"/>
      <c r="DY117" s="1032"/>
      <c r="DZ117" s="1033"/>
    </row>
    <row r="118" spans="1:130" s="226" customFormat="1" ht="26.25" customHeight="1">
      <c r="A118" s="973" t="s">
        <v>427</v>
      </c>
      <c r="B118" s="954"/>
      <c r="C118" s="954"/>
      <c r="D118" s="954"/>
      <c r="E118" s="954"/>
      <c r="F118" s="954"/>
      <c r="G118" s="954"/>
      <c r="H118" s="954"/>
      <c r="I118" s="954"/>
      <c r="J118" s="954"/>
      <c r="K118" s="954"/>
      <c r="L118" s="954"/>
      <c r="M118" s="954"/>
      <c r="N118" s="954"/>
      <c r="O118" s="954"/>
      <c r="P118" s="954"/>
      <c r="Q118" s="954"/>
      <c r="R118" s="954"/>
      <c r="S118" s="954"/>
      <c r="T118" s="954"/>
      <c r="U118" s="954"/>
      <c r="V118" s="954"/>
      <c r="W118" s="954"/>
      <c r="X118" s="954"/>
      <c r="Y118" s="954"/>
      <c r="Z118" s="955"/>
      <c r="AA118" s="953" t="s">
        <v>425</v>
      </c>
      <c r="AB118" s="954"/>
      <c r="AC118" s="954"/>
      <c r="AD118" s="954"/>
      <c r="AE118" s="955"/>
      <c r="AF118" s="953" t="s">
        <v>306</v>
      </c>
      <c r="AG118" s="954"/>
      <c r="AH118" s="954"/>
      <c r="AI118" s="954"/>
      <c r="AJ118" s="955"/>
      <c r="AK118" s="953" t="s">
        <v>305</v>
      </c>
      <c r="AL118" s="954"/>
      <c r="AM118" s="954"/>
      <c r="AN118" s="954"/>
      <c r="AO118" s="955"/>
      <c r="AP118" s="1040" t="s">
        <v>426</v>
      </c>
      <c r="AQ118" s="1041"/>
      <c r="AR118" s="1041"/>
      <c r="AS118" s="1041"/>
      <c r="AT118" s="1042"/>
      <c r="AU118" s="969"/>
      <c r="AV118" s="970"/>
      <c r="AW118" s="970"/>
      <c r="AX118" s="970"/>
      <c r="AY118" s="970"/>
      <c r="AZ118" s="1043" t="s">
        <v>455</v>
      </c>
      <c r="BA118" s="1034"/>
      <c r="BB118" s="1034"/>
      <c r="BC118" s="1034"/>
      <c r="BD118" s="1034"/>
      <c r="BE118" s="1034"/>
      <c r="BF118" s="1034"/>
      <c r="BG118" s="1034"/>
      <c r="BH118" s="1034"/>
      <c r="BI118" s="1034"/>
      <c r="BJ118" s="1034"/>
      <c r="BK118" s="1034"/>
      <c r="BL118" s="1034"/>
      <c r="BM118" s="1034"/>
      <c r="BN118" s="1034"/>
      <c r="BO118" s="1034"/>
      <c r="BP118" s="1035"/>
      <c r="BQ118" s="1066" t="s">
        <v>122</v>
      </c>
      <c r="BR118" s="1067"/>
      <c r="BS118" s="1067"/>
      <c r="BT118" s="1067"/>
      <c r="BU118" s="1067"/>
      <c r="BV118" s="1067" t="s">
        <v>122</v>
      </c>
      <c r="BW118" s="1067"/>
      <c r="BX118" s="1067"/>
      <c r="BY118" s="1067"/>
      <c r="BZ118" s="1067"/>
      <c r="CA118" s="1067" t="s">
        <v>122</v>
      </c>
      <c r="CB118" s="1067"/>
      <c r="CC118" s="1067"/>
      <c r="CD118" s="1067"/>
      <c r="CE118" s="1067"/>
      <c r="CF118" s="983" t="s">
        <v>122</v>
      </c>
      <c r="CG118" s="984"/>
      <c r="CH118" s="984"/>
      <c r="CI118" s="984"/>
      <c r="CJ118" s="984"/>
      <c r="CK118" s="1014"/>
      <c r="CL118" s="1015"/>
      <c r="CM118" s="985" t="s">
        <v>456</v>
      </c>
      <c r="CN118" s="986"/>
      <c r="CO118" s="986"/>
      <c r="CP118" s="986"/>
      <c r="CQ118" s="986"/>
      <c r="CR118" s="986"/>
      <c r="CS118" s="986"/>
      <c r="CT118" s="986"/>
      <c r="CU118" s="986"/>
      <c r="CV118" s="986"/>
      <c r="CW118" s="986"/>
      <c r="CX118" s="986"/>
      <c r="CY118" s="986"/>
      <c r="CZ118" s="986"/>
      <c r="DA118" s="986"/>
      <c r="DB118" s="986"/>
      <c r="DC118" s="986"/>
      <c r="DD118" s="986"/>
      <c r="DE118" s="986"/>
      <c r="DF118" s="987"/>
      <c r="DG118" s="1027" t="s">
        <v>122</v>
      </c>
      <c r="DH118" s="1028"/>
      <c r="DI118" s="1028"/>
      <c r="DJ118" s="1028"/>
      <c r="DK118" s="1029"/>
      <c r="DL118" s="1030" t="s">
        <v>122</v>
      </c>
      <c r="DM118" s="1028"/>
      <c r="DN118" s="1028"/>
      <c r="DO118" s="1028"/>
      <c r="DP118" s="1029"/>
      <c r="DQ118" s="1030" t="s">
        <v>432</v>
      </c>
      <c r="DR118" s="1028"/>
      <c r="DS118" s="1028"/>
      <c r="DT118" s="1028"/>
      <c r="DU118" s="1029"/>
      <c r="DV118" s="1031" t="s">
        <v>122</v>
      </c>
      <c r="DW118" s="1032"/>
      <c r="DX118" s="1032"/>
      <c r="DY118" s="1032"/>
      <c r="DZ118" s="1033"/>
    </row>
    <row r="119" spans="1:130" s="226" customFormat="1" ht="26.25" customHeight="1">
      <c r="A119" s="1127" t="s">
        <v>430</v>
      </c>
      <c r="B119" s="1013"/>
      <c r="C119" s="992" t="s">
        <v>431</v>
      </c>
      <c r="D119" s="993"/>
      <c r="E119" s="993"/>
      <c r="F119" s="993"/>
      <c r="G119" s="993"/>
      <c r="H119" s="993"/>
      <c r="I119" s="993"/>
      <c r="J119" s="993"/>
      <c r="K119" s="993"/>
      <c r="L119" s="993"/>
      <c r="M119" s="993"/>
      <c r="N119" s="993"/>
      <c r="O119" s="993"/>
      <c r="P119" s="993"/>
      <c r="Q119" s="993"/>
      <c r="R119" s="993"/>
      <c r="S119" s="993"/>
      <c r="T119" s="993"/>
      <c r="U119" s="993"/>
      <c r="V119" s="993"/>
      <c r="W119" s="993"/>
      <c r="X119" s="993"/>
      <c r="Y119" s="993"/>
      <c r="Z119" s="994"/>
      <c r="AA119" s="960" t="s">
        <v>122</v>
      </c>
      <c r="AB119" s="961"/>
      <c r="AC119" s="961"/>
      <c r="AD119" s="961"/>
      <c r="AE119" s="962"/>
      <c r="AF119" s="963" t="s">
        <v>122</v>
      </c>
      <c r="AG119" s="961"/>
      <c r="AH119" s="961"/>
      <c r="AI119" s="961"/>
      <c r="AJ119" s="962"/>
      <c r="AK119" s="963" t="s">
        <v>122</v>
      </c>
      <c r="AL119" s="961"/>
      <c r="AM119" s="961"/>
      <c r="AN119" s="961"/>
      <c r="AO119" s="962"/>
      <c r="AP119" s="964" t="s">
        <v>122</v>
      </c>
      <c r="AQ119" s="965"/>
      <c r="AR119" s="965"/>
      <c r="AS119" s="965"/>
      <c r="AT119" s="966"/>
      <c r="AU119" s="971"/>
      <c r="AV119" s="972"/>
      <c r="AW119" s="972"/>
      <c r="AX119" s="972"/>
      <c r="AY119" s="972"/>
      <c r="AZ119" s="257" t="s">
        <v>185</v>
      </c>
      <c r="BA119" s="257"/>
      <c r="BB119" s="257"/>
      <c r="BC119" s="257"/>
      <c r="BD119" s="257"/>
      <c r="BE119" s="257"/>
      <c r="BF119" s="257"/>
      <c r="BG119" s="257"/>
      <c r="BH119" s="257"/>
      <c r="BI119" s="257"/>
      <c r="BJ119" s="257"/>
      <c r="BK119" s="257"/>
      <c r="BL119" s="257"/>
      <c r="BM119" s="257"/>
      <c r="BN119" s="257"/>
      <c r="BO119" s="1044" t="s">
        <v>457</v>
      </c>
      <c r="BP119" s="1075"/>
      <c r="BQ119" s="1066">
        <v>7707733</v>
      </c>
      <c r="BR119" s="1067"/>
      <c r="BS119" s="1067"/>
      <c r="BT119" s="1067"/>
      <c r="BU119" s="1067"/>
      <c r="BV119" s="1067">
        <v>7576610</v>
      </c>
      <c r="BW119" s="1067"/>
      <c r="BX119" s="1067"/>
      <c r="BY119" s="1067"/>
      <c r="BZ119" s="1067"/>
      <c r="CA119" s="1067">
        <v>7548255</v>
      </c>
      <c r="CB119" s="1067"/>
      <c r="CC119" s="1067"/>
      <c r="CD119" s="1067"/>
      <c r="CE119" s="1067"/>
      <c r="CF119" s="1068"/>
      <c r="CG119" s="1069"/>
      <c r="CH119" s="1069"/>
      <c r="CI119" s="1069"/>
      <c r="CJ119" s="1070"/>
      <c r="CK119" s="1016"/>
      <c r="CL119" s="1017"/>
      <c r="CM119" s="1071" t="s">
        <v>458</v>
      </c>
      <c r="CN119" s="1072"/>
      <c r="CO119" s="1072"/>
      <c r="CP119" s="1072"/>
      <c r="CQ119" s="1072"/>
      <c r="CR119" s="1072"/>
      <c r="CS119" s="1072"/>
      <c r="CT119" s="1072"/>
      <c r="CU119" s="1072"/>
      <c r="CV119" s="1072"/>
      <c r="CW119" s="1072"/>
      <c r="CX119" s="1072"/>
      <c r="CY119" s="1072"/>
      <c r="CZ119" s="1072"/>
      <c r="DA119" s="1072"/>
      <c r="DB119" s="1072"/>
      <c r="DC119" s="1072"/>
      <c r="DD119" s="1072"/>
      <c r="DE119" s="1072"/>
      <c r="DF119" s="1073"/>
      <c r="DG119" s="1074" t="s">
        <v>122</v>
      </c>
      <c r="DH119" s="1053"/>
      <c r="DI119" s="1053"/>
      <c r="DJ119" s="1053"/>
      <c r="DK119" s="1054"/>
      <c r="DL119" s="1052" t="s">
        <v>432</v>
      </c>
      <c r="DM119" s="1053"/>
      <c r="DN119" s="1053"/>
      <c r="DO119" s="1053"/>
      <c r="DP119" s="1054"/>
      <c r="DQ119" s="1052" t="s">
        <v>122</v>
      </c>
      <c r="DR119" s="1053"/>
      <c r="DS119" s="1053"/>
      <c r="DT119" s="1053"/>
      <c r="DU119" s="1054"/>
      <c r="DV119" s="1055" t="s">
        <v>122</v>
      </c>
      <c r="DW119" s="1056"/>
      <c r="DX119" s="1056"/>
      <c r="DY119" s="1056"/>
      <c r="DZ119" s="1057"/>
    </row>
    <row r="120" spans="1:130" s="226" customFormat="1" ht="26.25" customHeight="1">
      <c r="A120" s="1128"/>
      <c r="B120" s="1015"/>
      <c r="C120" s="985" t="s">
        <v>435</v>
      </c>
      <c r="D120" s="986"/>
      <c r="E120" s="986"/>
      <c r="F120" s="986"/>
      <c r="G120" s="986"/>
      <c r="H120" s="986"/>
      <c r="I120" s="986"/>
      <c r="J120" s="986"/>
      <c r="K120" s="986"/>
      <c r="L120" s="986"/>
      <c r="M120" s="986"/>
      <c r="N120" s="986"/>
      <c r="O120" s="986"/>
      <c r="P120" s="986"/>
      <c r="Q120" s="986"/>
      <c r="R120" s="986"/>
      <c r="S120" s="986"/>
      <c r="T120" s="986"/>
      <c r="U120" s="986"/>
      <c r="V120" s="986"/>
      <c r="W120" s="986"/>
      <c r="X120" s="986"/>
      <c r="Y120" s="986"/>
      <c r="Z120" s="987"/>
      <c r="AA120" s="1027" t="s">
        <v>122</v>
      </c>
      <c r="AB120" s="1028"/>
      <c r="AC120" s="1028"/>
      <c r="AD120" s="1028"/>
      <c r="AE120" s="1029"/>
      <c r="AF120" s="1030" t="s">
        <v>432</v>
      </c>
      <c r="AG120" s="1028"/>
      <c r="AH120" s="1028"/>
      <c r="AI120" s="1028"/>
      <c r="AJ120" s="1029"/>
      <c r="AK120" s="1030" t="s">
        <v>122</v>
      </c>
      <c r="AL120" s="1028"/>
      <c r="AM120" s="1028"/>
      <c r="AN120" s="1028"/>
      <c r="AO120" s="1029"/>
      <c r="AP120" s="1031" t="s">
        <v>432</v>
      </c>
      <c r="AQ120" s="1032"/>
      <c r="AR120" s="1032"/>
      <c r="AS120" s="1032"/>
      <c r="AT120" s="1033"/>
      <c r="AU120" s="1058" t="s">
        <v>459</v>
      </c>
      <c r="AV120" s="1059"/>
      <c r="AW120" s="1059"/>
      <c r="AX120" s="1059"/>
      <c r="AY120" s="1060"/>
      <c r="AZ120" s="1009" t="s">
        <v>460</v>
      </c>
      <c r="BA120" s="958"/>
      <c r="BB120" s="958"/>
      <c r="BC120" s="958"/>
      <c r="BD120" s="958"/>
      <c r="BE120" s="958"/>
      <c r="BF120" s="958"/>
      <c r="BG120" s="958"/>
      <c r="BH120" s="958"/>
      <c r="BI120" s="958"/>
      <c r="BJ120" s="958"/>
      <c r="BK120" s="958"/>
      <c r="BL120" s="958"/>
      <c r="BM120" s="958"/>
      <c r="BN120" s="958"/>
      <c r="BO120" s="958"/>
      <c r="BP120" s="959"/>
      <c r="BQ120" s="995">
        <v>2993265</v>
      </c>
      <c r="BR120" s="996"/>
      <c r="BS120" s="996"/>
      <c r="BT120" s="996"/>
      <c r="BU120" s="996"/>
      <c r="BV120" s="996">
        <v>3262601</v>
      </c>
      <c r="BW120" s="996"/>
      <c r="BX120" s="996"/>
      <c r="BY120" s="996"/>
      <c r="BZ120" s="996"/>
      <c r="CA120" s="996">
        <v>3377034</v>
      </c>
      <c r="CB120" s="996"/>
      <c r="CC120" s="996"/>
      <c r="CD120" s="996"/>
      <c r="CE120" s="996"/>
      <c r="CF120" s="1010">
        <v>130.9</v>
      </c>
      <c r="CG120" s="1011"/>
      <c r="CH120" s="1011"/>
      <c r="CI120" s="1011"/>
      <c r="CJ120" s="1011"/>
      <c r="CK120" s="1076" t="s">
        <v>461</v>
      </c>
      <c r="CL120" s="1077"/>
      <c r="CM120" s="1077"/>
      <c r="CN120" s="1077"/>
      <c r="CO120" s="1078"/>
      <c r="CP120" s="1084" t="s">
        <v>403</v>
      </c>
      <c r="CQ120" s="1085"/>
      <c r="CR120" s="1085"/>
      <c r="CS120" s="1085"/>
      <c r="CT120" s="1085"/>
      <c r="CU120" s="1085"/>
      <c r="CV120" s="1085"/>
      <c r="CW120" s="1085"/>
      <c r="CX120" s="1085"/>
      <c r="CY120" s="1085"/>
      <c r="CZ120" s="1085"/>
      <c r="DA120" s="1085"/>
      <c r="DB120" s="1085"/>
      <c r="DC120" s="1085"/>
      <c r="DD120" s="1085"/>
      <c r="DE120" s="1085"/>
      <c r="DF120" s="1086"/>
      <c r="DG120" s="995">
        <v>323573</v>
      </c>
      <c r="DH120" s="996"/>
      <c r="DI120" s="996"/>
      <c r="DJ120" s="996"/>
      <c r="DK120" s="996"/>
      <c r="DL120" s="996">
        <v>303426</v>
      </c>
      <c r="DM120" s="996"/>
      <c r="DN120" s="996"/>
      <c r="DO120" s="996"/>
      <c r="DP120" s="996"/>
      <c r="DQ120" s="996">
        <v>297958</v>
      </c>
      <c r="DR120" s="996"/>
      <c r="DS120" s="996"/>
      <c r="DT120" s="996"/>
      <c r="DU120" s="996"/>
      <c r="DV120" s="997">
        <v>11.6</v>
      </c>
      <c r="DW120" s="997"/>
      <c r="DX120" s="997"/>
      <c r="DY120" s="997"/>
      <c r="DZ120" s="998"/>
    </row>
    <row r="121" spans="1:130" s="226" customFormat="1" ht="26.25" customHeight="1">
      <c r="A121" s="1128"/>
      <c r="B121" s="1015"/>
      <c r="C121" s="1036" t="s">
        <v>462</v>
      </c>
      <c r="D121" s="1037"/>
      <c r="E121" s="1037"/>
      <c r="F121" s="1037"/>
      <c r="G121" s="1037"/>
      <c r="H121" s="1037"/>
      <c r="I121" s="1037"/>
      <c r="J121" s="1037"/>
      <c r="K121" s="1037"/>
      <c r="L121" s="1037"/>
      <c r="M121" s="1037"/>
      <c r="N121" s="1037"/>
      <c r="O121" s="1037"/>
      <c r="P121" s="1037"/>
      <c r="Q121" s="1037"/>
      <c r="R121" s="1037"/>
      <c r="S121" s="1037"/>
      <c r="T121" s="1037"/>
      <c r="U121" s="1037"/>
      <c r="V121" s="1037"/>
      <c r="W121" s="1037"/>
      <c r="X121" s="1037"/>
      <c r="Y121" s="1037"/>
      <c r="Z121" s="1038"/>
      <c r="AA121" s="1027" t="s">
        <v>122</v>
      </c>
      <c r="AB121" s="1028"/>
      <c r="AC121" s="1028"/>
      <c r="AD121" s="1028"/>
      <c r="AE121" s="1029"/>
      <c r="AF121" s="1030" t="s">
        <v>122</v>
      </c>
      <c r="AG121" s="1028"/>
      <c r="AH121" s="1028"/>
      <c r="AI121" s="1028"/>
      <c r="AJ121" s="1029"/>
      <c r="AK121" s="1030" t="s">
        <v>122</v>
      </c>
      <c r="AL121" s="1028"/>
      <c r="AM121" s="1028"/>
      <c r="AN121" s="1028"/>
      <c r="AO121" s="1029"/>
      <c r="AP121" s="1031" t="s">
        <v>122</v>
      </c>
      <c r="AQ121" s="1032"/>
      <c r="AR121" s="1032"/>
      <c r="AS121" s="1032"/>
      <c r="AT121" s="1033"/>
      <c r="AU121" s="1061"/>
      <c r="AV121" s="1062"/>
      <c r="AW121" s="1062"/>
      <c r="AX121" s="1062"/>
      <c r="AY121" s="1063"/>
      <c r="AZ121" s="1018" t="s">
        <v>463</v>
      </c>
      <c r="BA121" s="1019"/>
      <c r="BB121" s="1019"/>
      <c r="BC121" s="1019"/>
      <c r="BD121" s="1019"/>
      <c r="BE121" s="1019"/>
      <c r="BF121" s="1019"/>
      <c r="BG121" s="1019"/>
      <c r="BH121" s="1019"/>
      <c r="BI121" s="1019"/>
      <c r="BJ121" s="1019"/>
      <c r="BK121" s="1019"/>
      <c r="BL121" s="1019"/>
      <c r="BM121" s="1019"/>
      <c r="BN121" s="1019"/>
      <c r="BO121" s="1019"/>
      <c r="BP121" s="1020"/>
      <c r="BQ121" s="988">
        <v>212844</v>
      </c>
      <c r="BR121" s="989"/>
      <c r="BS121" s="989"/>
      <c r="BT121" s="989"/>
      <c r="BU121" s="989"/>
      <c r="BV121" s="989">
        <v>185730</v>
      </c>
      <c r="BW121" s="989"/>
      <c r="BX121" s="989"/>
      <c r="BY121" s="989"/>
      <c r="BZ121" s="989"/>
      <c r="CA121" s="989">
        <v>150975</v>
      </c>
      <c r="CB121" s="989"/>
      <c r="CC121" s="989"/>
      <c r="CD121" s="989"/>
      <c r="CE121" s="989"/>
      <c r="CF121" s="983">
        <v>5.9</v>
      </c>
      <c r="CG121" s="984"/>
      <c r="CH121" s="984"/>
      <c r="CI121" s="984"/>
      <c r="CJ121" s="984"/>
      <c r="CK121" s="1079"/>
      <c r="CL121" s="1080"/>
      <c r="CM121" s="1080"/>
      <c r="CN121" s="1080"/>
      <c r="CO121" s="1081"/>
      <c r="CP121" s="1089" t="s">
        <v>401</v>
      </c>
      <c r="CQ121" s="1090"/>
      <c r="CR121" s="1090"/>
      <c r="CS121" s="1090"/>
      <c r="CT121" s="1090"/>
      <c r="CU121" s="1090"/>
      <c r="CV121" s="1090"/>
      <c r="CW121" s="1090"/>
      <c r="CX121" s="1090"/>
      <c r="CY121" s="1090"/>
      <c r="CZ121" s="1090"/>
      <c r="DA121" s="1090"/>
      <c r="DB121" s="1090"/>
      <c r="DC121" s="1090"/>
      <c r="DD121" s="1090"/>
      <c r="DE121" s="1090"/>
      <c r="DF121" s="1091"/>
      <c r="DG121" s="988">
        <v>28055</v>
      </c>
      <c r="DH121" s="989"/>
      <c r="DI121" s="989"/>
      <c r="DJ121" s="989"/>
      <c r="DK121" s="989"/>
      <c r="DL121" s="989">
        <v>9751</v>
      </c>
      <c r="DM121" s="989"/>
      <c r="DN121" s="989"/>
      <c r="DO121" s="989"/>
      <c r="DP121" s="989"/>
      <c r="DQ121" s="989">
        <v>9203</v>
      </c>
      <c r="DR121" s="989"/>
      <c r="DS121" s="989"/>
      <c r="DT121" s="989"/>
      <c r="DU121" s="989"/>
      <c r="DV121" s="990">
        <v>0.4</v>
      </c>
      <c r="DW121" s="990"/>
      <c r="DX121" s="990"/>
      <c r="DY121" s="990"/>
      <c r="DZ121" s="991"/>
    </row>
    <row r="122" spans="1:130" s="226" customFormat="1" ht="26.25" customHeight="1">
      <c r="A122" s="1128"/>
      <c r="B122" s="1015"/>
      <c r="C122" s="985" t="s">
        <v>445</v>
      </c>
      <c r="D122" s="986"/>
      <c r="E122" s="986"/>
      <c r="F122" s="986"/>
      <c r="G122" s="986"/>
      <c r="H122" s="986"/>
      <c r="I122" s="986"/>
      <c r="J122" s="986"/>
      <c r="K122" s="986"/>
      <c r="L122" s="986"/>
      <c r="M122" s="986"/>
      <c r="N122" s="986"/>
      <c r="O122" s="986"/>
      <c r="P122" s="986"/>
      <c r="Q122" s="986"/>
      <c r="R122" s="986"/>
      <c r="S122" s="986"/>
      <c r="T122" s="986"/>
      <c r="U122" s="986"/>
      <c r="V122" s="986"/>
      <c r="W122" s="986"/>
      <c r="X122" s="986"/>
      <c r="Y122" s="986"/>
      <c r="Z122" s="987"/>
      <c r="AA122" s="1027" t="s">
        <v>432</v>
      </c>
      <c r="AB122" s="1028"/>
      <c r="AC122" s="1028"/>
      <c r="AD122" s="1028"/>
      <c r="AE122" s="1029"/>
      <c r="AF122" s="1030" t="s">
        <v>432</v>
      </c>
      <c r="AG122" s="1028"/>
      <c r="AH122" s="1028"/>
      <c r="AI122" s="1028"/>
      <c r="AJ122" s="1029"/>
      <c r="AK122" s="1030" t="s">
        <v>122</v>
      </c>
      <c r="AL122" s="1028"/>
      <c r="AM122" s="1028"/>
      <c r="AN122" s="1028"/>
      <c r="AO122" s="1029"/>
      <c r="AP122" s="1031" t="s">
        <v>122</v>
      </c>
      <c r="AQ122" s="1032"/>
      <c r="AR122" s="1032"/>
      <c r="AS122" s="1032"/>
      <c r="AT122" s="1033"/>
      <c r="AU122" s="1061"/>
      <c r="AV122" s="1062"/>
      <c r="AW122" s="1062"/>
      <c r="AX122" s="1062"/>
      <c r="AY122" s="1063"/>
      <c r="AZ122" s="1043" t="s">
        <v>464</v>
      </c>
      <c r="BA122" s="1034"/>
      <c r="BB122" s="1034"/>
      <c r="BC122" s="1034"/>
      <c r="BD122" s="1034"/>
      <c r="BE122" s="1034"/>
      <c r="BF122" s="1034"/>
      <c r="BG122" s="1034"/>
      <c r="BH122" s="1034"/>
      <c r="BI122" s="1034"/>
      <c r="BJ122" s="1034"/>
      <c r="BK122" s="1034"/>
      <c r="BL122" s="1034"/>
      <c r="BM122" s="1034"/>
      <c r="BN122" s="1034"/>
      <c r="BO122" s="1034"/>
      <c r="BP122" s="1035"/>
      <c r="BQ122" s="1066">
        <v>5533352</v>
      </c>
      <c r="BR122" s="1067"/>
      <c r="BS122" s="1067"/>
      <c r="BT122" s="1067"/>
      <c r="BU122" s="1067"/>
      <c r="BV122" s="1067">
        <v>5613565</v>
      </c>
      <c r="BW122" s="1067"/>
      <c r="BX122" s="1067"/>
      <c r="BY122" s="1067"/>
      <c r="BZ122" s="1067"/>
      <c r="CA122" s="1067">
        <v>5574159</v>
      </c>
      <c r="CB122" s="1067"/>
      <c r="CC122" s="1067"/>
      <c r="CD122" s="1067"/>
      <c r="CE122" s="1067"/>
      <c r="CF122" s="1087">
        <v>216.1</v>
      </c>
      <c r="CG122" s="1088"/>
      <c r="CH122" s="1088"/>
      <c r="CI122" s="1088"/>
      <c r="CJ122" s="1088"/>
      <c r="CK122" s="1079"/>
      <c r="CL122" s="1080"/>
      <c r="CM122" s="1080"/>
      <c r="CN122" s="1080"/>
      <c r="CO122" s="1081"/>
      <c r="CP122" s="1089" t="s">
        <v>404</v>
      </c>
      <c r="CQ122" s="1090"/>
      <c r="CR122" s="1090"/>
      <c r="CS122" s="1090"/>
      <c r="CT122" s="1090"/>
      <c r="CU122" s="1090"/>
      <c r="CV122" s="1090"/>
      <c r="CW122" s="1090"/>
      <c r="CX122" s="1090"/>
      <c r="CY122" s="1090"/>
      <c r="CZ122" s="1090"/>
      <c r="DA122" s="1090"/>
      <c r="DB122" s="1090"/>
      <c r="DC122" s="1090"/>
      <c r="DD122" s="1090"/>
      <c r="DE122" s="1090"/>
      <c r="DF122" s="1091"/>
      <c r="DG122" s="988">
        <v>2521</v>
      </c>
      <c r="DH122" s="989"/>
      <c r="DI122" s="989"/>
      <c r="DJ122" s="989"/>
      <c r="DK122" s="989"/>
      <c r="DL122" s="989">
        <v>2262</v>
      </c>
      <c r="DM122" s="989"/>
      <c r="DN122" s="989"/>
      <c r="DO122" s="989"/>
      <c r="DP122" s="989"/>
      <c r="DQ122" s="989">
        <v>2279</v>
      </c>
      <c r="DR122" s="989"/>
      <c r="DS122" s="989"/>
      <c r="DT122" s="989"/>
      <c r="DU122" s="989"/>
      <c r="DV122" s="990">
        <v>0.1</v>
      </c>
      <c r="DW122" s="990"/>
      <c r="DX122" s="990"/>
      <c r="DY122" s="990"/>
      <c r="DZ122" s="991"/>
    </row>
    <row r="123" spans="1:130" s="226" customFormat="1" ht="26.25" customHeight="1">
      <c r="A123" s="1128"/>
      <c r="B123" s="1015"/>
      <c r="C123" s="985" t="s">
        <v>451</v>
      </c>
      <c r="D123" s="986"/>
      <c r="E123" s="986"/>
      <c r="F123" s="986"/>
      <c r="G123" s="986"/>
      <c r="H123" s="986"/>
      <c r="I123" s="986"/>
      <c r="J123" s="986"/>
      <c r="K123" s="986"/>
      <c r="L123" s="986"/>
      <c r="M123" s="986"/>
      <c r="N123" s="986"/>
      <c r="O123" s="986"/>
      <c r="P123" s="986"/>
      <c r="Q123" s="986"/>
      <c r="R123" s="986"/>
      <c r="S123" s="986"/>
      <c r="T123" s="986"/>
      <c r="U123" s="986"/>
      <c r="V123" s="986"/>
      <c r="W123" s="986"/>
      <c r="X123" s="986"/>
      <c r="Y123" s="986"/>
      <c r="Z123" s="987"/>
      <c r="AA123" s="1027" t="s">
        <v>122</v>
      </c>
      <c r="AB123" s="1028"/>
      <c r="AC123" s="1028"/>
      <c r="AD123" s="1028"/>
      <c r="AE123" s="1029"/>
      <c r="AF123" s="1030" t="s">
        <v>122</v>
      </c>
      <c r="AG123" s="1028"/>
      <c r="AH123" s="1028"/>
      <c r="AI123" s="1028"/>
      <c r="AJ123" s="1029"/>
      <c r="AK123" s="1030" t="s">
        <v>122</v>
      </c>
      <c r="AL123" s="1028"/>
      <c r="AM123" s="1028"/>
      <c r="AN123" s="1028"/>
      <c r="AO123" s="1029"/>
      <c r="AP123" s="1031" t="s">
        <v>122</v>
      </c>
      <c r="AQ123" s="1032"/>
      <c r="AR123" s="1032"/>
      <c r="AS123" s="1032"/>
      <c r="AT123" s="1033"/>
      <c r="AU123" s="1064"/>
      <c r="AV123" s="1065"/>
      <c r="AW123" s="1065"/>
      <c r="AX123" s="1065"/>
      <c r="AY123" s="1065"/>
      <c r="AZ123" s="257" t="s">
        <v>185</v>
      </c>
      <c r="BA123" s="257"/>
      <c r="BB123" s="257"/>
      <c r="BC123" s="257"/>
      <c r="BD123" s="257"/>
      <c r="BE123" s="257"/>
      <c r="BF123" s="257"/>
      <c r="BG123" s="257"/>
      <c r="BH123" s="257"/>
      <c r="BI123" s="257"/>
      <c r="BJ123" s="257"/>
      <c r="BK123" s="257"/>
      <c r="BL123" s="257"/>
      <c r="BM123" s="257"/>
      <c r="BN123" s="257"/>
      <c r="BO123" s="1044" t="s">
        <v>465</v>
      </c>
      <c r="BP123" s="1075"/>
      <c r="BQ123" s="1134">
        <v>8739461</v>
      </c>
      <c r="BR123" s="1135"/>
      <c r="BS123" s="1135"/>
      <c r="BT123" s="1135"/>
      <c r="BU123" s="1135"/>
      <c r="BV123" s="1135">
        <v>9061896</v>
      </c>
      <c r="BW123" s="1135"/>
      <c r="BX123" s="1135"/>
      <c r="BY123" s="1135"/>
      <c r="BZ123" s="1135"/>
      <c r="CA123" s="1135">
        <v>9102168</v>
      </c>
      <c r="CB123" s="1135"/>
      <c r="CC123" s="1135"/>
      <c r="CD123" s="1135"/>
      <c r="CE123" s="1135"/>
      <c r="CF123" s="1068"/>
      <c r="CG123" s="1069"/>
      <c r="CH123" s="1069"/>
      <c r="CI123" s="1069"/>
      <c r="CJ123" s="1070"/>
      <c r="CK123" s="1079"/>
      <c r="CL123" s="1080"/>
      <c r="CM123" s="1080"/>
      <c r="CN123" s="1080"/>
      <c r="CO123" s="1081"/>
      <c r="CP123" s="1089"/>
      <c r="CQ123" s="1090"/>
      <c r="CR123" s="1090"/>
      <c r="CS123" s="1090"/>
      <c r="CT123" s="1090"/>
      <c r="CU123" s="1090"/>
      <c r="CV123" s="1090"/>
      <c r="CW123" s="1090"/>
      <c r="CX123" s="1090"/>
      <c r="CY123" s="1090"/>
      <c r="CZ123" s="1090"/>
      <c r="DA123" s="1090"/>
      <c r="DB123" s="1090"/>
      <c r="DC123" s="1090"/>
      <c r="DD123" s="1090"/>
      <c r="DE123" s="1090"/>
      <c r="DF123" s="1091"/>
      <c r="DG123" s="1027"/>
      <c r="DH123" s="1028"/>
      <c r="DI123" s="1028"/>
      <c r="DJ123" s="1028"/>
      <c r="DK123" s="1029"/>
      <c r="DL123" s="1030"/>
      <c r="DM123" s="1028"/>
      <c r="DN123" s="1028"/>
      <c r="DO123" s="1028"/>
      <c r="DP123" s="1029"/>
      <c r="DQ123" s="1030"/>
      <c r="DR123" s="1028"/>
      <c r="DS123" s="1028"/>
      <c r="DT123" s="1028"/>
      <c r="DU123" s="1029"/>
      <c r="DV123" s="1031"/>
      <c r="DW123" s="1032"/>
      <c r="DX123" s="1032"/>
      <c r="DY123" s="1032"/>
      <c r="DZ123" s="1033"/>
    </row>
    <row r="124" spans="1:130" s="226" customFormat="1" ht="26.25" customHeight="1" thickBot="1">
      <c r="A124" s="1128"/>
      <c r="B124" s="1015"/>
      <c r="C124" s="985" t="s">
        <v>454</v>
      </c>
      <c r="D124" s="986"/>
      <c r="E124" s="986"/>
      <c r="F124" s="986"/>
      <c r="G124" s="986"/>
      <c r="H124" s="986"/>
      <c r="I124" s="986"/>
      <c r="J124" s="986"/>
      <c r="K124" s="986"/>
      <c r="L124" s="986"/>
      <c r="M124" s="986"/>
      <c r="N124" s="986"/>
      <c r="O124" s="986"/>
      <c r="P124" s="986"/>
      <c r="Q124" s="986"/>
      <c r="R124" s="986"/>
      <c r="S124" s="986"/>
      <c r="T124" s="986"/>
      <c r="U124" s="986"/>
      <c r="V124" s="986"/>
      <c r="W124" s="986"/>
      <c r="X124" s="986"/>
      <c r="Y124" s="986"/>
      <c r="Z124" s="987"/>
      <c r="AA124" s="1027" t="s">
        <v>122</v>
      </c>
      <c r="AB124" s="1028"/>
      <c r="AC124" s="1028"/>
      <c r="AD124" s="1028"/>
      <c r="AE124" s="1029"/>
      <c r="AF124" s="1030" t="s">
        <v>122</v>
      </c>
      <c r="AG124" s="1028"/>
      <c r="AH124" s="1028"/>
      <c r="AI124" s="1028"/>
      <c r="AJ124" s="1029"/>
      <c r="AK124" s="1030" t="s">
        <v>122</v>
      </c>
      <c r="AL124" s="1028"/>
      <c r="AM124" s="1028"/>
      <c r="AN124" s="1028"/>
      <c r="AO124" s="1029"/>
      <c r="AP124" s="1031" t="s">
        <v>122</v>
      </c>
      <c r="AQ124" s="1032"/>
      <c r="AR124" s="1032"/>
      <c r="AS124" s="1032"/>
      <c r="AT124" s="1033"/>
      <c r="AU124" s="1130" t="s">
        <v>466</v>
      </c>
      <c r="AV124" s="1131"/>
      <c r="AW124" s="1131"/>
      <c r="AX124" s="1131"/>
      <c r="AY124" s="1131"/>
      <c r="AZ124" s="1131"/>
      <c r="BA124" s="1131"/>
      <c r="BB124" s="1131"/>
      <c r="BC124" s="1131"/>
      <c r="BD124" s="1131"/>
      <c r="BE124" s="1131"/>
      <c r="BF124" s="1131"/>
      <c r="BG124" s="1131"/>
      <c r="BH124" s="1131"/>
      <c r="BI124" s="1131"/>
      <c r="BJ124" s="1131"/>
      <c r="BK124" s="1131"/>
      <c r="BL124" s="1131"/>
      <c r="BM124" s="1131"/>
      <c r="BN124" s="1131"/>
      <c r="BO124" s="1131"/>
      <c r="BP124" s="1132"/>
      <c r="BQ124" s="1133" t="s">
        <v>122</v>
      </c>
      <c r="BR124" s="1097"/>
      <c r="BS124" s="1097"/>
      <c r="BT124" s="1097"/>
      <c r="BU124" s="1097"/>
      <c r="BV124" s="1097" t="s">
        <v>122</v>
      </c>
      <c r="BW124" s="1097"/>
      <c r="BX124" s="1097"/>
      <c r="BY124" s="1097"/>
      <c r="BZ124" s="1097"/>
      <c r="CA124" s="1097" t="s">
        <v>122</v>
      </c>
      <c r="CB124" s="1097"/>
      <c r="CC124" s="1097"/>
      <c r="CD124" s="1097"/>
      <c r="CE124" s="1097"/>
      <c r="CF124" s="1098"/>
      <c r="CG124" s="1099"/>
      <c r="CH124" s="1099"/>
      <c r="CI124" s="1099"/>
      <c r="CJ124" s="1100"/>
      <c r="CK124" s="1082"/>
      <c r="CL124" s="1082"/>
      <c r="CM124" s="1082"/>
      <c r="CN124" s="1082"/>
      <c r="CO124" s="1083"/>
      <c r="CP124" s="1089" t="s">
        <v>467</v>
      </c>
      <c r="CQ124" s="1090"/>
      <c r="CR124" s="1090"/>
      <c r="CS124" s="1090"/>
      <c r="CT124" s="1090"/>
      <c r="CU124" s="1090"/>
      <c r="CV124" s="1090"/>
      <c r="CW124" s="1090"/>
      <c r="CX124" s="1090"/>
      <c r="CY124" s="1090"/>
      <c r="CZ124" s="1090"/>
      <c r="DA124" s="1090"/>
      <c r="DB124" s="1090"/>
      <c r="DC124" s="1090"/>
      <c r="DD124" s="1090"/>
      <c r="DE124" s="1090"/>
      <c r="DF124" s="1091"/>
      <c r="DG124" s="1074" t="s">
        <v>122</v>
      </c>
      <c r="DH124" s="1053"/>
      <c r="DI124" s="1053"/>
      <c r="DJ124" s="1053"/>
      <c r="DK124" s="1054"/>
      <c r="DL124" s="1052" t="s">
        <v>122</v>
      </c>
      <c r="DM124" s="1053"/>
      <c r="DN124" s="1053"/>
      <c r="DO124" s="1053"/>
      <c r="DP124" s="1054"/>
      <c r="DQ124" s="1052" t="s">
        <v>122</v>
      </c>
      <c r="DR124" s="1053"/>
      <c r="DS124" s="1053"/>
      <c r="DT124" s="1053"/>
      <c r="DU124" s="1054"/>
      <c r="DV124" s="1055" t="s">
        <v>122</v>
      </c>
      <c r="DW124" s="1056"/>
      <c r="DX124" s="1056"/>
      <c r="DY124" s="1056"/>
      <c r="DZ124" s="1057"/>
    </row>
    <row r="125" spans="1:130" s="226" customFormat="1" ht="26.25" customHeight="1">
      <c r="A125" s="1128"/>
      <c r="B125" s="1015"/>
      <c r="C125" s="985" t="s">
        <v>456</v>
      </c>
      <c r="D125" s="986"/>
      <c r="E125" s="986"/>
      <c r="F125" s="986"/>
      <c r="G125" s="986"/>
      <c r="H125" s="986"/>
      <c r="I125" s="986"/>
      <c r="J125" s="986"/>
      <c r="K125" s="986"/>
      <c r="L125" s="986"/>
      <c r="M125" s="986"/>
      <c r="N125" s="986"/>
      <c r="O125" s="986"/>
      <c r="P125" s="986"/>
      <c r="Q125" s="986"/>
      <c r="R125" s="986"/>
      <c r="S125" s="986"/>
      <c r="T125" s="986"/>
      <c r="U125" s="986"/>
      <c r="V125" s="986"/>
      <c r="W125" s="986"/>
      <c r="X125" s="986"/>
      <c r="Y125" s="986"/>
      <c r="Z125" s="987"/>
      <c r="AA125" s="1027" t="s">
        <v>122</v>
      </c>
      <c r="AB125" s="1028"/>
      <c r="AC125" s="1028"/>
      <c r="AD125" s="1028"/>
      <c r="AE125" s="1029"/>
      <c r="AF125" s="1030" t="s">
        <v>122</v>
      </c>
      <c r="AG125" s="1028"/>
      <c r="AH125" s="1028"/>
      <c r="AI125" s="1028"/>
      <c r="AJ125" s="1029"/>
      <c r="AK125" s="1030" t="s">
        <v>122</v>
      </c>
      <c r="AL125" s="1028"/>
      <c r="AM125" s="1028"/>
      <c r="AN125" s="1028"/>
      <c r="AO125" s="1029"/>
      <c r="AP125" s="1031" t="s">
        <v>122</v>
      </c>
      <c r="AQ125" s="1032"/>
      <c r="AR125" s="1032"/>
      <c r="AS125" s="1032"/>
      <c r="AT125" s="1033"/>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2" t="s">
        <v>468</v>
      </c>
      <c r="CL125" s="1077"/>
      <c r="CM125" s="1077"/>
      <c r="CN125" s="1077"/>
      <c r="CO125" s="1078"/>
      <c r="CP125" s="1009" t="s">
        <v>469</v>
      </c>
      <c r="CQ125" s="958"/>
      <c r="CR125" s="958"/>
      <c r="CS125" s="958"/>
      <c r="CT125" s="958"/>
      <c r="CU125" s="958"/>
      <c r="CV125" s="958"/>
      <c r="CW125" s="958"/>
      <c r="CX125" s="958"/>
      <c r="CY125" s="958"/>
      <c r="CZ125" s="958"/>
      <c r="DA125" s="958"/>
      <c r="DB125" s="958"/>
      <c r="DC125" s="958"/>
      <c r="DD125" s="958"/>
      <c r="DE125" s="958"/>
      <c r="DF125" s="959"/>
      <c r="DG125" s="995" t="s">
        <v>122</v>
      </c>
      <c r="DH125" s="996"/>
      <c r="DI125" s="996"/>
      <c r="DJ125" s="996"/>
      <c r="DK125" s="996"/>
      <c r="DL125" s="996" t="s">
        <v>122</v>
      </c>
      <c r="DM125" s="996"/>
      <c r="DN125" s="996"/>
      <c r="DO125" s="996"/>
      <c r="DP125" s="996"/>
      <c r="DQ125" s="996" t="s">
        <v>122</v>
      </c>
      <c r="DR125" s="996"/>
      <c r="DS125" s="996"/>
      <c r="DT125" s="996"/>
      <c r="DU125" s="996"/>
      <c r="DV125" s="997" t="s">
        <v>122</v>
      </c>
      <c r="DW125" s="997"/>
      <c r="DX125" s="997"/>
      <c r="DY125" s="997"/>
      <c r="DZ125" s="998"/>
    </row>
    <row r="126" spans="1:130" s="226" customFormat="1" ht="26.25" customHeight="1" thickBot="1">
      <c r="A126" s="1128"/>
      <c r="B126" s="1015"/>
      <c r="C126" s="985" t="s">
        <v>458</v>
      </c>
      <c r="D126" s="986"/>
      <c r="E126" s="986"/>
      <c r="F126" s="986"/>
      <c r="G126" s="986"/>
      <c r="H126" s="986"/>
      <c r="I126" s="986"/>
      <c r="J126" s="986"/>
      <c r="K126" s="986"/>
      <c r="L126" s="986"/>
      <c r="M126" s="986"/>
      <c r="N126" s="986"/>
      <c r="O126" s="986"/>
      <c r="P126" s="986"/>
      <c r="Q126" s="986"/>
      <c r="R126" s="986"/>
      <c r="S126" s="986"/>
      <c r="T126" s="986"/>
      <c r="U126" s="986"/>
      <c r="V126" s="986"/>
      <c r="W126" s="986"/>
      <c r="X126" s="986"/>
      <c r="Y126" s="986"/>
      <c r="Z126" s="987"/>
      <c r="AA126" s="1027" t="s">
        <v>122</v>
      </c>
      <c r="AB126" s="1028"/>
      <c r="AC126" s="1028"/>
      <c r="AD126" s="1028"/>
      <c r="AE126" s="1029"/>
      <c r="AF126" s="1030" t="s">
        <v>122</v>
      </c>
      <c r="AG126" s="1028"/>
      <c r="AH126" s="1028"/>
      <c r="AI126" s="1028"/>
      <c r="AJ126" s="1029"/>
      <c r="AK126" s="1030" t="s">
        <v>122</v>
      </c>
      <c r="AL126" s="1028"/>
      <c r="AM126" s="1028"/>
      <c r="AN126" s="1028"/>
      <c r="AO126" s="1029"/>
      <c r="AP126" s="1031" t="s">
        <v>122</v>
      </c>
      <c r="AQ126" s="1032"/>
      <c r="AR126" s="1032"/>
      <c r="AS126" s="1032"/>
      <c r="AT126" s="1033"/>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3"/>
      <c r="CL126" s="1080"/>
      <c r="CM126" s="1080"/>
      <c r="CN126" s="1080"/>
      <c r="CO126" s="1081"/>
      <c r="CP126" s="1018" t="s">
        <v>470</v>
      </c>
      <c r="CQ126" s="1019"/>
      <c r="CR126" s="1019"/>
      <c r="CS126" s="1019"/>
      <c r="CT126" s="1019"/>
      <c r="CU126" s="1019"/>
      <c r="CV126" s="1019"/>
      <c r="CW126" s="1019"/>
      <c r="CX126" s="1019"/>
      <c r="CY126" s="1019"/>
      <c r="CZ126" s="1019"/>
      <c r="DA126" s="1019"/>
      <c r="DB126" s="1019"/>
      <c r="DC126" s="1019"/>
      <c r="DD126" s="1019"/>
      <c r="DE126" s="1019"/>
      <c r="DF126" s="1020"/>
      <c r="DG126" s="988" t="s">
        <v>122</v>
      </c>
      <c r="DH126" s="989"/>
      <c r="DI126" s="989"/>
      <c r="DJ126" s="989"/>
      <c r="DK126" s="989"/>
      <c r="DL126" s="989" t="s">
        <v>122</v>
      </c>
      <c r="DM126" s="989"/>
      <c r="DN126" s="989"/>
      <c r="DO126" s="989"/>
      <c r="DP126" s="989"/>
      <c r="DQ126" s="989" t="s">
        <v>122</v>
      </c>
      <c r="DR126" s="989"/>
      <c r="DS126" s="989"/>
      <c r="DT126" s="989"/>
      <c r="DU126" s="989"/>
      <c r="DV126" s="990" t="s">
        <v>122</v>
      </c>
      <c r="DW126" s="990"/>
      <c r="DX126" s="990"/>
      <c r="DY126" s="990"/>
      <c r="DZ126" s="991"/>
    </row>
    <row r="127" spans="1:130" s="226" customFormat="1" ht="26.25" customHeight="1">
      <c r="A127" s="1129"/>
      <c r="B127" s="1017"/>
      <c r="C127" s="1071" t="s">
        <v>471</v>
      </c>
      <c r="D127" s="1072"/>
      <c r="E127" s="1072"/>
      <c r="F127" s="1072"/>
      <c r="G127" s="1072"/>
      <c r="H127" s="1072"/>
      <c r="I127" s="1072"/>
      <c r="J127" s="1072"/>
      <c r="K127" s="1072"/>
      <c r="L127" s="1072"/>
      <c r="M127" s="1072"/>
      <c r="N127" s="1072"/>
      <c r="O127" s="1072"/>
      <c r="P127" s="1072"/>
      <c r="Q127" s="1072"/>
      <c r="R127" s="1072"/>
      <c r="S127" s="1072"/>
      <c r="T127" s="1072"/>
      <c r="U127" s="1072"/>
      <c r="V127" s="1072"/>
      <c r="W127" s="1072"/>
      <c r="X127" s="1072"/>
      <c r="Y127" s="1072"/>
      <c r="Z127" s="1073"/>
      <c r="AA127" s="1027" t="s">
        <v>122</v>
      </c>
      <c r="AB127" s="1028"/>
      <c r="AC127" s="1028"/>
      <c r="AD127" s="1028"/>
      <c r="AE127" s="1029"/>
      <c r="AF127" s="1030" t="s">
        <v>122</v>
      </c>
      <c r="AG127" s="1028"/>
      <c r="AH127" s="1028"/>
      <c r="AI127" s="1028"/>
      <c r="AJ127" s="1029"/>
      <c r="AK127" s="1030" t="s">
        <v>122</v>
      </c>
      <c r="AL127" s="1028"/>
      <c r="AM127" s="1028"/>
      <c r="AN127" s="1028"/>
      <c r="AO127" s="1029"/>
      <c r="AP127" s="1031" t="s">
        <v>122</v>
      </c>
      <c r="AQ127" s="1032"/>
      <c r="AR127" s="1032"/>
      <c r="AS127" s="1032"/>
      <c r="AT127" s="1033"/>
      <c r="AU127" s="262"/>
      <c r="AV127" s="262"/>
      <c r="AW127" s="262"/>
      <c r="AX127" s="1101" t="s">
        <v>472</v>
      </c>
      <c r="AY127" s="1102"/>
      <c r="AZ127" s="1102"/>
      <c r="BA127" s="1102"/>
      <c r="BB127" s="1102"/>
      <c r="BC127" s="1102"/>
      <c r="BD127" s="1102"/>
      <c r="BE127" s="1103"/>
      <c r="BF127" s="1104" t="s">
        <v>473</v>
      </c>
      <c r="BG127" s="1102"/>
      <c r="BH127" s="1102"/>
      <c r="BI127" s="1102"/>
      <c r="BJ127" s="1102"/>
      <c r="BK127" s="1102"/>
      <c r="BL127" s="1103"/>
      <c r="BM127" s="1104" t="s">
        <v>474</v>
      </c>
      <c r="BN127" s="1102"/>
      <c r="BO127" s="1102"/>
      <c r="BP127" s="1102"/>
      <c r="BQ127" s="1102"/>
      <c r="BR127" s="1102"/>
      <c r="BS127" s="1103"/>
      <c r="BT127" s="1104" t="s">
        <v>475</v>
      </c>
      <c r="BU127" s="1102"/>
      <c r="BV127" s="1102"/>
      <c r="BW127" s="1102"/>
      <c r="BX127" s="1102"/>
      <c r="BY127" s="1102"/>
      <c r="BZ127" s="1126"/>
      <c r="CA127" s="262"/>
      <c r="CB127" s="262"/>
      <c r="CC127" s="262"/>
      <c r="CD127" s="263"/>
      <c r="CE127" s="263"/>
      <c r="CF127" s="263"/>
      <c r="CG127" s="260"/>
      <c r="CH127" s="260"/>
      <c r="CI127" s="260"/>
      <c r="CJ127" s="261"/>
      <c r="CK127" s="1093"/>
      <c r="CL127" s="1080"/>
      <c r="CM127" s="1080"/>
      <c r="CN127" s="1080"/>
      <c r="CO127" s="1081"/>
      <c r="CP127" s="1018" t="s">
        <v>476</v>
      </c>
      <c r="CQ127" s="1019"/>
      <c r="CR127" s="1019"/>
      <c r="CS127" s="1019"/>
      <c r="CT127" s="1019"/>
      <c r="CU127" s="1019"/>
      <c r="CV127" s="1019"/>
      <c r="CW127" s="1019"/>
      <c r="CX127" s="1019"/>
      <c r="CY127" s="1019"/>
      <c r="CZ127" s="1019"/>
      <c r="DA127" s="1019"/>
      <c r="DB127" s="1019"/>
      <c r="DC127" s="1019"/>
      <c r="DD127" s="1019"/>
      <c r="DE127" s="1019"/>
      <c r="DF127" s="1020"/>
      <c r="DG127" s="988" t="s">
        <v>122</v>
      </c>
      <c r="DH127" s="989"/>
      <c r="DI127" s="989"/>
      <c r="DJ127" s="989"/>
      <c r="DK127" s="989"/>
      <c r="DL127" s="989" t="s">
        <v>122</v>
      </c>
      <c r="DM127" s="989"/>
      <c r="DN127" s="989"/>
      <c r="DO127" s="989"/>
      <c r="DP127" s="989"/>
      <c r="DQ127" s="989" t="s">
        <v>122</v>
      </c>
      <c r="DR127" s="989"/>
      <c r="DS127" s="989"/>
      <c r="DT127" s="989"/>
      <c r="DU127" s="989"/>
      <c r="DV127" s="990" t="s">
        <v>122</v>
      </c>
      <c r="DW127" s="990"/>
      <c r="DX127" s="990"/>
      <c r="DY127" s="990"/>
      <c r="DZ127" s="991"/>
    </row>
    <row r="128" spans="1:130" s="226" customFormat="1" ht="26.25" customHeight="1" thickBot="1">
      <c r="A128" s="1112" t="s">
        <v>477</v>
      </c>
      <c r="B128" s="1113"/>
      <c r="C128" s="1113"/>
      <c r="D128" s="1113"/>
      <c r="E128" s="1113"/>
      <c r="F128" s="1113"/>
      <c r="G128" s="1113"/>
      <c r="H128" s="1113"/>
      <c r="I128" s="1113"/>
      <c r="J128" s="1113"/>
      <c r="K128" s="1113"/>
      <c r="L128" s="1113"/>
      <c r="M128" s="1113"/>
      <c r="N128" s="1113"/>
      <c r="O128" s="1113"/>
      <c r="P128" s="1113"/>
      <c r="Q128" s="1113"/>
      <c r="R128" s="1113"/>
      <c r="S128" s="1113"/>
      <c r="T128" s="1113"/>
      <c r="U128" s="1113"/>
      <c r="V128" s="1113"/>
      <c r="W128" s="1114" t="s">
        <v>478</v>
      </c>
      <c r="X128" s="1114"/>
      <c r="Y128" s="1114"/>
      <c r="Z128" s="1115"/>
      <c r="AA128" s="1116">
        <v>28499</v>
      </c>
      <c r="AB128" s="1117"/>
      <c r="AC128" s="1117"/>
      <c r="AD128" s="1117"/>
      <c r="AE128" s="1118"/>
      <c r="AF128" s="1119">
        <v>37375</v>
      </c>
      <c r="AG128" s="1117"/>
      <c r="AH128" s="1117"/>
      <c r="AI128" s="1117"/>
      <c r="AJ128" s="1118"/>
      <c r="AK128" s="1119">
        <v>38538</v>
      </c>
      <c r="AL128" s="1117"/>
      <c r="AM128" s="1117"/>
      <c r="AN128" s="1117"/>
      <c r="AO128" s="1118"/>
      <c r="AP128" s="1120"/>
      <c r="AQ128" s="1121"/>
      <c r="AR128" s="1121"/>
      <c r="AS128" s="1121"/>
      <c r="AT128" s="1122"/>
      <c r="AU128" s="262"/>
      <c r="AV128" s="262"/>
      <c r="AW128" s="262"/>
      <c r="AX128" s="957" t="s">
        <v>479</v>
      </c>
      <c r="AY128" s="958"/>
      <c r="AZ128" s="958"/>
      <c r="BA128" s="958"/>
      <c r="BB128" s="958"/>
      <c r="BC128" s="958"/>
      <c r="BD128" s="958"/>
      <c r="BE128" s="959"/>
      <c r="BF128" s="1123" t="s">
        <v>122</v>
      </c>
      <c r="BG128" s="1124"/>
      <c r="BH128" s="1124"/>
      <c r="BI128" s="1124"/>
      <c r="BJ128" s="1124"/>
      <c r="BK128" s="1124"/>
      <c r="BL128" s="1125"/>
      <c r="BM128" s="1123">
        <v>15</v>
      </c>
      <c r="BN128" s="1124"/>
      <c r="BO128" s="1124"/>
      <c r="BP128" s="1124"/>
      <c r="BQ128" s="1124"/>
      <c r="BR128" s="1124"/>
      <c r="BS128" s="1125"/>
      <c r="BT128" s="1123">
        <v>20</v>
      </c>
      <c r="BU128" s="1124"/>
      <c r="BV128" s="1124"/>
      <c r="BW128" s="1124"/>
      <c r="BX128" s="1124"/>
      <c r="BY128" s="1124"/>
      <c r="BZ128" s="1148"/>
      <c r="CA128" s="263"/>
      <c r="CB128" s="263"/>
      <c r="CC128" s="263"/>
      <c r="CD128" s="263"/>
      <c r="CE128" s="263"/>
      <c r="CF128" s="263"/>
      <c r="CG128" s="260"/>
      <c r="CH128" s="260"/>
      <c r="CI128" s="260"/>
      <c r="CJ128" s="261"/>
      <c r="CK128" s="1094"/>
      <c r="CL128" s="1095"/>
      <c r="CM128" s="1095"/>
      <c r="CN128" s="1095"/>
      <c r="CO128" s="1096"/>
      <c r="CP128" s="1105" t="s">
        <v>480</v>
      </c>
      <c r="CQ128" s="1106"/>
      <c r="CR128" s="1106"/>
      <c r="CS128" s="1106"/>
      <c r="CT128" s="1106"/>
      <c r="CU128" s="1106"/>
      <c r="CV128" s="1106"/>
      <c r="CW128" s="1106"/>
      <c r="CX128" s="1106"/>
      <c r="CY128" s="1106"/>
      <c r="CZ128" s="1106"/>
      <c r="DA128" s="1106"/>
      <c r="DB128" s="1106"/>
      <c r="DC128" s="1106"/>
      <c r="DD128" s="1106"/>
      <c r="DE128" s="1106"/>
      <c r="DF128" s="1107"/>
      <c r="DG128" s="1108" t="s">
        <v>122</v>
      </c>
      <c r="DH128" s="1109"/>
      <c r="DI128" s="1109"/>
      <c r="DJ128" s="1109"/>
      <c r="DK128" s="1109"/>
      <c r="DL128" s="1109" t="s">
        <v>122</v>
      </c>
      <c r="DM128" s="1109"/>
      <c r="DN128" s="1109"/>
      <c r="DO128" s="1109"/>
      <c r="DP128" s="1109"/>
      <c r="DQ128" s="1109" t="s">
        <v>122</v>
      </c>
      <c r="DR128" s="1109"/>
      <c r="DS128" s="1109"/>
      <c r="DT128" s="1109"/>
      <c r="DU128" s="1109"/>
      <c r="DV128" s="1110" t="s">
        <v>122</v>
      </c>
      <c r="DW128" s="1110"/>
      <c r="DX128" s="1110"/>
      <c r="DY128" s="1110"/>
      <c r="DZ128" s="1111"/>
    </row>
    <row r="129" spans="1:131" s="226" customFormat="1" ht="26.25" customHeight="1">
      <c r="A129" s="999" t="s">
        <v>101</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42" t="s">
        <v>481</v>
      </c>
      <c r="X129" s="1143"/>
      <c r="Y129" s="1143"/>
      <c r="Z129" s="1144"/>
      <c r="AA129" s="1027">
        <v>3232157</v>
      </c>
      <c r="AB129" s="1028"/>
      <c r="AC129" s="1028"/>
      <c r="AD129" s="1028"/>
      <c r="AE129" s="1029"/>
      <c r="AF129" s="1030">
        <v>3175590</v>
      </c>
      <c r="AG129" s="1028"/>
      <c r="AH129" s="1028"/>
      <c r="AI129" s="1028"/>
      <c r="AJ129" s="1029"/>
      <c r="AK129" s="1030">
        <v>3133529</v>
      </c>
      <c r="AL129" s="1028"/>
      <c r="AM129" s="1028"/>
      <c r="AN129" s="1028"/>
      <c r="AO129" s="1029"/>
      <c r="AP129" s="1145"/>
      <c r="AQ129" s="1146"/>
      <c r="AR129" s="1146"/>
      <c r="AS129" s="1146"/>
      <c r="AT129" s="1147"/>
      <c r="AU129" s="264"/>
      <c r="AV129" s="264"/>
      <c r="AW129" s="264"/>
      <c r="AX129" s="1136" t="s">
        <v>482</v>
      </c>
      <c r="AY129" s="1019"/>
      <c r="AZ129" s="1019"/>
      <c r="BA129" s="1019"/>
      <c r="BB129" s="1019"/>
      <c r="BC129" s="1019"/>
      <c r="BD129" s="1019"/>
      <c r="BE129" s="1020"/>
      <c r="BF129" s="1137" t="s">
        <v>122</v>
      </c>
      <c r="BG129" s="1138"/>
      <c r="BH129" s="1138"/>
      <c r="BI129" s="1138"/>
      <c r="BJ129" s="1138"/>
      <c r="BK129" s="1138"/>
      <c r="BL129" s="1139"/>
      <c r="BM129" s="1137">
        <v>20</v>
      </c>
      <c r="BN129" s="1138"/>
      <c r="BO129" s="1138"/>
      <c r="BP129" s="1138"/>
      <c r="BQ129" s="1138"/>
      <c r="BR129" s="1138"/>
      <c r="BS129" s="1139"/>
      <c r="BT129" s="1137">
        <v>30</v>
      </c>
      <c r="BU129" s="1140"/>
      <c r="BV129" s="1140"/>
      <c r="BW129" s="1140"/>
      <c r="BX129" s="1140"/>
      <c r="BY129" s="1140"/>
      <c r="BZ129" s="114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999" t="s">
        <v>483</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42" t="s">
        <v>484</v>
      </c>
      <c r="X130" s="1143"/>
      <c r="Y130" s="1143"/>
      <c r="Z130" s="1144"/>
      <c r="AA130" s="1027">
        <v>547391</v>
      </c>
      <c r="AB130" s="1028"/>
      <c r="AC130" s="1028"/>
      <c r="AD130" s="1028"/>
      <c r="AE130" s="1029"/>
      <c r="AF130" s="1030">
        <v>538924</v>
      </c>
      <c r="AG130" s="1028"/>
      <c r="AH130" s="1028"/>
      <c r="AI130" s="1028"/>
      <c r="AJ130" s="1029"/>
      <c r="AK130" s="1030">
        <v>554393</v>
      </c>
      <c r="AL130" s="1028"/>
      <c r="AM130" s="1028"/>
      <c r="AN130" s="1028"/>
      <c r="AO130" s="1029"/>
      <c r="AP130" s="1145"/>
      <c r="AQ130" s="1146"/>
      <c r="AR130" s="1146"/>
      <c r="AS130" s="1146"/>
      <c r="AT130" s="1147"/>
      <c r="AU130" s="264"/>
      <c r="AV130" s="264"/>
      <c r="AW130" s="264"/>
      <c r="AX130" s="1136" t="s">
        <v>485</v>
      </c>
      <c r="AY130" s="1019"/>
      <c r="AZ130" s="1019"/>
      <c r="BA130" s="1019"/>
      <c r="BB130" s="1019"/>
      <c r="BC130" s="1019"/>
      <c r="BD130" s="1019"/>
      <c r="BE130" s="1020"/>
      <c r="BF130" s="1173">
        <v>3.5</v>
      </c>
      <c r="BG130" s="1174"/>
      <c r="BH130" s="1174"/>
      <c r="BI130" s="1174"/>
      <c r="BJ130" s="1174"/>
      <c r="BK130" s="1174"/>
      <c r="BL130" s="1175"/>
      <c r="BM130" s="1173">
        <v>25</v>
      </c>
      <c r="BN130" s="1174"/>
      <c r="BO130" s="1174"/>
      <c r="BP130" s="1174"/>
      <c r="BQ130" s="1174"/>
      <c r="BR130" s="1174"/>
      <c r="BS130" s="1175"/>
      <c r="BT130" s="1173">
        <v>35</v>
      </c>
      <c r="BU130" s="1176"/>
      <c r="BV130" s="1176"/>
      <c r="BW130" s="1176"/>
      <c r="BX130" s="1176"/>
      <c r="BY130" s="1176"/>
      <c r="BZ130" s="1177"/>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8"/>
      <c r="B131" s="1179"/>
      <c r="C131" s="1179"/>
      <c r="D131" s="1179"/>
      <c r="E131" s="1179"/>
      <c r="F131" s="1179"/>
      <c r="G131" s="1179"/>
      <c r="H131" s="1179"/>
      <c r="I131" s="1179"/>
      <c r="J131" s="1179"/>
      <c r="K131" s="1179"/>
      <c r="L131" s="1179"/>
      <c r="M131" s="1179"/>
      <c r="N131" s="1179"/>
      <c r="O131" s="1179"/>
      <c r="P131" s="1179"/>
      <c r="Q131" s="1179"/>
      <c r="R131" s="1179"/>
      <c r="S131" s="1179"/>
      <c r="T131" s="1179"/>
      <c r="U131" s="1179"/>
      <c r="V131" s="1179"/>
      <c r="W131" s="1180" t="s">
        <v>486</v>
      </c>
      <c r="X131" s="1181"/>
      <c r="Y131" s="1181"/>
      <c r="Z131" s="1182"/>
      <c r="AA131" s="1074">
        <v>2684766</v>
      </c>
      <c r="AB131" s="1053"/>
      <c r="AC131" s="1053"/>
      <c r="AD131" s="1053"/>
      <c r="AE131" s="1054"/>
      <c r="AF131" s="1052">
        <v>2636666</v>
      </c>
      <c r="AG131" s="1053"/>
      <c r="AH131" s="1053"/>
      <c r="AI131" s="1053"/>
      <c r="AJ131" s="1054"/>
      <c r="AK131" s="1052">
        <v>2579136</v>
      </c>
      <c r="AL131" s="1053"/>
      <c r="AM131" s="1053"/>
      <c r="AN131" s="1053"/>
      <c r="AO131" s="1054"/>
      <c r="AP131" s="1183"/>
      <c r="AQ131" s="1184"/>
      <c r="AR131" s="1184"/>
      <c r="AS131" s="1184"/>
      <c r="AT131" s="1185"/>
      <c r="AU131" s="264"/>
      <c r="AV131" s="264"/>
      <c r="AW131" s="264"/>
      <c r="AX131" s="1155" t="s">
        <v>487</v>
      </c>
      <c r="AY131" s="1106"/>
      <c r="AZ131" s="1106"/>
      <c r="BA131" s="1106"/>
      <c r="BB131" s="1106"/>
      <c r="BC131" s="1106"/>
      <c r="BD131" s="1106"/>
      <c r="BE131" s="1107"/>
      <c r="BF131" s="1156" t="s">
        <v>122</v>
      </c>
      <c r="BG131" s="1157"/>
      <c r="BH131" s="1157"/>
      <c r="BI131" s="1157"/>
      <c r="BJ131" s="1157"/>
      <c r="BK131" s="1157"/>
      <c r="BL131" s="1158"/>
      <c r="BM131" s="1156">
        <v>350</v>
      </c>
      <c r="BN131" s="1157"/>
      <c r="BO131" s="1157"/>
      <c r="BP131" s="1157"/>
      <c r="BQ131" s="1157"/>
      <c r="BR131" s="1157"/>
      <c r="BS131" s="1158"/>
      <c r="BT131" s="1159"/>
      <c r="BU131" s="1160"/>
      <c r="BV131" s="1160"/>
      <c r="BW131" s="1160"/>
      <c r="BX131" s="1160"/>
      <c r="BY131" s="1160"/>
      <c r="BZ131" s="1161"/>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2" t="s">
        <v>488</v>
      </c>
      <c r="B132" s="1163"/>
      <c r="C132" s="1163"/>
      <c r="D132" s="1163"/>
      <c r="E132" s="1163"/>
      <c r="F132" s="1163"/>
      <c r="G132" s="1163"/>
      <c r="H132" s="1163"/>
      <c r="I132" s="1163"/>
      <c r="J132" s="1163"/>
      <c r="K132" s="1163"/>
      <c r="L132" s="1163"/>
      <c r="M132" s="1163"/>
      <c r="N132" s="1163"/>
      <c r="O132" s="1163"/>
      <c r="P132" s="1163"/>
      <c r="Q132" s="1163"/>
      <c r="R132" s="1163"/>
      <c r="S132" s="1163"/>
      <c r="T132" s="1163"/>
      <c r="U132" s="1163"/>
      <c r="V132" s="1166" t="s">
        <v>489</v>
      </c>
      <c r="W132" s="1166"/>
      <c r="X132" s="1166"/>
      <c r="Y132" s="1166"/>
      <c r="Z132" s="1167"/>
      <c r="AA132" s="1168">
        <v>2.4421495210000002</v>
      </c>
      <c r="AB132" s="1169"/>
      <c r="AC132" s="1169"/>
      <c r="AD132" s="1169"/>
      <c r="AE132" s="1170"/>
      <c r="AF132" s="1171">
        <v>3.3929970649999999</v>
      </c>
      <c r="AG132" s="1169"/>
      <c r="AH132" s="1169"/>
      <c r="AI132" s="1169"/>
      <c r="AJ132" s="1170"/>
      <c r="AK132" s="1171">
        <v>4.9170342319999998</v>
      </c>
      <c r="AL132" s="1169"/>
      <c r="AM132" s="1169"/>
      <c r="AN132" s="1169"/>
      <c r="AO132" s="1170"/>
      <c r="AP132" s="1068"/>
      <c r="AQ132" s="1069"/>
      <c r="AR132" s="1069"/>
      <c r="AS132" s="1069"/>
      <c r="AT132" s="1172"/>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4"/>
      <c r="B133" s="1165"/>
      <c r="C133" s="1165"/>
      <c r="D133" s="1165"/>
      <c r="E133" s="1165"/>
      <c r="F133" s="1165"/>
      <c r="G133" s="1165"/>
      <c r="H133" s="1165"/>
      <c r="I133" s="1165"/>
      <c r="J133" s="1165"/>
      <c r="K133" s="1165"/>
      <c r="L133" s="1165"/>
      <c r="M133" s="1165"/>
      <c r="N133" s="1165"/>
      <c r="O133" s="1165"/>
      <c r="P133" s="1165"/>
      <c r="Q133" s="1165"/>
      <c r="R133" s="1165"/>
      <c r="S133" s="1165"/>
      <c r="T133" s="1165"/>
      <c r="U133" s="1165"/>
      <c r="V133" s="1149" t="s">
        <v>490</v>
      </c>
      <c r="W133" s="1149"/>
      <c r="X133" s="1149"/>
      <c r="Y133" s="1149"/>
      <c r="Z133" s="1150"/>
      <c r="AA133" s="1151">
        <v>0.9</v>
      </c>
      <c r="AB133" s="1152"/>
      <c r="AC133" s="1152"/>
      <c r="AD133" s="1152"/>
      <c r="AE133" s="1153"/>
      <c r="AF133" s="1151">
        <v>1.5</v>
      </c>
      <c r="AG133" s="1152"/>
      <c r="AH133" s="1152"/>
      <c r="AI133" s="1152"/>
      <c r="AJ133" s="1153"/>
      <c r="AK133" s="1151">
        <v>3.5</v>
      </c>
      <c r="AL133" s="1152"/>
      <c r="AM133" s="1152"/>
      <c r="AN133" s="1152"/>
      <c r="AO133" s="1153"/>
      <c r="AP133" s="1098"/>
      <c r="AQ133" s="1099"/>
      <c r="AR133" s="1099"/>
      <c r="AS133" s="1099"/>
      <c r="AT133" s="115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66ICNEKSPmdBF7G/+ErMuaPA/MVYzC/6yOh7VKScdw8oSMgeYXBDrapsAwX6ARtmQi1xX79kcplisKxHad3NQA==" saltValue="BZzZc4zugfxSbv11FozCC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22" zoomScaleNormal="85" zoomScaleSheetLayoutView="100" workbookViewId="0"/>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589</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PAIljDB5QqoXpN4EbVxM3XnyfkYI42sEUUHrWxbpfztII/ze7crUoLMM57ewjf89rMJqYj9Mu/VzJ8rBqtJYaQ==" saltValue="E+d9F9zo/7V0D7InzSPy+A==" spinCount="100000" sheet="1" objects="1" scenarios="1"/>
  <dataConsolidate/>
  <phoneticPr fontId="2"/>
  <pageMargins left="0.59055118110236227" right="0" top="0.59055118110236227" bottom="0.59055118110236227" header="0.39370078740157483" footer="0.39370078740157483"/>
  <pageSetup paperSize="9" scale="41"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K67"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Uhsut3qt4oXeRFFdMXS067CdUoP+Pi82QPZRvWdIJ1q9mZxtP9I4kJHpKlAf5eLGijk+n3GGpc8t6gFYzlQ+lw==" saltValue="oNEjQHmcbKsfR77DJYAyIg==" spinCount="100000" sheet="1" objects="1" scenarios="1"/>
  <dataConsolidate/>
  <phoneticPr fontId="2"/>
  <pageMargins left="0.59055118110236227" right="0" top="0.59055118110236227" bottom="0.59055118110236227" header="0.39370078740157483" footer="0.39370078740157483"/>
  <pageSetup paperSize="9" scale="46" orientation="landscape" horizontalDpi="12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24"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491</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492</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89" t="s">
        <v>493</v>
      </c>
      <c r="AP7" s="283"/>
      <c r="AQ7" s="284" t="s">
        <v>494</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0"/>
      <c r="AP8" s="289" t="s">
        <v>495</v>
      </c>
      <c r="AQ8" s="290" t="s">
        <v>496</v>
      </c>
      <c r="AR8" s="291" t="s">
        <v>497</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1" t="s">
        <v>498</v>
      </c>
      <c r="AL9" s="1192"/>
      <c r="AM9" s="1192"/>
      <c r="AN9" s="1193"/>
      <c r="AO9" s="292">
        <v>798901</v>
      </c>
      <c r="AP9" s="292">
        <v>112791</v>
      </c>
      <c r="AQ9" s="293">
        <v>135358</v>
      </c>
      <c r="AR9" s="294">
        <v>-16.7</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1" t="s">
        <v>499</v>
      </c>
      <c r="AL10" s="1192"/>
      <c r="AM10" s="1192"/>
      <c r="AN10" s="1193"/>
      <c r="AO10" s="295">
        <v>75461</v>
      </c>
      <c r="AP10" s="295">
        <v>10654</v>
      </c>
      <c r="AQ10" s="296">
        <v>16285</v>
      </c>
      <c r="AR10" s="297">
        <v>-34.6</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1" t="s">
        <v>500</v>
      </c>
      <c r="AL11" s="1192"/>
      <c r="AM11" s="1192"/>
      <c r="AN11" s="1193"/>
      <c r="AO11" s="295">
        <v>150326</v>
      </c>
      <c r="AP11" s="295">
        <v>21223</v>
      </c>
      <c r="AQ11" s="296">
        <v>23139</v>
      </c>
      <c r="AR11" s="297">
        <v>-8.3000000000000007</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1" t="s">
        <v>501</v>
      </c>
      <c r="AL12" s="1192"/>
      <c r="AM12" s="1192"/>
      <c r="AN12" s="1193"/>
      <c r="AO12" s="295">
        <v>10236</v>
      </c>
      <c r="AP12" s="295">
        <v>1445</v>
      </c>
      <c r="AQ12" s="296">
        <v>3507</v>
      </c>
      <c r="AR12" s="297">
        <v>-58.8</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1" t="s">
        <v>502</v>
      </c>
      <c r="AL13" s="1192"/>
      <c r="AM13" s="1192"/>
      <c r="AN13" s="1193"/>
      <c r="AO13" s="295" t="s">
        <v>503</v>
      </c>
      <c r="AP13" s="295" t="s">
        <v>503</v>
      </c>
      <c r="AQ13" s="296">
        <v>1</v>
      </c>
      <c r="AR13" s="297" t="s">
        <v>503</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1" t="s">
        <v>504</v>
      </c>
      <c r="AL14" s="1192"/>
      <c r="AM14" s="1192"/>
      <c r="AN14" s="1193"/>
      <c r="AO14" s="295">
        <v>68534</v>
      </c>
      <c r="AP14" s="295">
        <v>9676</v>
      </c>
      <c r="AQ14" s="296">
        <v>6299</v>
      </c>
      <c r="AR14" s="297">
        <v>53.6</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1" t="s">
        <v>505</v>
      </c>
      <c r="AL15" s="1192"/>
      <c r="AM15" s="1192"/>
      <c r="AN15" s="1193"/>
      <c r="AO15" s="295">
        <v>15208</v>
      </c>
      <c r="AP15" s="295">
        <v>2147</v>
      </c>
      <c r="AQ15" s="296">
        <v>3566</v>
      </c>
      <c r="AR15" s="297">
        <v>-39.799999999999997</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4" t="s">
        <v>506</v>
      </c>
      <c r="AL16" s="1195"/>
      <c r="AM16" s="1195"/>
      <c r="AN16" s="1196"/>
      <c r="AO16" s="295">
        <v>-67999</v>
      </c>
      <c r="AP16" s="295">
        <v>-9600</v>
      </c>
      <c r="AQ16" s="296">
        <v>-14081</v>
      </c>
      <c r="AR16" s="297">
        <v>-31.8</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4" t="s">
        <v>185</v>
      </c>
      <c r="AL17" s="1195"/>
      <c r="AM17" s="1195"/>
      <c r="AN17" s="1196"/>
      <c r="AO17" s="295">
        <v>1050667</v>
      </c>
      <c r="AP17" s="295">
        <v>148336</v>
      </c>
      <c r="AQ17" s="296">
        <v>174073</v>
      </c>
      <c r="AR17" s="297">
        <v>-14.8</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507</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508</v>
      </c>
      <c r="AP20" s="303" t="s">
        <v>509</v>
      </c>
      <c r="AQ20" s="304" t="s">
        <v>510</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6" t="s">
        <v>511</v>
      </c>
      <c r="AL21" s="1187"/>
      <c r="AM21" s="1187"/>
      <c r="AN21" s="1188"/>
      <c r="AO21" s="307">
        <v>12.71</v>
      </c>
      <c r="AP21" s="308">
        <v>15.56</v>
      </c>
      <c r="AQ21" s="309">
        <v>-2.85</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6" t="s">
        <v>512</v>
      </c>
      <c r="AL22" s="1187"/>
      <c r="AM22" s="1187"/>
      <c r="AN22" s="1188"/>
      <c r="AO22" s="312">
        <v>100.8</v>
      </c>
      <c r="AP22" s="313">
        <v>96</v>
      </c>
      <c r="AQ22" s="314">
        <v>4.8</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513</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514</v>
      </c>
      <c r="AO27" s="273"/>
      <c r="AP27" s="273"/>
      <c r="AQ27" s="273"/>
      <c r="AR27" s="273"/>
      <c r="AS27" s="273"/>
      <c r="AT27" s="273"/>
    </row>
    <row r="28" spans="1:46" ht="16.2">
      <c r="A28" s="274" t="s">
        <v>515</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516</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89" t="s">
        <v>493</v>
      </c>
      <c r="AP30" s="283"/>
      <c r="AQ30" s="284" t="s">
        <v>494</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0"/>
      <c r="AP31" s="289" t="s">
        <v>495</v>
      </c>
      <c r="AQ31" s="290" t="s">
        <v>496</v>
      </c>
      <c r="AR31" s="291" t="s">
        <v>497</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2" t="s">
        <v>517</v>
      </c>
      <c r="AL32" s="1203"/>
      <c r="AM32" s="1203"/>
      <c r="AN32" s="1204"/>
      <c r="AO32" s="322">
        <v>673989</v>
      </c>
      <c r="AP32" s="322">
        <v>95156</v>
      </c>
      <c r="AQ32" s="323">
        <v>106722</v>
      </c>
      <c r="AR32" s="324">
        <v>-10.8</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2" t="s">
        <v>518</v>
      </c>
      <c r="AL33" s="1203"/>
      <c r="AM33" s="1203"/>
      <c r="AN33" s="1204"/>
      <c r="AO33" s="322" t="s">
        <v>503</v>
      </c>
      <c r="AP33" s="322" t="s">
        <v>503</v>
      </c>
      <c r="AQ33" s="323">
        <v>147</v>
      </c>
      <c r="AR33" s="324" t="s">
        <v>503</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2" t="s">
        <v>519</v>
      </c>
      <c r="AL34" s="1203"/>
      <c r="AM34" s="1203"/>
      <c r="AN34" s="1204"/>
      <c r="AO34" s="322" t="s">
        <v>503</v>
      </c>
      <c r="AP34" s="322" t="s">
        <v>503</v>
      </c>
      <c r="AQ34" s="323">
        <v>287</v>
      </c>
      <c r="AR34" s="324" t="s">
        <v>503</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2" t="s">
        <v>520</v>
      </c>
      <c r="AL35" s="1203"/>
      <c r="AM35" s="1203"/>
      <c r="AN35" s="1204"/>
      <c r="AO35" s="322">
        <v>39521</v>
      </c>
      <c r="AP35" s="322">
        <v>5580</v>
      </c>
      <c r="AQ35" s="323">
        <v>22428</v>
      </c>
      <c r="AR35" s="324">
        <v>-75.099999999999994</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2" t="s">
        <v>521</v>
      </c>
      <c r="AL36" s="1203"/>
      <c r="AM36" s="1203"/>
      <c r="AN36" s="1204"/>
      <c r="AO36" s="322">
        <v>6169</v>
      </c>
      <c r="AP36" s="322">
        <v>871</v>
      </c>
      <c r="AQ36" s="323">
        <v>4327</v>
      </c>
      <c r="AR36" s="324">
        <v>-79.900000000000006</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2" t="s">
        <v>522</v>
      </c>
      <c r="AL37" s="1203"/>
      <c r="AM37" s="1203"/>
      <c r="AN37" s="1204"/>
      <c r="AO37" s="322" t="s">
        <v>503</v>
      </c>
      <c r="AP37" s="322" t="s">
        <v>503</v>
      </c>
      <c r="AQ37" s="323">
        <v>1437</v>
      </c>
      <c r="AR37" s="324" t="s">
        <v>503</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5" t="s">
        <v>523</v>
      </c>
      <c r="AL38" s="1206"/>
      <c r="AM38" s="1206"/>
      <c r="AN38" s="1207"/>
      <c r="AO38" s="325">
        <v>69</v>
      </c>
      <c r="AP38" s="325">
        <v>10</v>
      </c>
      <c r="AQ38" s="326">
        <v>25</v>
      </c>
      <c r="AR38" s="314">
        <v>-60</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5" t="s">
        <v>524</v>
      </c>
      <c r="AL39" s="1206"/>
      <c r="AM39" s="1206"/>
      <c r="AN39" s="1207"/>
      <c r="AO39" s="322">
        <v>-38538</v>
      </c>
      <c r="AP39" s="322">
        <v>-5441</v>
      </c>
      <c r="AQ39" s="323">
        <v>-4811</v>
      </c>
      <c r="AR39" s="324">
        <v>13.1</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2" t="s">
        <v>525</v>
      </c>
      <c r="AL40" s="1203"/>
      <c r="AM40" s="1203"/>
      <c r="AN40" s="1204"/>
      <c r="AO40" s="322">
        <v>-554393</v>
      </c>
      <c r="AP40" s="322">
        <v>-78271</v>
      </c>
      <c r="AQ40" s="323">
        <v>-91754</v>
      </c>
      <c r="AR40" s="324">
        <v>-14.7</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8" t="s">
        <v>300</v>
      </c>
      <c r="AL41" s="1209"/>
      <c r="AM41" s="1209"/>
      <c r="AN41" s="1210"/>
      <c r="AO41" s="322">
        <v>126817</v>
      </c>
      <c r="AP41" s="322">
        <v>17904</v>
      </c>
      <c r="AQ41" s="323">
        <v>38807</v>
      </c>
      <c r="AR41" s="324">
        <v>-53.9</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526</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527</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528</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7" t="s">
        <v>493</v>
      </c>
      <c r="AN49" s="1199" t="s">
        <v>529</v>
      </c>
      <c r="AO49" s="1200"/>
      <c r="AP49" s="1200"/>
      <c r="AQ49" s="1200"/>
      <c r="AR49" s="1201"/>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8"/>
      <c r="AN50" s="338" t="s">
        <v>530</v>
      </c>
      <c r="AO50" s="339" t="s">
        <v>531</v>
      </c>
      <c r="AP50" s="340" t="s">
        <v>532</v>
      </c>
      <c r="AQ50" s="341" t="s">
        <v>533</v>
      </c>
      <c r="AR50" s="342" t="s">
        <v>534</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535</v>
      </c>
      <c r="AL51" s="335"/>
      <c r="AM51" s="343">
        <v>899966</v>
      </c>
      <c r="AN51" s="344">
        <v>117275</v>
      </c>
      <c r="AO51" s="345">
        <v>-19.8</v>
      </c>
      <c r="AP51" s="346">
        <v>174587</v>
      </c>
      <c r="AQ51" s="347">
        <v>19.100000000000001</v>
      </c>
      <c r="AR51" s="348">
        <v>-38.9</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536</v>
      </c>
      <c r="AM52" s="351">
        <v>534410</v>
      </c>
      <c r="AN52" s="352">
        <v>69639</v>
      </c>
      <c r="AO52" s="353">
        <v>-29.3</v>
      </c>
      <c r="AP52" s="354">
        <v>79695</v>
      </c>
      <c r="AQ52" s="355">
        <v>17</v>
      </c>
      <c r="AR52" s="356">
        <v>-46.3</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537</v>
      </c>
      <c r="AL53" s="335"/>
      <c r="AM53" s="343">
        <v>1149429</v>
      </c>
      <c r="AN53" s="344">
        <v>151920</v>
      </c>
      <c r="AO53" s="345">
        <v>29.5</v>
      </c>
      <c r="AP53" s="346">
        <v>175675</v>
      </c>
      <c r="AQ53" s="347">
        <v>0.6</v>
      </c>
      <c r="AR53" s="348">
        <v>28.9</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536</v>
      </c>
      <c r="AM54" s="351">
        <v>214655</v>
      </c>
      <c r="AN54" s="352">
        <v>28371</v>
      </c>
      <c r="AO54" s="353">
        <v>-59.3</v>
      </c>
      <c r="AP54" s="354">
        <v>87698</v>
      </c>
      <c r="AQ54" s="355">
        <v>10</v>
      </c>
      <c r="AR54" s="356">
        <v>-69.3</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538</v>
      </c>
      <c r="AL55" s="335"/>
      <c r="AM55" s="343">
        <v>1018799</v>
      </c>
      <c r="AN55" s="344">
        <v>137657</v>
      </c>
      <c r="AO55" s="345">
        <v>-9.4</v>
      </c>
      <c r="AP55" s="346">
        <v>162193</v>
      </c>
      <c r="AQ55" s="347">
        <v>-7.7</v>
      </c>
      <c r="AR55" s="348">
        <v>-1.7</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536</v>
      </c>
      <c r="AM56" s="351">
        <v>451578</v>
      </c>
      <c r="AN56" s="352">
        <v>61016</v>
      </c>
      <c r="AO56" s="353">
        <v>115.1</v>
      </c>
      <c r="AP56" s="354">
        <v>79985</v>
      </c>
      <c r="AQ56" s="355">
        <v>-8.8000000000000007</v>
      </c>
      <c r="AR56" s="356">
        <v>123.9</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539</v>
      </c>
      <c r="AL57" s="335"/>
      <c r="AM57" s="343">
        <v>730710</v>
      </c>
      <c r="AN57" s="344">
        <v>100815</v>
      </c>
      <c r="AO57" s="345">
        <v>-26.8</v>
      </c>
      <c r="AP57" s="346">
        <v>168868</v>
      </c>
      <c r="AQ57" s="347">
        <v>4.0999999999999996</v>
      </c>
      <c r="AR57" s="348">
        <v>-30.9</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536</v>
      </c>
      <c r="AM58" s="351">
        <v>448632</v>
      </c>
      <c r="AN58" s="352">
        <v>61897</v>
      </c>
      <c r="AO58" s="353">
        <v>1.4</v>
      </c>
      <c r="AP58" s="354">
        <v>79360</v>
      </c>
      <c r="AQ58" s="355">
        <v>-0.8</v>
      </c>
      <c r="AR58" s="356">
        <v>2.2000000000000002</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540</v>
      </c>
      <c r="AL59" s="335"/>
      <c r="AM59" s="343">
        <v>734579</v>
      </c>
      <c r="AN59" s="344">
        <v>103710</v>
      </c>
      <c r="AO59" s="345">
        <v>2.9</v>
      </c>
      <c r="AP59" s="346">
        <v>202870</v>
      </c>
      <c r="AQ59" s="347">
        <v>20.100000000000001</v>
      </c>
      <c r="AR59" s="348">
        <v>-17.2</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536</v>
      </c>
      <c r="AM60" s="351">
        <v>368032</v>
      </c>
      <c r="AN60" s="352">
        <v>51960</v>
      </c>
      <c r="AO60" s="353">
        <v>-16.100000000000001</v>
      </c>
      <c r="AP60" s="354">
        <v>79735</v>
      </c>
      <c r="AQ60" s="355">
        <v>0.5</v>
      </c>
      <c r="AR60" s="356">
        <v>-16.600000000000001</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541</v>
      </c>
      <c r="AL61" s="357"/>
      <c r="AM61" s="358">
        <v>906697</v>
      </c>
      <c r="AN61" s="359">
        <v>122275</v>
      </c>
      <c r="AO61" s="360">
        <v>-4.7</v>
      </c>
      <c r="AP61" s="361">
        <v>176839</v>
      </c>
      <c r="AQ61" s="362">
        <v>7.2</v>
      </c>
      <c r="AR61" s="348">
        <v>-11.9</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536</v>
      </c>
      <c r="AM62" s="351">
        <v>403461</v>
      </c>
      <c r="AN62" s="352">
        <v>54577</v>
      </c>
      <c r="AO62" s="353">
        <v>2.4</v>
      </c>
      <c r="AP62" s="354">
        <v>81295</v>
      </c>
      <c r="AQ62" s="355">
        <v>3.6</v>
      </c>
      <c r="AR62" s="356">
        <v>-1.2</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MakwVya5daaGNTABL2WPHypZVsYaKFHohYzAsZcxHEwYe2vBrJ3w6KCSjtABIoU4lDt2O7S5PCml4Aigbu1y5A==" saltValue="mbS3uYlwNKKwlGqMwWznM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ageMargins left="0.59055118110236227" right="0" top="0.59055118110236227" bottom="0.59055118110236227" header="0.39370078740157483" footer="0.39370078740157483"/>
  <pageSetup paperSize="9" scale="57" orientation="landscape" horizont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BM1"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543</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jkiA7wygoucn1eKp2c2CO2JD6ieQjOq0T5ktlI3xuUHl7nr7T4bHV6ZzyjL+BUnPw4iVO/m63PpHptWh5UMR7w==" saltValue="hn/ObAL0LdlCKh+7XN0XzQ==" spinCount="100000" sheet="1" objects="1" scenarios="1"/>
  <dataConsolidate/>
  <phoneticPr fontId="2"/>
  <pageMargins left="0.59055118110236227" right="0" top="0.59055118110236227" bottom="0.59055118110236227" header="0.39370078740157483" footer="0.39370078740157483"/>
  <pageSetup paperSize="9" scale="35" orientation="landscape" horizontalDpi="12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BM1"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544</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9imc0wb4xGF3zRSuFsz4g77cnlz9X835Yncgc0CYGl2iGwbH6VVRca3WMSjjMNUR4CVRMXmz47q0HJwaUs0VA==" saltValue="l6lJ1+XcOpBNia+YUVpp+w==" spinCount="100000" sheet="1" objects="1" scenarios="1"/>
  <dataConsolidate/>
  <phoneticPr fontId="2"/>
  <pageMargins left="0.59055118110236227" right="0" top="0.59055118110236227" bottom="0.59055118110236227" header="0.39370078740157483" footer="0.39370078740157483"/>
  <pageSetup paperSize="9" scale="35" orientation="landscape" horizontalDpi="12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C32"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545</v>
      </c>
      <c r="G46" s="8" t="s">
        <v>546</v>
      </c>
      <c r="H46" s="8" t="s">
        <v>547</v>
      </c>
      <c r="I46" s="8" t="s">
        <v>548</v>
      </c>
      <c r="J46" s="9" t="s">
        <v>549</v>
      </c>
    </row>
    <row r="47" spans="2:10" ht="57.75" customHeight="1">
      <c r="B47" s="10"/>
      <c r="C47" s="1211" t="s">
        <v>3</v>
      </c>
      <c r="D47" s="1211"/>
      <c r="E47" s="1212"/>
      <c r="F47" s="11">
        <v>34.869999999999997</v>
      </c>
      <c r="G47" s="12">
        <v>33.46</v>
      </c>
      <c r="H47" s="12">
        <v>34.33</v>
      </c>
      <c r="I47" s="12">
        <v>37.909999999999997</v>
      </c>
      <c r="J47" s="13">
        <v>35.42</v>
      </c>
    </row>
    <row r="48" spans="2:10" ht="57.75" customHeight="1">
      <c r="B48" s="14"/>
      <c r="C48" s="1213" t="s">
        <v>4</v>
      </c>
      <c r="D48" s="1213"/>
      <c r="E48" s="1214"/>
      <c r="F48" s="15">
        <v>11.83</v>
      </c>
      <c r="G48" s="16">
        <v>12.01</v>
      </c>
      <c r="H48" s="16">
        <v>12.22</v>
      </c>
      <c r="I48" s="16">
        <v>12.61</v>
      </c>
      <c r="J48" s="17">
        <v>10.25</v>
      </c>
    </row>
    <row r="49" spans="2:10" ht="57.75" customHeight="1" thickBot="1">
      <c r="B49" s="18"/>
      <c r="C49" s="1215" t="s">
        <v>5</v>
      </c>
      <c r="D49" s="1215"/>
      <c r="E49" s="1216"/>
      <c r="F49" s="19" t="s">
        <v>550</v>
      </c>
      <c r="G49" s="20" t="s">
        <v>551</v>
      </c>
      <c r="H49" s="20" t="s">
        <v>552</v>
      </c>
      <c r="I49" s="20" t="s">
        <v>553</v>
      </c>
      <c r="J49" s="21" t="s">
        <v>554</v>
      </c>
    </row>
    <row r="50" spans="2:10" ht="13.5" customHeight="1"/>
    <row r="51" spans="2:10" ht="13.5" hidden="1" customHeight="1"/>
    <row r="52" spans="2:10" ht="13.5" hidden="1" customHeight="1"/>
    <row r="53" spans="2:10" ht="13.5" hidden="1" customHeight="1"/>
  </sheetData>
  <sheetProtection algorithmName="SHA-512" hashValue="N76h4Gk8z1v+NM5ZIQmFDz9e8ZMcPAyWSVCqndTTDaTQA/zpDpvXAu0MfJlGV4Arnd0YaBVEnvDFnphBI5LOEA==" saltValue="BYznl9CWCfyNkxl42itZ2A=="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9" scale="57" orientation="landscape" horizontalDpi="12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B19"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545</v>
      </c>
      <c r="G33" s="29" t="s">
        <v>546</v>
      </c>
      <c r="H33" s="29" t="s">
        <v>547</v>
      </c>
      <c r="I33" s="29" t="s">
        <v>548</v>
      </c>
      <c r="J33" s="30" t="s">
        <v>549</v>
      </c>
      <c r="K33" s="22"/>
      <c r="L33" s="22"/>
      <c r="M33" s="22"/>
      <c r="N33" s="22"/>
      <c r="O33" s="22"/>
      <c r="P33" s="22"/>
    </row>
    <row r="34" spans="1:16" ht="39" customHeight="1">
      <c r="A34" s="22"/>
      <c r="B34" s="31"/>
      <c r="C34" s="1223" t="s">
        <v>555</v>
      </c>
      <c r="D34" s="1223"/>
      <c r="E34" s="1224"/>
      <c r="F34" s="32">
        <v>10.09</v>
      </c>
      <c r="G34" s="33">
        <v>11.7</v>
      </c>
      <c r="H34" s="33">
        <v>12.08</v>
      </c>
      <c r="I34" s="33">
        <v>11.45</v>
      </c>
      <c r="J34" s="34">
        <v>12.03</v>
      </c>
      <c r="K34" s="22"/>
      <c r="L34" s="22"/>
      <c r="M34" s="22"/>
      <c r="N34" s="22"/>
      <c r="O34" s="22"/>
      <c r="P34" s="22"/>
    </row>
    <row r="35" spans="1:16" ht="39" customHeight="1">
      <c r="A35" s="22"/>
      <c r="B35" s="35"/>
      <c r="C35" s="1217" t="s">
        <v>556</v>
      </c>
      <c r="D35" s="1218"/>
      <c r="E35" s="1219"/>
      <c r="F35" s="36">
        <v>11.82</v>
      </c>
      <c r="G35" s="37">
        <v>12.01</v>
      </c>
      <c r="H35" s="37">
        <v>12.22</v>
      </c>
      <c r="I35" s="37">
        <v>12.6</v>
      </c>
      <c r="J35" s="38">
        <v>10.24</v>
      </c>
      <c r="K35" s="22"/>
      <c r="L35" s="22"/>
      <c r="M35" s="22"/>
      <c r="N35" s="22"/>
      <c r="O35" s="22"/>
      <c r="P35" s="22"/>
    </row>
    <row r="36" spans="1:16" ht="39" customHeight="1">
      <c r="A36" s="22"/>
      <c r="B36" s="35"/>
      <c r="C36" s="1217" t="s">
        <v>557</v>
      </c>
      <c r="D36" s="1218"/>
      <c r="E36" s="1219"/>
      <c r="F36" s="36">
        <v>14.83</v>
      </c>
      <c r="G36" s="37">
        <v>14.19</v>
      </c>
      <c r="H36" s="37">
        <v>12.64</v>
      </c>
      <c r="I36" s="37">
        <v>10.6</v>
      </c>
      <c r="J36" s="38">
        <v>9.36</v>
      </c>
      <c r="K36" s="22"/>
      <c r="L36" s="22"/>
      <c r="M36" s="22"/>
      <c r="N36" s="22"/>
      <c r="O36" s="22"/>
      <c r="P36" s="22"/>
    </row>
    <row r="37" spans="1:16" ht="39" customHeight="1">
      <c r="A37" s="22"/>
      <c r="B37" s="35"/>
      <c r="C37" s="1217" t="s">
        <v>558</v>
      </c>
      <c r="D37" s="1218"/>
      <c r="E37" s="1219"/>
      <c r="F37" s="36">
        <v>2.63</v>
      </c>
      <c r="G37" s="37">
        <v>2.38</v>
      </c>
      <c r="H37" s="37">
        <v>1.08</v>
      </c>
      <c r="I37" s="37">
        <v>1.89</v>
      </c>
      <c r="J37" s="38">
        <v>3.01</v>
      </c>
      <c r="K37" s="22"/>
      <c r="L37" s="22"/>
      <c r="M37" s="22"/>
      <c r="N37" s="22"/>
      <c r="O37" s="22"/>
      <c r="P37" s="22"/>
    </row>
    <row r="38" spans="1:16" ht="39" customHeight="1">
      <c r="A38" s="22"/>
      <c r="B38" s="35"/>
      <c r="C38" s="1217" t="s">
        <v>559</v>
      </c>
      <c r="D38" s="1218"/>
      <c r="E38" s="1219"/>
      <c r="F38" s="36">
        <v>0.62</v>
      </c>
      <c r="G38" s="37">
        <v>0.45</v>
      </c>
      <c r="H38" s="37">
        <v>0.56000000000000005</v>
      </c>
      <c r="I38" s="37">
        <v>1.84</v>
      </c>
      <c r="J38" s="38">
        <v>1.1100000000000001</v>
      </c>
      <c r="K38" s="22"/>
      <c r="L38" s="22"/>
      <c r="M38" s="22"/>
      <c r="N38" s="22"/>
      <c r="O38" s="22"/>
      <c r="P38" s="22"/>
    </row>
    <row r="39" spans="1:16" ht="39" customHeight="1">
      <c r="A39" s="22"/>
      <c r="B39" s="35"/>
      <c r="C39" s="1217" t="s">
        <v>560</v>
      </c>
      <c r="D39" s="1218"/>
      <c r="E39" s="1219"/>
      <c r="F39" s="36">
        <v>0</v>
      </c>
      <c r="G39" s="37">
        <v>0.01</v>
      </c>
      <c r="H39" s="37">
        <v>0.02</v>
      </c>
      <c r="I39" s="37">
        <v>0.01</v>
      </c>
      <c r="J39" s="38">
        <v>0.01</v>
      </c>
      <c r="K39" s="22"/>
      <c r="L39" s="22"/>
      <c r="M39" s="22"/>
      <c r="N39" s="22"/>
      <c r="O39" s="22"/>
      <c r="P39" s="22"/>
    </row>
    <row r="40" spans="1:16" ht="39" customHeight="1">
      <c r="A40" s="22"/>
      <c r="B40" s="35"/>
      <c r="C40" s="1217" t="s">
        <v>561</v>
      </c>
      <c r="D40" s="1218"/>
      <c r="E40" s="1219"/>
      <c r="F40" s="36">
        <v>0</v>
      </c>
      <c r="G40" s="37">
        <v>0</v>
      </c>
      <c r="H40" s="37">
        <v>0</v>
      </c>
      <c r="I40" s="37">
        <v>0</v>
      </c>
      <c r="J40" s="38">
        <v>0</v>
      </c>
      <c r="K40" s="22"/>
      <c r="L40" s="22"/>
      <c r="M40" s="22"/>
      <c r="N40" s="22"/>
      <c r="O40" s="22"/>
      <c r="P40" s="22"/>
    </row>
    <row r="41" spans="1:16" ht="39" customHeight="1">
      <c r="A41" s="22"/>
      <c r="B41" s="35"/>
      <c r="C41" s="1217"/>
      <c r="D41" s="1218"/>
      <c r="E41" s="1219"/>
      <c r="F41" s="36"/>
      <c r="G41" s="37"/>
      <c r="H41" s="37"/>
      <c r="I41" s="37"/>
      <c r="J41" s="38"/>
      <c r="K41" s="22"/>
      <c r="L41" s="22"/>
      <c r="M41" s="22"/>
      <c r="N41" s="22"/>
      <c r="O41" s="22"/>
      <c r="P41" s="22"/>
    </row>
    <row r="42" spans="1:16" ht="39" customHeight="1">
      <c r="A42" s="22"/>
      <c r="B42" s="39"/>
      <c r="C42" s="1217" t="s">
        <v>562</v>
      </c>
      <c r="D42" s="1218"/>
      <c r="E42" s="1219"/>
      <c r="F42" s="36" t="s">
        <v>503</v>
      </c>
      <c r="G42" s="37" t="s">
        <v>503</v>
      </c>
      <c r="H42" s="37" t="s">
        <v>503</v>
      </c>
      <c r="I42" s="37" t="s">
        <v>503</v>
      </c>
      <c r="J42" s="38" t="s">
        <v>503</v>
      </c>
      <c r="K42" s="22"/>
      <c r="L42" s="22"/>
      <c r="M42" s="22"/>
      <c r="N42" s="22"/>
      <c r="O42" s="22"/>
      <c r="P42" s="22"/>
    </row>
    <row r="43" spans="1:16" ht="39" customHeight="1" thickBot="1">
      <c r="A43" s="22"/>
      <c r="B43" s="40"/>
      <c r="C43" s="1220" t="s">
        <v>563</v>
      </c>
      <c r="D43" s="1221"/>
      <c r="E43" s="1222"/>
      <c r="F43" s="41" t="s">
        <v>503</v>
      </c>
      <c r="G43" s="42" t="s">
        <v>503</v>
      </c>
      <c r="H43" s="42" t="s">
        <v>503</v>
      </c>
      <c r="I43" s="42" t="s">
        <v>503</v>
      </c>
      <c r="J43" s="43" t="s">
        <v>503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NLXGt1iL0vE4Fx4wsPvq/6IzrOmu/oRfK8pzpFFuC/soigwVpL6FPkCv1HN0LHInZ977RD7FK2bHNPhm68XtZg==" saltValue="AN3SLwKNljoLaZXswi/q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9" scale="53" orientation="landscape" horizontalDpi="12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J34"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545</v>
      </c>
      <c r="L44" s="56" t="s">
        <v>546</v>
      </c>
      <c r="M44" s="56" t="s">
        <v>547</v>
      </c>
      <c r="N44" s="56" t="s">
        <v>548</v>
      </c>
      <c r="O44" s="57" t="s">
        <v>549</v>
      </c>
      <c r="P44" s="48"/>
      <c r="Q44" s="48"/>
      <c r="R44" s="48"/>
      <c r="S44" s="48"/>
      <c r="T44" s="48"/>
      <c r="U44" s="48"/>
    </row>
    <row r="45" spans="1:21" ht="30.75" customHeight="1">
      <c r="A45" s="48"/>
      <c r="B45" s="1233" t="s">
        <v>11</v>
      </c>
      <c r="C45" s="1234"/>
      <c r="D45" s="58"/>
      <c r="E45" s="1239" t="s">
        <v>12</v>
      </c>
      <c r="F45" s="1239"/>
      <c r="G45" s="1239"/>
      <c r="H45" s="1239"/>
      <c r="I45" s="1239"/>
      <c r="J45" s="1240"/>
      <c r="K45" s="59">
        <v>451</v>
      </c>
      <c r="L45" s="60">
        <v>510</v>
      </c>
      <c r="M45" s="60">
        <v>592</v>
      </c>
      <c r="N45" s="60">
        <v>623</v>
      </c>
      <c r="O45" s="61">
        <v>674</v>
      </c>
      <c r="P45" s="48"/>
      <c r="Q45" s="48"/>
      <c r="R45" s="48"/>
      <c r="S45" s="48"/>
      <c r="T45" s="48"/>
      <c r="U45" s="48"/>
    </row>
    <row r="46" spans="1:21" ht="30.75" customHeight="1">
      <c r="A46" s="48"/>
      <c r="B46" s="1235"/>
      <c r="C46" s="1236"/>
      <c r="D46" s="62"/>
      <c r="E46" s="1227" t="s">
        <v>13</v>
      </c>
      <c r="F46" s="1227"/>
      <c r="G46" s="1227"/>
      <c r="H46" s="1227"/>
      <c r="I46" s="1227"/>
      <c r="J46" s="1228"/>
      <c r="K46" s="63" t="s">
        <v>503</v>
      </c>
      <c r="L46" s="64" t="s">
        <v>503</v>
      </c>
      <c r="M46" s="64" t="s">
        <v>503</v>
      </c>
      <c r="N46" s="64" t="s">
        <v>503</v>
      </c>
      <c r="O46" s="65" t="s">
        <v>503</v>
      </c>
      <c r="P46" s="48"/>
      <c r="Q46" s="48"/>
      <c r="R46" s="48"/>
      <c r="S46" s="48"/>
      <c r="T46" s="48"/>
      <c r="U46" s="48"/>
    </row>
    <row r="47" spans="1:21" ht="30.75" customHeight="1">
      <c r="A47" s="48"/>
      <c r="B47" s="1235"/>
      <c r="C47" s="1236"/>
      <c r="D47" s="62"/>
      <c r="E47" s="1227" t="s">
        <v>14</v>
      </c>
      <c r="F47" s="1227"/>
      <c r="G47" s="1227"/>
      <c r="H47" s="1227"/>
      <c r="I47" s="1227"/>
      <c r="J47" s="1228"/>
      <c r="K47" s="63" t="s">
        <v>503</v>
      </c>
      <c r="L47" s="64" t="s">
        <v>503</v>
      </c>
      <c r="M47" s="64" t="s">
        <v>503</v>
      </c>
      <c r="N47" s="64" t="s">
        <v>503</v>
      </c>
      <c r="O47" s="65" t="s">
        <v>503</v>
      </c>
      <c r="P47" s="48"/>
      <c r="Q47" s="48"/>
      <c r="R47" s="48"/>
      <c r="S47" s="48"/>
      <c r="T47" s="48"/>
      <c r="U47" s="48"/>
    </row>
    <row r="48" spans="1:21" ht="30.75" customHeight="1">
      <c r="A48" s="48"/>
      <c r="B48" s="1235"/>
      <c r="C48" s="1236"/>
      <c r="D48" s="62"/>
      <c r="E48" s="1227" t="s">
        <v>15</v>
      </c>
      <c r="F48" s="1227"/>
      <c r="G48" s="1227"/>
      <c r="H48" s="1227"/>
      <c r="I48" s="1227"/>
      <c r="J48" s="1228"/>
      <c r="K48" s="63">
        <v>60</v>
      </c>
      <c r="L48" s="64">
        <v>52</v>
      </c>
      <c r="M48" s="64">
        <v>45</v>
      </c>
      <c r="N48" s="64">
        <v>36</v>
      </c>
      <c r="O48" s="65">
        <v>40</v>
      </c>
      <c r="P48" s="48"/>
      <c r="Q48" s="48"/>
      <c r="R48" s="48"/>
      <c r="S48" s="48"/>
      <c r="T48" s="48"/>
      <c r="U48" s="48"/>
    </row>
    <row r="49" spans="1:21" ht="30.75" customHeight="1">
      <c r="A49" s="48"/>
      <c r="B49" s="1235"/>
      <c r="C49" s="1236"/>
      <c r="D49" s="62"/>
      <c r="E49" s="1227" t="s">
        <v>16</v>
      </c>
      <c r="F49" s="1227"/>
      <c r="G49" s="1227"/>
      <c r="H49" s="1227"/>
      <c r="I49" s="1227"/>
      <c r="J49" s="1228"/>
      <c r="K49" s="63">
        <v>22</v>
      </c>
      <c r="L49" s="64">
        <v>1</v>
      </c>
      <c r="M49" s="64">
        <v>5</v>
      </c>
      <c r="N49" s="64">
        <v>6</v>
      </c>
      <c r="O49" s="65">
        <v>6</v>
      </c>
      <c r="P49" s="48"/>
      <c r="Q49" s="48"/>
      <c r="R49" s="48"/>
      <c r="S49" s="48"/>
      <c r="T49" s="48"/>
      <c r="U49" s="48"/>
    </row>
    <row r="50" spans="1:21" ht="30.75" customHeight="1">
      <c r="A50" s="48"/>
      <c r="B50" s="1235"/>
      <c r="C50" s="1236"/>
      <c r="D50" s="62"/>
      <c r="E50" s="1227" t="s">
        <v>17</v>
      </c>
      <c r="F50" s="1227"/>
      <c r="G50" s="1227"/>
      <c r="H50" s="1227"/>
      <c r="I50" s="1227"/>
      <c r="J50" s="1228"/>
      <c r="K50" s="63" t="s">
        <v>503</v>
      </c>
      <c r="L50" s="64" t="s">
        <v>503</v>
      </c>
      <c r="M50" s="64" t="s">
        <v>503</v>
      </c>
      <c r="N50" s="64" t="s">
        <v>503</v>
      </c>
      <c r="O50" s="65" t="s">
        <v>503</v>
      </c>
      <c r="P50" s="48"/>
      <c r="Q50" s="48"/>
      <c r="R50" s="48"/>
      <c r="S50" s="48"/>
      <c r="T50" s="48"/>
      <c r="U50" s="48"/>
    </row>
    <row r="51" spans="1:21" ht="30.75" customHeight="1">
      <c r="A51" s="48"/>
      <c r="B51" s="1237"/>
      <c r="C51" s="1238"/>
      <c r="D51" s="66"/>
      <c r="E51" s="1227" t="s">
        <v>18</v>
      </c>
      <c r="F51" s="1227"/>
      <c r="G51" s="1227"/>
      <c r="H51" s="1227"/>
      <c r="I51" s="1227"/>
      <c r="J51" s="1228"/>
      <c r="K51" s="63">
        <v>0</v>
      </c>
      <c r="L51" s="64">
        <v>0</v>
      </c>
      <c r="M51" s="64">
        <v>0</v>
      </c>
      <c r="N51" s="64">
        <v>0</v>
      </c>
      <c r="O51" s="65">
        <v>0</v>
      </c>
      <c r="P51" s="48"/>
      <c r="Q51" s="48"/>
      <c r="R51" s="48"/>
      <c r="S51" s="48"/>
      <c r="T51" s="48"/>
      <c r="U51" s="48"/>
    </row>
    <row r="52" spans="1:21" ht="30.75" customHeight="1">
      <c r="A52" s="48"/>
      <c r="B52" s="1225" t="s">
        <v>19</v>
      </c>
      <c r="C52" s="1226"/>
      <c r="D52" s="66"/>
      <c r="E52" s="1227" t="s">
        <v>20</v>
      </c>
      <c r="F52" s="1227"/>
      <c r="G52" s="1227"/>
      <c r="H52" s="1227"/>
      <c r="I52" s="1227"/>
      <c r="J52" s="1228"/>
      <c r="K52" s="63">
        <v>489</v>
      </c>
      <c r="L52" s="64">
        <v>592</v>
      </c>
      <c r="M52" s="64">
        <v>575</v>
      </c>
      <c r="N52" s="64">
        <v>576</v>
      </c>
      <c r="O52" s="65">
        <v>593</v>
      </c>
      <c r="P52" s="48"/>
      <c r="Q52" s="48"/>
      <c r="R52" s="48"/>
      <c r="S52" s="48"/>
      <c r="T52" s="48"/>
      <c r="U52" s="48"/>
    </row>
    <row r="53" spans="1:21" ht="30.75" customHeight="1" thickBot="1">
      <c r="A53" s="48"/>
      <c r="B53" s="1229" t="s">
        <v>21</v>
      </c>
      <c r="C53" s="1230"/>
      <c r="D53" s="67"/>
      <c r="E53" s="1231" t="s">
        <v>22</v>
      </c>
      <c r="F53" s="1231"/>
      <c r="G53" s="1231"/>
      <c r="H53" s="1231"/>
      <c r="I53" s="1231"/>
      <c r="J53" s="1232"/>
      <c r="K53" s="68">
        <v>44</v>
      </c>
      <c r="L53" s="69">
        <v>-29</v>
      </c>
      <c r="M53" s="69">
        <v>67</v>
      </c>
      <c r="N53" s="69">
        <v>89</v>
      </c>
      <c r="O53" s="70">
        <v>127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rA7+iUrplDel3RcRhYG6tBu3yp1PwNqHfzHq3JIEM8hzrCLcK4qFgK6ilyzLsNw1TYX9EiNObwtS6my/qKO66A==" saltValue="zeFH6p/twGaenUTDrOwyc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ageMargins left="0.59055118110236227" right="0" top="0.59055118110236227" bottom="0.59055118110236227" header="0.39370078740157483" footer="0.39370078740157483"/>
  <pageSetup paperSize="9" scale="59" orientation="landscape" horizontalDpi="12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J25"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545</v>
      </c>
      <c r="J40" s="79" t="s">
        <v>546</v>
      </c>
      <c r="K40" s="79" t="s">
        <v>547</v>
      </c>
      <c r="L40" s="79" t="s">
        <v>548</v>
      </c>
      <c r="M40" s="80" t="s">
        <v>549</v>
      </c>
    </row>
    <row r="41" spans="2:13" ht="27.75" customHeight="1">
      <c r="B41" s="1241" t="s">
        <v>24</v>
      </c>
      <c r="C41" s="1242"/>
      <c r="D41" s="81"/>
      <c r="E41" s="1247" t="s">
        <v>25</v>
      </c>
      <c r="F41" s="1247"/>
      <c r="G41" s="1247"/>
      <c r="H41" s="1248"/>
      <c r="I41" s="82">
        <v>5918</v>
      </c>
      <c r="J41" s="83">
        <v>6301</v>
      </c>
      <c r="K41" s="83">
        <v>6592</v>
      </c>
      <c r="L41" s="83">
        <v>6634</v>
      </c>
      <c r="M41" s="84">
        <v>6609</v>
      </c>
    </row>
    <row r="42" spans="2:13" ht="27.75" customHeight="1">
      <c r="B42" s="1243"/>
      <c r="C42" s="1244"/>
      <c r="D42" s="85"/>
      <c r="E42" s="1249" t="s">
        <v>26</v>
      </c>
      <c r="F42" s="1249"/>
      <c r="G42" s="1249"/>
      <c r="H42" s="1250"/>
      <c r="I42" s="86" t="s">
        <v>503</v>
      </c>
      <c r="J42" s="87" t="s">
        <v>503</v>
      </c>
      <c r="K42" s="87" t="s">
        <v>503</v>
      </c>
      <c r="L42" s="87" t="s">
        <v>503</v>
      </c>
      <c r="M42" s="88" t="s">
        <v>503</v>
      </c>
    </row>
    <row r="43" spans="2:13" ht="27.75" customHeight="1">
      <c r="B43" s="1243"/>
      <c r="C43" s="1244"/>
      <c r="D43" s="85"/>
      <c r="E43" s="1249" t="s">
        <v>27</v>
      </c>
      <c r="F43" s="1249"/>
      <c r="G43" s="1249"/>
      <c r="H43" s="1250"/>
      <c r="I43" s="86">
        <v>412</v>
      </c>
      <c r="J43" s="87">
        <v>374</v>
      </c>
      <c r="K43" s="87">
        <v>354</v>
      </c>
      <c r="L43" s="87">
        <v>315</v>
      </c>
      <c r="M43" s="88">
        <v>309</v>
      </c>
    </row>
    <row r="44" spans="2:13" ht="27.75" customHeight="1">
      <c r="B44" s="1243"/>
      <c r="C44" s="1244"/>
      <c r="D44" s="85"/>
      <c r="E44" s="1249" t="s">
        <v>28</v>
      </c>
      <c r="F44" s="1249"/>
      <c r="G44" s="1249"/>
      <c r="H44" s="1250"/>
      <c r="I44" s="86">
        <v>45</v>
      </c>
      <c r="J44" s="87">
        <v>24</v>
      </c>
      <c r="K44" s="87">
        <v>58</v>
      </c>
      <c r="L44" s="87">
        <v>51</v>
      </c>
      <c r="M44" s="88">
        <v>45</v>
      </c>
    </row>
    <row r="45" spans="2:13" ht="27.75" customHeight="1">
      <c r="B45" s="1243"/>
      <c r="C45" s="1244"/>
      <c r="D45" s="85"/>
      <c r="E45" s="1249" t="s">
        <v>29</v>
      </c>
      <c r="F45" s="1249"/>
      <c r="G45" s="1249"/>
      <c r="H45" s="1250"/>
      <c r="I45" s="86">
        <v>886</v>
      </c>
      <c r="J45" s="87">
        <v>814</v>
      </c>
      <c r="K45" s="87">
        <v>703</v>
      </c>
      <c r="L45" s="87">
        <v>576</v>
      </c>
      <c r="M45" s="88">
        <v>585</v>
      </c>
    </row>
    <row r="46" spans="2:13" ht="27.75" customHeight="1">
      <c r="B46" s="1243"/>
      <c r="C46" s="1244"/>
      <c r="D46" s="89"/>
      <c r="E46" s="1249" t="s">
        <v>30</v>
      </c>
      <c r="F46" s="1249"/>
      <c r="G46" s="1249"/>
      <c r="H46" s="1250"/>
      <c r="I46" s="86" t="s">
        <v>503</v>
      </c>
      <c r="J46" s="87" t="s">
        <v>503</v>
      </c>
      <c r="K46" s="87" t="s">
        <v>503</v>
      </c>
      <c r="L46" s="87" t="s">
        <v>503</v>
      </c>
      <c r="M46" s="88" t="s">
        <v>503</v>
      </c>
    </row>
    <row r="47" spans="2:13" ht="27.75" customHeight="1">
      <c r="B47" s="1243"/>
      <c r="C47" s="1244"/>
      <c r="D47" s="90"/>
      <c r="E47" s="1251" t="s">
        <v>31</v>
      </c>
      <c r="F47" s="1252"/>
      <c r="G47" s="1252"/>
      <c r="H47" s="1253"/>
      <c r="I47" s="86" t="s">
        <v>503</v>
      </c>
      <c r="J47" s="87" t="s">
        <v>503</v>
      </c>
      <c r="K47" s="87" t="s">
        <v>503</v>
      </c>
      <c r="L47" s="87" t="s">
        <v>503</v>
      </c>
      <c r="M47" s="88" t="s">
        <v>503</v>
      </c>
    </row>
    <row r="48" spans="2:13" ht="27.75" customHeight="1">
      <c r="B48" s="1243"/>
      <c r="C48" s="1244"/>
      <c r="D48" s="85"/>
      <c r="E48" s="1249" t="s">
        <v>32</v>
      </c>
      <c r="F48" s="1249"/>
      <c r="G48" s="1249"/>
      <c r="H48" s="1250"/>
      <c r="I48" s="86" t="s">
        <v>503</v>
      </c>
      <c r="J48" s="87" t="s">
        <v>503</v>
      </c>
      <c r="K48" s="87" t="s">
        <v>503</v>
      </c>
      <c r="L48" s="87" t="s">
        <v>503</v>
      </c>
      <c r="M48" s="88" t="s">
        <v>503</v>
      </c>
    </row>
    <row r="49" spans="2:13" ht="27.75" customHeight="1">
      <c r="B49" s="1245"/>
      <c r="C49" s="1246"/>
      <c r="D49" s="85"/>
      <c r="E49" s="1249" t="s">
        <v>33</v>
      </c>
      <c r="F49" s="1249"/>
      <c r="G49" s="1249"/>
      <c r="H49" s="1250"/>
      <c r="I49" s="86" t="s">
        <v>503</v>
      </c>
      <c r="J49" s="87" t="s">
        <v>503</v>
      </c>
      <c r="K49" s="87" t="s">
        <v>503</v>
      </c>
      <c r="L49" s="87" t="s">
        <v>503</v>
      </c>
      <c r="M49" s="88" t="s">
        <v>503</v>
      </c>
    </row>
    <row r="50" spans="2:13" ht="27.75" customHeight="1">
      <c r="B50" s="1254" t="s">
        <v>34</v>
      </c>
      <c r="C50" s="1255"/>
      <c r="D50" s="91"/>
      <c r="E50" s="1249" t="s">
        <v>35</v>
      </c>
      <c r="F50" s="1249"/>
      <c r="G50" s="1249"/>
      <c r="H50" s="1250"/>
      <c r="I50" s="86">
        <v>2359</v>
      </c>
      <c r="J50" s="87">
        <v>2559</v>
      </c>
      <c r="K50" s="87">
        <v>2993</v>
      </c>
      <c r="L50" s="87">
        <v>3263</v>
      </c>
      <c r="M50" s="88">
        <v>3377</v>
      </c>
    </row>
    <row r="51" spans="2:13" ht="27.75" customHeight="1">
      <c r="B51" s="1243"/>
      <c r="C51" s="1244"/>
      <c r="D51" s="85"/>
      <c r="E51" s="1249" t="s">
        <v>36</v>
      </c>
      <c r="F51" s="1249"/>
      <c r="G51" s="1249"/>
      <c r="H51" s="1250"/>
      <c r="I51" s="86">
        <v>143</v>
      </c>
      <c r="J51" s="87">
        <v>229</v>
      </c>
      <c r="K51" s="87">
        <v>213</v>
      </c>
      <c r="L51" s="87">
        <v>186</v>
      </c>
      <c r="M51" s="88">
        <v>151</v>
      </c>
    </row>
    <row r="52" spans="2:13" ht="27.75" customHeight="1">
      <c r="B52" s="1245"/>
      <c r="C52" s="1246"/>
      <c r="D52" s="85"/>
      <c r="E52" s="1249" t="s">
        <v>37</v>
      </c>
      <c r="F52" s="1249"/>
      <c r="G52" s="1249"/>
      <c r="H52" s="1250"/>
      <c r="I52" s="86">
        <v>5300</v>
      </c>
      <c r="J52" s="87">
        <v>5424</v>
      </c>
      <c r="K52" s="87">
        <v>5533</v>
      </c>
      <c r="L52" s="87">
        <v>5614</v>
      </c>
      <c r="M52" s="88">
        <v>5574</v>
      </c>
    </row>
    <row r="53" spans="2:13" ht="27.75" customHeight="1" thickBot="1">
      <c r="B53" s="1256" t="s">
        <v>38</v>
      </c>
      <c r="C53" s="1257"/>
      <c r="D53" s="92"/>
      <c r="E53" s="1258" t="s">
        <v>39</v>
      </c>
      <c r="F53" s="1258"/>
      <c r="G53" s="1258"/>
      <c r="H53" s="1259"/>
      <c r="I53" s="93">
        <v>-541</v>
      </c>
      <c r="J53" s="94">
        <v>-699</v>
      </c>
      <c r="K53" s="94">
        <v>-1032</v>
      </c>
      <c r="L53" s="94">
        <v>-1485</v>
      </c>
      <c r="M53" s="95">
        <v>-1554</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lzVUee2eRvKaAEyXjhgxQtqGz7O0LRkESHS/VcWquUHp6Px08sifaUlI2QeJ+PVHvBhOAJUwg0UZHyVyKEgyuw==" saltValue="aDjOmlrrIpEWMtsuqoNu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ageMargins left="0.59055118110236227" right="0" top="0.59055118110236227" bottom="0.59055118110236227" header="0.39370078740157483" footer="0.39370078740157483"/>
  <pageSetup paperSize="9" scale="53" orientation="landscape" horizontalDpi="12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H1" zoomScale="75" zoomScaleNormal="75"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547</v>
      </c>
      <c r="G54" s="104" t="s">
        <v>548</v>
      </c>
      <c r="H54" s="105" t="s">
        <v>549</v>
      </c>
    </row>
    <row r="55" spans="2:8" ht="52.5" customHeight="1">
      <c r="B55" s="106"/>
      <c r="C55" s="1268" t="s">
        <v>42</v>
      </c>
      <c r="D55" s="1268"/>
      <c r="E55" s="1269"/>
      <c r="F55" s="107">
        <v>1110</v>
      </c>
      <c r="G55" s="107">
        <v>1204</v>
      </c>
      <c r="H55" s="108">
        <v>1110</v>
      </c>
    </row>
    <row r="56" spans="2:8" ht="52.5" customHeight="1">
      <c r="B56" s="109"/>
      <c r="C56" s="1270" t="s">
        <v>43</v>
      </c>
      <c r="D56" s="1270"/>
      <c r="E56" s="1271"/>
      <c r="F56" s="110">
        <v>159</v>
      </c>
      <c r="G56" s="110">
        <v>163</v>
      </c>
      <c r="H56" s="111">
        <v>163</v>
      </c>
    </row>
    <row r="57" spans="2:8" ht="53.25" customHeight="1">
      <c r="B57" s="109"/>
      <c r="C57" s="1272" t="s">
        <v>44</v>
      </c>
      <c r="D57" s="1272"/>
      <c r="E57" s="1273"/>
      <c r="F57" s="112">
        <v>1462</v>
      </c>
      <c r="G57" s="112">
        <v>1672</v>
      </c>
      <c r="H57" s="113">
        <v>1846</v>
      </c>
    </row>
    <row r="58" spans="2:8" ht="45.75" customHeight="1">
      <c r="B58" s="114"/>
      <c r="C58" s="1260" t="s">
        <v>585</v>
      </c>
      <c r="D58" s="1261"/>
      <c r="E58" s="1262"/>
      <c r="F58" s="115">
        <v>1078</v>
      </c>
      <c r="G58" s="115">
        <v>1216</v>
      </c>
      <c r="H58" s="116">
        <v>1364</v>
      </c>
    </row>
    <row r="59" spans="2:8" ht="45.75" customHeight="1">
      <c r="B59" s="114"/>
      <c r="C59" s="1260" t="s">
        <v>584</v>
      </c>
      <c r="D59" s="1261"/>
      <c r="E59" s="1262"/>
      <c r="F59" s="115">
        <v>85</v>
      </c>
      <c r="G59" s="115">
        <v>125</v>
      </c>
      <c r="H59" s="116">
        <v>142</v>
      </c>
    </row>
    <row r="60" spans="2:8" ht="45.75" customHeight="1">
      <c r="B60" s="114"/>
      <c r="C60" s="1260" t="s">
        <v>586</v>
      </c>
      <c r="D60" s="1261"/>
      <c r="E60" s="1262"/>
      <c r="F60" s="115">
        <v>96</v>
      </c>
      <c r="G60" s="115">
        <v>111</v>
      </c>
      <c r="H60" s="116">
        <v>126</v>
      </c>
    </row>
    <row r="61" spans="2:8" ht="45.75" customHeight="1">
      <c r="B61" s="114"/>
      <c r="C61" s="1260" t="s">
        <v>587</v>
      </c>
      <c r="D61" s="1261"/>
      <c r="E61" s="1262"/>
      <c r="F61" s="115">
        <v>58</v>
      </c>
      <c r="G61" s="115">
        <v>58</v>
      </c>
      <c r="H61" s="116">
        <v>58</v>
      </c>
    </row>
    <row r="62" spans="2:8" ht="45.75" customHeight="1" thickBot="1">
      <c r="B62" s="117"/>
      <c r="C62" s="1263" t="s">
        <v>588</v>
      </c>
      <c r="D62" s="1264"/>
      <c r="E62" s="1265"/>
      <c r="F62" s="118">
        <v>52</v>
      </c>
      <c r="G62" s="118">
        <v>50</v>
      </c>
      <c r="H62" s="119">
        <v>49</v>
      </c>
    </row>
    <row r="63" spans="2:8" ht="52.5" customHeight="1" thickBot="1">
      <c r="B63" s="120"/>
      <c r="C63" s="1266" t="s">
        <v>45</v>
      </c>
      <c r="D63" s="1266"/>
      <c r="E63" s="1267"/>
      <c r="F63" s="121">
        <v>2730</v>
      </c>
      <c r="G63" s="121">
        <v>3039</v>
      </c>
      <c r="H63" s="122">
        <v>3119</v>
      </c>
    </row>
    <row r="64" spans="2:8" ht="15" customHeight="1"/>
    <row r="65" ht="0" hidden="1" customHeight="1"/>
    <row r="66" ht="0" hidden="1" customHeight="1"/>
  </sheetData>
  <sheetProtection algorithmName="SHA-512" hashValue="5k3C3JO2P/3kiwmPc+d010ZR1gQVnw6HDKiIZNuYlKVXO8DTUhs0D2P1U2yums6PxglPaI13jOkdXQdlu/ReIw==" saltValue="2rjtFC9NNpnC7pLIEFbRGA==" spinCount="100000" sheet="1" objects="1" scenarios="1"/>
  <mergeCells count="9">
    <mergeCell ref="C61:E61"/>
    <mergeCell ref="C62:E62"/>
    <mergeCell ref="C63:E63"/>
    <mergeCell ref="C55:E55"/>
    <mergeCell ref="C56:E56"/>
    <mergeCell ref="C57:E57"/>
    <mergeCell ref="C58:E58"/>
    <mergeCell ref="C59:E59"/>
    <mergeCell ref="C60:E60"/>
  </mergeCells>
  <phoneticPr fontId="2"/>
  <pageMargins left="0.59055118110236227" right="0" top="0.59055118110236227" bottom="0.59055118110236227" header="0.39370078740157483" footer="0.39370078740157483"/>
  <pageSetup paperSize="9" scale="37" orientation="landscape" horizontalDpi="1200"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25" zoomScale="70" zoomScaleNormal="70" zoomScaleSheetLayoutView="55" workbookViewId="0">
      <selection activeCell="AN65" sqref="AN65:DC69"/>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590</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590</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591</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592</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7" t="s">
        <v>603</v>
      </c>
      <c r="AO43" s="1288"/>
      <c r="AP43" s="1288"/>
      <c r="AQ43" s="1288"/>
      <c r="AR43" s="1288"/>
      <c r="AS43" s="1288"/>
      <c r="AT43" s="1288"/>
      <c r="AU43" s="1288"/>
      <c r="AV43" s="1288"/>
      <c r="AW43" s="1288"/>
      <c r="AX43" s="1288"/>
      <c r="AY43" s="1288"/>
      <c r="AZ43" s="1288"/>
      <c r="BA43" s="1288"/>
      <c r="BB43" s="1288"/>
      <c r="BC43" s="1288"/>
      <c r="BD43" s="1288"/>
      <c r="BE43" s="1288"/>
      <c r="BF43" s="1288"/>
      <c r="BG43" s="1288"/>
      <c r="BH43" s="1288"/>
      <c r="BI43" s="1288"/>
      <c r="BJ43" s="1288"/>
      <c r="BK43" s="1288"/>
      <c r="BL43" s="1288"/>
      <c r="BM43" s="1288"/>
      <c r="BN43" s="1288"/>
      <c r="BO43" s="1288"/>
      <c r="BP43" s="1288"/>
      <c r="BQ43" s="1288"/>
      <c r="BR43" s="1288"/>
      <c r="BS43" s="1288"/>
      <c r="BT43" s="1288"/>
      <c r="BU43" s="1288"/>
      <c r="BV43" s="1288"/>
      <c r="BW43" s="1288"/>
      <c r="BX43" s="1288"/>
      <c r="BY43" s="1288"/>
      <c r="BZ43" s="1288"/>
      <c r="CA43" s="1288"/>
      <c r="CB43" s="1288"/>
      <c r="CC43" s="1288"/>
      <c r="CD43" s="1288"/>
      <c r="CE43" s="1288"/>
      <c r="CF43" s="1288"/>
      <c r="CG43" s="1288"/>
      <c r="CH43" s="1288"/>
      <c r="CI43" s="1288"/>
      <c r="CJ43" s="1288"/>
      <c r="CK43" s="1288"/>
      <c r="CL43" s="1288"/>
      <c r="CM43" s="1288"/>
      <c r="CN43" s="1288"/>
      <c r="CO43" s="1288"/>
      <c r="CP43" s="1288"/>
      <c r="CQ43" s="1288"/>
      <c r="CR43" s="1288"/>
      <c r="CS43" s="1288"/>
      <c r="CT43" s="1288"/>
      <c r="CU43" s="1288"/>
      <c r="CV43" s="1288"/>
      <c r="CW43" s="1288"/>
      <c r="CX43" s="1288"/>
      <c r="CY43" s="1288"/>
      <c r="CZ43" s="1288"/>
      <c r="DA43" s="1288"/>
      <c r="DB43" s="1288"/>
      <c r="DC43" s="1289"/>
    </row>
    <row r="44" spans="2:109" ht="13.2">
      <c r="B44" s="374"/>
      <c r="AN44" s="1290"/>
      <c r="AO44" s="1291"/>
      <c r="AP44" s="1291"/>
      <c r="AQ44" s="1291"/>
      <c r="AR44" s="1291"/>
      <c r="AS44" s="1291"/>
      <c r="AT44" s="1291"/>
      <c r="AU44" s="1291"/>
      <c r="AV44" s="1291"/>
      <c r="AW44" s="1291"/>
      <c r="AX44" s="1291"/>
      <c r="AY44" s="1291"/>
      <c r="AZ44" s="1291"/>
      <c r="BA44" s="1291"/>
      <c r="BB44" s="1291"/>
      <c r="BC44" s="1291"/>
      <c r="BD44" s="1291"/>
      <c r="BE44" s="1291"/>
      <c r="BF44" s="1291"/>
      <c r="BG44" s="1291"/>
      <c r="BH44" s="1291"/>
      <c r="BI44" s="1291"/>
      <c r="BJ44" s="1291"/>
      <c r="BK44" s="1291"/>
      <c r="BL44" s="1291"/>
      <c r="BM44" s="1291"/>
      <c r="BN44" s="1291"/>
      <c r="BO44" s="1291"/>
      <c r="BP44" s="1291"/>
      <c r="BQ44" s="1291"/>
      <c r="BR44" s="1291"/>
      <c r="BS44" s="1291"/>
      <c r="BT44" s="1291"/>
      <c r="BU44" s="1291"/>
      <c r="BV44" s="1291"/>
      <c r="BW44" s="1291"/>
      <c r="BX44" s="1291"/>
      <c r="BY44" s="1291"/>
      <c r="BZ44" s="1291"/>
      <c r="CA44" s="1291"/>
      <c r="CB44" s="1291"/>
      <c r="CC44" s="1291"/>
      <c r="CD44" s="1291"/>
      <c r="CE44" s="1291"/>
      <c r="CF44" s="1291"/>
      <c r="CG44" s="1291"/>
      <c r="CH44" s="1291"/>
      <c r="CI44" s="1291"/>
      <c r="CJ44" s="1291"/>
      <c r="CK44" s="1291"/>
      <c r="CL44" s="1291"/>
      <c r="CM44" s="1291"/>
      <c r="CN44" s="1291"/>
      <c r="CO44" s="1291"/>
      <c r="CP44" s="1291"/>
      <c r="CQ44" s="1291"/>
      <c r="CR44" s="1291"/>
      <c r="CS44" s="1291"/>
      <c r="CT44" s="1291"/>
      <c r="CU44" s="1291"/>
      <c r="CV44" s="1291"/>
      <c r="CW44" s="1291"/>
      <c r="CX44" s="1291"/>
      <c r="CY44" s="1291"/>
      <c r="CZ44" s="1291"/>
      <c r="DA44" s="1291"/>
      <c r="DB44" s="1291"/>
      <c r="DC44" s="1292"/>
    </row>
    <row r="45" spans="2:109" ht="13.2">
      <c r="B45" s="374"/>
      <c r="AN45" s="1290"/>
      <c r="AO45" s="1291"/>
      <c r="AP45" s="1291"/>
      <c r="AQ45" s="1291"/>
      <c r="AR45" s="1291"/>
      <c r="AS45" s="1291"/>
      <c r="AT45" s="1291"/>
      <c r="AU45" s="1291"/>
      <c r="AV45" s="1291"/>
      <c r="AW45" s="1291"/>
      <c r="AX45" s="1291"/>
      <c r="AY45" s="1291"/>
      <c r="AZ45" s="1291"/>
      <c r="BA45" s="1291"/>
      <c r="BB45" s="1291"/>
      <c r="BC45" s="1291"/>
      <c r="BD45" s="1291"/>
      <c r="BE45" s="1291"/>
      <c r="BF45" s="1291"/>
      <c r="BG45" s="1291"/>
      <c r="BH45" s="1291"/>
      <c r="BI45" s="1291"/>
      <c r="BJ45" s="1291"/>
      <c r="BK45" s="1291"/>
      <c r="BL45" s="1291"/>
      <c r="BM45" s="1291"/>
      <c r="BN45" s="1291"/>
      <c r="BO45" s="1291"/>
      <c r="BP45" s="1291"/>
      <c r="BQ45" s="1291"/>
      <c r="BR45" s="1291"/>
      <c r="BS45" s="1291"/>
      <c r="BT45" s="1291"/>
      <c r="BU45" s="1291"/>
      <c r="BV45" s="1291"/>
      <c r="BW45" s="1291"/>
      <c r="BX45" s="1291"/>
      <c r="BY45" s="1291"/>
      <c r="BZ45" s="1291"/>
      <c r="CA45" s="1291"/>
      <c r="CB45" s="1291"/>
      <c r="CC45" s="1291"/>
      <c r="CD45" s="1291"/>
      <c r="CE45" s="1291"/>
      <c r="CF45" s="1291"/>
      <c r="CG45" s="1291"/>
      <c r="CH45" s="1291"/>
      <c r="CI45" s="1291"/>
      <c r="CJ45" s="1291"/>
      <c r="CK45" s="1291"/>
      <c r="CL45" s="1291"/>
      <c r="CM45" s="1291"/>
      <c r="CN45" s="1291"/>
      <c r="CO45" s="1291"/>
      <c r="CP45" s="1291"/>
      <c r="CQ45" s="1291"/>
      <c r="CR45" s="1291"/>
      <c r="CS45" s="1291"/>
      <c r="CT45" s="1291"/>
      <c r="CU45" s="1291"/>
      <c r="CV45" s="1291"/>
      <c r="CW45" s="1291"/>
      <c r="CX45" s="1291"/>
      <c r="CY45" s="1291"/>
      <c r="CZ45" s="1291"/>
      <c r="DA45" s="1291"/>
      <c r="DB45" s="1291"/>
      <c r="DC45" s="1292"/>
    </row>
    <row r="46" spans="2:109" ht="13.2">
      <c r="B46" s="374"/>
      <c r="AN46" s="1290"/>
      <c r="AO46" s="1291"/>
      <c r="AP46" s="1291"/>
      <c r="AQ46" s="1291"/>
      <c r="AR46" s="1291"/>
      <c r="AS46" s="1291"/>
      <c r="AT46" s="1291"/>
      <c r="AU46" s="1291"/>
      <c r="AV46" s="1291"/>
      <c r="AW46" s="1291"/>
      <c r="AX46" s="1291"/>
      <c r="AY46" s="1291"/>
      <c r="AZ46" s="1291"/>
      <c r="BA46" s="1291"/>
      <c r="BB46" s="1291"/>
      <c r="BC46" s="1291"/>
      <c r="BD46" s="1291"/>
      <c r="BE46" s="1291"/>
      <c r="BF46" s="1291"/>
      <c r="BG46" s="1291"/>
      <c r="BH46" s="1291"/>
      <c r="BI46" s="1291"/>
      <c r="BJ46" s="1291"/>
      <c r="BK46" s="1291"/>
      <c r="BL46" s="1291"/>
      <c r="BM46" s="1291"/>
      <c r="BN46" s="1291"/>
      <c r="BO46" s="1291"/>
      <c r="BP46" s="1291"/>
      <c r="BQ46" s="1291"/>
      <c r="BR46" s="1291"/>
      <c r="BS46" s="1291"/>
      <c r="BT46" s="1291"/>
      <c r="BU46" s="1291"/>
      <c r="BV46" s="1291"/>
      <c r="BW46" s="1291"/>
      <c r="BX46" s="1291"/>
      <c r="BY46" s="1291"/>
      <c r="BZ46" s="1291"/>
      <c r="CA46" s="1291"/>
      <c r="CB46" s="1291"/>
      <c r="CC46" s="1291"/>
      <c r="CD46" s="1291"/>
      <c r="CE46" s="1291"/>
      <c r="CF46" s="1291"/>
      <c r="CG46" s="1291"/>
      <c r="CH46" s="1291"/>
      <c r="CI46" s="1291"/>
      <c r="CJ46" s="1291"/>
      <c r="CK46" s="1291"/>
      <c r="CL46" s="1291"/>
      <c r="CM46" s="1291"/>
      <c r="CN46" s="1291"/>
      <c r="CO46" s="1291"/>
      <c r="CP46" s="1291"/>
      <c r="CQ46" s="1291"/>
      <c r="CR46" s="1291"/>
      <c r="CS46" s="1291"/>
      <c r="CT46" s="1291"/>
      <c r="CU46" s="1291"/>
      <c r="CV46" s="1291"/>
      <c r="CW46" s="1291"/>
      <c r="CX46" s="1291"/>
      <c r="CY46" s="1291"/>
      <c r="CZ46" s="1291"/>
      <c r="DA46" s="1291"/>
      <c r="DB46" s="1291"/>
      <c r="DC46" s="1292"/>
    </row>
    <row r="47" spans="2:109" ht="13.2">
      <c r="B47" s="374"/>
      <c r="AN47" s="1293"/>
      <c r="AO47" s="1294"/>
      <c r="AP47" s="1294"/>
      <c r="AQ47" s="1294"/>
      <c r="AR47" s="1294"/>
      <c r="AS47" s="1294"/>
      <c r="AT47" s="1294"/>
      <c r="AU47" s="1294"/>
      <c r="AV47" s="1294"/>
      <c r="AW47" s="1294"/>
      <c r="AX47" s="1294"/>
      <c r="AY47" s="1294"/>
      <c r="AZ47" s="1294"/>
      <c r="BA47" s="1294"/>
      <c r="BB47" s="1294"/>
      <c r="BC47" s="1294"/>
      <c r="BD47" s="1294"/>
      <c r="BE47" s="1294"/>
      <c r="BF47" s="1294"/>
      <c r="BG47" s="1294"/>
      <c r="BH47" s="1294"/>
      <c r="BI47" s="1294"/>
      <c r="BJ47" s="1294"/>
      <c r="BK47" s="1294"/>
      <c r="BL47" s="1294"/>
      <c r="BM47" s="1294"/>
      <c r="BN47" s="1294"/>
      <c r="BO47" s="1294"/>
      <c r="BP47" s="1294"/>
      <c r="BQ47" s="1294"/>
      <c r="BR47" s="1294"/>
      <c r="BS47" s="1294"/>
      <c r="BT47" s="1294"/>
      <c r="BU47" s="1294"/>
      <c r="BV47" s="1294"/>
      <c r="BW47" s="1294"/>
      <c r="BX47" s="1294"/>
      <c r="BY47" s="1294"/>
      <c r="BZ47" s="1294"/>
      <c r="CA47" s="1294"/>
      <c r="CB47" s="1294"/>
      <c r="CC47" s="1294"/>
      <c r="CD47" s="1294"/>
      <c r="CE47" s="1294"/>
      <c r="CF47" s="1294"/>
      <c r="CG47" s="1294"/>
      <c r="CH47" s="1294"/>
      <c r="CI47" s="1294"/>
      <c r="CJ47" s="1294"/>
      <c r="CK47" s="1294"/>
      <c r="CL47" s="1294"/>
      <c r="CM47" s="1294"/>
      <c r="CN47" s="1294"/>
      <c r="CO47" s="1294"/>
      <c r="CP47" s="1294"/>
      <c r="CQ47" s="1294"/>
      <c r="CR47" s="1294"/>
      <c r="CS47" s="1294"/>
      <c r="CT47" s="1294"/>
      <c r="CU47" s="1294"/>
      <c r="CV47" s="1294"/>
      <c r="CW47" s="1294"/>
      <c r="CX47" s="1294"/>
      <c r="CY47" s="1294"/>
      <c r="CZ47" s="1294"/>
      <c r="DA47" s="1294"/>
      <c r="DB47" s="1294"/>
      <c r="DC47" s="1295"/>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593</v>
      </c>
    </row>
    <row r="50" spans="1:109" ht="13.2">
      <c r="B50" s="374"/>
      <c r="G50" s="1280"/>
      <c r="H50" s="1280"/>
      <c r="I50" s="1280"/>
      <c r="J50" s="1280"/>
      <c r="K50" s="384"/>
      <c r="L50" s="384"/>
      <c r="M50" s="385"/>
      <c r="N50" s="385"/>
      <c r="AN50" s="1283"/>
      <c r="AO50" s="1284"/>
      <c r="AP50" s="1284"/>
      <c r="AQ50" s="1284"/>
      <c r="AR50" s="1284"/>
      <c r="AS50" s="1284"/>
      <c r="AT50" s="1284"/>
      <c r="AU50" s="1284"/>
      <c r="AV50" s="1284"/>
      <c r="AW50" s="1284"/>
      <c r="AX50" s="1284"/>
      <c r="AY50" s="1284"/>
      <c r="AZ50" s="1284"/>
      <c r="BA50" s="1284"/>
      <c r="BB50" s="1284"/>
      <c r="BC50" s="1284"/>
      <c r="BD50" s="1284"/>
      <c r="BE50" s="1284"/>
      <c r="BF50" s="1284"/>
      <c r="BG50" s="1284"/>
      <c r="BH50" s="1284"/>
      <c r="BI50" s="1284"/>
      <c r="BJ50" s="1284"/>
      <c r="BK50" s="1284"/>
      <c r="BL50" s="1284"/>
      <c r="BM50" s="1284"/>
      <c r="BN50" s="1284"/>
      <c r="BO50" s="1285"/>
      <c r="BP50" s="1279" t="s">
        <v>545</v>
      </c>
      <c r="BQ50" s="1279"/>
      <c r="BR50" s="1279"/>
      <c r="BS50" s="1279"/>
      <c r="BT50" s="1279"/>
      <c r="BU50" s="1279"/>
      <c r="BV50" s="1279"/>
      <c r="BW50" s="1279"/>
      <c r="BX50" s="1279" t="s">
        <v>546</v>
      </c>
      <c r="BY50" s="1279"/>
      <c r="BZ50" s="1279"/>
      <c r="CA50" s="1279"/>
      <c r="CB50" s="1279"/>
      <c r="CC50" s="1279"/>
      <c r="CD50" s="1279"/>
      <c r="CE50" s="1279"/>
      <c r="CF50" s="1279" t="s">
        <v>547</v>
      </c>
      <c r="CG50" s="1279"/>
      <c r="CH50" s="1279"/>
      <c r="CI50" s="1279"/>
      <c r="CJ50" s="1279"/>
      <c r="CK50" s="1279"/>
      <c r="CL50" s="1279"/>
      <c r="CM50" s="1279"/>
      <c r="CN50" s="1279" t="s">
        <v>548</v>
      </c>
      <c r="CO50" s="1279"/>
      <c r="CP50" s="1279"/>
      <c r="CQ50" s="1279"/>
      <c r="CR50" s="1279"/>
      <c r="CS50" s="1279"/>
      <c r="CT50" s="1279"/>
      <c r="CU50" s="1279"/>
      <c r="CV50" s="1279" t="s">
        <v>549</v>
      </c>
      <c r="CW50" s="1279"/>
      <c r="CX50" s="1279"/>
      <c r="CY50" s="1279"/>
      <c r="CZ50" s="1279"/>
      <c r="DA50" s="1279"/>
      <c r="DB50" s="1279"/>
      <c r="DC50" s="1279"/>
    </row>
    <row r="51" spans="1:109" ht="13.5" customHeight="1">
      <c r="B51" s="374"/>
      <c r="G51" s="1282"/>
      <c r="H51" s="1282"/>
      <c r="I51" s="1296"/>
      <c r="J51" s="1296"/>
      <c r="K51" s="1281"/>
      <c r="L51" s="1281"/>
      <c r="M51" s="1281"/>
      <c r="N51" s="1281"/>
      <c r="AM51" s="383"/>
      <c r="AN51" s="1277" t="s">
        <v>594</v>
      </c>
      <c r="AO51" s="1277"/>
      <c r="AP51" s="1277"/>
      <c r="AQ51" s="1277"/>
      <c r="AR51" s="1277"/>
      <c r="AS51" s="1277"/>
      <c r="AT51" s="1277"/>
      <c r="AU51" s="1277"/>
      <c r="AV51" s="1277"/>
      <c r="AW51" s="1277"/>
      <c r="AX51" s="1277"/>
      <c r="AY51" s="1277"/>
      <c r="AZ51" s="1277"/>
      <c r="BA51" s="1277"/>
      <c r="BB51" s="1277" t="s">
        <v>596</v>
      </c>
      <c r="BC51" s="1277"/>
      <c r="BD51" s="1277"/>
      <c r="BE51" s="1277"/>
      <c r="BF51" s="1277"/>
      <c r="BG51" s="1277"/>
      <c r="BH51" s="1277"/>
      <c r="BI51" s="1277"/>
      <c r="BJ51" s="1277"/>
      <c r="BK51" s="1277"/>
      <c r="BL51" s="1277"/>
      <c r="BM51" s="1277"/>
      <c r="BN51" s="1277"/>
      <c r="BO51" s="1277"/>
      <c r="BP51" s="1286"/>
      <c r="BQ51" s="1274"/>
      <c r="BR51" s="1274"/>
      <c r="BS51" s="1274"/>
      <c r="BT51" s="1274"/>
      <c r="BU51" s="1274"/>
      <c r="BV51" s="1274"/>
      <c r="BW51" s="1274"/>
      <c r="BX51" s="1286"/>
      <c r="BY51" s="1274"/>
      <c r="BZ51" s="1274"/>
      <c r="CA51" s="1274"/>
      <c r="CB51" s="1274"/>
      <c r="CC51" s="1274"/>
      <c r="CD51" s="1274"/>
      <c r="CE51" s="1274"/>
      <c r="CF51" s="1274"/>
      <c r="CG51" s="1274"/>
      <c r="CH51" s="1274"/>
      <c r="CI51" s="1274"/>
      <c r="CJ51" s="1274"/>
      <c r="CK51" s="1274"/>
      <c r="CL51" s="1274"/>
      <c r="CM51" s="1274"/>
      <c r="CN51" s="1274"/>
      <c r="CO51" s="1274"/>
      <c r="CP51" s="1274"/>
      <c r="CQ51" s="1274"/>
      <c r="CR51" s="1274"/>
      <c r="CS51" s="1274"/>
      <c r="CT51" s="1274"/>
      <c r="CU51" s="1274"/>
      <c r="CV51" s="1274"/>
      <c r="CW51" s="1274"/>
      <c r="CX51" s="1274"/>
      <c r="CY51" s="1274"/>
      <c r="CZ51" s="1274"/>
      <c r="DA51" s="1274"/>
      <c r="DB51" s="1274"/>
      <c r="DC51" s="1274"/>
    </row>
    <row r="52" spans="1:109" ht="13.2">
      <c r="B52" s="374"/>
      <c r="G52" s="1282"/>
      <c r="H52" s="1282"/>
      <c r="I52" s="1296"/>
      <c r="J52" s="1296"/>
      <c r="K52" s="1281"/>
      <c r="L52" s="1281"/>
      <c r="M52" s="1281"/>
      <c r="N52" s="1281"/>
      <c r="AM52" s="383"/>
      <c r="AN52" s="1277"/>
      <c r="AO52" s="1277"/>
      <c r="AP52" s="1277"/>
      <c r="AQ52" s="1277"/>
      <c r="AR52" s="1277"/>
      <c r="AS52" s="1277"/>
      <c r="AT52" s="1277"/>
      <c r="AU52" s="1277"/>
      <c r="AV52" s="1277"/>
      <c r="AW52" s="1277"/>
      <c r="AX52" s="1277"/>
      <c r="AY52" s="1277"/>
      <c r="AZ52" s="1277"/>
      <c r="BA52" s="1277"/>
      <c r="BB52" s="1277"/>
      <c r="BC52" s="1277"/>
      <c r="BD52" s="1277"/>
      <c r="BE52" s="1277"/>
      <c r="BF52" s="1277"/>
      <c r="BG52" s="1277"/>
      <c r="BH52" s="1277"/>
      <c r="BI52" s="1277"/>
      <c r="BJ52" s="1277"/>
      <c r="BK52" s="1277"/>
      <c r="BL52" s="1277"/>
      <c r="BM52" s="1277"/>
      <c r="BN52" s="1277"/>
      <c r="BO52" s="1277"/>
      <c r="BP52" s="1274"/>
      <c r="BQ52" s="1274"/>
      <c r="BR52" s="1274"/>
      <c r="BS52" s="1274"/>
      <c r="BT52" s="1274"/>
      <c r="BU52" s="1274"/>
      <c r="BV52" s="1274"/>
      <c r="BW52" s="1274"/>
      <c r="BX52" s="1274"/>
      <c r="BY52" s="1274"/>
      <c r="BZ52" s="1274"/>
      <c r="CA52" s="1274"/>
      <c r="CB52" s="1274"/>
      <c r="CC52" s="1274"/>
      <c r="CD52" s="1274"/>
      <c r="CE52" s="1274"/>
      <c r="CF52" s="1274"/>
      <c r="CG52" s="1274"/>
      <c r="CH52" s="1274"/>
      <c r="CI52" s="1274"/>
      <c r="CJ52" s="1274"/>
      <c r="CK52" s="1274"/>
      <c r="CL52" s="1274"/>
      <c r="CM52" s="1274"/>
      <c r="CN52" s="1274"/>
      <c r="CO52" s="1274"/>
      <c r="CP52" s="1274"/>
      <c r="CQ52" s="1274"/>
      <c r="CR52" s="1274"/>
      <c r="CS52" s="1274"/>
      <c r="CT52" s="1274"/>
      <c r="CU52" s="1274"/>
      <c r="CV52" s="1274"/>
      <c r="CW52" s="1274"/>
      <c r="CX52" s="1274"/>
      <c r="CY52" s="1274"/>
      <c r="CZ52" s="1274"/>
      <c r="DA52" s="1274"/>
      <c r="DB52" s="1274"/>
      <c r="DC52" s="1274"/>
    </row>
    <row r="53" spans="1:109" ht="13.2">
      <c r="A53" s="382"/>
      <c r="B53" s="374"/>
      <c r="G53" s="1282"/>
      <c r="H53" s="1282"/>
      <c r="I53" s="1280"/>
      <c r="J53" s="1280"/>
      <c r="K53" s="1281"/>
      <c r="L53" s="1281"/>
      <c r="M53" s="1281"/>
      <c r="N53" s="1281"/>
      <c r="AM53" s="383"/>
      <c r="AN53" s="1277"/>
      <c r="AO53" s="1277"/>
      <c r="AP53" s="1277"/>
      <c r="AQ53" s="1277"/>
      <c r="AR53" s="1277"/>
      <c r="AS53" s="1277"/>
      <c r="AT53" s="1277"/>
      <c r="AU53" s="1277"/>
      <c r="AV53" s="1277"/>
      <c r="AW53" s="1277"/>
      <c r="AX53" s="1277"/>
      <c r="AY53" s="1277"/>
      <c r="AZ53" s="1277"/>
      <c r="BA53" s="1277"/>
      <c r="BB53" s="1277" t="s">
        <v>597</v>
      </c>
      <c r="BC53" s="1277"/>
      <c r="BD53" s="1277"/>
      <c r="BE53" s="1277"/>
      <c r="BF53" s="1277"/>
      <c r="BG53" s="1277"/>
      <c r="BH53" s="1277"/>
      <c r="BI53" s="1277"/>
      <c r="BJ53" s="1277"/>
      <c r="BK53" s="1277"/>
      <c r="BL53" s="1277"/>
      <c r="BM53" s="1277"/>
      <c r="BN53" s="1277"/>
      <c r="BO53" s="1277"/>
      <c r="BP53" s="1286"/>
      <c r="BQ53" s="1274"/>
      <c r="BR53" s="1274"/>
      <c r="BS53" s="1274"/>
      <c r="BT53" s="1274"/>
      <c r="BU53" s="1274"/>
      <c r="BV53" s="1274"/>
      <c r="BW53" s="1274"/>
      <c r="BX53" s="1286"/>
      <c r="BY53" s="1274"/>
      <c r="BZ53" s="1274"/>
      <c r="CA53" s="1274"/>
      <c r="CB53" s="1274"/>
      <c r="CC53" s="1274"/>
      <c r="CD53" s="1274"/>
      <c r="CE53" s="1274"/>
      <c r="CF53" s="1274">
        <v>49.7</v>
      </c>
      <c r="CG53" s="1274"/>
      <c r="CH53" s="1274"/>
      <c r="CI53" s="1274"/>
      <c r="CJ53" s="1274"/>
      <c r="CK53" s="1274"/>
      <c r="CL53" s="1274"/>
      <c r="CM53" s="1274"/>
      <c r="CN53" s="1274">
        <v>51.7</v>
      </c>
      <c r="CO53" s="1274"/>
      <c r="CP53" s="1274"/>
      <c r="CQ53" s="1274"/>
      <c r="CR53" s="1274"/>
      <c r="CS53" s="1274"/>
      <c r="CT53" s="1274"/>
      <c r="CU53" s="1274"/>
      <c r="CV53" s="1274">
        <v>55.2</v>
      </c>
      <c r="CW53" s="1274"/>
      <c r="CX53" s="1274"/>
      <c r="CY53" s="1274"/>
      <c r="CZ53" s="1274"/>
      <c r="DA53" s="1274"/>
      <c r="DB53" s="1274"/>
      <c r="DC53" s="1274"/>
    </row>
    <row r="54" spans="1:109" ht="13.2">
      <c r="A54" s="382"/>
      <c r="B54" s="374"/>
      <c r="G54" s="1282"/>
      <c r="H54" s="1282"/>
      <c r="I54" s="1280"/>
      <c r="J54" s="1280"/>
      <c r="K54" s="1281"/>
      <c r="L54" s="1281"/>
      <c r="M54" s="1281"/>
      <c r="N54" s="1281"/>
      <c r="AM54" s="383"/>
      <c r="AN54" s="1277"/>
      <c r="AO54" s="1277"/>
      <c r="AP54" s="1277"/>
      <c r="AQ54" s="1277"/>
      <c r="AR54" s="1277"/>
      <c r="AS54" s="1277"/>
      <c r="AT54" s="1277"/>
      <c r="AU54" s="1277"/>
      <c r="AV54" s="1277"/>
      <c r="AW54" s="1277"/>
      <c r="AX54" s="1277"/>
      <c r="AY54" s="1277"/>
      <c r="AZ54" s="1277"/>
      <c r="BA54" s="1277"/>
      <c r="BB54" s="1277"/>
      <c r="BC54" s="1277"/>
      <c r="BD54" s="1277"/>
      <c r="BE54" s="1277"/>
      <c r="BF54" s="1277"/>
      <c r="BG54" s="1277"/>
      <c r="BH54" s="1277"/>
      <c r="BI54" s="1277"/>
      <c r="BJ54" s="1277"/>
      <c r="BK54" s="1277"/>
      <c r="BL54" s="1277"/>
      <c r="BM54" s="1277"/>
      <c r="BN54" s="1277"/>
      <c r="BO54" s="1277"/>
      <c r="BP54" s="1274"/>
      <c r="BQ54" s="1274"/>
      <c r="BR54" s="1274"/>
      <c r="BS54" s="1274"/>
      <c r="BT54" s="1274"/>
      <c r="BU54" s="1274"/>
      <c r="BV54" s="1274"/>
      <c r="BW54" s="1274"/>
      <c r="BX54" s="1274"/>
      <c r="BY54" s="1274"/>
      <c r="BZ54" s="1274"/>
      <c r="CA54" s="1274"/>
      <c r="CB54" s="1274"/>
      <c r="CC54" s="1274"/>
      <c r="CD54" s="1274"/>
      <c r="CE54" s="1274"/>
      <c r="CF54" s="1274"/>
      <c r="CG54" s="1274"/>
      <c r="CH54" s="1274"/>
      <c r="CI54" s="1274"/>
      <c r="CJ54" s="1274"/>
      <c r="CK54" s="1274"/>
      <c r="CL54" s="1274"/>
      <c r="CM54" s="1274"/>
      <c r="CN54" s="1274"/>
      <c r="CO54" s="1274"/>
      <c r="CP54" s="1274"/>
      <c r="CQ54" s="1274"/>
      <c r="CR54" s="1274"/>
      <c r="CS54" s="1274"/>
      <c r="CT54" s="1274"/>
      <c r="CU54" s="1274"/>
      <c r="CV54" s="1274"/>
      <c r="CW54" s="1274"/>
      <c r="CX54" s="1274"/>
      <c r="CY54" s="1274"/>
      <c r="CZ54" s="1274"/>
      <c r="DA54" s="1274"/>
      <c r="DB54" s="1274"/>
      <c r="DC54" s="1274"/>
    </row>
    <row r="55" spans="1:109" ht="13.2">
      <c r="A55" s="382"/>
      <c r="B55" s="374"/>
      <c r="G55" s="1280"/>
      <c r="H55" s="1280"/>
      <c r="I55" s="1280"/>
      <c r="J55" s="1280"/>
      <c r="K55" s="1281"/>
      <c r="L55" s="1281"/>
      <c r="M55" s="1281"/>
      <c r="N55" s="1281"/>
      <c r="AN55" s="1279" t="s">
        <v>598</v>
      </c>
      <c r="AO55" s="1279"/>
      <c r="AP55" s="1279"/>
      <c r="AQ55" s="1279"/>
      <c r="AR55" s="1279"/>
      <c r="AS55" s="1279"/>
      <c r="AT55" s="1279"/>
      <c r="AU55" s="1279"/>
      <c r="AV55" s="1279"/>
      <c r="AW55" s="1279"/>
      <c r="AX55" s="1279"/>
      <c r="AY55" s="1279"/>
      <c r="AZ55" s="1279"/>
      <c r="BA55" s="1279"/>
      <c r="BB55" s="1277" t="s">
        <v>599</v>
      </c>
      <c r="BC55" s="1277"/>
      <c r="BD55" s="1277"/>
      <c r="BE55" s="1277"/>
      <c r="BF55" s="1277"/>
      <c r="BG55" s="1277"/>
      <c r="BH55" s="1277"/>
      <c r="BI55" s="1277"/>
      <c r="BJ55" s="1277"/>
      <c r="BK55" s="1277"/>
      <c r="BL55" s="1277"/>
      <c r="BM55" s="1277"/>
      <c r="BN55" s="1277"/>
      <c r="BO55" s="1277"/>
      <c r="BP55" s="1286"/>
      <c r="BQ55" s="1274"/>
      <c r="BR55" s="1274"/>
      <c r="BS55" s="1274"/>
      <c r="BT55" s="1274"/>
      <c r="BU55" s="1274"/>
      <c r="BV55" s="1274"/>
      <c r="BW55" s="1274"/>
      <c r="BX55" s="1286"/>
      <c r="BY55" s="1274"/>
      <c r="BZ55" s="1274"/>
      <c r="CA55" s="1274"/>
      <c r="CB55" s="1274"/>
      <c r="CC55" s="1274"/>
      <c r="CD55" s="1274"/>
      <c r="CE55" s="1274"/>
      <c r="CF55" s="1274">
        <v>0</v>
      </c>
      <c r="CG55" s="1274"/>
      <c r="CH55" s="1274"/>
      <c r="CI55" s="1274"/>
      <c r="CJ55" s="1274"/>
      <c r="CK55" s="1274"/>
      <c r="CL55" s="1274"/>
      <c r="CM55" s="1274"/>
      <c r="CN55" s="1274">
        <v>0</v>
      </c>
      <c r="CO55" s="1274"/>
      <c r="CP55" s="1274"/>
      <c r="CQ55" s="1274"/>
      <c r="CR55" s="1274"/>
      <c r="CS55" s="1274"/>
      <c r="CT55" s="1274"/>
      <c r="CU55" s="1274"/>
      <c r="CV55" s="1274">
        <v>0</v>
      </c>
      <c r="CW55" s="1274"/>
      <c r="CX55" s="1274"/>
      <c r="CY55" s="1274"/>
      <c r="CZ55" s="1274"/>
      <c r="DA55" s="1274"/>
      <c r="DB55" s="1274"/>
      <c r="DC55" s="1274"/>
    </row>
    <row r="56" spans="1:109" ht="13.2">
      <c r="A56" s="382"/>
      <c r="B56" s="374"/>
      <c r="G56" s="1280"/>
      <c r="H56" s="1280"/>
      <c r="I56" s="1280"/>
      <c r="J56" s="1280"/>
      <c r="K56" s="1281"/>
      <c r="L56" s="1281"/>
      <c r="M56" s="1281"/>
      <c r="N56" s="1281"/>
      <c r="AN56" s="1279"/>
      <c r="AO56" s="1279"/>
      <c r="AP56" s="1279"/>
      <c r="AQ56" s="1279"/>
      <c r="AR56" s="1279"/>
      <c r="AS56" s="1279"/>
      <c r="AT56" s="1279"/>
      <c r="AU56" s="1279"/>
      <c r="AV56" s="1279"/>
      <c r="AW56" s="1279"/>
      <c r="AX56" s="1279"/>
      <c r="AY56" s="1279"/>
      <c r="AZ56" s="1279"/>
      <c r="BA56" s="1279"/>
      <c r="BB56" s="1277"/>
      <c r="BC56" s="1277"/>
      <c r="BD56" s="1277"/>
      <c r="BE56" s="1277"/>
      <c r="BF56" s="1277"/>
      <c r="BG56" s="1277"/>
      <c r="BH56" s="1277"/>
      <c r="BI56" s="1277"/>
      <c r="BJ56" s="1277"/>
      <c r="BK56" s="1277"/>
      <c r="BL56" s="1277"/>
      <c r="BM56" s="1277"/>
      <c r="BN56" s="1277"/>
      <c r="BO56" s="1277"/>
      <c r="BP56" s="1274"/>
      <c r="BQ56" s="1274"/>
      <c r="BR56" s="1274"/>
      <c r="BS56" s="1274"/>
      <c r="BT56" s="1274"/>
      <c r="BU56" s="1274"/>
      <c r="BV56" s="1274"/>
      <c r="BW56" s="1274"/>
      <c r="BX56" s="1274"/>
      <c r="BY56" s="1274"/>
      <c r="BZ56" s="1274"/>
      <c r="CA56" s="1274"/>
      <c r="CB56" s="1274"/>
      <c r="CC56" s="1274"/>
      <c r="CD56" s="1274"/>
      <c r="CE56" s="1274"/>
      <c r="CF56" s="1274"/>
      <c r="CG56" s="1274"/>
      <c r="CH56" s="1274"/>
      <c r="CI56" s="1274"/>
      <c r="CJ56" s="1274"/>
      <c r="CK56" s="1274"/>
      <c r="CL56" s="1274"/>
      <c r="CM56" s="1274"/>
      <c r="CN56" s="1274"/>
      <c r="CO56" s="1274"/>
      <c r="CP56" s="1274"/>
      <c r="CQ56" s="1274"/>
      <c r="CR56" s="1274"/>
      <c r="CS56" s="1274"/>
      <c r="CT56" s="1274"/>
      <c r="CU56" s="1274"/>
      <c r="CV56" s="1274"/>
      <c r="CW56" s="1274"/>
      <c r="CX56" s="1274"/>
      <c r="CY56" s="1274"/>
      <c r="CZ56" s="1274"/>
      <c r="DA56" s="1274"/>
      <c r="DB56" s="1274"/>
      <c r="DC56" s="1274"/>
    </row>
    <row r="57" spans="1:109" s="382" customFormat="1" ht="13.2">
      <c r="B57" s="386"/>
      <c r="G57" s="1280"/>
      <c r="H57" s="1280"/>
      <c r="I57" s="1275"/>
      <c r="J57" s="1275"/>
      <c r="K57" s="1281"/>
      <c r="L57" s="1281"/>
      <c r="M57" s="1281"/>
      <c r="N57" s="1281"/>
      <c r="AM57" s="367"/>
      <c r="AN57" s="1279"/>
      <c r="AO57" s="1279"/>
      <c r="AP57" s="1279"/>
      <c r="AQ57" s="1279"/>
      <c r="AR57" s="1279"/>
      <c r="AS57" s="1279"/>
      <c r="AT57" s="1279"/>
      <c r="AU57" s="1279"/>
      <c r="AV57" s="1279"/>
      <c r="AW57" s="1279"/>
      <c r="AX57" s="1279"/>
      <c r="AY57" s="1279"/>
      <c r="AZ57" s="1279"/>
      <c r="BA57" s="1279"/>
      <c r="BB57" s="1277" t="s">
        <v>597</v>
      </c>
      <c r="BC57" s="1277"/>
      <c r="BD57" s="1277"/>
      <c r="BE57" s="1277"/>
      <c r="BF57" s="1277"/>
      <c r="BG57" s="1277"/>
      <c r="BH57" s="1277"/>
      <c r="BI57" s="1277"/>
      <c r="BJ57" s="1277"/>
      <c r="BK57" s="1277"/>
      <c r="BL57" s="1277"/>
      <c r="BM57" s="1277"/>
      <c r="BN57" s="1277"/>
      <c r="BO57" s="1277"/>
      <c r="BP57" s="1286"/>
      <c r="BQ57" s="1274"/>
      <c r="BR57" s="1274"/>
      <c r="BS57" s="1274"/>
      <c r="BT57" s="1274"/>
      <c r="BU57" s="1274"/>
      <c r="BV57" s="1274"/>
      <c r="BW57" s="1274"/>
      <c r="BX57" s="1286"/>
      <c r="BY57" s="1274"/>
      <c r="BZ57" s="1274"/>
      <c r="CA57" s="1274"/>
      <c r="CB57" s="1274"/>
      <c r="CC57" s="1274"/>
      <c r="CD57" s="1274"/>
      <c r="CE57" s="1274"/>
      <c r="CF57" s="1274">
        <v>55.3</v>
      </c>
      <c r="CG57" s="1274"/>
      <c r="CH57" s="1274"/>
      <c r="CI57" s="1274"/>
      <c r="CJ57" s="1274"/>
      <c r="CK57" s="1274"/>
      <c r="CL57" s="1274"/>
      <c r="CM57" s="1274"/>
      <c r="CN57" s="1274">
        <v>56.3</v>
      </c>
      <c r="CO57" s="1274"/>
      <c r="CP57" s="1274"/>
      <c r="CQ57" s="1274"/>
      <c r="CR57" s="1274"/>
      <c r="CS57" s="1274"/>
      <c r="CT57" s="1274"/>
      <c r="CU57" s="1274"/>
      <c r="CV57" s="1274">
        <v>58.5</v>
      </c>
      <c r="CW57" s="1274"/>
      <c r="CX57" s="1274"/>
      <c r="CY57" s="1274"/>
      <c r="CZ57" s="1274"/>
      <c r="DA57" s="1274"/>
      <c r="DB57" s="1274"/>
      <c r="DC57" s="1274"/>
      <c r="DD57" s="387"/>
      <c r="DE57" s="386"/>
    </row>
    <row r="58" spans="1:109" s="382" customFormat="1" ht="13.2">
      <c r="A58" s="367"/>
      <c r="B58" s="386"/>
      <c r="G58" s="1280"/>
      <c r="H58" s="1280"/>
      <c r="I58" s="1275"/>
      <c r="J58" s="1275"/>
      <c r="K58" s="1281"/>
      <c r="L58" s="1281"/>
      <c r="M58" s="1281"/>
      <c r="N58" s="1281"/>
      <c r="AM58" s="367"/>
      <c r="AN58" s="1279"/>
      <c r="AO58" s="1279"/>
      <c r="AP58" s="1279"/>
      <c r="AQ58" s="1279"/>
      <c r="AR58" s="1279"/>
      <c r="AS58" s="1279"/>
      <c r="AT58" s="1279"/>
      <c r="AU58" s="1279"/>
      <c r="AV58" s="1279"/>
      <c r="AW58" s="1279"/>
      <c r="AX58" s="1279"/>
      <c r="AY58" s="1279"/>
      <c r="AZ58" s="1279"/>
      <c r="BA58" s="1279"/>
      <c r="BB58" s="1277"/>
      <c r="BC58" s="1277"/>
      <c r="BD58" s="1277"/>
      <c r="BE58" s="1277"/>
      <c r="BF58" s="1277"/>
      <c r="BG58" s="1277"/>
      <c r="BH58" s="1277"/>
      <c r="BI58" s="1277"/>
      <c r="BJ58" s="1277"/>
      <c r="BK58" s="1277"/>
      <c r="BL58" s="1277"/>
      <c r="BM58" s="1277"/>
      <c r="BN58" s="1277"/>
      <c r="BO58" s="1277"/>
      <c r="BP58" s="1274"/>
      <c r="BQ58" s="1274"/>
      <c r="BR58" s="1274"/>
      <c r="BS58" s="1274"/>
      <c r="BT58" s="1274"/>
      <c r="BU58" s="1274"/>
      <c r="BV58" s="1274"/>
      <c r="BW58" s="1274"/>
      <c r="BX58" s="1274"/>
      <c r="BY58" s="1274"/>
      <c r="BZ58" s="1274"/>
      <c r="CA58" s="1274"/>
      <c r="CB58" s="1274"/>
      <c r="CC58" s="1274"/>
      <c r="CD58" s="1274"/>
      <c r="CE58" s="1274"/>
      <c r="CF58" s="1274"/>
      <c r="CG58" s="1274"/>
      <c r="CH58" s="1274"/>
      <c r="CI58" s="1274"/>
      <c r="CJ58" s="1274"/>
      <c r="CK58" s="1274"/>
      <c r="CL58" s="1274"/>
      <c r="CM58" s="1274"/>
      <c r="CN58" s="1274"/>
      <c r="CO58" s="1274"/>
      <c r="CP58" s="1274"/>
      <c r="CQ58" s="1274"/>
      <c r="CR58" s="1274"/>
      <c r="CS58" s="1274"/>
      <c r="CT58" s="1274"/>
      <c r="CU58" s="1274"/>
      <c r="CV58" s="1274"/>
      <c r="CW58" s="1274"/>
      <c r="CX58" s="1274"/>
      <c r="CY58" s="1274"/>
      <c r="CZ58" s="1274"/>
      <c r="DA58" s="1274"/>
      <c r="DB58" s="1274"/>
      <c r="DC58" s="1274"/>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595</v>
      </c>
    </row>
    <row r="64" spans="1:109" ht="13.2">
      <c r="B64" s="374"/>
      <c r="G64" s="381"/>
      <c r="I64" s="394"/>
      <c r="J64" s="394"/>
      <c r="K64" s="394"/>
      <c r="L64" s="394"/>
      <c r="M64" s="394"/>
      <c r="N64" s="395"/>
      <c r="AM64" s="381"/>
      <c r="AN64" s="381" t="s">
        <v>592</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7" t="s">
        <v>604</v>
      </c>
      <c r="AO65" s="1288"/>
      <c r="AP65" s="1288"/>
      <c r="AQ65" s="1288"/>
      <c r="AR65" s="1288"/>
      <c r="AS65" s="1288"/>
      <c r="AT65" s="1288"/>
      <c r="AU65" s="1288"/>
      <c r="AV65" s="1288"/>
      <c r="AW65" s="1288"/>
      <c r="AX65" s="1288"/>
      <c r="AY65" s="1288"/>
      <c r="AZ65" s="1288"/>
      <c r="BA65" s="1288"/>
      <c r="BB65" s="1288"/>
      <c r="BC65" s="1288"/>
      <c r="BD65" s="1288"/>
      <c r="BE65" s="1288"/>
      <c r="BF65" s="1288"/>
      <c r="BG65" s="1288"/>
      <c r="BH65" s="1288"/>
      <c r="BI65" s="1288"/>
      <c r="BJ65" s="1288"/>
      <c r="BK65" s="1288"/>
      <c r="BL65" s="1288"/>
      <c r="BM65" s="1288"/>
      <c r="BN65" s="1288"/>
      <c r="BO65" s="1288"/>
      <c r="BP65" s="1288"/>
      <c r="BQ65" s="1288"/>
      <c r="BR65" s="1288"/>
      <c r="BS65" s="1288"/>
      <c r="BT65" s="1288"/>
      <c r="BU65" s="1288"/>
      <c r="BV65" s="1288"/>
      <c r="BW65" s="1288"/>
      <c r="BX65" s="1288"/>
      <c r="BY65" s="1288"/>
      <c r="BZ65" s="1288"/>
      <c r="CA65" s="1288"/>
      <c r="CB65" s="1288"/>
      <c r="CC65" s="1288"/>
      <c r="CD65" s="1288"/>
      <c r="CE65" s="1288"/>
      <c r="CF65" s="1288"/>
      <c r="CG65" s="1288"/>
      <c r="CH65" s="1288"/>
      <c r="CI65" s="1288"/>
      <c r="CJ65" s="1288"/>
      <c r="CK65" s="1288"/>
      <c r="CL65" s="1288"/>
      <c r="CM65" s="1288"/>
      <c r="CN65" s="1288"/>
      <c r="CO65" s="1288"/>
      <c r="CP65" s="1288"/>
      <c r="CQ65" s="1288"/>
      <c r="CR65" s="1288"/>
      <c r="CS65" s="1288"/>
      <c r="CT65" s="1288"/>
      <c r="CU65" s="1288"/>
      <c r="CV65" s="1288"/>
      <c r="CW65" s="1288"/>
      <c r="CX65" s="1288"/>
      <c r="CY65" s="1288"/>
      <c r="CZ65" s="1288"/>
      <c r="DA65" s="1288"/>
      <c r="DB65" s="1288"/>
      <c r="DC65" s="1289"/>
    </row>
    <row r="66" spans="2:107" ht="13.2">
      <c r="B66" s="374"/>
      <c r="AN66" s="1290"/>
      <c r="AO66" s="1291"/>
      <c r="AP66" s="1291"/>
      <c r="AQ66" s="1291"/>
      <c r="AR66" s="1291"/>
      <c r="AS66" s="1291"/>
      <c r="AT66" s="1291"/>
      <c r="AU66" s="1291"/>
      <c r="AV66" s="1291"/>
      <c r="AW66" s="1291"/>
      <c r="AX66" s="1291"/>
      <c r="AY66" s="1291"/>
      <c r="AZ66" s="1291"/>
      <c r="BA66" s="1291"/>
      <c r="BB66" s="1291"/>
      <c r="BC66" s="1291"/>
      <c r="BD66" s="1291"/>
      <c r="BE66" s="1291"/>
      <c r="BF66" s="1291"/>
      <c r="BG66" s="1291"/>
      <c r="BH66" s="1291"/>
      <c r="BI66" s="1291"/>
      <c r="BJ66" s="1291"/>
      <c r="BK66" s="1291"/>
      <c r="BL66" s="1291"/>
      <c r="BM66" s="1291"/>
      <c r="BN66" s="1291"/>
      <c r="BO66" s="1291"/>
      <c r="BP66" s="1291"/>
      <c r="BQ66" s="1291"/>
      <c r="BR66" s="1291"/>
      <c r="BS66" s="1291"/>
      <c r="BT66" s="1291"/>
      <c r="BU66" s="1291"/>
      <c r="BV66" s="1291"/>
      <c r="BW66" s="1291"/>
      <c r="BX66" s="1291"/>
      <c r="BY66" s="1291"/>
      <c r="BZ66" s="1291"/>
      <c r="CA66" s="1291"/>
      <c r="CB66" s="1291"/>
      <c r="CC66" s="1291"/>
      <c r="CD66" s="1291"/>
      <c r="CE66" s="1291"/>
      <c r="CF66" s="1291"/>
      <c r="CG66" s="1291"/>
      <c r="CH66" s="1291"/>
      <c r="CI66" s="1291"/>
      <c r="CJ66" s="1291"/>
      <c r="CK66" s="1291"/>
      <c r="CL66" s="1291"/>
      <c r="CM66" s="1291"/>
      <c r="CN66" s="1291"/>
      <c r="CO66" s="1291"/>
      <c r="CP66" s="1291"/>
      <c r="CQ66" s="1291"/>
      <c r="CR66" s="1291"/>
      <c r="CS66" s="1291"/>
      <c r="CT66" s="1291"/>
      <c r="CU66" s="1291"/>
      <c r="CV66" s="1291"/>
      <c r="CW66" s="1291"/>
      <c r="CX66" s="1291"/>
      <c r="CY66" s="1291"/>
      <c r="CZ66" s="1291"/>
      <c r="DA66" s="1291"/>
      <c r="DB66" s="1291"/>
      <c r="DC66" s="1292"/>
    </row>
    <row r="67" spans="2:107" ht="13.2">
      <c r="B67" s="374"/>
      <c r="AN67" s="1290"/>
      <c r="AO67" s="1291"/>
      <c r="AP67" s="1291"/>
      <c r="AQ67" s="1291"/>
      <c r="AR67" s="1291"/>
      <c r="AS67" s="1291"/>
      <c r="AT67" s="1291"/>
      <c r="AU67" s="1291"/>
      <c r="AV67" s="1291"/>
      <c r="AW67" s="1291"/>
      <c r="AX67" s="1291"/>
      <c r="AY67" s="1291"/>
      <c r="AZ67" s="1291"/>
      <c r="BA67" s="1291"/>
      <c r="BB67" s="1291"/>
      <c r="BC67" s="1291"/>
      <c r="BD67" s="1291"/>
      <c r="BE67" s="1291"/>
      <c r="BF67" s="1291"/>
      <c r="BG67" s="1291"/>
      <c r="BH67" s="1291"/>
      <c r="BI67" s="1291"/>
      <c r="BJ67" s="1291"/>
      <c r="BK67" s="1291"/>
      <c r="BL67" s="1291"/>
      <c r="BM67" s="1291"/>
      <c r="BN67" s="1291"/>
      <c r="BO67" s="1291"/>
      <c r="BP67" s="1291"/>
      <c r="BQ67" s="1291"/>
      <c r="BR67" s="1291"/>
      <c r="BS67" s="1291"/>
      <c r="BT67" s="1291"/>
      <c r="BU67" s="1291"/>
      <c r="BV67" s="1291"/>
      <c r="BW67" s="1291"/>
      <c r="BX67" s="1291"/>
      <c r="BY67" s="1291"/>
      <c r="BZ67" s="1291"/>
      <c r="CA67" s="1291"/>
      <c r="CB67" s="1291"/>
      <c r="CC67" s="1291"/>
      <c r="CD67" s="1291"/>
      <c r="CE67" s="1291"/>
      <c r="CF67" s="1291"/>
      <c r="CG67" s="1291"/>
      <c r="CH67" s="1291"/>
      <c r="CI67" s="1291"/>
      <c r="CJ67" s="1291"/>
      <c r="CK67" s="1291"/>
      <c r="CL67" s="1291"/>
      <c r="CM67" s="1291"/>
      <c r="CN67" s="1291"/>
      <c r="CO67" s="1291"/>
      <c r="CP67" s="1291"/>
      <c r="CQ67" s="1291"/>
      <c r="CR67" s="1291"/>
      <c r="CS67" s="1291"/>
      <c r="CT67" s="1291"/>
      <c r="CU67" s="1291"/>
      <c r="CV67" s="1291"/>
      <c r="CW67" s="1291"/>
      <c r="CX67" s="1291"/>
      <c r="CY67" s="1291"/>
      <c r="CZ67" s="1291"/>
      <c r="DA67" s="1291"/>
      <c r="DB67" s="1291"/>
      <c r="DC67" s="1292"/>
    </row>
    <row r="68" spans="2:107" ht="13.2">
      <c r="B68" s="374"/>
      <c r="AN68" s="1290"/>
      <c r="AO68" s="1291"/>
      <c r="AP68" s="1291"/>
      <c r="AQ68" s="1291"/>
      <c r="AR68" s="1291"/>
      <c r="AS68" s="1291"/>
      <c r="AT68" s="1291"/>
      <c r="AU68" s="1291"/>
      <c r="AV68" s="1291"/>
      <c r="AW68" s="1291"/>
      <c r="AX68" s="1291"/>
      <c r="AY68" s="1291"/>
      <c r="AZ68" s="1291"/>
      <c r="BA68" s="1291"/>
      <c r="BB68" s="1291"/>
      <c r="BC68" s="1291"/>
      <c r="BD68" s="1291"/>
      <c r="BE68" s="1291"/>
      <c r="BF68" s="1291"/>
      <c r="BG68" s="1291"/>
      <c r="BH68" s="1291"/>
      <c r="BI68" s="1291"/>
      <c r="BJ68" s="1291"/>
      <c r="BK68" s="1291"/>
      <c r="BL68" s="1291"/>
      <c r="BM68" s="1291"/>
      <c r="BN68" s="1291"/>
      <c r="BO68" s="1291"/>
      <c r="BP68" s="1291"/>
      <c r="BQ68" s="1291"/>
      <c r="BR68" s="1291"/>
      <c r="BS68" s="1291"/>
      <c r="BT68" s="1291"/>
      <c r="BU68" s="1291"/>
      <c r="BV68" s="1291"/>
      <c r="BW68" s="1291"/>
      <c r="BX68" s="1291"/>
      <c r="BY68" s="1291"/>
      <c r="BZ68" s="1291"/>
      <c r="CA68" s="1291"/>
      <c r="CB68" s="1291"/>
      <c r="CC68" s="1291"/>
      <c r="CD68" s="1291"/>
      <c r="CE68" s="1291"/>
      <c r="CF68" s="1291"/>
      <c r="CG68" s="1291"/>
      <c r="CH68" s="1291"/>
      <c r="CI68" s="1291"/>
      <c r="CJ68" s="1291"/>
      <c r="CK68" s="1291"/>
      <c r="CL68" s="1291"/>
      <c r="CM68" s="1291"/>
      <c r="CN68" s="1291"/>
      <c r="CO68" s="1291"/>
      <c r="CP68" s="1291"/>
      <c r="CQ68" s="1291"/>
      <c r="CR68" s="1291"/>
      <c r="CS68" s="1291"/>
      <c r="CT68" s="1291"/>
      <c r="CU68" s="1291"/>
      <c r="CV68" s="1291"/>
      <c r="CW68" s="1291"/>
      <c r="CX68" s="1291"/>
      <c r="CY68" s="1291"/>
      <c r="CZ68" s="1291"/>
      <c r="DA68" s="1291"/>
      <c r="DB68" s="1291"/>
      <c r="DC68" s="1292"/>
    </row>
    <row r="69" spans="2:107" ht="13.2">
      <c r="B69" s="374"/>
      <c r="AN69" s="1293"/>
      <c r="AO69" s="1294"/>
      <c r="AP69" s="1294"/>
      <c r="AQ69" s="1294"/>
      <c r="AR69" s="1294"/>
      <c r="AS69" s="1294"/>
      <c r="AT69" s="1294"/>
      <c r="AU69" s="1294"/>
      <c r="AV69" s="1294"/>
      <c r="AW69" s="1294"/>
      <c r="AX69" s="1294"/>
      <c r="AY69" s="1294"/>
      <c r="AZ69" s="1294"/>
      <c r="BA69" s="1294"/>
      <c r="BB69" s="1294"/>
      <c r="BC69" s="1294"/>
      <c r="BD69" s="1294"/>
      <c r="BE69" s="1294"/>
      <c r="BF69" s="1294"/>
      <c r="BG69" s="1294"/>
      <c r="BH69" s="1294"/>
      <c r="BI69" s="1294"/>
      <c r="BJ69" s="1294"/>
      <c r="BK69" s="1294"/>
      <c r="BL69" s="1294"/>
      <c r="BM69" s="1294"/>
      <c r="BN69" s="1294"/>
      <c r="BO69" s="1294"/>
      <c r="BP69" s="1294"/>
      <c r="BQ69" s="1294"/>
      <c r="BR69" s="1294"/>
      <c r="BS69" s="1294"/>
      <c r="BT69" s="1294"/>
      <c r="BU69" s="1294"/>
      <c r="BV69" s="1294"/>
      <c r="BW69" s="1294"/>
      <c r="BX69" s="1294"/>
      <c r="BY69" s="1294"/>
      <c r="BZ69" s="1294"/>
      <c r="CA69" s="1294"/>
      <c r="CB69" s="1294"/>
      <c r="CC69" s="1294"/>
      <c r="CD69" s="1294"/>
      <c r="CE69" s="1294"/>
      <c r="CF69" s="1294"/>
      <c r="CG69" s="1294"/>
      <c r="CH69" s="1294"/>
      <c r="CI69" s="1294"/>
      <c r="CJ69" s="1294"/>
      <c r="CK69" s="1294"/>
      <c r="CL69" s="1294"/>
      <c r="CM69" s="1294"/>
      <c r="CN69" s="1294"/>
      <c r="CO69" s="1294"/>
      <c r="CP69" s="1294"/>
      <c r="CQ69" s="1294"/>
      <c r="CR69" s="1294"/>
      <c r="CS69" s="1294"/>
      <c r="CT69" s="1294"/>
      <c r="CU69" s="1294"/>
      <c r="CV69" s="1294"/>
      <c r="CW69" s="1294"/>
      <c r="CX69" s="1294"/>
      <c r="CY69" s="1294"/>
      <c r="CZ69" s="1294"/>
      <c r="DA69" s="1294"/>
      <c r="DB69" s="1294"/>
      <c r="DC69" s="1295"/>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593</v>
      </c>
    </row>
    <row r="72" spans="2:107" ht="13.2">
      <c r="B72" s="374"/>
      <c r="G72" s="1280"/>
      <c r="H72" s="1280"/>
      <c r="I72" s="1280"/>
      <c r="J72" s="1280"/>
      <c r="K72" s="384"/>
      <c r="L72" s="384"/>
      <c r="M72" s="385"/>
      <c r="N72" s="385"/>
      <c r="AN72" s="1283"/>
      <c r="AO72" s="1284"/>
      <c r="AP72" s="1284"/>
      <c r="AQ72" s="1284"/>
      <c r="AR72" s="1284"/>
      <c r="AS72" s="1284"/>
      <c r="AT72" s="1284"/>
      <c r="AU72" s="1284"/>
      <c r="AV72" s="1284"/>
      <c r="AW72" s="1284"/>
      <c r="AX72" s="1284"/>
      <c r="AY72" s="1284"/>
      <c r="AZ72" s="1284"/>
      <c r="BA72" s="1284"/>
      <c r="BB72" s="1284"/>
      <c r="BC72" s="1284"/>
      <c r="BD72" s="1284"/>
      <c r="BE72" s="1284"/>
      <c r="BF72" s="1284"/>
      <c r="BG72" s="1284"/>
      <c r="BH72" s="1284"/>
      <c r="BI72" s="1284"/>
      <c r="BJ72" s="1284"/>
      <c r="BK72" s="1284"/>
      <c r="BL72" s="1284"/>
      <c r="BM72" s="1284"/>
      <c r="BN72" s="1284"/>
      <c r="BO72" s="1285"/>
      <c r="BP72" s="1279" t="s">
        <v>545</v>
      </c>
      <c r="BQ72" s="1279"/>
      <c r="BR72" s="1279"/>
      <c r="BS72" s="1279"/>
      <c r="BT72" s="1279"/>
      <c r="BU72" s="1279"/>
      <c r="BV72" s="1279"/>
      <c r="BW72" s="1279"/>
      <c r="BX72" s="1279" t="s">
        <v>546</v>
      </c>
      <c r="BY72" s="1279"/>
      <c r="BZ72" s="1279"/>
      <c r="CA72" s="1279"/>
      <c r="CB72" s="1279"/>
      <c r="CC72" s="1279"/>
      <c r="CD72" s="1279"/>
      <c r="CE72" s="1279"/>
      <c r="CF72" s="1279" t="s">
        <v>547</v>
      </c>
      <c r="CG72" s="1279"/>
      <c r="CH72" s="1279"/>
      <c r="CI72" s="1279"/>
      <c r="CJ72" s="1279"/>
      <c r="CK72" s="1279"/>
      <c r="CL72" s="1279"/>
      <c r="CM72" s="1279"/>
      <c r="CN72" s="1279" t="s">
        <v>548</v>
      </c>
      <c r="CO72" s="1279"/>
      <c r="CP72" s="1279"/>
      <c r="CQ72" s="1279"/>
      <c r="CR72" s="1279"/>
      <c r="CS72" s="1279"/>
      <c r="CT72" s="1279"/>
      <c r="CU72" s="1279"/>
      <c r="CV72" s="1279" t="s">
        <v>549</v>
      </c>
      <c r="CW72" s="1279"/>
      <c r="CX72" s="1279"/>
      <c r="CY72" s="1279"/>
      <c r="CZ72" s="1279"/>
      <c r="DA72" s="1279"/>
      <c r="DB72" s="1279"/>
      <c r="DC72" s="1279"/>
    </row>
    <row r="73" spans="2:107" ht="13.2">
      <c r="B73" s="374"/>
      <c r="G73" s="1282"/>
      <c r="H73" s="1282"/>
      <c r="I73" s="1282"/>
      <c r="J73" s="1282"/>
      <c r="K73" s="1278"/>
      <c r="L73" s="1278"/>
      <c r="M73" s="1278"/>
      <c r="N73" s="1278"/>
      <c r="AM73" s="383"/>
      <c r="AN73" s="1277" t="s">
        <v>594</v>
      </c>
      <c r="AO73" s="1277"/>
      <c r="AP73" s="1277"/>
      <c r="AQ73" s="1277"/>
      <c r="AR73" s="1277"/>
      <c r="AS73" s="1277"/>
      <c r="AT73" s="1277"/>
      <c r="AU73" s="1277"/>
      <c r="AV73" s="1277"/>
      <c r="AW73" s="1277"/>
      <c r="AX73" s="1277"/>
      <c r="AY73" s="1277"/>
      <c r="AZ73" s="1277"/>
      <c r="BA73" s="1277"/>
      <c r="BB73" s="1277" t="s">
        <v>599</v>
      </c>
      <c r="BC73" s="1277"/>
      <c r="BD73" s="1277"/>
      <c r="BE73" s="1277"/>
      <c r="BF73" s="1277"/>
      <c r="BG73" s="1277"/>
      <c r="BH73" s="1277"/>
      <c r="BI73" s="1277"/>
      <c r="BJ73" s="1277"/>
      <c r="BK73" s="1277"/>
      <c r="BL73" s="1277"/>
      <c r="BM73" s="1277"/>
      <c r="BN73" s="1277"/>
      <c r="BO73" s="1277"/>
      <c r="BP73" s="1274"/>
      <c r="BQ73" s="1274"/>
      <c r="BR73" s="1274"/>
      <c r="BS73" s="1274"/>
      <c r="BT73" s="1274"/>
      <c r="BU73" s="1274"/>
      <c r="BV73" s="1274"/>
      <c r="BW73" s="1274"/>
      <c r="BX73" s="1274"/>
      <c r="BY73" s="1274"/>
      <c r="BZ73" s="1274"/>
      <c r="CA73" s="1274"/>
      <c r="CB73" s="1274"/>
      <c r="CC73" s="1274"/>
      <c r="CD73" s="1274"/>
      <c r="CE73" s="1274"/>
      <c r="CF73" s="1274"/>
      <c r="CG73" s="1274"/>
      <c r="CH73" s="1274"/>
      <c r="CI73" s="1274"/>
      <c r="CJ73" s="1274"/>
      <c r="CK73" s="1274"/>
      <c r="CL73" s="1274"/>
      <c r="CM73" s="1274"/>
      <c r="CN73" s="1274"/>
      <c r="CO73" s="1274"/>
      <c r="CP73" s="1274"/>
      <c r="CQ73" s="1274"/>
      <c r="CR73" s="1274"/>
      <c r="CS73" s="1274"/>
      <c r="CT73" s="1274"/>
      <c r="CU73" s="1274"/>
      <c r="CV73" s="1274"/>
      <c r="CW73" s="1274"/>
      <c r="CX73" s="1274"/>
      <c r="CY73" s="1274"/>
      <c r="CZ73" s="1274"/>
      <c r="DA73" s="1274"/>
      <c r="DB73" s="1274"/>
      <c r="DC73" s="1274"/>
    </row>
    <row r="74" spans="2:107" ht="13.2">
      <c r="B74" s="374"/>
      <c r="G74" s="1282"/>
      <c r="H74" s="1282"/>
      <c r="I74" s="1282"/>
      <c r="J74" s="1282"/>
      <c r="K74" s="1278"/>
      <c r="L74" s="1278"/>
      <c r="M74" s="1278"/>
      <c r="N74" s="1278"/>
      <c r="AM74" s="383"/>
      <c r="AN74" s="1277"/>
      <c r="AO74" s="1277"/>
      <c r="AP74" s="1277"/>
      <c r="AQ74" s="1277"/>
      <c r="AR74" s="1277"/>
      <c r="AS74" s="1277"/>
      <c r="AT74" s="1277"/>
      <c r="AU74" s="1277"/>
      <c r="AV74" s="1277"/>
      <c r="AW74" s="1277"/>
      <c r="AX74" s="1277"/>
      <c r="AY74" s="1277"/>
      <c r="AZ74" s="1277"/>
      <c r="BA74" s="1277"/>
      <c r="BB74" s="1277"/>
      <c r="BC74" s="1277"/>
      <c r="BD74" s="1277"/>
      <c r="BE74" s="1277"/>
      <c r="BF74" s="1277"/>
      <c r="BG74" s="1277"/>
      <c r="BH74" s="1277"/>
      <c r="BI74" s="1277"/>
      <c r="BJ74" s="1277"/>
      <c r="BK74" s="1277"/>
      <c r="BL74" s="1277"/>
      <c r="BM74" s="1277"/>
      <c r="BN74" s="1277"/>
      <c r="BO74" s="1277"/>
      <c r="BP74" s="1274"/>
      <c r="BQ74" s="1274"/>
      <c r="BR74" s="1274"/>
      <c r="BS74" s="1274"/>
      <c r="BT74" s="1274"/>
      <c r="BU74" s="1274"/>
      <c r="BV74" s="1274"/>
      <c r="BW74" s="1274"/>
      <c r="BX74" s="1274"/>
      <c r="BY74" s="1274"/>
      <c r="BZ74" s="1274"/>
      <c r="CA74" s="1274"/>
      <c r="CB74" s="1274"/>
      <c r="CC74" s="1274"/>
      <c r="CD74" s="1274"/>
      <c r="CE74" s="1274"/>
      <c r="CF74" s="1274"/>
      <c r="CG74" s="1274"/>
      <c r="CH74" s="1274"/>
      <c r="CI74" s="1274"/>
      <c r="CJ74" s="1274"/>
      <c r="CK74" s="1274"/>
      <c r="CL74" s="1274"/>
      <c r="CM74" s="1274"/>
      <c r="CN74" s="1274"/>
      <c r="CO74" s="1274"/>
      <c r="CP74" s="1274"/>
      <c r="CQ74" s="1274"/>
      <c r="CR74" s="1274"/>
      <c r="CS74" s="1274"/>
      <c r="CT74" s="1274"/>
      <c r="CU74" s="1274"/>
      <c r="CV74" s="1274"/>
      <c r="CW74" s="1274"/>
      <c r="CX74" s="1274"/>
      <c r="CY74" s="1274"/>
      <c r="CZ74" s="1274"/>
      <c r="DA74" s="1274"/>
      <c r="DB74" s="1274"/>
      <c r="DC74" s="1274"/>
    </row>
    <row r="75" spans="2:107" ht="13.2">
      <c r="B75" s="374"/>
      <c r="G75" s="1282"/>
      <c r="H75" s="1282"/>
      <c r="I75" s="1280"/>
      <c r="J75" s="1280"/>
      <c r="K75" s="1281"/>
      <c r="L75" s="1281"/>
      <c r="M75" s="1281"/>
      <c r="N75" s="1281"/>
      <c r="AM75" s="383"/>
      <c r="AN75" s="1277"/>
      <c r="AO75" s="1277"/>
      <c r="AP75" s="1277"/>
      <c r="AQ75" s="1277"/>
      <c r="AR75" s="1277"/>
      <c r="AS75" s="1277"/>
      <c r="AT75" s="1277"/>
      <c r="AU75" s="1277"/>
      <c r="AV75" s="1277"/>
      <c r="AW75" s="1277"/>
      <c r="AX75" s="1277"/>
      <c r="AY75" s="1277"/>
      <c r="AZ75" s="1277"/>
      <c r="BA75" s="1277"/>
      <c r="BB75" s="1277" t="s">
        <v>600</v>
      </c>
      <c r="BC75" s="1277"/>
      <c r="BD75" s="1277"/>
      <c r="BE75" s="1277"/>
      <c r="BF75" s="1277"/>
      <c r="BG75" s="1277"/>
      <c r="BH75" s="1277"/>
      <c r="BI75" s="1277"/>
      <c r="BJ75" s="1277"/>
      <c r="BK75" s="1277"/>
      <c r="BL75" s="1277"/>
      <c r="BM75" s="1277"/>
      <c r="BN75" s="1277"/>
      <c r="BO75" s="1277"/>
      <c r="BP75" s="1274">
        <v>3.5</v>
      </c>
      <c r="BQ75" s="1274"/>
      <c r="BR75" s="1274"/>
      <c r="BS75" s="1274"/>
      <c r="BT75" s="1274"/>
      <c r="BU75" s="1274"/>
      <c r="BV75" s="1274"/>
      <c r="BW75" s="1274"/>
      <c r="BX75" s="1274">
        <v>1.4</v>
      </c>
      <c r="BY75" s="1274"/>
      <c r="BZ75" s="1274"/>
      <c r="CA75" s="1274"/>
      <c r="CB75" s="1274"/>
      <c r="CC75" s="1274"/>
      <c r="CD75" s="1274"/>
      <c r="CE75" s="1274"/>
      <c r="CF75" s="1274">
        <v>0.9</v>
      </c>
      <c r="CG75" s="1274"/>
      <c r="CH75" s="1274"/>
      <c r="CI75" s="1274"/>
      <c r="CJ75" s="1274"/>
      <c r="CK75" s="1274"/>
      <c r="CL75" s="1274"/>
      <c r="CM75" s="1274"/>
      <c r="CN75" s="1274">
        <v>1.5</v>
      </c>
      <c r="CO75" s="1274"/>
      <c r="CP75" s="1274"/>
      <c r="CQ75" s="1274"/>
      <c r="CR75" s="1274"/>
      <c r="CS75" s="1274"/>
      <c r="CT75" s="1274"/>
      <c r="CU75" s="1274"/>
      <c r="CV75" s="1274">
        <v>3.5</v>
      </c>
      <c r="CW75" s="1274"/>
      <c r="CX75" s="1274"/>
      <c r="CY75" s="1274"/>
      <c r="CZ75" s="1274"/>
      <c r="DA75" s="1274"/>
      <c r="DB75" s="1274"/>
      <c r="DC75" s="1274"/>
    </row>
    <row r="76" spans="2:107" ht="13.2">
      <c r="B76" s="374"/>
      <c r="G76" s="1282"/>
      <c r="H76" s="1282"/>
      <c r="I76" s="1280"/>
      <c r="J76" s="1280"/>
      <c r="K76" s="1281"/>
      <c r="L76" s="1281"/>
      <c r="M76" s="1281"/>
      <c r="N76" s="1281"/>
      <c r="AM76" s="383"/>
      <c r="AN76" s="1277"/>
      <c r="AO76" s="1277"/>
      <c r="AP76" s="1277"/>
      <c r="AQ76" s="1277"/>
      <c r="AR76" s="1277"/>
      <c r="AS76" s="1277"/>
      <c r="AT76" s="1277"/>
      <c r="AU76" s="1277"/>
      <c r="AV76" s="1277"/>
      <c r="AW76" s="1277"/>
      <c r="AX76" s="1277"/>
      <c r="AY76" s="1277"/>
      <c r="AZ76" s="1277"/>
      <c r="BA76" s="1277"/>
      <c r="BB76" s="1277"/>
      <c r="BC76" s="1277"/>
      <c r="BD76" s="1277"/>
      <c r="BE76" s="1277"/>
      <c r="BF76" s="1277"/>
      <c r="BG76" s="1277"/>
      <c r="BH76" s="1277"/>
      <c r="BI76" s="1277"/>
      <c r="BJ76" s="1277"/>
      <c r="BK76" s="1277"/>
      <c r="BL76" s="1277"/>
      <c r="BM76" s="1277"/>
      <c r="BN76" s="1277"/>
      <c r="BO76" s="1277"/>
      <c r="BP76" s="1274"/>
      <c r="BQ76" s="1274"/>
      <c r="BR76" s="1274"/>
      <c r="BS76" s="1274"/>
      <c r="BT76" s="1274"/>
      <c r="BU76" s="1274"/>
      <c r="BV76" s="1274"/>
      <c r="BW76" s="1274"/>
      <c r="BX76" s="1274"/>
      <c r="BY76" s="1274"/>
      <c r="BZ76" s="1274"/>
      <c r="CA76" s="1274"/>
      <c r="CB76" s="1274"/>
      <c r="CC76" s="1274"/>
      <c r="CD76" s="1274"/>
      <c r="CE76" s="1274"/>
      <c r="CF76" s="1274"/>
      <c r="CG76" s="1274"/>
      <c r="CH76" s="1274"/>
      <c r="CI76" s="1274"/>
      <c r="CJ76" s="1274"/>
      <c r="CK76" s="1274"/>
      <c r="CL76" s="1274"/>
      <c r="CM76" s="1274"/>
      <c r="CN76" s="1274"/>
      <c r="CO76" s="1274"/>
      <c r="CP76" s="1274"/>
      <c r="CQ76" s="1274"/>
      <c r="CR76" s="1274"/>
      <c r="CS76" s="1274"/>
      <c r="CT76" s="1274"/>
      <c r="CU76" s="1274"/>
      <c r="CV76" s="1274"/>
      <c r="CW76" s="1274"/>
      <c r="CX76" s="1274"/>
      <c r="CY76" s="1274"/>
      <c r="CZ76" s="1274"/>
      <c r="DA76" s="1274"/>
      <c r="DB76" s="1274"/>
      <c r="DC76" s="1274"/>
    </row>
    <row r="77" spans="2:107" ht="13.2">
      <c r="B77" s="374"/>
      <c r="G77" s="1280"/>
      <c r="H77" s="1280"/>
      <c r="I77" s="1280"/>
      <c r="J77" s="1280"/>
      <c r="K77" s="1278"/>
      <c r="L77" s="1278"/>
      <c r="M77" s="1278"/>
      <c r="N77" s="1278"/>
      <c r="AN77" s="1279" t="s">
        <v>598</v>
      </c>
      <c r="AO77" s="1279"/>
      <c r="AP77" s="1279"/>
      <c r="AQ77" s="1279"/>
      <c r="AR77" s="1279"/>
      <c r="AS77" s="1279"/>
      <c r="AT77" s="1279"/>
      <c r="AU77" s="1279"/>
      <c r="AV77" s="1279"/>
      <c r="AW77" s="1279"/>
      <c r="AX77" s="1279"/>
      <c r="AY77" s="1279"/>
      <c r="AZ77" s="1279"/>
      <c r="BA77" s="1279"/>
      <c r="BB77" s="1277" t="s">
        <v>599</v>
      </c>
      <c r="BC77" s="1277"/>
      <c r="BD77" s="1277"/>
      <c r="BE77" s="1277"/>
      <c r="BF77" s="1277"/>
      <c r="BG77" s="1277"/>
      <c r="BH77" s="1277"/>
      <c r="BI77" s="1277"/>
      <c r="BJ77" s="1277"/>
      <c r="BK77" s="1277"/>
      <c r="BL77" s="1277"/>
      <c r="BM77" s="1277"/>
      <c r="BN77" s="1277"/>
      <c r="BO77" s="1277"/>
      <c r="BP77" s="1274">
        <v>0</v>
      </c>
      <c r="BQ77" s="1274"/>
      <c r="BR77" s="1274"/>
      <c r="BS77" s="1274"/>
      <c r="BT77" s="1274"/>
      <c r="BU77" s="1274"/>
      <c r="BV77" s="1274"/>
      <c r="BW77" s="1274"/>
      <c r="BX77" s="1274">
        <v>0</v>
      </c>
      <c r="BY77" s="1274"/>
      <c r="BZ77" s="1274"/>
      <c r="CA77" s="1274"/>
      <c r="CB77" s="1274"/>
      <c r="CC77" s="1274"/>
      <c r="CD77" s="1274"/>
      <c r="CE77" s="1274"/>
      <c r="CF77" s="1274">
        <v>0</v>
      </c>
      <c r="CG77" s="1274"/>
      <c r="CH77" s="1274"/>
      <c r="CI77" s="1274"/>
      <c r="CJ77" s="1274"/>
      <c r="CK77" s="1274"/>
      <c r="CL77" s="1274"/>
      <c r="CM77" s="1274"/>
      <c r="CN77" s="1274">
        <v>0</v>
      </c>
      <c r="CO77" s="1274"/>
      <c r="CP77" s="1274"/>
      <c r="CQ77" s="1274"/>
      <c r="CR77" s="1274"/>
      <c r="CS77" s="1274"/>
      <c r="CT77" s="1274"/>
      <c r="CU77" s="1274"/>
      <c r="CV77" s="1274">
        <v>0</v>
      </c>
      <c r="CW77" s="1274"/>
      <c r="CX77" s="1274"/>
      <c r="CY77" s="1274"/>
      <c r="CZ77" s="1274"/>
      <c r="DA77" s="1274"/>
      <c r="DB77" s="1274"/>
      <c r="DC77" s="1274"/>
    </row>
    <row r="78" spans="2:107" ht="13.2">
      <c r="B78" s="374"/>
      <c r="G78" s="1280"/>
      <c r="H78" s="1280"/>
      <c r="I78" s="1280"/>
      <c r="J78" s="1280"/>
      <c r="K78" s="1278"/>
      <c r="L78" s="1278"/>
      <c r="M78" s="1278"/>
      <c r="N78" s="1278"/>
      <c r="AN78" s="1279"/>
      <c r="AO78" s="1279"/>
      <c r="AP78" s="1279"/>
      <c r="AQ78" s="1279"/>
      <c r="AR78" s="1279"/>
      <c r="AS78" s="1279"/>
      <c r="AT78" s="1279"/>
      <c r="AU78" s="1279"/>
      <c r="AV78" s="1279"/>
      <c r="AW78" s="1279"/>
      <c r="AX78" s="1279"/>
      <c r="AY78" s="1279"/>
      <c r="AZ78" s="1279"/>
      <c r="BA78" s="1279"/>
      <c r="BB78" s="1277"/>
      <c r="BC78" s="1277"/>
      <c r="BD78" s="1277"/>
      <c r="BE78" s="1277"/>
      <c r="BF78" s="1277"/>
      <c r="BG78" s="1277"/>
      <c r="BH78" s="1277"/>
      <c r="BI78" s="1277"/>
      <c r="BJ78" s="1277"/>
      <c r="BK78" s="1277"/>
      <c r="BL78" s="1277"/>
      <c r="BM78" s="1277"/>
      <c r="BN78" s="1277"/>
      <c r="BO78" s="1277"/>
      <c r="BP78" s="1274"/>
      <c r="BQ78" s="1274"/>
      <c r="BR78" s="1274"/>
      <c r="BS78" s="1274"/>
      <c r="BT78" s="1274"/>
      <c r="BU78" s="1274"/>
      <c r="BV78" s="1274"/>
      <c r="BW78" s="1274"/>
      <c r="BX78" s="1274"/>
      <c r="BY78" s="1274"/>
      <c r="BZ78" s="1274"/>
      <c r="CA78" s="1274"/>
      <c r="CB78" s="1274"/>
      <c r="CC78" s="1274"/>
      <c r="CD78" s="1274"/>
      <c r="CE78" s="1274"/>
      <c r="CF78" s="1274"/>
      <c r="CG78" s="1274"/>
      <c r="CH78" s="1274"/>
      <c r="CI78" s="1274"/>
      <c r="CJ78" s="1274"/>
      <c r="CK78" s="1274"/>
      <c r="CL78" s="1274"/>
      <c r="CM78" s="1274"/>
      <c r="CN78" s="1274"/>
      <c r="CO78" s="1274"/>
      <c r="CP78" s="1274"/>
      <c r="CQ78" s="1274"/>
      <c r="CR78" s="1274"/>
      <c r="CS78" s="1274"/>
      <c r="CT78" s="1274"/>
      <c r="CU78" s="1274"/>
      <c r="CV78" s="1274"/>
      <c r="CW78" s="1274"/>
      <c r="CX78" s="1274"/>
      <c r="CY78" s="1274"/>
      <c r="CZ78" s="1274"/>
      <c r="DA78" s="1274"/>
      <c r="DB78" s="1274"/>
      <c r="DC78" s="1274"/>
    </row>
    <row r="79" spans="2:107" ht="13.2">
      <c r="B79" s="374"/>
      <c r="G79" s="1280"/>
      <c r="H79" s="1280"/>
      <c r="I79" s="1275"/>
      <c r="J79" s="1275"/>
      <c r="K79" s="1276"/>
      <c r="L79" s="1276"/>
      <c r="M79" s="1276"/>
      <c r="N79" s="1276"/>
      <c r="AN79" s="1279"/>
      <c r="AO79" s="1279"/>
      <c r="AP79" s="1279"/>
      <c r="AQ79" s="1279"/>
      <c r="AR79" s="1279"/>
      <c r="AS79" s="1279"/>
      <c r="AT79" s="1279"/>
      <c r="AU79" s="1279"/>
      <c r="AV79" s="1279"/>
      <c r="AW79" s="1279"/>
      <c r="AX79" s="1279"/>
      <c r="AY79" s="1279"/>
      <c r="AZ79" s="1279"/>
      <c r="BA79" s="1279"/>
      <c r="BB79" s="1277" t="s">
        <v>600</v>
      </c>
      <c r="BC79" s="1277"/>
      <c r="BD79" s="1277"/>
      <c r="BE79" s="1277"/>
      <c r="BF79" s="1277"/>
      <c r="BG79" s="1277"/>
      <c r="BH79" s="1277"/>
      <c r="BI79" s="1277"/>
      <c r="BJ79" s="1277"/>
      <c r="BK79" s="1277"/>
      <c r="BL79" s="1277"/>
      <c r="BM79" s="1277"/>
      <c r="BN79" s="1277"/>
      <c r="BO79" s="1277"/>
      <c r="BP79" s="1274">
        <v>9.8000000000000007</v>
      </c>
      <c r="BQ79" s="1274"/>
      <c r="BR79" s="1274"/>
      <c r="BS79" s="1274"/>
      <c r="BT79" s="1274"/>
      <c r="BU79" s="1274"/>
      <c r="BV79" s="1274"/>
      <c r="BW79" s="1274"/>
      <c r="BX79" s="1274">
        <v>9.1</v>
      </c>
      <c r="BY79" s="1274"/>
      <c r="BZ79" s="1274"/>
      <c r="CA79" s="1274"/>
      <c r="CB79" s="1274"/>
      <c r="CC79" s="1274"/>
      <c r="CD79" s="1274"/>
      <c r="CE79" s="1274"/>
      <c r="CF79" s="1274">
        <v>8.6</v>
      </c>
      <c r="CG79" s="1274"/>
      <c r="CH79" s="1274"/>
      <c r="CI79" s="1274"/>
      <c r="CJ79" s="1274"/>
      <c r="CK79" s="1274"/>
      <c r="CL79" s="1274"/>
      <c r="CM79" s="1274"/>
      <c r="CN79" s="1274">
        <v>8.5</v>
      </c>
      <c r="CO79" s="1274"/>
      <c r="CP79" s="1274"/>
      <c r="CQ79" s="1274"/>
      <c r="CR79" s="1274"/>
      <c r="CS79" s="1274"/>
      <c r="CT79" s="1274"/>
      <c r="CU79" s="1274"/>
      <c r="CV79" s="1274">
        <v>8.5</v>
      </c>
      <c r="CW79" s="1274"/>
      <c r="CX79" s="1274"/>
      <c r="CY79" s="1274"/>
      <c r="CZ79" s="1274"/>
      <c r="DA79" s="1274"/>
      <c r="DB79" s="1274"/>
      <c r="DC79" s="1274"/>
    </row>
    <row r="80" spans="2:107" ht="13.2">
      <c r="B80" s="374"/>
      <c r="G80" s="1280"/>
      <c r="H80" s="1280"/>
      <c r="I80" s="1275"/>
      <c r="J80" s="1275"/>
      <c r="K80" s="1276"/>
      <c r="L80" s="1276"/>
      <c r="M80" s="1276"/>
      <c r="N80" s="1276"/>
      <c r="AN80" s="1279"/>
      <c r="AO80" s="1279"/>
      <c r="AP80" s="1279"/>
      <c r="AQ80" s="1279"/>
      <c r="AR80" s="1279"/>
      <c r="AS80" s="1279"/>
      <c r="AT80" s="1279"/>
      <c r="AU80" s="1279"/>
      <c r="AV80" s="1279"/>
      <c r="AW80" s="1279"/>
      <c r="AX80" s="1279"/>
      <c r="AY80" s="1279"/>
      <c r="AZ80" s="1279"/>
      <c r="BA80" s="1279"/>
      <c r="BB80" s="1277"/>
      <c r="BC80" s="1277"/>
      <c r="BD80" s="1277"/>
      <c r="BE80" s="1277"/>
      <c r="BF80" s="1277"/>
      <c r="BG80" s="1277"/>
      <c r="BH80" s="1277"/>
      <c r="BI80" s="1277"/>
      <c r="BJ80" s="1277"/>
      <c r="BK80" s="1277"/>
      <c r="BL80" s="1277"/>
      <c r="BM80" s="1277"/>
      <c r="BN80" s="1277"/>
      <c r="BO80" s="1277"/>
      <c r="BP80" s="1274"/>
      <c r="BQ80" s="1274"/>
      <c r="BR80" s="1274"/>
      <c r="BS80" s="1274"/>
      <c r="BT80" s="1274"/>
      <c r="BU80" s="1274"/>
      <c r="BV80" s="1274"/>
      <c r="BW80" s="1274"/>
      <c r="BX80" s="1274"/>
      <c r="BY80" s="1274"/>
      <c r="BZ80" s="1274"/>
      <c r="CA80" s="1274"/>
      <c r="CB80" s="1274"/>
      <c r="CC80" s="1274"/>
      <c r="CD80" s="1274"/>
      <c r="CE80" s="1274"/>
      <c r="CF80" s="1274"/>
      <c r="CG80" s="1274"/>
      <c r="CH80" s="1274"/>
      <c r="CI80" s="1274"/>
      <c r="CJ80" s="1274"/>
      <c r="CK80" s="1274"/>
      <c r="CL80" s="1274"/>
      <c r="CM80" s="1274"/>
      <c r="CN80" s="1274"/>
      <c r="CO80" s="1274"/>
      <c r="CP80" s="1274"/>
      <c r="CQ80" s="1274"/>
      <c r="CR80" s="1274"/>
      <c r="CS80" s="1274"/>
      <c r="CT80" s="1274"/>
      <c r="CU80" s="1274"/>
      <c r="CV80" s="1274"/>
      <c r="CW80" s="1274"/>
      <c r="CX80" s="1274"/>
      <c r="CY80" s="1274"/>
      <c r="CZ80" s="1274"/>
      <c r="DA80" s="1274"/>
      <c r="DB80" s="1274"/>
      <c r="DC80" s="1274"/>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lXV6CUOwzV8nX84YmVc7FmWiwO3A2Jyz6euXOnzxAbiQeTZfzeyjcOvBOb42xXhEg7sfwpposWvZvS+yHiIhQQ==" saltValue="/YhhQNLR6QyZwpg/Iw30A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4" zoomScaleNormal="100" zoomScaleSheetLayoutView="70" workbookViewId="0"/>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EQVyWG+JwYkEodbyrWp4tDqStBr+ZaB45FrFDqc0y/YtZJOYqIOA1YKlTd2rfBZguGCWRAd39PIQsjx3W4Yrxg==" saltValue="ZxgZZ8/HJ6cUfc4PsnMvW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602</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Yk2Oh/tfWb197jBHuEhs1H3Bi98QHE7xCxfiThYwRyN+8Ysk6q0lhCpyEodKVtgi+8QXyGHKWfDMUOMZ3FR9LQ==" saltValue="J7pBjG25r+jPlBBc2wNU0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542</v>
      </c>
      <c r="G2" s="136"/>
      <c r="H2" s="137"/>
    </row>
    <row r="3" spans="1:8">
      <c r="A3" s="133" t="s">
        <v>535</v>
      </c>
      <c r="B3" s="138"/>
      <c r="C3" s="139"/>
      <c r="D3" s="140">
        <v>117275</v>
      </c>
      <c r="E3" s="141"/>
      <c r="F3" s="142">
        <v>174587</v>
      </c>
      <c r="G3" s="143"/>
      <c r="H3" s="144"/>
    </row>
    <row r="4" spans="1:8">
      <c r="A4" s="145"/>
      <c r="B4" s="146"/>
      <c r="C4" s="147"/>
      <c r="D4" s="148">
        <v>69639</v>
      </c>
      <c r="E4" s="149"/>
      <c r="F4" s="150">
        <v>79695</v>
      </c>
      <c r="G4" s="151"/>
      <c r="H4" s="152"/>
    </row>
    <row r="5" spans="1:8">
      <c r="A5" s="133" t="s">
        <v>537</v>
      </c>
      <c r="B5" s="138"/>
      <c r="C5" s="139"/>
      <c r="D5" s="140">
        <v>151920</v>
      </c>
      <c r="E5" s="141"/>
      <c r="F5" s="142">
        <v>175675</v>
      </c>
      <c r="G5" s="143"/>
      <c r="H5" s="144"/>
    </row>
    <row r="6" spans="1:8">
      <c r="A6" s="145"/>
      <c r="B6" s="146"/>
      <c r="C6" s="147"/>
      <c r="D6" s="148">
        <v>28371</v>
      </c>
      <c r="E6" s="149"/>
      <c r="F6" s="150">
        <v>87698</v>
      </c>
      <c r="G6" s="151"/>
      <c r="H6" s="152"/>
    </row>
    <row r="7" spans="1:8">
      <c r="A7" s="133" t="s">
        <v>538</v>
      </c>
      <c r="B7" s="138"/>
      <c r="C7" s="139"/>
      <c r="D7" s="140">
        <v>137657</v>
      </c>
      <c r="E7" s="141"/>
      <c r="F7" s="142">
        <v>162193</v>
      </c>
      <c r="G7" s="143"/>
      <c r="H7" s="144"/>
    </row>
    <row r="8" spans="1:8">
      <c r="A8" s="145"/>
      <c r="B8" s="146"/>
      <c r="C8" s="147"/>
      <c r="D8" s="148">
        <v>61016</v>
      </c>
      <c r="E8" s="149"/>
      <c r="F8" s="150">
        <v>79985</v>
      </c>
      <c r="G8" s="151"/>
      <c r="H8" s="152"/>
    </row>
    <row r="9" spans="1:8">
      <c r="A9" s="133" t="s">
        <v>539</v>
      </c>
      <c r="B9" s="138"/>
      <c r="C9" s="139"/>
      <c r="D9" s="140">
        <v>100815</v>
      </c>
      <c r="E9" s="141"/>
      <c r="F9" s="142">
        <v>168868</v>
      </c>
      <c r="G9" s="143"/>
      <c r="H9" s="144"/>
    </row>
    <row r="10" spans="1:8">
      <c r="A10" s="145"/>
      <c r="B10" s="146"/>
      <c r="C10" s="147"/>
      <c r="D10" s="148">
        <v>61897</v>
      </c>
      <c r="E10" s="149"/>
      <c r="F10" s="150">
        <v>79360</v>
      </c>
      <c r="G10" s="151"/>
      <c r="H10" s="152"/>
    </row>
    <row r="11" spans="1:8">
      <c r="A11" s="133" t="s">
        <v>540</v>
      </c>
      <c r="B11" s="138"/>
      <c r="C11" s="139"/>
      <c r="D11" s="140">
        <v>103710</v>
      </c>
      <c r="E11" s="141"/>
      <c r="F11" s="142">
        <v>202870</v>
      </c>
      <c r="G11" s="143"/>
      <c r="H11" s="144"/>
    </row>
    <row r="12" spans="1:8">
      <c r="A12" s="145"/>
      <c r="B12" s="146"/>
      <c r="C12" s="153"/>
      <c r="D12" s="148">
        <v>51960</v>
      </c>
      <c r="E12" s="149"/>
      <c r="F12" s="150">
        <v>79735</v>
      </c>
      <c r="G12" s="151"/>
      <c r="H12" s="152"/>
    </row>
    <row r="13" spans="1:8">
      <c r="A13" s="133"/>
      <c r="B13" s="138"/>
      <c r="C13" s="154"/>
      <c r="D13" s="155">
        <v>122275</v>
      </c>
      <c r="E13" s="156"/>
      <c r="F13" s="157">
        <v>176839</v>
      </c>
      <c r="G13" s="158"/>
      <c r="H13" s="144"/>
    </row>
    <row r="14" spans="1:8">
      <c r="A14" s="145"/>
      <c r="B14" s="146"/>
      <c r="C14" s="147"/>
      <c r="D14" s="148">
        <v>54577</v>
      </c>
      <c r="E14" s="149"/>
      <c r="F14" s="150">
        <v>81295</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11.83</v>
      </c>
      <c r="C19" s="159">
        <f>ROUND(VALUE(SUBSTITUTE(実質収支比率等に係る経年分析!G$48,"▲","-")),2)</f>
        <v>12.01</v>
      </c>
      <c r="D19" s="159">
        <f>ROUND(VALUE(SUBSTITUTE(実質収支比率等に係る経年分析!H$48,"▲","-")),2)</f>
        <v>12.22</v>
      </c>
      <c r="E19" s="159">
        <f>ROUND(VALUE(SUBSTITUTE(実質収支比率等に係る経年分析!I$48,"▲","-")),2)</f>
        <v>12.61</v>
      </c>
      <c r="F19" s="159">
        <f>ROUND(VALUE(SUBSTITUTE(実質収支比率等に係る経年分析!J$48,"▲","-")),2)</f>
        <v>10.25</v>
      </c>
    </row>
    <row r="20" spans="1:11">
      <c r="A20" s="159" t="s">
        <v>49</v>
      </c>
      <c r="B20" s="159">
        <f>ROUND(VALUE(SUBSTITUTE(実質収支比率等に係る経年分析!F$47,"▲","-")),2)</f>
        <v>34.869999999999997</v>
      </c>
      <c r="C20" s="159">
        <f>ROUND(VALUE(SUBSTITUTE(実質収支比率等に係る経年分析!G$47,"▲","-")),2)</f>
        <v>33.46</v>
      </c>
      <c r="D20" s="159">
        <f>ROUND(VALUE(SUBSTITUTE(実質収支比率等に係る経年分析!H$47,"▲","-")),2)</f>
        <v>34.33</v>
      </c>
      <c r="E20" s="159">
        <f>ROUND(VALUE(SUBSTITUTE(実質収支比率等に係る経年分析!I$47,"▲","-")),2)</f>
        <v>37.909999999999997</v>
      </c>
      <c r="F20" s="159">
        <f>ROUND(VALUE(SUBSTITUTE(実質収支比率等に係る経年分析!J$47,"▲","-")),2)</f>
        <v>35.42</v>
      </c>
    </row>
    <row r="21" spans="1:11">
      <c r="A21" s="159" t="s">
        <v>50</v>
      </c>
      <c r="B21" s="159">
        <f>IF(ISNUMBER(VALUE(SUBSTITUTE(実質収支比率等に係る経年分析!F$49,"▲","-"))),ROUND(VALUE(SUBSTITUTE(実質収支比率等に係る経年分析!F$49,"▲","-")),2),NA())</f>
        <v>-5.77</v>
      </c>
      <c r="C21" s="159">
        <f>IF(ISNUMBER(VALUE(SUBSTITUTE(実質収支比率等に係る経年分析!G$49,"▲","-"))),ROUND(VALUE(SUBSTITUTE(実質収支比率等に係る経年分析!G$49,"▲","-")),2),NA())</f>
        <v>-4.59</v>
      </c>
      <c r="D21" s="159">
        <f>IF(ISNUMBER(VALUE(SUBSTITUTE(実質収支比率等に係る経年分析!H$49,"▲","-"))),ROUND(VALUE(SUBSTITUTE(実質収支比率等に係る経年分析!H$49,"▲","-")),2),NA())</f>
        <v>-5.63</v>
      </c>
      <c r="E21" s="159">
        <f>IF(ISNUMBER(VALUE(SUBSTITUTE(実質収支比率等に係る経年分析!I$49,"▲","-"))),ROUND(VALUE(SUBSTITUTE(実質収支比率等に係る経年分析!I$49,"▲","-")),2),NA())</f>
        <v>-4.74</v>
      </c>
      <c r="F21" s="159">
        <f>IF(ISNUMBER(VALUE(SUBSTITUTE(実質収支比率等に係る経年分析!J$49,"▲","-"))),ROUND(VALUE(SUBSTITUTE(実質収支比率等に係る経年分析!J$49,"▲","-")),2),NA())</f>
        <v>-13.5</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str">
        <f>IF(連結実質赤字比率に係る赤字・黒字の構成分析!C$40="",NA(),連結実質赤字比率に係る赤字・黒字の構成分析!C$40)</f>
        <v>集落排水事業特別会計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c r="A31" s="160" t="str">
        <f>IF(連結実質赤字比率に係る赤字・黒字の構成分析!C$39="",NA(),連結実質赤字比率に係る赤字・黒字の構成分析!C$39)</f>
        <v>後期高齢者医療特別会計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0.01</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0.02</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0.01</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0.01</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0.62</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0.45</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0.56000000000000005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1.84</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1.1100000000000001</v>
      </c>
    </row>
    <row r="33" spans="1:16">
      <c r="A33" s="160" t="str">
        <f>IF(連結実質赤字比率に係る赤字・黒字の構成分析!C$37="",NA(),連結実質赤字比率に係る赤字・黒字の構成分析!C$37)</f>
        <v>国民健康保険特別会計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2.63</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2.38</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1.08</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1.89</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3.01</v>
      </c>
    </row>
    <row r="34" spans="1:16">
      <c r="A34" s="160" t="str">
        <f>IF(連結実質赤字比率に係る赤字・黒字の構成分析!C$36="",NA(),連結実質赤字比率に係る赤字・黒字の構成分析!C$36)</f>
        <v>病院事業会計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14.83</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14.19</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12.64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10.6</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9.36</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11.82</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12.01</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12.22</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12.6</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10.24</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10.09</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11.7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12.08</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11.45</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12.03</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489</v>
      </c>
      <c r="E42" s="161"/>
      <c r="F42" s="161"/>
      <c r="G42" s="161">
        <f>'実質公債費比率（分子）の構造'!L$52</f>
        <v>592</v>
      </c>
      <c r="H42" s="161"/>
      <c r="I42" s="161"/>
      <c r="J42" s="161">
        <f>'実質公債費比率（分子）の構造'!M$52</f>
        <v>575</v>
      </c>
      <c r="K42" s="161"/>
      <c r="L42" s="161"/>
      <c r="M42" s="161">
        <f>'実質公債費比率（分子）の構造'!N$52</f>
        <v>576</v>
      </c>
      <c r="N42" s="161"/>
      <c r="O42" s="161"/>
      <c r="P42" s="161">
        <f>'実質公債費比率（分子）の構造'!O$52</f>
        <v>593</v>
      </c>
    </row>
    <row r="43" spans="1:16">
      <c r="A43" s="161" t="s">
        <v>58</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59</v>
      </c>
      <c r="B44" s="161" t="str">
        <f>'実質公債費比率（分子）の構造'!K$50</f>
        <v>-</v>
      </c>
      <c r="C44" s="161"/>
      <c r="D44" s="161"/>
      <c r="E44" s="161" t="str">
        <f>'実質公債費比率（分子）の構造'!L$50</f>
        <v>-</v>
      </c>
      <c r="F44" s="161"/>
      <c r="G44" s="161"/>
      <c r="H44" s="161" t="str">
        <f>'実質公債費比率（分子）の構造'!M$50</f>
        <v>-</v>
      </c>
      <c r="I44" s="161"/>
      <c r="J44" s="161"/>
      <c r="K44" s="161" t="str">
        <f>'実質公債費比率（分子）の構造'!N$50</f>
        <v>-</v>
      </c>
      <c r="L44" s="161"/>
      <c r="M44" s="161"/>
      <c r="N44" s="161" t="str">
        <f>'実質公債費比率（分子）の構造'!O$50</f>
        <v>-</v>
      </c>
      <c r="O44" s="161"/>
      <c r="P44" s="161"/>
    </row>
    <row r="45" spans="1:16">
      <c r="A45" s="161" t="s">
        <v>60</v>
      </c>
      <c r="B45" s="161">
        <f>'実質公債費比率（分子）の構造'!K$49</f>
        <v>22</v>
      </c>
      <c r="C45" s="161"/>
      <c r="D45" s="161"/>
      <c r="E45" s="161">
        <f>'実質公債費比率（分子）の構造'!L$49</f>
        <v>1</v>
      </c>
      <c r="F45" s="161"/>
      <c r="G45" s="161"/>
      <c r="H45" s="161">
        <f>'実質公債費比率（分子）の構造'!M$49</f>
        <v>5</v>
      </c>
      <c r="I45" s="161"/>
      <c r="J45" s="161"/>
      <c r="K45" s="161">
        <f>'実質公債費比率（分子）の構造'!N$49</f>
        <v>6</v>
      </c>
      <c r="L45" s="161"/>
      <c r="M45" s="161"/>
      <c r="N45" s="161">
        <f>'実質公債費比率（分子）の構造'!O$49</f>
        <v>6</v>
      </c>
      <c r="O45" s="161"/>
      <c r="P45" s="161"/>
    </row>
    <row r="46" spans="1:16">
      <c r="A46" s="161" t="s">
        <v>61</v>
      </c>
      <c r="B46" s="161">
        <f>'実質公債費比率（分子）の構造'!K$48</f>
        <v>60</v>
      </c>
      <c r="C46" s="161"/>
      <c r="D46" s="161"/>
      <c r="E46" s="161">
        <f>'実質公債費比率（分子）の構造'!L$48</f>
        <v>52</v>
      </c>
      <c r="F46" s="161"/>
      <c r="G46" s="161"/>
      <c r="H46" s="161">
        <f>'実質公債費比率（分子）の構造'!M$48</f>
        <v>45</v>
      </c>
      <c r="I46" s="161"/>
      <c r="J46" s="161"/>
      <c r="K46" s="161">
        <f>'実質公債費比率（分子）の構造'!N$48</f>
        <v>36</v>
      </c>
      <c r="L46" s="161"/>
      <c r="M46" s="161"/>
      <c r="N46" s="161">
        <f>'実質公債費比率（分子）の構造'!O$48</f>
        <v>40</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451</v>
      </c>
      <c r="C49" s="161"/>
      <c r="D49" s="161"/>
      <c r="E49" s="161">
        <f>'実質公債費比率（分子）の構造'!L$45</f>
        <v>510</v>
      </c>
      <c r="F49" s="161"/>
      <c r="G49" s="161"/>
      <c r="H49" s="161">
        <f>'実質公債費比率（分子）の構造'!M$45</f>
        <v>592</v>
      </c>
      <c r="I49" s="161"/>
      <c r="J49" s="161"/>
      <c r="K49" s="161">
        <f>'実質公債費比率（分子）の構造'!N$45</f>
        <v>623</v>
      </c>
      <c r="L49" s="161"/>
      <c r="M49" s="161"/>
      <c r="N49" s="161">
        <f>'実質公債費比率（分子）の構造'!O$45</f>
        <v>674</v>
      </c>
      <c r="O49" s="161"/>
      <c r="P49" s="161"/>
    </row>
    <row r="50" spans="1:16">
      <c r="A50" s="161" t="s">
        <v>65</v>
      </c>
      <c r="B50" s="161" t="e">
        <f>NA()</f>
        <v>#N/A</v>
      </c>
      <c r="C50" s="161">
        <f>IF(ISNUMBER('実質公債費比率（分子）の構造'!K$53),'実質公債費比率（分子）の構造'!K$53,NA())</f>
        <v>44</v>
      </c>
      <c r="D50" s="161" t="e">
        <f>NA()</f>
        <v>#N/A</v>
      </c>
      <c r="E50" s="161" t="e">
        <f>NA()</f>
        <v>#N/A</v>
      </c>
      <c r="F50" s="161">
        <f>IF(ISNUMBER('実質公債費比率（分子）の構造'!L$53),'実質公債費比率（分子）の構造'!L$53,NA())</f>
        <v>-29</v>
      </c>
      <c r="G50" s="161" t="e">
        <f>NA()</f>
        <v>#N/A</v>
      </c>
      <c r="H50" s="161" t="e">
        <f>NA()</f>
        <v>#N/A</v>
      </c>
      <c r="I50" s="161">
        <f>IF(ISNUMBER('実質公債費比率（分子）の構造'!M$53),'実質公債費比率（分子）の構造'!M$53,NA())</f>
        <v>67</v>
      </c>
      <c r="J50" s="161" t="e">
        <f>NA()</f>
        <v>#N/A</v>
      </c>
      <c r="K50" s="161" t="e">
        <f>NA()</f>
        <v>#N/A</v>
      </c>
      <c r="L50" s="161">
        <f>IF(ISNUMBER('実質公債費比率（分子）の構造'!N$53),'実質公債費比率（分子）の構造'!N$53,NA())</f>
        <v>89</v>
      </c>
      <c r="M50" s="161" t="e">
        <f>NA()</f>
        <v>#N/A</v>
      </c>
      <c r="N50" s="161" t="e">
        <f>NA()</f>
        <v>#N/A</v>
      </c>
      <c r="O50" s="161">
        <f>IF(ISNUMBER('実質公債費比率（分子）の構造'!O$53),'実質公債費比率（分子）の構造'!O$53,NA())</f>
        <v>127</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5300</v>
      </c>
      <c r="E56" s="160"/>
      <c r="F56" s="160"/>
      <c r="G56" s="160">
        <f>'将来負担比率（分子）の構造'!J$52</f>
        <v>5424</v>
      </c>
      <c r="H56" s="160"/>
      <c r="I56" s="160"/>
      <c r="J56" s="160">
        <f>'将来負担比率（分子）の構造'!K$52</f>
        <v>5533</v>
      </c>
      <c r="K56" s="160"/>
      <c r="L56" s="160"/>
      <c r="M56" s="160">
        <f>'将来負担比率（分子）の構造'!L$52</f>
        <v>5614</v>
      </c>
      <c r="N56" s="160"/>
      <c r="O56" s="160"/>
      <c r="P56" s="160">
        <f>'将来負担比率（分子）の構造'!M$52</f>
        <v>5574</v>
      </c>
    </row>
    <row r="57" spans="1:16">
      <c r="A57" s="160" t="s">
        <v>36</v>
      </c>
      <c r="B57" s="160"/>
      <c r="C57" s="160"/>
      <c r="D57" s="160">
        <f>'将来負担比率（分子）の構造'!I$51</f>
        <v>143</v>
      </c>
      <c r="E57" s="160"/>
      <c r="F57" s="160"/>
      <c r="G57" s="160">
        <f>'将来負担比率（分子）の構造'!J$51</f>
        <v>229</v>
      </c>
      <c r="H57" s="160"/>
      <c r="I57" s="160"/>
      <c r="J57" s="160">
        <f>'将来負担比率（分子）の構造'!K$51</f>
        <v>213</v>
      </c>
      <c r="K57" s="160"/>
      <c r="L57" s="160"/>
      <c r="M57" s="160">
        <f>'将来負担比率（分子）の構造'!L$51</f>
        <v>186</v>
      </c>
      <c r="N57" s="160"/>
      <c r="O57" s="160"/>
      <c r="P57" s="160">
        <f>'将来負担比率（分子）の構造'!M$51</f>
        <v>151</v>
      </c>
    </row>
    <row r="58" spans="1:16">
      <c r="A58" s="160" t="s">
        <v>35</v>
      </c>
      <c r="B58" s="160"/>
      <c r="C58" s="160"/>
      <c r="D58" s="160">
        <f>'将来負担比率（分子）の構造'!I$50</f>
        <v>2359</v>
      </c>
      <c r="E58" s="160"/>
      <c r="F58" s="160"/>
      <c r="G58" s="160">
        <f>'将来負担比率（分子）の構造'!J$50</f>
        <v>2559</v>
      </c>
      <c r="H58" s="160"/>
      <c r="I58" s="160"/>
      <c r="J58" s="160">
        <f>'将来負担比率（分子）の構造'!K$50</f>
        <v>2993</v>
      </c>
      <c r="K58" s="160"/>
      <c r="L58" s="160"/>
      <c r="M58" s="160">
        <f>'将来負担比率（分子）の構造'!L$50</f>
        <v>3263</v>
      </c>
      <c r="N58" s="160"/>
      <c r="O58" s="160"/>
      <c r="P58" s="160">
        <f>'将来負担比率（分子）の構造'!M$50</f>
        <v>3377</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886</v>
      </c>
      <c r="C62" s="160"/>
      <c r="D62" s="160"/>
      <c r="E62" s="160">
        <f>'将来負担比率（分子）の構造'!J$45</f>
        <v>814</v>
      </c>
      <c r="F62" s="160"/>
      <c r="G62" s="160"/>
      <c r="H62" s="160">
        <f>'将来負担比率（分子）の構造'!K$45</f>
        <v>703</v>
      </c>
      <c r="I62" s="160"/>
      <c r="J62" s="160"/>
      <c r="K62" s="160">
        <f>'将来負担比率（分子）の構造'!L$45</f>
        <v>576</v>
      </c>
      <c r="L62" s="160"/>
      <c r="M62" s="160"/>
      <c r="N62" s="160">
        <f>'将来負担比率（分子）の構造'!M$45</f>
        <v>585</v>
      </c>
      <c r="O62" s="160"/>
      <c r="P62" s="160"/>
    </row>
    <row r="63" spans="1:16">
      <c r="A63" s="160" t="s">
        <v>28</v>
      </c>
      <c r="B63" s="160">
        <f>'将来負担比率（分子）の構造'!I$44</f>
        <v>45</v>
      </c>
      <c r="C63" s="160"/>
      <c r="D63" s="160"/>
      <c r="E63" s="160">
        <f>'将来負担比率（分子）の構造'!J$44</f>
        <v>24</v>
      </c>
      <c r="F63" s="160"/>
      <c r="G63" s="160"/>
      <c r="H63" s="160">
        <f>'将来負担比率（分子）の構造'!K$44</f>
        <v>58</v>
      </c>
      <c r="I63" s="160"/>
      <c r="J63" s="160"/>
      <c r="K63" s="160">
        <f>'将来負担比率（分子）の構造'!L$44</f>
        <v>51</v>
      </c>
      <c r="L63" s="160"/>
      <c r="M63" s="160"/>
      <c r="N63" s="160">
        <f>'将来負担比率（分子）の構造'!M$44</f>
        <v>45</v>
      </c>
      <c r="O63" s="160"/>
      <c r="P63" s="160"/>
    </row>
    <row r="64" spans="1:16">
      <c r="A64" s="160" t="s">
        <v>27</v>
      </c>
      <c r="B64" s="160">
        <f>'将来負担比率（分子）の構造'!I$43</f>
        <v>412</v>
      </c>
      <c r="C64" s="160"/>
      <c r="D64" s="160"/>
      <c r="E64" s="160">
        <f>'将来負担比率（分子）の構造'!J$43</f>
        <v>374</v>
      </c>
      <c r="F64" s="160"/>
      <c r="G64" s="160"/>
      <c r="H64" s="160">
        <f>'将来負担比率（分子）の構造'!K$43</f>
        <v>354</v>
      </c>
      <c r="I64" s="160"/>
      <c r="J64" s="160"/>
      <c r="K64" s="160">
        <f>'将来負担比率（分子）の構造'!L$43</f>
        <v>315</v>
      </c>
      <c r="L64" s="160"/>
      <c r="M64" s="160"/>
      <c r="N64" s="160">
        <f>'将来負担比率（分子）の構造'!M$43</f>
        <v>309</v>
      </c>
      <c r="O64" s="160"/>
      <c r="P64" s="160"/>
    </row>
    <row r="65" spans="1:16">
      <c r="A65" s="160" t="s">
        <v>26</v>
      </c>
      <c r="B65" s="160" t="str">
        <f>'将来負担比率（分子）の構造'!I$42</f>
        <v>-</v>
      </c>
      <c r="C65" s="160"/>
      <c r="D65" s="160"/>
      <c r="E65" s="160" t="str">
        <f>'将来負担比率（分子）の構造'!J$42</f>
        <v>-</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c r="A66" s="160" t="s">
        <v>25</v>
      </c>
      <c r="B66" s="160">
        <f>'将来負担比率（分子）の構造'!I$41</f>
        <v>5918</v>
      </c>
      <c r="C66" s="160"/>
      <c r="D66" s="160"/>
      <c r="E66" s="160">
        <f>'将来負担比率（分子）の構造'!J$41</f>
        <v>6301</v>
      </c>
      <c r="F66" s="160"/>
      <c r="G66" s="160"/>
      <c r="H66" s="160">
        <f>'将来負担比率（分子）の構造'!K$41</f>
        <v>6592</v>
      </c>
      <c r="I66" s="160"/>
      <c r="J66" s="160"/>
      <c r="K66" s="160">
        <f>'将来負担比率（分子）の構造'!L$41</f>
        <v>6634</v>
      </c>
      <c r="L66" s="160"/>
      <c r="M66" s="160"/>
      <c r="N66" s="160">
        <f>'将来負担比率（分子）の構造'!M$41</f>
        <v>6609</v>
      </c>
      <c r="O66" s="160"/>
      <c r="P66" s="160"/>
    </row>
    <row r="67" spans="1:16">
      <c r="A67" s="160" t="s">
        <v>69</v>
      </c>
      <c r="B67" s="160" t="e">
        <f>NA()</f>
        <v>#N/A</v>
      </c>
      <c r="C67" s="160">
        <f>IF(ISNUMBER('将来負担比率（分子）の構造'!I$53), IF('将来負担比率（分子）の構造'!I$53 &lt; 0, 0, '将来負担比率（分子）の構造'!I$53), NA())</f>
        <v>0</v>
      </c>
      <c r="D67" s="160" t="e">
        <f>NA()</f>
        <v>#N/A</v>
      </c>
      <c r="E67" s="160" t="e">
        <f>NA()</f>
        <v>#N/A</v>
      </c>
      <c r="F67" s="160">
        <f>IF(ISNUMBER('将来負担比率（分子）の構造'!J$53), IF('将来負担比率（分子）の構造'!J$53 &lt; 0, 0, '将来負担比率（分子）の構造'!J$53), NA())</f>
        <v>0</v>
      </c>
      <c r="G67" s="160" t="e">
        <f>NA()</f>
        <v>#N/A</v>
      </c>
      <c r="H67" s="160" t="e">
        <f>NA()</f>
        <v>#N/A</v>
      </c>
      <c r="I67" s="160">
        <f>IF(ISNUMBER('将来負担比率（分子）の構造'!K$53), IF('将来負担比率（分子）の構造'!K$53 &lt; 0, 0, '将来負担比率（分子）の構造'!K$53), NA())</f>
        <v>0</v>
      </c>
      <c r="J67" s="160" t="e">
        <f>NA()</f>
        <v>#N/A</v>
      </c>
      <c r="K67" s="160" t="e">
        <f>NA()</f>
        <v>#N/A</v>
      </c>
      <c r="L67" s="160">
        <f>IF(ISNUMBER('将来負担比率（分子）の構造'!L$53), IF('将来負担比率（分子）の構造'!L$53 &lt; 0, 0, '将来負担比率（分子）の構造'!L$53), NA())</f>
        <v>0</v>
      </c>
      <c r="M67" s="160" t="e">
        <f>NA()</f>
        <v>#N/A</v>
      </c>
      <c r="N67" s="160" t="e">
        <f>NA()</f>
        <v>#N/A</v>
      </c>
      <c r="O67" s="160">
        <f>IF(ISNUMBER('将来負担比率（分子）の構造'!M$53), IF('将来負担比率（分子）の構造'!M$53 &lt; 0, 0, '将来負担比率（分子）の構造'!M$53), NA())</f>
        <v>0</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1110</v>
      </c>
      <c r="C72" s="164">
        <f>基金残高に係る経年分析!G55</f>
        <v>1204</v>
      </c>
      <c r="D72" s="164">
        <f>基金残高に係る経年分析!H55</f>
        <v>1110</v>
      </c>
    </row>
    <row r="73" spans="1:16">
      <c r="A73" s="163" t="s">
        <v>72</v>
      </c>
      <c r="B73" s="164">
        <f>基金残高に係る経年分析!F56</f>
        <v>159</v>
      </c>
      <c r="C73" s="164">
        <f>基金残高に係る経年分析!G56</f>
        <v>163</v>
      </c>
      <c r="D73" s="164">
        <f>基金残高に係る経年分析!H56</f>
        <v>163</v>
      </c>
    </row>
    <row r="74" spans="1:16">
      <c r="A74" s="163" t="s">
        <v>73</v>
      </c>
      <c r="B74" s="164">
        <f>基金残高に係る経年分析!F57</f>
        <v>1462</v>
      </c>
      <c r="C74" s="164">
        <f>基金残高に係る経年分析!G57</f>
        <v>1672</v>
      </c>
      <c r="D74" s="164">
        <f>基金残高に係る経年分析!H57</f>
        <v>1846</v>
      </c>
    </row>
  </sheetData>
  <sheetProtection algorithmName="SHA-512" hashValue="xIH4a2LEogUNXwKiRImGZzyx/kb4AVioq4ARNdpEKIi1GKR+UuZwZMpH4RMUdCULlOcRQ4T7o2bMAfQCly3iwA==" saltValue="6gHeliD4I9Vm1CrEADTz+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 </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 </vt:lpstr>
      <vt:lpstr>施設類型別ストック情報分析表① </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2019-10-31T10:46:36Z</cp:lastPrinted>
  <dcterms:created xsi:type="dcterms:W3CDTF">2019-02-14T01:35:28Z</dcterms:created>
  <dcterms:modified xsi:type="dcterms:W3CDTF">2019-11-01T01:51:55Z</dcterms:modified>
  <cp:category/>
</cp:coreProperties>
</file>