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C:\財政係\02各種照会\H31\R011018＿【10月23日17時締切】平成29年度財政状況資料集の作成について\"/>
    </mc:Choice>
  </mc:AlternateContent>
  <xr:revisionPtr revIDLastSave="0" documentId="13_ncr:1_{C6A37B1D-D572-42DC-A0D9-016DD711EADB}" xr6:coauthVersionLast="43" xr6:coauthVersionMax="43" xr10:uidLastSave="{00000000-0000-0000-0000-000000000000}"/>
  <bookViews>
    <workbookView xWindow="-120" yWindow="-120" windowWidth="24240" windowHeight="13140" tabRatio="85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U35" i="10"/>
  <c r="U36" i="10" s="1"/>
  <c r="BE34" i="10" l="1"/>
  <c r="BE35" i="10" l="1"/>
  <c r="BW34" i="10"/>
  <c r="BW35" i="10" s="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<sst xmlns="http://schemas.openxmlformats.org/spreadsheetml/2006/main" count="1092" uniqueCount="609">
  <si>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</si>
  <si>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</si>
  <si>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</si>
  <si>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</si>
  <si>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</si>
  <si>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</si>
  <si>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</si>
  <si>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</si>
  <si>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</si>
  <si>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</si>
  <si>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</si>
  <si>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</si>
  <si>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</si>
  <si>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</si>
  <si>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</si>
  <si>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</si>
  <si>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</si>
  <si>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</si>
  <si>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</si>
  <si>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</si>
  <si>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</si>
  <si>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</si>
  <si>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</si>
  <si>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</si>
  <si>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</si>
  <si>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</si>
  <si>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</si>
  <si>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</si>
  <si>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</si>
  <si>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</si>
  <si>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</si>
  <si>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</si>
  <si>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</si>
  <si>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</si>
  <si>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</si>
  <si>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</si>
  <si>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</si>
  <si>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</si>
  <si>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</si>
  <si>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</si>
  <si>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</si>
  <si>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</si>
  <si>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</si>
  <si>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</si>
  <si>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</si>
  <si>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</si>
  <si>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</si>
  <si>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</si>
  <si>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</si>
  <si>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</si>
  <si>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</si>
  <si>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</si>
  <si>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</si>
  <si>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</si>
  <si>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</si>
  <si>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</si>
  <si>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</si>
  <si>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</si>
  <si>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</si>
  <si>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</si>
  <si>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</si>
  <si>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</si>
  <si>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</si>
  <si>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</si>
  <si>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</si>
  <si>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</si>
  <si>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</si>
  <si>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</si>
  <si>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</si>
  <si>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</si>
  <si>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</si>
  <si>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</si>
  <si>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</si>
  <si>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</si>
  <si>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</si>
  <si>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</si>
  <si>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</si>
  <si>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</si>
  <si>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</si>
  <si>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</si>
  <si>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</si>
  <si>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</si>
  <si>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</si>
  <si>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</si>
  <si>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</si>
  <si>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</si>
  <si>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</si>
  <si>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</si>
  <si>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</si>
  <si>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</si>
  <si>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</si>
  <si>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</si>
  <si>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</si>
  <si>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</si>
  <si>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</si>
  <si>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</si>
  <si>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</si>
  <si>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</si>
  <si>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</si>
  <si>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</si>
  <si>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</si>
  <si>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</si>
  <si>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</si>
  <si>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</si>
  <si>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</si>
  <si>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</si>
  <si>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</si>
  <si>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</si>
  <si>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</si>
  <si>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</si>
  <si>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</si>
  <si>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</si>
  <si>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</si>
  <si>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</si>
  <si>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</si>
  <si>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</si>
  <si>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</si>
  <si>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</si>
  <si>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</si>
  <si>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</si>
  <si>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</si>
  <si>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</si>
  <si>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</si>
  <si>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</si>
  <si>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</si>
  <si>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</si>
  <si>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</si>
  <si>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</si>
  <si>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</si>
  <si>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</si>
  <si>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</si>
  <si>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</si>
  <si>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</si>
  <si>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</si>
  <si>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</si>
  <si>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</si>
  <si>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</si>
  <si>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</si>
  <si>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</si>
  <si>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</si>
  <si>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</si>
  <si>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</si>
  <si>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</si>
  <si>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</si>
  <si>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</si>
  <si>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0"/>
  </si>
  <si>
    <t>うち日本人(％)</t>
    <phoneticPr fontId="5"/>
  </si>
  <si>
    <t>-1.6</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</si>
  <si>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</si>
  <si>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</si>
  <si>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</si>
  <si>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</si>
  <si>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</si>
  <si>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</si>
  <si>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</si>
  <si>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</si>
  <si>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</si>
  <si>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</si>
  <si>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</si>
  <si>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</si>
  <si>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</si>
  <si>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</si>
  <si>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</si>
  <si>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</si>
  <si>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</si>
  <si>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</si>
  <si>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</si>
  <si>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</si>
  <si>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</si>
  <si>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</si>
  <si>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</si>
  <si>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</si>
  <si>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</si>
  <si>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</si>
  <si>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</si>
  <si>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</si>
  <si>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</si>
  <si>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</si>
  <si>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</si>
  <si>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</si>
  <si>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</si>
  <si>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</si>
  <si>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</si>
  <si>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</si>
  <si>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</si>
  <si>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</si>
  <si>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</si>
  <si>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</si>
  <si>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</si>
  <si>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</si>
  <si>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</si>
  <si>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</si>
  <si>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</si>
  <si>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</si>
  <si>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</si>
  <si>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</si>
  <si>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</si>
  <si>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</si>
  <si>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</si>
  <si>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</si>
  <si>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</si>
  <si>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</si>
  <si>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</si>
  <si>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</si>
  <si>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</si>
  <si>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</si>
  <si>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</si>
  <si>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</si>
  <si>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</si>
  <si>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山形県河北町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</si>
  <si>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</si>
  <si>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</si>
  <si>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</si>
  <si>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</si>
  <si>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</si>
  <si>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</si>
  <si>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</si>
  <si>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</si>
  <si>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</si>
  <si>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</si>
  <si>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</si>
  <si>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</si>
  <si>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</si>
  <si>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</si>
  <si>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</si>
  <si>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</si>
  <si>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</si>
  <si>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</si>
  <si>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</si>
  <si>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</si>
  <si>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</si>
  <si>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</si>
  <si>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</si>
  <si>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</si>
  <si>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</si>
  <si>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</si>
  <si>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</si>
  <si>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</si>
  <si>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</si>
  <si>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</si>
  <si>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</si>
  <si>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</si>
  <si>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</si>
  <si>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</si>
  <si>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</si>
  <si>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</si>
  <si>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</si>
  <si>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</si>
  <si>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</si>
  <si>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</si>
  <si>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</si>
  <si>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</si>
  <si>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</si>
  <si>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</si>
  <si>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</si>
  <si>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</si>
  <si>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</si>
  <si>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</si>
  <si>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</si>
  <si>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</si>
  <si>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</si>
  <si>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</si>
  <si>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</si>
  <si>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</si>
  <si>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</si>
  <si>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</si>
  <si>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</si>
  <si>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</si>
  <si>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</si>
  <si>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</si>
  <si>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</si>
  <si>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</si>
  <si>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</si>
  <si>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</si>
  <si>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</si>
  <si>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</si>
  <si>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</si>
  <si>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</si>
  <si>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</si>
  <si>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</si>
  <si>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</si>
  <si>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</si>
  <si>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</si>
  <si>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</si>
  <si>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</si>
  <si>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</si>
  <si>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</si>
  <si>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</si>
  <si>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</si>
  <si>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</si>
  <si>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</si>
  <si>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</si>
  <si>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</si>
  <si>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</si>
  <si>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</si>
  <si>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</si>
  <si>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</si>
  <si>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</si>
  <si>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</si>
  <si>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</si>
  <si>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</si>
  <si>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</si>
  <si>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</si>
  <si>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</si>
  <si>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</si>
  <si>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</si>
  <si>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</si>
  <si>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</si>
  <si>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</si>
  <si>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</si>
  <si>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</si>
  <si>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</si>
  <si>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</si>
  <si>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</si>
  <si>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</si>
  <si>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</si>
  <si>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</si>
  <si>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</si>
  <si>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</si>
  <si>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</si>
  <si>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</si>
  <si>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</si>
  <si>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</si>
  <si>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</si>
  <si>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</si>
  <si>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</si>
  <si>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</si>
  <si>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</si>
  <si>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</si>
  <si>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</si>
  <si>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</si>
  <si>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</si>
  <si>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</si>
  <si>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</si>
  <si>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</si>
  <si>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</si>
  <si>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</si>
  <si>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</si>
  <si>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</si>
  <si>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</si>
  <si>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</si>
  <si>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</si>
  <si>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</si>
  <si>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</si>
  <si>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</si>
  <si>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</si>
  <si>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</si>
  <si>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</si>
  <si>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</si>
  <si>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</si>
  <si>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</si>
  <si>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</si>
  <si>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</si>
  <si>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</si>
  <si>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</si>
  <si>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</si>
  <si>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</si>
  <si>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</si>
  <si>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</si>
  <si>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山形県河北町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</si>
  <si>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</si>
  <si>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</si>
  <si>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</si>
  <si>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</si>
  <si>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</si>
  <si>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</si>
  <si>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</si>
  <si>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</si>
  <si>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</si>
  <si>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</si>
  <si>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</si>
  <si>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</si>
  <si>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</si>
  <si>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</si>
  <si>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</si>
  <si>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</si>
  <si>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</si>
  <si>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</si>
  <si>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</si>
  <si>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</si>
  <si>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</si>
  <si>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</si>
  <si>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</si>
  <si>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</si>
  <si>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</si>
  <si>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</si>
  <si>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</si>
  <si>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</si>
  <si>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</si>
  <si>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</si>
  <si>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</si>
  <si>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</si>
  <si>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</si>
  <si>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</si>
  <si>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</si>
  <si>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</si>
  <si>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</si>
  <si>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</si>
  <si>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</si>
  <si>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河北町公共下水道事業特別会計</t>
    <phoneticPr fontId="5"/>
  </si>
  <si>
    <t>法非適用企業</t>
    <phoneticPr fontId="5"/>
  </si>
  <si>
    <t>河北町農業集落排水事業特別会計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</si>
  <si>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</si>
  <si>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</si>
  <si>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</si>
  <si>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</si>
  <si>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</si>
  <si>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</si>
  <si>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</si>
  <si>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</si>
  <si>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</si>
  <si>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</si>
  <si>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</si>
  <si>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</si>
  <si>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</si>
  <si>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</si>
  <si>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</si>
  <si>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</si>
  <si>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</si>
  <si>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</si>
  <si>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</si>
  <si>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</si>
  <si>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</si>
  <si>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</si>
  <si>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</si>
  <si>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</si>
  <si>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</si>
  <si>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</si>
  <si>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</si>
  <si>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</si>
  <si>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</si>
  <si>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</si>
  <si>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</si>
  <si>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</si>
  <si>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</si>
  <si>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t>
    <phoneticPr fontId="5"/>
  </si>
  <si>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</si>
  <si>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</si>
  <si>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t>
    <phoneticPr fontId="5"/>
  </si>
  <si>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</si>
  <si>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</si>
  <si>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t>
    <phoneticPr fontId="5"/>
  </si>
  <si>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</si>
  <si>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</si>
  <si>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</si>
  <si>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</si>
  <si>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</si>
  <si>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</si>
  <si>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</si>
  <si>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</si>
  <si>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</si>
  <si>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</si>
  <si>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</si>
  <si>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</si>
  <si>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</si>
  <si>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</si>
  <si>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</si>
  <si>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</si>
  <si>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</si>
  <si>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</si>
  <si>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</si>
  <si>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</si>
  <si>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</si>
  <si>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</si>
  <si>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</si>
  <si>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</si>
  <si>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河北町公共下水道事業特別会計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</si>
  <si>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</si>
  <si>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</si>
  <si>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河北町農業集落排水事業特別会計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</si>
  <si>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</si>
  <si>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河北町水道事業会計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</si>
  <si>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</si>
  <si>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</si>
  <si>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</si>
  <si>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</si>
  <si>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</si>
  <si>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</si>
  <si>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</si>
  <si>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</si>
  <si>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</si>
  <si>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</si>
  <si>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</si>
  <si>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</si>
  <si>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</si>
  <si>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</si>
  <si>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</si>
  <si>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</si>
  <si>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</si>
  <si>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</si>
  <si>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</si>
  <si>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</si>
  <si>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</si>
  <si>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</si>
  <si>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</si>
  <si>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</si>
  <si>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</si>
  <si>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</si>
  <si>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</si>
  <si>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</si>
  <si>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</si>
  <si>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</si>
  <si>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</si>
  <si>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</si>
  <si>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</si>
  <si>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</si>
  <si>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</si>
  <si>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</si>
  <si>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</si>
  <si>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</si>
  <si>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</si>
  <si>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</si>
  <si>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</si>
  <si>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</si>
  <si>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</si>
  <si>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</si>
  <si>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</si>
  <si>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</si>
  <si>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</si>
  <si>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</si>
  <si>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</si>
  <si>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</si>
  <si>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</si>
  <si>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</si>
  <si>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</si>
  <si>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</si>
  <si>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</si>
  <si>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</si>
  <si>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</si>
  <si>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</si>
  <si>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</si>
  <si>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</si>
  <si>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</si>
  <si>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</si>
  <si>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</si>
  <si>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</si>
  <si>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</si>
  <si>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</si>
  <si>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</si>
  <si>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</si>
  <si>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</si>
  <si>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</si>
  <si>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</si>
  <si>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</si>
  <si>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</si>
  <si>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</si>
  <si>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</si>
  <si>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</si>
  <si>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</si>
  <si>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</si>
  <si>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</si>
  <si>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</si>
  <si>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</si>
  <si>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</si>
  <si>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</si>
  <si>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</si>
  <si>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</si>
  <si>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</si>
  <si>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3.58</t>
  </si>
  <si>
    <t>▲ 5.03</t>
  </si>
  <si>
    <t>▲ 1.89</t>
  </si>
  <si>
    <t>▲ 3.99</t>
  </si>
  <si>
    <t>▲ 3.00</t>
  </si>
  <si>
    <t>河北町水道事業会計</t>
  </si>
  <si>
    <t>一般会計</t>
  </si>
  <si>
    <t>河北町国民健康保険特別会計</t>
  </si>
  <si>
    <t>河北町介護保険特別会計</t>
  </si>
  <si>
    <t>河北町後期高齢者医療特別会計</t>
  </si>
  <si>
    <t>河北町公共下水道事業特別会計</t>
  </si>
  <si>
    <t>河北町農業集落排水事業特別会計</t>
  </si>
  <si>
    <t>その他会計（赤字）</t>
  </si>
  <si>
    <t>その他会計（黒字）</t>
  </si>
  <si>
    <t>-</t>
    <phoneticPr fontId="11"/>
  </si>
  <si>
    <t>-</t>
    <phoneticPr fontId="5"/>
  </si>
  <si>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</si>
  <si>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</si>
  <si>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</si>
  <si>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</si>
  <si>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</si>
  <si>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</si>
  <si>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</si>
  <si>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</si>
  <si>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</si>
  <si>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11"/>
  </si>
  <si>
    <t>河北スポーツセンター</t>
    <rPh sb="0" eb="2">
      <t>カホク</t>
    </rPh>
    <phoneticPr fontId="30"/>
  </si>
  <si>
    <t>河北町べに花の里振興公社</t>
    <rPh sb="0" eb="3">
      <t>カホクチョウ</t>
    </rPh>
    <rPh sb="5" eb="6">
      <t>バナ</t>
    </rPh>
    <rPh sb="7" eb="8">
      <t>サト</t>
    </rPh>
    <rPh sb="8" eb="10">
      <t>シンコウ</t>
    </rPh>
    <rPh sb="10" eb="12">
      <t>コウシャ</t>
    </rPh>
    <phoneticPr fontId="30"/>
  </si>
  <si>
    <t>河北町土地開発公社</t>
    <rPh sb="0" eb="3">
      <t>カホクチョウ</t>
    </rPh>
    <rPh sb="3" eb="5">
      <t>トチ</t>
    </rPh>
    <rPh sb="5" eb="7">
      <t>カイハツ</t>
    </rPh>
    <rPh sb="7" eb="9">
      <t>コウシャ</t>
    </rPh>
    <phoneticPr fontId="30"/>
  </si>
  <si>
    <t>○</t>
    <phoneticPr fontId="2"/>
  </si>
  <si>
    <t>-</t>
    <phoneticPr fontId="11"/>
  </si>
  <si>
    <t>庁舎建設基金</t>
    <rPh sb="0" eb="2">
      <t>チョウシャ</t>
    </rPh>
    <rPh sb="2" eb="4">
      <t>ケンセツ</t>
    </rPh>
    <rPh sb="4" eb="6">
      <t>キキン</t>
    </rPh>
    <phoneticPr fontId="2"/>
  </si>
  <si>
    <t>ふるさと応援基金</t>
    <rPh sb="4" eb="6">
      <t>オウエン</t>
    </rPh>
    <rPh sb="6" eb="8">
      <t>キキン</t>
    </rPh>
    <phoneticPr fontId="11"/>
  </si>
  <si>
    <t>スポーツ振興基金</t>
    <rPh sb="4" eb="6">
      <t>シンコウ</t>
    </rPh>
    <rPh sb="6" eb="8">
      <t>キキン</t>
    </rPh>
    <phoneticPr fontId="11"/>
  </si>
  <si>
    <t>公共施設維持補修基金</t>
    <rPh sb="0" eb="2">
      <t>コウキョウ</t>
    </rPh>
    <rPh sb="2" eb="4">
      <t>シセツ</t>
    </rPh>
    <rPh sb="4" eb="6">
      <t>イジ</t>
    </rPh>
    <rPh sb="6" eb="8">
      <t>ホシュウ</t>
    </rPh>
    <rPh sb="8" eb="10">
      <t>キキン</t>
    </rPh>
    <phoneticPr fontId="11"/>
  </si>
  <si>
    <t>地域振興基金</t>
    <rPh sb="0" eb="2">
      <t>チイキ</t>
    </rPh>
    <rPh sb="2" eb="4">
      <t>シンコウ</t>
    </rPh>
    <rPh sb="4" eb="6">
      <t>キキン</t>
    </rPh>
    <phoneticPr fontId="11"/>
  </si>
  <si>
    <t>-</t>
    <phoneticPr fontId="2"/>
  </si>
  <si>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</si>
  <si>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</si>
  <si>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</si>
  <si>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</si>
  <si>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</si>
  <si>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</si>
  <si>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</si>
  <si>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将来負担比率・実質公債費比率ともにいずれも前年と比べて改善しており、将来負担比率については類似団体と比較して低くなった。
改善の要因としては、地方債の新規発行を元金償還額以内に抑制するように取り組んできたことやふるさと納税を財源とする基金の積立てによる充当可能基金の増加が挙げられる。
今後も後世への負担を少しでも軽減するよう、新規事業の実施等について総点検を図り、財政の健全化に努める。</t>
    <rPh sb="34" eb="36">
      <t>ショウライ</t>
    </rPh>
    <rPh sb="36" eb="38">
      <t>フタン</t>
    </rPh>
    <rPh sb="38" eb="40">
      <t>ヒリツ</t>
    </rPh>
    <rPh sb="54" eb="55">
      <t>ヒク</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</si>
  <si>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</si>
  <si>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</si>
  <si>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</si>
  <si>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</si>
  <si>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</si>
  <si>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将来負担比率は類似団体と比較して高くなっているが、地方債の新規発行を元金償還額以内に抑制するように取り組んできたことから、前年と比べて改善している。
一方で、有形固定資産減価償却率は類似団体よりも低い水準であるが、前年度よりも上昇していることから施設の老朽化が進んでいる状況である。
主な要因としては、過去に建設した総合交流センターや町民体育館といった施設の減価償却が進むことで有形固定資産減価償却率が押し上げられたものである。
今後も施設の適切な維持のため公共施設等総合管理計画に基づき老朽化した資産の適正な管理を進めていく。</t>
    <rPh sb="98" eb="99">
      <t>ヒク</t>
    </rPh>
    <rPh sb="100" eb="102">
      <t>スイジュン</t>
    </rPh>
    <rPh sb="151" eb="153">
      <t>カコ</t>
    </rPh>
    <rPh sb="154" eb="156">
      <t>ケンセツ</t>
    </rPh>
    <rPh sb="167" eb="169">
      <t>チョウミン</t>
    </rPh>
    <rPh sb="169" eb="172">
      <t>タイイクカン</t>
    </rPh>
    <rPh sb="176" eb="178">
      <t>シセツ</t>
    </rPh>
    <rPh sb="179" eb="181">
      <t>ゲンカ</t>
    </rPh>
    <rPh sb="181" eb="183">
      <t>ショウキャク</t>
    </rPh>
    <rPh sb="184" eb="185">
      <t>スス</t>
    </rPh>
    <rPh sb="203" eb="204">
      <t>ア</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</si>
</sst>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30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3" xfId="12" applyNumberFormat="1" applyFont="1" applyBorder="1" applyAlignment="1" applyProtection="1">
      <alignment horizontal="right" vertical="center" shrinkToFit="1"/>
      <protection locked="0"/>
    </xf>
    <xf numFmtId="177" fontId="29" fillId="0" borderId="99" xfId="12" applyNumberFormat="1" applyFont="1" applyBorder="1" applyAlignment="1" applyProtection="1">
      <alignment horizontal="right" vertical="center" shrinkToFit="1"/>
      <protection locked="0"/>
    </xf>
    <xf numFmtId="177" fontId="29" fillId="0" borderId="107"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87" fontId="29" fillId="0" borderId="117" xfId="12" applyNumberFormat="1" applyFont="1" applyBorder="1" applyAlignment="1" applyProtection="1">
      <alignment horizontal="right" vertical="center" shrinkToFit="1"/>
      <protection locked="0"/>
    </xf>
    <xf numFmtId="187" fontId="29" fillId="0" borderId="113" xfId="12" applyNumberFormat="1" applyFont="1" applyBorder="1" applyAlignment="1" applyProtection="1">
      <alignment horizontal="right" vertical="center" shrinkToFit="1"/>
      <protection locked="0"/>
    </xf>
    <xf numFmtId="187" fontId="29" fillId="0" borderId="120" xfId="12" applyNumberFormat="1" applyFont="1" applyBorder="1" applyAlignment="1" applyProtection="1">
      <alignment horizontal="right" vertical="center" shrinkToFit="1"/>
      <protection locked="0"/>
    </xf>
    <xf numFmtId="187" fontId="29" fillId="0" borderId="103" xfId="12" applyNumberFormat="1" applyFont="1" applyBorder="1" applyAlignment="1" applyProtection="1">
      <alignment horizontal="right" vertical="center" shrinkToFit="1"/>
      <protection locked="0"/>
    </xf>
    <xf numFmtId="187" fontId="29" fillId="0" borderId="99" xfId="12" applyNumberFormat="1" applyFont="1" applyBorder="1" applyAlignment="1" applyProtection="1">
      <alignment horizontal="right" vertical="center" shrinkToFit="1"/>
      <protection locked="0"/>
    </xf>
    <xf numFmtId="187" fontId="29" fillId="0" borderId="10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44" xfId="15" applyNumberFormat="1" applyFont="1" applyFill="1" applyBorder="1" applyAlignment="1" applyProtection="1">
      <alignment horizontal="right" vertical="center" shrinkToFit="1"/>
      <protection locked="0"/>
    </xf>
    <xf numFmtId="177" fontId="29" fillId="8" borderId="184"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9D47BB8-3FDB-4204-AE5D-319C174D255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81990</c:v>
                </c:pt>
                <c:pt idx="1">
                  <c:v>87551</c:v>
                </c:pt>
                <c:pt idx="2">
                  <c:v>77577</c:v>
                </c:pt>
                <c:pt idx="3">
                  <c:v>115123</c:v>
                </c:pt>
                <c:pt idx="4">
                  <c:v>98899</c:v>
                </c:pt>
              </c:numCache>
            </c:numRef>
          </c:val>
          <c:smooth val="0"/>
          <c:extLst>
            <c:ext xmlns:c16="http://schemas.microsoft.com/office/drawing/2014/chart" uri="{C3380CC4-5D6E-409C-BE32-E72D297353CC}">
              <c16:uniqueId val="{00000000-5AA6-4EC7-B2F0-0038C38E15F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60682</c:v>
                </c:pt>
                <c:pt idx="1">
                  <c:v>49374</c:v>
                </c:pt>
                <c:pt idx="2">
                  <c:v>72021</c:v>
                </c:pt>
                <c:pt idx="3">
                  <c:v>30663</c:v>
                </c:pt>
                <c:pt idx="4">
                  <c:v>32752</c:v>
                </c:pt>
              </c:numCache>
            </c:numRef>
          </c:val>
          <c:smooth val="0"/>
          <c:extLst>
            <c:ext xmlns:c16="http://schemas.microsoft.com/office/drawing/2014/chart" uri="{C3380CC4-5D6E-409C-BE32-E72D297353CC}">
              <c16:uniqueId val="{00000001-5AA6-4EC7-B2F0-0038C38E15F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3.75</c:v>
                </c:pt>
                <c:pt idx="1">
                  <c:v>3.83</c:v>
                </c:pt>
                <c:pt idx="2">
                  <c:v>4.1100000000000003</c:v>
                </c:pt>
                <c:pt idx="3">
                  <c:v>4.08</c:v>
                </c:pt>
                <c:pt idx="4">
                  <c:v>4.29</c:v>
                </c:pt>
              </c:numCache>
            </c:numRef>
          </c:val>
          <c:extLst>
            <c:ext xmlns:c16="http://schemas.microsoft.com/office/drawing/2014/chart" uri="{C3380CC4-5D6E-409C-BE32-E72D297353CC}">
              <c16:uniqueId val="{00000000-3693-48A9-B967-228D8BAF802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11.54</c:v>
                </c:pt>
                <c:pt idx="1">
                  <c:v>9.99</c:v>
                </c:pt>
                <c:pt idx="2">
                  <c:v>11</c:v>
                </c:pt>
                <c:pt idx="3">
                  <c:v>11.46</c:v>
                </c:pt>
                <c:pt idx="4">
                  <c:v>11.99</c:v>
                </c:pt>
              </c:numCache>
            </c:numRef>
          </c:val>
          <c:extLst>
            <c:ext xmlns:c16="http://schemas.microsoft.com/office/drawing/2014/chart" uri="{C3380CC4-5D6E-409C-BE32-E72D297353CC}">
              <c16:uniqueId val="{00000001-3693-48A9-B967-228D8BAF802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-3.58</c:v>
                </c:pt>
                <c:pt idx="1">
                  <c:v>-5.03</c:v>
                </c:pt>
                <c:pt idx="2">
                  <c:v>-1.89</c:v>
                </c:pt>
                <c:pt idx="3">
                  <c:v>-3.99</c:v>
                </c:pt>
                <c:pt idx="4">
                  <c:v>-3</c:v>
                </c:pt>
              </c:numCache>
            </c:numRef>
          </c:val>
          <c:smooth val="0"/>
          <c:extLst>
            <c:ext xmlns:c16="http://schemas.microsoft.com/office/drawing/2014/chart" uri="{C3380CC4-5D6E-409C-BE32-E72D297353CC}">
              <c16:uniqueId val="{00000002-3693-48A9-B967-228D8BAF802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A19-4752-878A-EDD0AA86877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A19-4752-878A-EDD0AA86877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A19-4752-878A-EDD0AA868770}"/>
            </c:ext>
          </c:extLst>
        </c:ser>
        <c:ser>
          <c:idx val="3"/>
          <c:order val="3"/>
          <c:tx>
            <c:strRef>
              <c:f>データシート!$A$30</c:f>
              <c:strCache>
                <c:ptCount val="1"/>
                <c:pt idx="0">
                  <c:v>河北町農業集落排水事業特別会計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A19-4752-878A-EDD0AA868770}"/>
            </c:ext>
          </c:extLst>
        </c:ser>
        <c:ser>
          <c:idx val="4"/>
          <c:order val="4"/>
          <c:tx>
            <c:strRef>
              <c:f>データシート!$A$31</c:f>
              <c:strCache>
                <c:ptCount val="1"/>
                <c:pt idx="0">
                  <c:v>河北町公共下水道事業特別会計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8A19-4752-878A-EDD0AA868770}"/>
            </c:ext>
          </c:extLst>
        </c:ser>
        <c:ser>
          <c:idx val="5"/>
          <c:order val="5"/>
          <c:tx>
            <c:strRef>
              <c:f>データシート!$A$32</c:f>
              <c:strCache>
                <c:ptCount val="1"/>
                <c:pt idx="0">
                  <c:v>河北町後期高齢者医療特別会計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0.04</c:v>
                </c:pt>
                <c:pt idx="2">
                  <c:v>#N/A</c:v>
                </c:pt>
                <c:pt idx="3">
                  <c:v>0.06</c:v>
                </c:pt>
                <c:pt idx="4">
                  <c:v>#N/A</c:v>
                </c:pt>
                <c:pt idx="5">
                  <c:v>0.02</c:v>
                </c:pt>
                <c:pt idx="6">
                  <c:v>#N/A</c:v>
                </c:pt>
                <c:pt idx="7">
                  <c:v>0.04</c:v>
                </c:pt>
                <c:pt idx="8">
                  <c:v>#N/A</c:v>
                </c:pt>
                <c:pt idx="9">
                  <c:v>0.05</c:v>
                </c:pt>
              </c:numCache>
            </c:numRef>
          </c:val>
          <c:extLst>
            <c:ext xmlns:c16="http://schemas.microsoft.com/office/drawing/2014/chart" uri="{C3380CC4-5D6E-409C-BE32-E72D297353CC}">
              <c16:uniqueId val="{00000005-8A19-4752-878A-EDD0AA868770}"/>
            </c:ext>
          </c:extLst>
        </c:ser>
        <c:ser>
          <c:idx val="6"/>
          <c:order val="6"/>
          <c:tx>
            <c:strRef>
              <c:f>データシート!$A$33</c:f>
              <c:strCache>
                <c:ptCount val="1"/>
                <c:pt idx="0">
                  <c:v>河北町介護保険特別会計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0.87</c:v>
                </c:pt>
                <c:pt idx="2">
                  <c:v>#N/A</c:v>
                </c:pt>
                <c:pt idx="3">
                  <c:v>0.79</c:v>
                </c:pt>
                <c:pt idx="4">
                  <c:v>#N/A</c:v>
                </c:pt>
                <c:pt idx="5">
                  <c:v>0.42</c:v>
                </c:pt>
                <c:pt idx="6">
                  <c:v>#N/A</c:v>
                </c:pt>
                <c:pt idx="7">
                  <c:v>0.53</c:v>
                </c:pt>
                <c:pt idx="8">
                  <c:v>#N/A</c:v>
                </c:pt>
                <c:pt idx="9">
                  <c:v>0.13</c:v>
                </c:pt>
              </c:numCache>
            </c:numRef>
          </c:val>
          <c:extLst>
            <c:ext xmlns:c16="http://schemas.microsoft.com/office/drawing/2014/chart" uri="{C3380CC4-5D6E-409C-BE32-E72D297353CC}">
              <c16:uniqueId val="{00000006-8A19-4752-878A-EDD0AA868770}"/>
            </c:ext>
          </c:extLst>
        </c:ser>
        <c:ser>
          <c:idx val="7"/>
          <c:order val="7"/>
          <c:tx>
            <c:strRef>
              <c:f>データシート!$A$34</c:f>
              <c:strCache>
                <c:ptCount val="1"/>
                <c:pt idx="0">
                  <c:v>河北町国民健康保険特別会計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2.09</c:v>
                </c:pt>
                <c:pt idx="2">
                  <c:v>#N/A</c:v>
                </c:pt>
                <c:pt idx="3">
                  <c:v>2.2400000000000002</c:v>
                </c:pt>
                <c:pt idx="4">
                  <c:v>#N/A</c:v>
                </c:pt>
                <c:pt idx="5">
                  <c:v>2.0299999999999998</c:v>
                </c:pt>
                <c:pt idx="6">
                  <c:v>#N/A</c:v>
                </c:pt>
                <c:pt idx="7">
                  <c:v>3.12</c:v>
                </c:pt>
                <c:pt idx="8">
                  <c:v>#N/A</c:v>
                </c:pt>
                <c:pt idx="9">
                  <c:v>2.23</c:v>
                </c:pt>
              </c:numCache>
            </c:numRef>
          </c:val>
          <c:extLst>
            <c:ext xmlns:c16="http://schemas.microsoft.com/office/drawing/2014/chart" uri="{C3380CC4-5D6E-409C-BE32-E72D297353CC}">
              <c16:uniqueId val="{00000007-8A19-4752-878A-EDD0AA86877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3.74</c:v>
                </c:pt>
                <c:pt idx="2">
                  <c:v>#N/A</c:v>
                </c:pt>
                <c:pt idx="3">
                  <c:v>3.83</c:v>
                </c:pt>
                <c:pt idx="4">
                  <c:v>#N/A</c:v>
                </c:pt>
                <c:pt idx="5">
                  <c:v>4.1100000000000003</c:v>
                </c:pt>
                <c:pt idx="6">
                  <c:v>#N/A</c:v>
                </c:pt>
                <c:pt idx="7">
                  <c:v>4.08</c:v>
                </c:pt>
                <c:pt idx="8">
                  <c:v>#N/A</c:v>
                </c:pt>
                <c:pt idx="9">
                  <c:v>4.28</c:v>
                </c:pt>
              </c:numCache>
            </c:numRef>
          </c:val>
          <c:extLst>
            <c:ext xmlns:c16="http://schemas.microsoft.com/office/drawing/2014/chart" uri="{C3380CC4-5D6E-409C-BE32-E72D297353CC}">
              <c16:uniqueId val="{00000008-8A19-4752-878A-EDD0AA868770}"/>
            </c:ext>
          </c:extLst>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20.72</c:v>
                </c:pt>
                <c:pt idx="2">
                  <c:v>#N/A</c:v>
                </c:pt>
                <c:pt idx="3">
                  <c:v>20.04</c:v>
                </c:pt>
                <c:pt idx="4">
                  <c:v>#N/A</c:v>
                </c:pt>
                <c:pt idx="5">
                  <c:v>14.67</c:v>
                </c:pt>
                <c:pt idx="6">
                  <c:v>#N/A</c:v>
                </c:pt>
                <c:pt idx="7">
                  <c:v>16.600000000000001</c:v>
                </c:pt>
                <c:pt idx="8">
                  <c:v>#N/A</c:v>
                </c:pt>
                <c:pt idx="9">
                  <c:v>18.25</c:v>
                </c:pt>
              </c:numCache>
            </c:numRef>
          </c:val>
          <c:extLst>
            <c:ext xmlns:c16="http://schemas.microsoft.com/office/drawing/2014/chart" uri="{C3380CC4-5D6E-409C-BE32-E72D297353CC}">
              <c16:uniqueId val="{00000009-8A19-4752-878A-EDD0AA86877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856</c:v>
                </c:pt>
                <c:pt idx="5">
                  <c:v>873</c:v>
                </c:pt>
                <c:pt idx="8">
                  <c:v>851</c:v>
                </c:pt>
                <c:pt idx="11">
                  <c:v>857</c:v>
                </c:pt>
                <c:pt idx="14">
                  <c:v>839</c:v>
                </c:pt>
              </c:numCache>
            </c:numRef>
          </c:val>
          <c:extLst>
            <c:ext xmlns:c16="http://schemas.microsoft.com/office/drawing/2014/chart" uri="{C3380CC4-5D6E-409C-BE32-E72D297353CC}">
              <c16:uniqueId val="{00000000-6844-4996-B179-D49E044138A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844-4996-B179-D49E044138A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22</c:v>
                </c:pt>
                <c:pt idx="3">
                  <c:v>19</c:v>
                </c:pt>
                <c:pt idx="6">
                  <c:v>19</c:v>
                </c:pt>
                <c:pt idx="9">
                  <c:v>31</c:v>
                </c:pt>
                <c:pt idx="12">
                  <c:v>29</c:v>
                </c:pt>
              </c:numCache>
            </c:numRef>
          </c:val>
          <c:extLst>
            <c:ext xmlns:c16="http://schemas.microsoft.com/office/drawing/2014/chart" uri="{C3380CC4-5D6E-409C-BE32-E72D297353CC}">
              <c16:uniqueId val="{00000002-6844-4996-B179-D49E044138A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46</c:v>
                </c:pt>
                <c:pt idx="3">
                  <c:v>51</c:v>
                </c:pt>
                <c:pt idx="6">
                  <c:v>47</c:v>
                </c:pt>
                <c:pt idx="9">
                  <c:v>61</c:v>
                </c:pt>
                <c:pt idx="12">
                  <c:v>54</c:v>
                </c:pt>
              </c:numCache>
            </c:numRef>
          </c:val>
          <c:extLst>
            <c:ext xmlns:c16="http://schemas.microsoft.com/office/drawing/2014/chart" uri="{C3380CC4-5D6E-409C-BE32-E72D297353CC}">
              <c16:uniqueId val="{00000003-6844-4996-B179-D49E044138A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456</c:v>
                </c:pt>
                <c:pt idx="3">
                  <c:v>461</c:v>
                </c:pt>
                <c:pt idx="6">
                  <c:v>459</c:v>
                </c:pt>
                <c:pt idx="9">
                  <c:v>434</c:v>
                </c:pt>
                <c:pt idx="12">
                  <c:v>401</c:v>
                </c:pt>
              </c:numCache>
            </c:numRef>
          </c:val>
          <c:extLst>
            <c:ext xmlns:c16="http://schemas.microsoft.com/office/drawing/2014/chart" uri="{C3380CC4-5D6E-409C-BE32-E72D297353CC}">
              <c16:uniqueId val="{00000004-6844-4996-B179-D49E044138A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844-4996-B179-D49E044138A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844-4996-B179-D49E044138A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878</c:v>
                </c:pt>
                <c:pt idx="3">
                  <c:v>876</c:v>
                </c:pt>
                <c:pt idx="6">
                  <c:v>833</c:v>
                </c:pt>
                <c:pt idx="9">
                  <c:v>849</c:v>
                </c:pt>
                <c:pt idx="12">
                  <c:v>783</c:v>
                </c:pt>
              </c:numCache>
            </c:numRef>
          </c:val>
          <c:extLst>
            <c:ext xmlns:c16="http://schemas.microsoft.com/office/drawing/2014/chart" uri="{C3380CC4-5D6E-409C-BE32-E72D297353CC}">
              <c16:uniqueId val="{00000007-6844-4996-B179-D49E044138A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546</c:v>
                </c:pt>
                <c:pt idx="2">
                  <c:v>#N/A</c:v>
                </c:pt>
                <c:pt idx="3">
                  <c:v>#N/A</c:v>
                </c:pt>
                <c:pt idx="4">
                  <c:v>534</c:v>
                </c:pt>
                <c:pt idx="5">
                  <c:v>#N/A</c:v>
                </c:pt>
                <c:pt idx="6">
                  <c:v>#N/A</c:v>
                </c:pt>
                <c:pt idx="7">
                  <c:v>507</c:v>
                </c:pt>
                <c:pt idx="8">
                  <c:v>#N/A</c:v>
                </c:pt>
                <c:pt idx="9">
                  <c:v>#N/A</c:v>
                </c:pt>
                <c:pt idx="10">
                  <c:v>518</c:v>
                </c:pt>
                <c:pt idx="11">
                  <c:v>#N/A</c:v>
                </c:pt>
                <c:pt idx="12">
                  <c:v>#N/A</c:v>
                </c:pt>
                <c:pt idx="13">
                  <c:v>428</c:v>
                </c:pt>
                <c:pt idx="14">
                  <c:v>#N/A</c:v>
                </c:pt>
              </c:numCache>
            </c:numRef>
          </c:val>
          <c:smooth val="0"/>
          <c:extLst>
            <c:ext xmlns:c16="http://schemas.microsoft.com/office/drawing/2014/chart" uri="{C3380CC4-5D6E-409C-BE32-E72D297353CC}">
              <c16:uniqueId val="{00000008-6844-4996-B179-D49E044138A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6193</c:v>
                </c:pt>
                <c:pt idx="5">
                  <c:v>7621</c:v>
                </c:pt>
                <c:pt idx="8">
                  <c:v>7433</c:v>
                </c:pt>
                <c:pt idx="11">
                  <c:v>7181</c:v>
                </c:pt>
                <c:pt idx="14">
                  <c:v>6921</c:v>
                </c:pt>
              </c:numCache>
            </c:numRef>
          </c:val>
          <c:extLst>
            <c:ext xmlns:c16="http://schemas.microsoft.com/office/drawing/2014/chart" uri="{C3380CC4-5D6E-409C-BE32-E72D297353CC}">
              <c16:uniqueId val="{00000000-8939-4527-9CEA-77A7CA1B29F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1379</c:v>
                </c:pt>
                <c:pt idx="5">
                  <c:v>1291</c:v>
                </c:pt>
                <c:pt idx="8">
                  <c:v>1224</c:v>
                </c:pt>
                <c:pt idx="11">
                  <c:v>1205</c:v>
                </c:pt>
                <c:pt idx="14">
                  <c:v>1227</c:v>
                </c:pt>
              </c:numCache>
            </c:numRef>
          </c:val>
          <c:extLst>
            <c:ext xmlns:c16="http://schemas.microsoft.com/office/drawing/2014/chart" uri="{C3380CC4-5D6E-409C-BE32-E72D297353CC}">
              <c16:uniqueId val="{00000001-8939-4527-9CEA-77A7CA1B29F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2105</c:v>
                </c:pt>
                <c:pt idx="5">
                  <c:v>2105</c:v>
                </c:pt>
                <c:pt idx="8">
                  <c:v>2243</c:v>
                </c:pt>
                <c:pt idx="11">
                  <c:v>2710</c:v>
                </c:pt>
                <c:pt idx="14">
                  <c:v>3182</c:v>
                </c:pt>
              </c:numCache>
            </c:numRef>
          </c:val>
          <c:extLst>
            <c:ext xmlns:c16="http://schemas.microsoft.com/office/drawing/2014/chart" uri="{C3380CC4-5D6E-409C-BE32-E72D297353CC}">
              <c16:uniqueId val="{00000002-8939-4527-9CEA-77A7CA1B29F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39-4527-9CEA-77A7CA1B29F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39-4527-9CEA-77A7CA1B29F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251</c:v>
                </c:pt>
                <c:pt idx="3">
                  <c:v>268</c:v>
                </c:pt>
                <c:pt idx="6">
                  <c:v>270</c:v>
                </c:pt>
                <c:pt idx="9">
                  <c:v>288</c:v>
                </c:pt>
                <c:pt idx="12">
                  <c:v>299</c:v>
                </c:pt>
              </c:numCache>
            </c:numRef>
          </c:val>
          <c:extLst>
            <c:ext xmlns:c16="http://schemas.microsoft.com/office/drawing/2014/chart" uri="{C3380CC4-5D6E-409C-BE32-E72D297353CC}">
              <c16:uniqueId val="{00000005-8939-4527-9CEA-77A7CA1B29F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1558</c:v>
                </c:pt>
                <c:pt idx="3">
                  <c:v>1424</c:v>
                </c:pt>
                <c:pt idx="6">
                  <c:v>1370</c:v>
                </c:pt>
                <c:pt idx="9">
                  <c:v>1356</c:v>
                </c:pt>
                <c:pt idx="12">
                  <c:v>1283</c:v>
                </c:pt>
              </c:numCache>
            </c:numRef>
          </c:val>
          <c:extLst>
            <c:ext xmlns:c16="http://schemas.microsoft.com/office/drawing/2014/chart" uri="{C3380CC4-5D6E-409C-BE32-E72D297353CC}">
              <c16:uniqueId val="{00000006-8939-4527-9CEA-77A7CA1B29F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303</c:v>
                </c:pt>
                <c:pt idx="3">
                  <c:v>273</c:v>
                </c:pt>
                <c:pt idx="6">
                  <c:v>232</c:v>
                </c:pt>
                <c:pt idx="9">
                  <c:v>185</c:v>
                </c:pt>
                <c:pt idx="12">
                  <c:v>155</c:v>
                </c:pt>
              </c:numCache>
            </c:numRef>
          </c:val>
          <c:extLst>
            <c:ext xmlns:c16="http://schemas.microsoft.com/office/drawing/2014/chart" uri="{C3380CC4-5D6E-409C-BE32-E72D297353CC}">
              <c16:uniqueId val="{00000007-8939-4527-9CEA-77A7CA1B29F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4809</c:v>
                </c:pt>
                <c:pt idx="3">
                  <c:v>4620</c:v>
                </c:pt>
                <c:pt idx="6">
                  <c:v>4425</c:v>
                </c:pt>
                <c:pt idx="9">
                  <c:v>4220</c:v>
                </c:pt>
                <c:pt idx="12">
                  <c:v>4011</c:v>
                </c:pt>
              </c:numCache>
            </c:numRef>
          </c:val>
          <c:extLst>
            <c:ext xmlns:c16="http://schemas.microsoft.com/office/drawing/2014/chart" uri="{C3380CC4-5D6E-409C-BE32-E72D297353CC}">
              <c16:uniqueId val="{00000008-8939-4527-9CEA-77A7CA1B29F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197</c:v>
                </c:pt>
                <c:pt idx="3">
                  <c:v>178</c:v>
                </c:pt>
                <c:pt idx="6">
                  <c:v>322</c:v>
                </c:pt>
                <c:pt idx="9">
                  <c:v>291</c:v>
                </c:pt>
                <c:pt idx="12">
                  <c:v>261</c:v>
                </c:pt>
              </c:numCache>
            </c:numRef>
          </c:val>
          <c:extLst>
            <c:ext xmlns:c16="http://schemas.microsoft.com/office/drawing/2014/chart" uri="{C3380CC4-5D6E-409C-BE32-E72D297353CC}">
              <c16:uniqueId val="{00000009-8939-4527-9CEA-77A7CA1B29F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7410</c:v>
                </c:pt>
                <c:pt idx="3">
                  <c:v>7265</c:v>
                </c:pt>
                <c:pt idx="6">
                  <c:v>7260</c:v>
                </c:pt>
                <c:pt idx="9">
                  <c:v>6847</c:v>
                </c:pt>
                <c:pt idx="12">
                  <c:v>6578</c:v>
                </c:pt>
              </c:numCache>
            </c:numRef>
          </c:val>
          <c:extLst>
            <c:ext xmlns:c16="http://schemas.microsoft.com/office/drawing/2014/chart" uri="{C3380CC4-5D6E-409C-BE32-E72D297353CC}">
              <c16:uniqueId val="{0000000A-8939-4527-9CEA-77A7CA1B29F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4851</c:v>
                </c:pt>
                <c:pt idx="2">
                  <c:v>#N/A</c:v>
                </c:pt>
                <c:pt idx="3">
                  <c:v>#N/A</c:v>
                </c:pt>
                <c:pt idx="4">
                  <c:v>3010</c:v>
                </c:pt>
                <c:pt idx="5">
                  <c:v>#N/A</c:v>
                </c:pt>
                <c:pt idx="6">
                  <c:v>#N/A</c:v>
                </c:pt>
                <c:pt idx="7">
                  <c:v>2979</c:v>
                </c:pt>
                <c:pt idx="8">
                  <c:v>#N/A</c:v>
                </c:pt>
                <c:pt idx="9">
                  <c:v>#N/A</c:v>
                </c:pt>
                <c:pt idx="10">
                  <c:v>2092</c:v>
                </c:pt>
                <c:pt idx="11">
                  <c:v>#N/A</c:v>
                </c:pt>
                <c:pt idx="12">
                  <c:v>#N/A</c:v>
                </c:pt>
                <c:pt idx="13">
                  <c:v>1257</c:v>
                </c:pt>
                <c:pt idx="14">
                  <c:v>#N/A</c:v>
                </c:pt>
              </c:numCache>
            </c:numRef>
          </c:val>
          <c:smooth val="0"/>
          <c:extLst>
            <c:ext xmlns:c16="http://schemas.microsoft.com/office/drawing/2014/chart" uri="{C3380CC4-5D6E-409C-BE32-E72D297353CC}">
              <c16:uniqueId val="{0000000B-8939-4527-9CEA-77A7CA1B29F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532</c:v>
                </c:pt>
                <c:pt idx="1">
                  <c:v>538</c:v>
                </c:pt>
                <c:pt idx="2">
                  <c:v>559</c:v>
                </c:pt>
              </c:numCache>
            </c:numRef>
          </c:val>
          <c:extLst>
            <c:ext xmlns:c16="http://schemas.microsoft.com/office/drawing/2014/chart" uri="{C3380CC4-5D6E-409C-BE32-E72D297353CC}">
              <c16:uniqueId val="{00000000-6539-4137-B73B-C5740823CD1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12</c:v>
                </c:pt>
                <c:pt idx="1">
                  <c:v>11</c:v>
                </c:pt>
                <c:pt idx="2">
                  <c:v>11</c:v>
                </c:pt>
              </c:numCache>
            </c:numRef>
          </c:val>
          <c:extLst>
            <c:ext xmlns:c16="http://schemas.microsoft.com/office/drawing/2014/chart" uri="{C3380CC4-5D6E-409C-BE32-E72D297353CC}">
              <c16:uniqueId val="{00000001-6539-4137-B73B-C5740823CD1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1100</c:v>
                </c:pt>
                <c:pt idx="1">
                  <c:v>1506</c:v>
                </c:pt>
                <c:pt idx="2">
                  <c:v>1803</c:v>
                </c:pt>
              </c:numCache>
            </c:numRef>
          </c:val>
          <c:extLst>
            <c:ext xmlns:c16="http://schemas.microsoft.com/office/drawing/2014/chart" uri="{C3380CC4-5D6E-409C-BE32-E72D297353CC}">
              <c16:uniqueId val="{00000002-6539-4137-B73B-C5740823CD1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{AC2B232C-F704-4F09-A2EA-38D9F85250E9}</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51D1-49D3-9FB5-D97158D9E96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{1880DA88-104A-443C-9E13-E88C2F8E5421}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1D1-49D3-9FB5-D97158D9E96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{44D47483-7FC6-43BA-A8B5-0D2037164A1C}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1D1-49D3-9FB5-D97158D9E96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{501690DD-FF5A-43F1-AC53-45EE0D6FB8F0}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1D1-49D3-9FB5-D97158D9E96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{F230C0D8-4016-41E2-861C-686CA3B1BDC4}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1D1-49D3-9FB5-D97158D9E963}"/>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{81E188B3-CF3D-47D8-9EAF-4667A4C8E8AE}</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51D1-49D3-9FB5-D97158D9E963}"/>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{F673FA91-0AA8-4DC7-8D05-F4325665B6D9}</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51D1-49D3-9FB5-D97158D9E963}"/>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{E151ED6C-B414-4C4C-AD9A-2F17BFF8A37A}</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51D1-49D3-9FB5-D97158D9E963}"/>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{C0F57F29-038D-45C1-9A35-0879B1E79A5B}</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51D1-49D3-9FB5-D97158D9E96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51.5</c:v>
                </c:pt>
                <c:pt idx="24">
                  <c:v>58</c:v>
                </c:pt>
              </c:numCache>
            </c:numRef>
          </c:xVal>
          <c:yVal>
            <c:numRef>
              <c:f>公会計指標分析・財政指標組合せ分析表!$BP$51:$DC$51</c:f>
              <c:numCache>
                <c:formatCode>#,##0.0;"▲ "#,##0.0</c:formatCode>
                <c:ptCount val="40"/>
                <c:pt idx="16">
                  <c:v>72</c:v>
                </c:pt>
                <c:pt idx="24">
                  <c:v>52.6</c:v>
                </c:pt>
              </c:numCache>
            </c:numRef>
          </c:yVal>
          <c:smooth val="0"/>
          <c:extLst>
            <c:ext xmlns:c16="http://schemas.microsoft.com/office/drawing/2014/chart" uri="{C3380CC4-5D6E-409C-BE32-E72D297353CC}">
              <c16:uniqueId val="{00000009-51D1-49D3-9FB5-D97158D9E96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{55BFD811-B8F0-4685-882F-39E36E2BAD0B}</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51D1-49D3-9FB5-D97158D9E96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{E7D2489B-F02E-4384-A8EF-01D741B8333E}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1D1-49D3-9FB5-D97158D9E96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{C8D1037D-B459-4055-A977-5B9136024DC0}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1D1-49D3-9FB5-D97158D9E96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{A55EE651-AB54-48D9-BEBB-5E1639A1E7F2}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1D1-49D3-9FB5-D97158D9E96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{C7F13DD9-D003-4228-9490-B3D98B628EDD}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1D1-49D3-9FB5-D97158D9E963}"/>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{9D4C1E51-6615-47B9-BDA9-62E72D604213}</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51D1-49D3-9FB5-D97158D9E963}"/>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{706C94D6-74AB-4DB9-9257-38A8AA508B3B}</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51D1-49D3-9FB5-D97158D9E963}"/>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{415F40B4-5BD6-46E8-8908-F06A66BB6205}</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51D1-49D3-9FB5-D97158D9E963}"/>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{7E3E8CB1-E0C1-421A-86A0-794AFE4E38A9}</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51D1-49D3-9FB5-D97158D9E96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61.9</c:v>
                </c:pt>
                <c:pt idx="24">
                  <c:v>62.6</c:v>
                </c:pt>
              </c:numCache>
            </c:numRef>
          </c:xVal>
          <c:yVal>
            <c:numRef>
              <c:f>公会計指標分析・財政指標組合せ分析表!$BP$55:$DC$55</c:f>
              <c:numCache>
                <c:formatCode>#,##0.0;"▲ "#,##0.0</c:formatCode>
                <c:ptCount val="40"/>
                <c:pt idx="16">
                  <c:v>44.9</c:v>
                </c:pt>
                <c:pt idx="24">
                  <c:v>44.9</c:v>
                </c:pt>
              </c:numCache>
            </c:numRef>
          </c:yVal>
          <c:smooth val="0"/>
          <c:extLst>
            <c:ext xmlns:c16="http://schemas.microsoft.com/office/drawing/2014/chart" uri="{C3380CC4-5D6E-409C-BE32-E72D297353CC}">
              <c16:uniqueId val="{00000013-51D1-49D3-9FB5-D97158D9E963}"/>
            </c:ext>
          </c:extLst>
        </c:ser>
        <c:dLbls>
          <c:showLegendKey val="0"/>
          <c:showVal val="1"/>
          <c:showCatName val="0"/>
          <c:showSerName val="0"/>
          <c:showPercent val="0"/>
          <c:showBubbleSize val="0"/>
        </c:dLbls>
        <c:axId val="46179840"/>
        <c:axId val="46181760"/>
      </c:scatterChart>
      <c:valAx>
        <c:axId val="46179840"/>
        <c:scaling>
          <c:orientation val="minMax"/>
          <c:max val="64"/>
          <c:min val="50"/>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77"/>
          <c:min val="4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{EB9A7D93-32A0-40E2-B931-07B9A3737E7A}</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F2CD-4747-92A7-A4EA5679C3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{CEEA928E-5C8C-418A-9E58-A4D32AE4044B}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CD-4747-92A7-A4EA5679C3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{0941116A-E4FC-45C5-93CB-61B7C37BFC52}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CD-4747-92A7-A4EA5679C3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{D73C814A-48D8-45E3-97CE-7F6EDF9B3DAC}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CD-4747-92A7-A4EA5679C3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{7BF4EB2B-9CD5-4AD3-9CF1-C1F838BAAFB1}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CD-4747-92A7-A4EA5679C36C}"/>
                </c:ext>
              </c:extLst>
            </c:dLbl>
            <c:dLbl>
              <c:idx val="8"/>
              <c:tx>
                <c:strRef>
                  <c:f>公会計指標分析・財政指標組合せ分析表!$BX$72</c:f>
                  <c:strCache>
                    <c:ptCount val="1"/>
                    <c:pt idx="0">
                      <c:v>H26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{0E2BC7B6-435C-48B8-8DCE-EA8993141A52}</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F2CD-4747-92A7-A4EA5679C36C}"/>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{E5804B49-A6EF-4EAD-9034-7C043BF989A0}</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F2CD-4747-92A7-A4EA5679C36C}"/>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{691D0664-C9BE-48E7-BAE2-13C0A75278A9}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F2CD-4747-92A7-A4EA5679C36C}"/>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{62B81560-C9ED-41CC-905F-01E5D50CBAA2}</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F2CD-4747-92A7-A4EA5679C3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12.7</c:v>
                </c:pt>
                <c:pt idx="8">
                  <c:v>13.2</c:v>
                </c:pt>
                <c:pt idx="16">
                  <c:v>13</c:v>
                </c:pt>
                <c:pt idx="24">
                  <c:v>12.8</c:v>
                </c:pt>
                <c:pt idx="32">
                  <c:v>12</c:v>
                </c:pt>
              </c:numCache>
            </c:numRef>
          </c:xVal>
          <c:yVal>
            <c:numRef>
              <c:f>公会計指標分析・財政指標組合せ分析表!$BP$73:$DC$73</c:f>
              <c:numCache>
                <c:formatCode>#,##0.0;"▲ "#,##0.0</c:formatCode>
                <c:ptCount val="40"/>
                <c:pt idx="0">
                  <c:v>119</c:v>
                </c:pt>
                <c:pt idx="8">
                  <c:v>75.099999999999994</c:v>
                </c:pt>
                <c:pt idx="16">
                  <c:v>72</c:v>
                </c:pt>
                <c:pt idx="24">
                  <c:v>52.6</c:v>
                </c:pt>
                <c:pt idx="32">
                  <c:v>31.6</c:v>
                </c:pt>
              </c:numCache>
            </c:numRef>
          </c:yVal>
          <c:smooth val="0"/>
          <c:extLst>
            <c:ext xmlns:c16="http://schemas.microsoft.com/office/drawing/2014/chart" uri="{C3380CC4-5D6E-409C-BE32-E72D297353CC}">
              <c16:uniqueId val="{00000009-F2CD-4747-92A7-A4EA5679C36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{EDA1ECA9-C6E1-45DE-87C3-95725537003E}</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F2CD-4747-92A7-A4EA5679C36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{21E31773-901D-48FC-82E6-F88893CFC872}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CD-4747-92A7-A4EA5679C3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{AF4F8EA8-8F67-4BE8-B9E3-31D2F78410B2}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CD-4747-92A7-A4EA5679C3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{F36EFA15-408E-42EB-9938-EEC64BFE909A}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CD-4747-92A7-A4EA5679C3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{22F3EE46-6386-4BB5-BFDE-A2F72E6400D6}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CD-4747-92A7-A4EA5679C36C}"/>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{0CC8D824-DB8C-4CFE-B62D-C122D9D284B0}</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F2CD-4747-92A7-A4EA5679C36C}"/>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{62D99D27-F61B-4997-BAF3-5AA9EBA8BDDF}</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F2CD-4747-92A7-A4EA5679C36C}"/>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{F01EB76C-C5A8-4D1E-AA65-D5E6CCC5A83A}</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F2CD-4747-92A7-A4EA5679C36C}"/>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{BA1550A9-353F-4BE1-82A0-E3F6EC03E4AF}</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F2CD-4747-92A7-A4EA5679C3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10.6</c:v>
                </c:pt>
                <c:pt idx="8">
                  <c:v>9.8000000000000007</c:v>
                </c:pt>
                <c:pt idx="16">
                  <c:v>8.5</c:v>
                </c:pt>
                <c:pt idx="24">
                  <c:v>9.1</c:v>
                </c:pt>
                <c:pt idx="32">
                  <c:v>8.9</c:v>
                </c:pt>
              </c:numCache>
            </c:numRef>
          </c:xVal>
          <c:yVal>
            <c:numRef>
              <c:f>公会計指標分析・財政指標組合せ分析表!$BP$77:$DC$77</c:f>
              <c:numCache>
                <c:formatCode>#,##0.0;"▲ "#,##0.0</c:formatCode>
                <c:ptCount val="40"/>
                <c:pt idx="0">
                  <c:v>44.3</c:v>
                </c:pt>
                <c:pt idx="8">
                  <c:v>40.299999999999997</c:v>
                </c:pt>
                <c:pt idx="16">
                  <c:v>44.9</c:v>
                </c:pt>
                <c:pt idx="24">
                  <c:v>44.9</c:v>
                </c:pt>
                <c:pt idx="32">
                  <c:v>40.799999999999997</c:v>
                </c:pt>
              </c:numCache>
            </c:numRef>
          </c:yVal>
          <c:smooth val="0"/>
          <c:extLst>
            <c:ext xmlns:c16="http://schemas.microsoft.com/office/drawing/2014/chart" uri="{C3380CC4-5D6E-409C-BE32-E72D297353CC}">
              <c16:uniqueId val="{00000013-F2CD-4747-92A7-A4EA5679C36C}"/>
            </c:ext>
          </c:extLst>
        </c:ser>
        <c:dLbls>
          <c:showLegendKey val="0"/>
          <c:showVal val="1"/>
          <c:showCatName val="0"/>
          <c:showSerName val="0"/>
          <c:showPercent val="0"/>
          <c:showBubbleSize val="0"/>
        </c:dLbls>
        <c:axId val="84219776"/>
        <c:axId val="84234240"/>
      </c:scatterChart>
      <c:valAx>
        <c:axId val="84219776"/>
        <c:scaling>
          <c:orientation val="minMax"/>
          <c:max val="13.6"/>
          <c:min val="8.199999999999999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34"/>
          <c:min val="2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18,975
18,811
52.45
10,008,959
9,778,525
199,921
4,663,731
6,577,868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上昇した</a:t>
          </a:r>
          <a:r>
            <a:rPr kumimoji="1" lang="en-US" altLang="ja-JP" sz="1300">
              <a:latin typeface="ＭＳ Ｐゴシック" panose="020B0600070205080204" pitchFamily="50" charset="-128"/>
              <a:ea typeface="ＭＳ Ｐゴシック" panose="020B0600070205080204" pitchFamily="50" charset="-128"/>
            </a:rPr>
            <a:t>0.44</a:t>
          </a:r>
          <a:r>
            <a:rPr kumimoji="1" lang="ja-JP" altLang="en-US" sz="1300">
              <a:latin typeface="ＭＳ Ｐゴシック" panose="020B0600070205080204" pitchFamily="50" charset="-128"/>
              <a:ea typeface="ＭＳ Ｐゴシック" panose="020B0600070205080204" pitchFamily="50" charset="-128"/>
            </a:rPr>
            <a:t>となっているが、人口の減少が続いていることに加え、ＪＲなどの大規模償却資産や中心となる産業がないこと等により、財政基盤が弱く、類似団体平均を下回っている。税収の確保が本町の大きな課題であり、人口増加のための定住や子育て支援、税収の徴収率向上対策を中心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78015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4331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146249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75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78015</xdr:rowOff>
    </xdr:from>
    <xdr:to>
      <xdr:col>19</xdr:col>
      <xdr:colOff>133350</xdr:colOff>
      <xdr:row>43</xdr:row>
      <xdr:rowOff>78015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50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78015</xdr:rowOff>
    </xdr:from>
    <xdr:to>
      <xdr:col>15</xdr:col>
      <xdr:colOff>82550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4503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129722</xdr:rowOff>
    </xdr:from>
    <xdr:to>
      <xdr:col>15</xdr:col>
      <xdr:colOff>133350</xdr:colOff>
      <xdr:row>43</xdr:row>
      <xdr:rowOff>59872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70049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129722</xdr:rowOff>
    </xdr:from>
    <xdr:to>
      <xdr:col>11</xdr:col>
      <xdr:colOff>82550</xdr:colOff>
      <xdr:row>43</xdr:row>
      <xdr:rowOff>59872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70049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153505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27215</xdr:rowOff>
    </xdr:from>
    <xdr:to>
      <xdr:col>19</xdr:col>
      <xdr:colOff>184150</xdr:colOff>
      <xdr:row>43</xdr:row>
      <xdr:rowOff>128815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113592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85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27215</xdr:rowOff>
    </xdr:from>
    <xdr:to>
      <xdr:col>15</xdr:col>
      <xdr:colOff>133350</xdr:colOff>
      <xdr:row>43</xdr:row>
      <xdr:rowOff>128815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113592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歳出においては、物件費や扶助費の増加がみられたものの、過去に借り入れた一部の地方債の償還が終了したことにより公債費が大きく減少したことにより経常一般財源が減少している。</a:t>
          </a:r>
        </a:p>
        <a:p>
          <a:r>
            <a:rPr kumimoji="1" lang="ja-JP" altLang="en-US" sz="1300">
              <a:latin typeface="ＭＳ Ｐゴシック" panose="020B0600070205080204" pitchFamily="50" charset="-128"/>
              <a:ea typeface="ＭＳ Ｐゴシック" panose="020B0600070205080204" pitchFamily="50" charset="-128"/>
            </a:rPr>
            <a:t>　歳入においては、普通交付税が大きく減少した影響により一般財源が減少した。歳入よりも歳出の減り幅のほうが大きかったことから対前年度比で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ポイント減となっている。類似団体の中でも、下位の比率となっているため、行政評価により事務事業の点検・見直しを行い、民間委託の推進を図りながら義務的経費の削減に努める。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109982</xdr:rowOff>
    </xdr:from>
    <xdr:to>
      <xdr:col>23</xdr:col>
      <xdr:colOff>133350</xdr:colOff>
      <xdr:row>65</xdr:row>
      <xdr:rowOff>128524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25532"/>
          <a:ext cx="0" cy="10472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24909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96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109982</xdr:rowOff>
    </xdr:from>
    <xdr:to>
      <xdr:col>24</xdr:col>
      <xdr:colOff>12700</xdr:colOff>
      <xdr:row>59</xdr:row>
      <xdr:rowOff>109982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2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65786</xdr:rowOff>
    </xdr:from>
    <xdr:to>
      <xdr:col>23</xdr:col>
      <xdr:colOff>133350</xdr:colOff>
      <xdr:row>65</xdr:row>
      <xdr:rowOff>94742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21003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49022</xdr:rowOff>
    </xdr:from>
    <xdr:to>
      <xdr:col>19</xdr:col>
      <xdr:colOff>133350</xdr:colOff>
      <xdr:row>65</xdr:row>
      <xdr:rowOff>94742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02182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10414</xdr:rowOff>
    </xdr:from>
    <xdr:to>
      <xdr:col>19</xdr:col>
      <xdr:colOff>184150</xdr:colOff>
      <xdr:row>63</xdr:row>
      <xdr:rowOff>112014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122191</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58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49022</xdr:rowOff>
    </xdr:from>
    <xdr:to>
      <xdr:col>15</xdr:col>
      <xdr:colOff>82550</xdr:colOff>
      <xdr:row>65</xdr:row>
      <xdr:rowOff>94742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02182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94996</xdr:rowOff>
    </xdr:from>
    <xdr:to>
      <xdr:col>15</xdr:col>
      <xdr:colOff>133350</xdr:colOff>
      <xdr:row>63</xdr:row>
      <xdr:rowOff>25146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35323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94742</xdr:rowOff>
    </xdr:from>
    <xdr:to>
      <xdr:col>11</xdr:col>
      <xdr:colOff>31750</xdr:colOff>
      <xdr:row>65</xdr:row>
      <xdr:rowOff>114046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23899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54627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14986</xdr:rowOff>
    </xdr:from>
    <xdr:to>
      <xdr:col>23</xdr:col>
      <xdr:colOff>184150</xdr:colOff>
      <xdr:row>65</xdr:row>
      <xdr:rowOff>116586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82313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55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43942</xdr:rowOff>
    </xdr:from>
    <xdr:to>
      <xdr:col>19</xdr:col>
      <xdr:colOff>184150</xdr:colOff>
      <xdr:row>65</xdr:row>
      <xdr:rowOff>145542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130319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7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169672</xdr:rowOff>
    </xdr:from>
    <xdr:to>
      <xdr:col>15</xdr:col>
      <xdr:colOff>133350</xdr:colOff>
      <xdr:row>64</xdr:row>
      <xdr:rowOff>99822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84599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5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43942</xdr:rowOff>
    </xdr:from>
    <xdr:to>
      <xdr:col>11</xdr:col>
      <xdr:colOff>82550</xdr:colOff>
      <xdr:row>65</xdr:row>
      <xdr:rowOff>145542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130319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27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63246</xdr:rowOff>
    </xdr:from>
    <xdr:to>
      <xdr:col>7</xdr:col>
      <xdr:colOff>31750</xdr:colOff>
      <xdr:row>65</xdr:row>
      <xdr:rowOff>164846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149623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と比較して決算額が増えているのは、主に物件費を要因としており、ふるさと納税した方への返礼費用が伸びたためである。人件費に関しても地域おこし協力隊を新たに雇用したこと等から増加している。事業の効率化のため消防、清掃、し尿、斎場について一部事務組合に加入していることや、新規採用職員の抑制を行っており、今後も定員管理の適正化や指定管理者制度の導入などにより、コストの低減を図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167545</xdr:rowOff>
    </xdr:from>
    <xdr:to>
      <xdr:col>23</xdr:col>
      <xdr:colOff>133350</xdr:colOff>
      <xdr:row>88</xdr:row>
      <xdr:rowOff>59159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883545"/>
          <a:ext cx="0" cy="1263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31236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1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59159</xdr:rowOff>
    </xdr:from>
    <xdr:to>
      <xdr:col>24</xdr:col>
      <xdr:colOff>12700</xdr:colOff>
      <xdr:row>88</xdr:row>
      <xdr:rowOff>59159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146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82472</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27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167545</xdr:rowOff>
    </xdr:from>
    <xdr:to>
      <xdr:col>24</xdr:col>
      <xdr:colOff>12700</xdr:colOff>
      <xdr:row>80</xdr:row>
      <xdr:rowOff>167545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883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74127</xdr:rowOff>
    </xdr:from>
    <xdr:to>
      <xdr:col>23</xdr:col>
      <xdr:colOff>133350</xdr:colOff>
      <xdr:row>84</xdr:row>
      <xdr:rowOff>9830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04477"/>
          <a:ext cx="838200" cy="10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39966</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988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23439</xdr:rowOff>
    </xdr:from>
    <xdr:to>
      <xdr:col>23</xdr:col>
      <xdr:colOff>184150</xdr:colOff>
      <xdr:row>83</xdr:row>
      <xdr:rowOff>125039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25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82014</xdr:rowOff>
    </xdr:from>
    <xdr:to>
      <xdr:col>19</xdr:col>
      <xdr:colOff>133350</xdr:colOff>
      <xdr:row>83</xdr:row>
      <xdr:rowOff>74127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69464"/>
          <a:ext cx="889000" cy="33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12846</xdr:rowOff>
    </xdr:from>
    <xdr:to>
      <xdr:col>19</xdr:col>
      <xdr:colOff>184150</xdr:colOff>
      <xdr:row>83</xdr:row>
      <xdr:rowOff>114446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4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124623</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12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82014</xdr:rowOff>
    </xdr:from>
    <xdr:to>
      <xdr:col>15</xdr:col>
      <xdr:colOff>82550</xdr:colOff>
      <xdr:row>81</xdr:row>
      <xdr:rowOff>95180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3969464"/>
          <a:ext cx="889000" cy="1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97501</xdr:rowOff>
    </xdr:from>
    <xdr:to>
      <xdr:col>15</xdr:col>
      <xdr:colOff>133350</xdr:colOff>
      <xdr:row>83</xdr:row>
      <xdr:rowOff>27651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1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12428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24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75805</xdr:rowOff>
    </xdr:from>
    <xdr:to>
      <xdr:col>11</xdr:col>
      <xdr:colOff>31750</xdr:colOff>
      <xdr:row>81</xdr:row>
      <xdr:rowOff>95180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3255"/>
          <a:ext cx="889000" cy="1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86</xdr:row>
      <xdr:rowOff>19535</xdr:rowOff>
    </xdr:from>
    <xdr:to>
      <xdr:col>11</xdr:col>
      <xdr:colOff>82550</xdr:colOff>
      <xdr:row>86</xdr:row>
      <xdr:rowOff>121135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764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105912</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850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60375</xdr:rowOff>
    </xdr:from>
    <xdr:to>
      <xdr:col>7</xdr:col>
      <xdr:colOff>31750</xdr:colOff>
      <xdr:row>83</xdr:row>
      <xdr:rowOff>161975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9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146752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37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130480</xdr:rowOff>
    </xdr:from>
    <xdr:to>
      <xdr:col>23</xdr:col>
      <xdr:colOff>184150</xdr:colOff>
      <xdr:row>84</xdr:row>
      <xdr:rowOff>60630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6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102557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3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23327</xdr:rowOff>
    </xdr:from>
    <xdr:to>
      <xdr:col>19</xdr:col>
      <xdr:colOff>184150</xdr:colOff>
      <xdr:row>83</xdr:row>
      <xdr:rowOff>124927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5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109704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40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31214</xdr:rowOff>
    </xdr:from>
    <xdr:to>
      <xdr:col>15</xdr:col>
      <xdr:colOff>133350</xdr:colOff>
      <xdr:row>81</xdr:row>
      <xdr:rowOff>132814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142991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87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44380</xdr:rowOff>
    </xdr:from>
    <xdr:to>
      <xdr:col>11</xdr:col>
      <xdr:colOff>82550</xdr:colOff>
      <xdr:row>81</xdr:row>
      <xdr:rowOff>145980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156157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0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25005</xdr:rowOff>
    </xdr:from>
    <xdr:to>
      <xdr:col>7</xdr:col>
      <xdr:colOff>31750</xdr:colOff>
      <xdr:row>81</xdr:row>
      <xdr:rowOff>126605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136782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1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国家公務員の給与削減に伴い、平成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年度から大幅に増加している。また、国家公務員の給与削減が無いとした場合の参考値については平成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95.7</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と、それまでとほぼ同水準となっている。</a:t>
          </a:r>
        </a:p>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ラスパイレス指数は類似団体平均を上回っているが、今後も定員管理適正化計画に基づき、より一層の人件費の削減に努める。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（注）当該資料作成時点において平成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年地方公務員給与実態調査結果が未公表であるため、前年度の数値を引用している。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84666</xdr:rowOff>
    </xdr:from>
    <xdr:to>
      <xdr:col>81</xdr:col>
      <xdr:colOff>44450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800666"/>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171043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4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84666</xdr:rowOff>
    </xdr:from>
    <xdr:to>
      <xdr:col>81</xdr:col>
      <xdr:colOff>133350</xdr:colOff>
      <xdr:row>80</xdr:row>
      <xdr:rowOff>84666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800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86</xdr:row>
      <xdr:rowOff>141816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865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77911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7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87</xdr:row>
      <xdr:rowOff>37395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865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47978</xdr:rowOff>
    </xdr:from>
    <xdr:to>
      <xdr:col>77</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159755</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9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155222</xdr:rowOff>
    </xdr:from>
    <xdr:to>
      <xdr:col>72</xdr:col>
      <xdr:colOff>203200</xdr:colOff>
      <xdr:row>87</xdr:row>
      <xdr:rowOff>37395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8999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58561</xdr:rowOff>
    </xdr:from>
    <xdr:to>
      <xdr:col>68</xdr:col>
      <xdr:colOff>152400</xdr:colOff>
      <xdr:row>86</xdr:row>
      <xdr:rowOff>155222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31811"/>
          <a:ext cx="889000" cy="26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88195</xdr:rowOff>
    </xdr:from>
    <xdr:to>
      <xdr:col>68</xdr:col>
      <xdr:colOff>203200</xdr:colOff>
      <xdr:row>86</xdr:row>
      <xdr:rowOff>18345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28522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158045</xdr:rowOff>
    </xdr:from>
    <xdr:to>
      <xdr:col>73</xdr:col>
      <xdr:colOff>44450</xdr:colOff>
      <xdr:row>87</xdr:row>
      <xdr:rowOff>88195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72972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104422</xdr:rowOff>
    </xdr:from>
    <xdr:to>
      <xdr:col>68</xdr:col>
      <xdr:colOff>203200</xdr:colOff>
      <xdr:row>87</xdr:row>
      <xdr:rowOff>34572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19349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集中改革プランに沿った民間委託の推進や、新規採用職員の抑制策に加え、平成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職員の大量退職があったことから、類似団体平均を下回っている。類似団体内でも１位となっており、今後もこれまでの施策を継続するとともに、定員管理適正化計画に基づき、適正な職員数の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90805</xdr:rowOff>
    </xdr:from>
    <xdr:to>
      <xdr:col>81</xdr:col>
      <xdr:colOff>44450</xdr:colOff>
      <xdr:row>66</xdr:row>
      <xdr:rowOff>92891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34905"/>
          <a:ext cx="0" cy="1373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64968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38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92891</xdr:rowOff>
    </xdr:from>
    <xdr:to>
      <xdr:col>81</xdr:col>
      <xdr:colOff>133350</xdr:colOff>
      <xdr:row>66</xdr:row>
      <xdr:rowOff>92891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08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5732</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77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90805</xdr:rowOff>
    </xdr:from>
    <xdr:to>
      <xdr:col>81</xdr:col>
      <xdr:colOff>133350</xdr:colOff>
      <xdr:row>58</xdr:row>
      <xdr:rowOff>90805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3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73569</xdr:rowOff>
    </xdr:from>
    <xdr:to>
      <xdr:col>81</xdr:col>
      <xdr:colOff>44450</xdr:colOff>
      <xdr:row>58</xdr:row>
      <xdr:rowOff>90805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017669"/>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160400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474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16873</xdr:rowOff>
    </xdr:from>
    <xdr:to>
      <xdr:col>81</xdr:col>
      <xdr:colOff>95250</xdr:colOff>
      <xdr:row>61</xdr:row>
      <xdr:rowOff>118473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7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73569</xdr:rowOff>
    </xdr:from>
    <xdr:to>
      <xdr:col>77</xdr:col>
      <xdr:colOff>44450</xdr:colOff>
      <xdr:row>58</xdr:row>
      <xdr:rowOff>73569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0176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165916</xdr:rowOff>
    </xdr:from>
    <xdr:to>
      <xdr:col>77</xdr:col>
      <xdr:colOff>95250</xdr:colOff>
      <xdr:row>61</xdr:row>
      <xdr:rowOff>96066</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80843</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39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73569</xdr:rowOff>
    </xdr:from>
    <xdr:to>
      <xdr:col>72</xdr:col>
      <xdr:colOff>203200</xdr:colOff>
      <xdr:row>58</xdr:row>
      <xdr:rowOff>78740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01766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100421</xdr:rowOff>
    </xdr:from>
    <xdr:to>
      <xdr:col>73</xdr:col>
      <xdr:colOff>44450</xdr:colOff>
      <xdr:row>61</xdr:row>
      <xdr:rowOff>30571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38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15348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47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78740</xdr:rowOff>
    </xdr:from>
    <xdr:to>
      <xdr:col>68</xdr:col>
      <xdr:colOff>152400</xdr:colOff>
      <xdr:row>58</xdr:row>
      <xdr:rowOff>108041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022840"/>
          <a:ext cx="8890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33201</xdr:rowOff>
    </xdr:from>
    <xdr:to>
      <xdr:col>68</xdr:col>
      <xdr:colOff>203200</xdr:colOff>
      <xdr:row>60</xdr:row>
      <xdr:rowOff>134801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32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119578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43543</xdr:rowOff>
    </xdr:from>
    <xdr:to>
      <xdr:col>64</xdr:col>
      <xdr:colOff>152400</xdr:colOff>
      <xdr:row>60</xdr:row>
      <xdr:rowOff>145143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129920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40005</xdr:rowOff>
    </xdr:from>
    <xdr:to>
      <xdr:col>81</xdr:col>
      <xdr:colOff>95250</xdr:colOff>
      <xdr:row>58</xdr:row>
      <xdr:rowOff>141605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998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132732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990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22769</xdr:rowOff>
    </xdr:from>
    <xdr:to>
      <xdr:col>77</xdr:col>
      <xdr:colOff>95250</xdr:colOff>
      <xdr:row>58</xdr:row>
      <xdr:rowOff>124369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996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134546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735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22769</xdr:rowOff>
    </xdr:from>
    <xdr:to>
      <xdr:col>73</xdr:col>
      <xdr:colOff>44450</xdr:colOff>
      <xdr:row>58</xdr:row>
      <xdr:rowOff>124369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996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134546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735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27940</xdr:rowOff>
    </xdr:from>
    <xdr:to>
      <xdr:col>68</xdr:col>
      <xdr:colOff>203200</xdr:colOff>
      <xdr:row>58</xdr:row>
      <xdr:rowOff>129540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139717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57241</xdr:rowOff>
    </xdr:from>
    <xdr:to>
      <xdr:col>64</xdr:col>
      <xdr:colOff>152400</xdr:colOff>
      <xdr:row>58</xdr:row>
      <xdr:rowOff>158841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00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169018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77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新規発行債が元金償還額を超えないよう努めており、比率は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ポイント減となっているが、類似団体平均を上回っている。今後とも新規発行債の抑制（元金償還額以内）に取り組むとともに、都市計画税区域を随時拡大して税収の増加を図り改善に取り組む。</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163830</xdr:rowOff>
    </xdr:from>
    <xdr:to>
      <xdr:col>81</xdr:col>
      <xdr:colOff>44450</xdr:colOff>
      <xdr:row>45</xdr:row>
      <xdr:rowOff>80518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164580"/>
          <a:ext cx="0" cy="16311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52595</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76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80518</xdr:rowOff>
    </xdr:from>
    <xdr:to>
      <xdr:col>81</xdr:col>
      <xdr:colOff>133350</xdr:colOff>
      <xdr:row>45</xdr:row>
      <xdr:rowOff>80518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79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78757</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163830</xdr:rowOff>
    </xdr:from>
    <xdr:to>
      <xdr:col>81</xdr:col>
      <xdr:colOff>133350</xdr:colOff>
      <xdr:row>35</xdr:row>
      <xdr:rowOff>163830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46990</xdr:rowOff>
    </xdr:from>
    <xdr:to>
      <xdr:col>81</xdr:col>
      <xdr:colOff>44450</xdr:colOff>
      <xdr:row>43</xdr:row>
      <xdr:rowOff>124206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6179800" y="7419340"/>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56405</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91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39878</xdr:rowOff>
    </xdr:from>
    <xdr:to>
      <xdr:col>81</xdr:col>
      <xdr:colOff>95250</xdr:colOff>
      <xdr:row>41</xdr:row>
      <xdr:rowOff>141478</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124206</xdr:rowOff>
    </xdr:from>
    <xdr:to>
      <xdr:col>77</xdr:col>
      <xdr:colOff>44450</xdr:colOff>
      <xdr:row>43</xdr:row>
      <xdr:rowOff>143510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5290800" y="749655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59182</xdr:rowOff>
    </xdr:from>
    <xdr:to>
      <xdr:col>77</xdr:col>
      <xdr:colOff>95250</xdr:colOff>
      <xdr:row>41</xdr:row>
      <xdr:rowOff>160782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170959</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6857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143510</xdr:rowOff>
    </xdr:from>
    <xdr:to>
      <xdr:col>72</xdr:col>
      <xdr:colOff>203200</xdr:colOff>
      <xdr:row>43</xdr:row>
      <xdr:rowOff>162814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4401800" y="751586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1270</xdr:rowOff>
    </xdr:from>
    <xdr:to>
      <xdr:col>73</xdr:col>
      <xdr:colOff>44450</xdr:colOff>
      <xdr:row>41</xdr:row>
      <xdr:rowOff>102870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114554</xdr:rowOff>
    </xdr:from>
    <xdr:to>
      <xdr:col>68</xdr:col>
      <xdr:colOff>152400</xdr:colOff>
      <xdr:row>43</xdr:row>
      <xdr:rowOff>162814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3512800" y="748690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126746</xdr:rowOff>
    </xdr:from>
    <xdr:to>
      <xdr:col>68</xdr:col>
      <xdr:colOff>203200</xdr:colOff>
      <xdr:row>42</xdr:row>
      <xdr:rowOff>56896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15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67073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32512</xdr:rowOff>
    </xdr:from>
    <xdr:to>
      <xdr:col>64</xdr:col>
      <xdr:colOff>152400</xdr:colOff>
      <xdr:row>42</xdr:row>
      <xdr:rowOff>134112</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23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144289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700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167640</xdr:rowOff>
    </xdr:from>
    <xdr:to>
      <xdr:col>81</xdr:col>
      <xdr:colOff>95250</xdr:colOff>
      <xdr:row>43</xdr:row>
      <xdr:rowOff>97790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139717</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73406</xdr:rowOff>
    </xdr:from>
    <xdr:to>
      <xdr:col>77</xdr:col>
      <xdr:colOff>95250</xdr:colOff>
      <xdr:row>44</xdr:row>
      <xdr:rowOff>3556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159783</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7532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92710</xdr:rowOff>
    </xdr:from>
    <xdr:to>
      <xdr:col>73</xdr:col>
      <xdr:colOff>44450</xdr:colOff>
      <xdr:row>44</xdr:row>
      <xdr:rowOff>22860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7637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112014</xdr:rowOff>
    </xdr:from>
    <xdr:to>
      <xdr:col>68</xdr:col>
      <xdr:colOff>203200</xdr:colOff>
      <xdr:row>44</xdr:row>
      <xdr:rowOff>42164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26941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757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63754</xdr:rowOff>
    </xdr:from>
    <xdr:to>
      <xdr:col>64</xdr:col>
      <xdr:colOff>152400</xdr:colOff>
      <xdr:row>43</xdr:row>
      <xdr:rowOff>165354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150131</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改善し、類似団体平均を下回る数値となった。主な要因としては、新規発行債の抑制による地方債残高の減少やふるさと納税を財源とする基金の積立てによる充当可能基金の増加が挙げられる。今後も後世への負担を少しでも軽減するよう、新規事業の実施等について総点検を図り、財政の健全化に努める。</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122404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13214"/>
          <a:ext cx="0" cy="15810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94481</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122404</xdr:rowOff>
    </xdr:from>
    <xdr:to>
      <xdr:col>81</xdr:col>
      <xdr:colOff>133350</xdr:colOff>
      <xdr:row>22</xdr:row>
      <xdr:rowOff>122404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9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104563</xdr:rowOff>
    </xdr:from>
    <xdr:to>
      <xdr:col>81</xdr:col>
      <xdr:colOff>44450</xdr:colOff>
      <xdr:row>17</xdr:row>
      <xdr:rowOff>2963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2676313"/>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131553</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703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159476</xdr:rowOff>
    </xdr:from>
    <xdr:to>
      <xdr:col>81</xdr:col>
      <xdr:colOff>95250</xdr:colOff>
      <xdr:row>16</xdr:row>
      <xdr:rowOff>89626</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73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2963</xdr:rowOff>
    </xdr:from>
    <xdr:to>
      <xdr:col>77</xdr:col>
      <xdr:colOff>44450</xdr:colOff>
      <xdr:row>18</xdr:row>
      <xdr:rowOff>54429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917613"/>
          <a:ext cx="889000" cy="22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35137</xdr:rowOff>
    </xdr:from>
    <xdr:to>
      <xdr:col>77</xdr:col>
      <xdr:colOff>95250</xdr:colOff>
      <xdr:row>16</xdr:row>
      <xdr:rowOff>136737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146914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54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54429</xdr:rowOff>
    </xdr:from>
    <xdr:to>
      <xdr:col>72</xdr:col>
      <xdr:colOff>203200</xdr:colOff>
      <xdr:row>18</xdr:row>
      <xdr:rowOff>90049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3140529"/>
          <a:ext cx="8890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35137</xdr:rowOff>
    </xdr:from>
    <xdr:to>
      <xdr:col>73</xdr:col>
      <xdr:colOff>44450</xdr:colOff>
      <xdr:row>16</xdr:row>
      <xdr:rowOff>136737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146914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90049</xdr:rowOff>
    </xdr:from>
    <xdr:to>
      <xdr:col>68</xdr:col>
      <xdr:colOff>152400</xdr:colOff>
      <xdr:row>21</xdr:row>
      <xdr:rowOff>80131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176149"/>
          <a:ext cx="889000" cy="50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153731</xdr:rowOff>
    </xdr:from>
    <xdr:to>
      <xdr:col>68</xdr:col>
      <xdr:colOff>203200</xdr:colOff>
      <xdr:row>16</xdr:row>
      <xdr:rowOff>83881</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72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94058</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49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28242</xdr:rowOff>
    </xdr:from>
    <xdr:to>
      <xdr:col>64</xdr:col>
      <xdr:colOff>152400</xdr:colOff>
      <xdr:row>16</xdr:row>
      <xdr:rowOff>129842</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77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140019</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54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53763</xdr:rowOff>
    </xdr:from>
    <xdr:to>
      <xdr:col>81</xdr:col>
      <xdr:colOff>95250</xdr:colOff>
      <xdr:row>15</xdr:row>
      <xdr:rowOff>155363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62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70290</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47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123613</xdr:rowOff>
    </xdr:from>
    <xdr:to>
      <xdr:col>77</xdr:col>
      <xdr:colOff>95250</xdr:colOff>
      <xdr:row>17</xdr:row>
      <xdr:rowOff>53763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86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38540</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953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3629</xdr:rowOff>
    </xdr:from>
    <xdr:to>
      <xdr:col>73</xdr:col>
      <xdr:colOff>44450</xdr:colOff>
      <xdr:row>18</xdr:row>
      <xdr:rowOff>105229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308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90006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17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39249</xdr:rowOff>
    </xdr:from>
    <xdr:to>
      <xdr:col>68</xdr:col>
      <xdr:colOff>203200</xdr:colOff>
      <xdr:row>18</xdr:row>
      <xdr:rowOff>140849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1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125626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21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29331</xdr:rowOff>
    </xdr:from>
    <xdr:to>
      <xdr:col>64</xdr:col>
      <xdr:colOff>152400</xdr:colOff>
      <xdr:row>21</xdr:row>
      <xdr:rowOff>130931</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62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115708</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71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18,975
18,811
52.45
10,008,959
9,778,525
199,921
4,663,731
6,577,868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決算額として経常一般財源分の人件費についてはほぼ変わりないが、普通交付税が大きく減少した影響により一般財源が減少したことから経常収支比率は前年度よりも</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ポイント増となっている。定員管理適正化計画に基づく適正な職員数の管理や民間委託の推進に努めるとともに、給与等の状況を公表し、改善を図っていく。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168910</xdr:rowOff>
    </xdr:from>
    <xdr:to>
      <xdr:col>24</xdr:col>
      <xdr:colOff>25400</xdr:colOff>
      <xdr:row>41</xdr:row>
      <xdr:rowOff>54610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676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26687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5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54610</xdr:rowOff>
    </xdr:from>
    <xdr:to>
      <xdr:col>24</xdr:col>
      <xdr:colOff>114300</xdr:colOff>
      <xdr:row>41</xdr:row>
      <xdr:rowOff>54610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8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83837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168910</xdr:rowOff>
    </xdr:from>
    <xdr:to>
      <xdr:col>24</xdr:col>
      <xdr:colOff>114300</xdr:colOff>
      <xdr:row>33</xdr:row>
      <xdr:rowOff>168910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6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36</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458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1287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2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73660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23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140970</xdr:rowOff>
    </xdr:from>
    <xdr:to>
      <xdr:col>20</xdr:col>
      <xdr:colOff>38100</xdr:colOff>
      <xdr:row>36</xdr:row>
      <xdr:rowOff>71120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37</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230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133350</xdr:rowOff>
    </xdr:from>
    <xdr:to>
      <xdr:col>15</xdr:col>
      <xdr:colOff>149225</xdr:colOff>
      <xdr:row>36</xdr:row>
      <xdr:rowOff>63500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156210</xdr:rowOff>
    </xdr:from>
    <xdr:to>
      <xdr:col>11</xdr:col>
      <xdr:colOff>60325</xdr:colOff>
      <xdr:row>36</xdr:row>
      <xdr:rowOff>86360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2557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22860</xdr:rowOff>
    </xdr:from>
    <xdr:to>
      <xdr:col>20</xdr:col>
      <xdr:colOff>38100</xdr:colOff>
      <xdr:row>36</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109237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8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抑制に努めているものの、前年度より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ポイント増となっている。放課後児童クラブ運営委託料の増加により経常的な支出が増加したことが要因である。今後も行政評価により事務事業を点検、見直しを行い、民間委託の推進を図っていく。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6350</xdr:rowOff>
    </xdr:from>
    <xdr:to>
      <xdr:col>82</xdr:col>
      <xdr:colOff>107950</xdr:colOff>
      <xdr:row>22</xdr:row>
      <xdr:rowOff>38100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352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10177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8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38100</xdr:rowOff>
    </xdr:from>
    <xdr:to>
      <xdr:col>82</xdr:col>
      <xdr:colOff>196850</xdr:colOff>
      <xdr:row>22</xdr:row>
      <xdr:rowOff>38100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1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92727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6350</xdr:rowOff>
    </xdr:from>
    <xdr:to>
      <xdr:col>82</xdr:col>
      <xdr:colOff>196850</xdr:colOff>
      <xdr:row>13</xdr:row>
      <xdr:rowOff>6350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101600</xdr:rowOff>
    </xdr:from>
    <xdr:to>
      <xdr:col>82</xdr:col>
      <xdr:colOff>107950</xdr:colOff>
      <xdr:row>16</xdr:row>
      <xdr:rowOff>152400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448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101600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17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717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107950</xdr:rowOff>
    </xdr:from>
    <xdr:to>
      <xdr:col>74</xdr:col>
      <xdr:colOff>31750</xdr:colOff>
      <xdr:row>16</xdr:row>
      <xdr:rowOff>38100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22877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0</xdr:rowOff>
    </xdr:from>
    <xdr:to>
      <xdr:col>69</xdr:col>
      <xdr:colOff>92075</xdr:colOff>
      <xdr:row>16</xdr:row>
      <xdr:rowOff>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74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82550</xdr:rowOff>
    </xdr:from>
    <xdr:to>
      <xdr:col>69</xdr:col>
      <xdr:colOff>142875</xdr:colOff>
      <xdr:row>16</xdr:row>
      <xdr:rowOff>12700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22877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6350</xdr:rowOff>
    </xdr:from>
    <xdr:to>
      <xdr:col>65</xdr:col>
      <xdr:colOff>53975</xdr:colOff>
      <xdr:row>15</xdr:row>
      <xdr:rowOff>107950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7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118127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101600</xdr:rowOff>
    </xdr:from>
    <xdr:to>
      <xdr:col>82</xdr:col>
      <xdr:colOff>158750</xdr:colOff>
      <xdr:row>17</xdr:row>
      <xdr:rowOff>31750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73677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1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50800</xdr:rowOff>
    </xdr:from>
    <xdr:to>
      <xdr:col>78</xdr:col>
      <xdr:colOff>120650</xdr:colOff>
      <xdr:row>16</xdr:row>
      <xdr:rowOff>152400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8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120650</xdr:rowOff>
    </xdr:from>
    <xdr:to>
      <xdr:col>69</xdr:col>
      <xdr:colOff>142875</xdr:colOff>
      <xdr:row>16</xdr:row>
      <xdr:rowOff>50800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120650</xdr:rowOff>
    </xdr:from>
    <xdr:to>
      <xdr:col>65</xdr:col>
      <xdr:colOff>53975</xdr:colOff>
      <xdr:row>16</xdr:row>
      <xdr:rowOff>50800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35577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全体としては類似団体平均と同じ比率であるが、児童福祉費が伸びてきている。割合として、民営の認定こども園へ運営委託料を支出している金額が大きく、伸び率も大きい。また、少子高齢化の影響もあり、今後は高齢者福祉費の更なる増加が懸念されるが、事業の見直しなどにより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92710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64787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92710</xdr:rowOff>
    </xdr:from>
    <xdr:to>
      <xdr:col>24</xdr:col>
      <xdr:colOff>114300</xdr:colOff>
      <xdr:row>61</xdr:row>
      <xdr:rowOff>92710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5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92710</xdr:rowOff>
    </xdr:from>
    <xdr:to>
      <xdr:col>24</xdr:col>
      <xdr:colOff>25400</xdr:colOff>
      <xdr:row>55</xdr:row>
      <xdr:rowOff>161290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224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127017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85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110490</xdr:rowOff>
    </xdr:from>
    <xdr:to>
      <xdr:col>24</xdr:col>
      <xdr:colOff>76200</xdr:colOff>
      <xdr:row>56</xdr:row>
      <xdr:rowOff>40640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4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149860</xdr:rowOff>
    </xdr:from>
    <xdr:to>
      <xdr:col>19</xdr:col>
      <xdr:colOff>187325</xdr:colOff>
      <xdr:row>55</xdr:row>
      <xdr:rowOff>92710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081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64770</xdr:rowOff>
    </xdr:from>
    <xdr:to>
      <xdr:col>20</xdr:col>
      <xdr:colOff>38100</xdr:colOff>
      <xdr:row>55</xdr:row>
      <xdr:rowOff>166370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151147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8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149860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85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104140</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62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30480</xdr:rowOff>
    </xdr:from>
    <xdr:to>
      <xdr:col>11</xdr:col>
      <xdr:colOff>60325</xdr:colOff>
      <xdr:row>54</xdr:row>
      <xdr:rowOff>132080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28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142257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30480</xdr:rowOff>
    </xdr:from>
    <xdr:to>
      <xdr:col>6</xdr:col>
      <xdr:colOff>171450</xdr:colOff>
      <xdr:row>54</xdr:row>
      <xdr:rowOff>132080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28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142257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110490</xdr:rowOff>
    </xdr:from>
    <xdr:to>
      <xdr:col>24</xdr:col>
      <xdr:colOff>76200</xdr:colOff>
      <xdr:row>56</xdr:row>
      <xdr:rowOff>40640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82567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1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41910</xdr:rowOff>
    </xdr:from>
    <xdr:to>
      <xdr:col>20</xdr:col>
      <xdr:colOff>38100</xdr:colOff>
      <xdr:row>55</xdr:row>
      <xdr:rowOff>143510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153687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4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99060</xdr:rowOff>
    </xdr:from>
    <xdr:to>
      <xdr:col>15</xdr:col>
      <xdr:colOff>149225</xdr:colOff>
      <xdr:row>55</xdr:row>
      <xdr:rowOff>29210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39387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2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162577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53340</xdr:rowOff>
    </xdr:from>
    <xdr:to>
      <xdr:col>6</xdr:col>
      <xdr:colOff>171450</xdr:colOff>
      <xdr:row>54</xdr:row>
      <xdr:rowOff>154940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139717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39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中最下位となった要因は、主に公共下水道事業に対する繰出金である。多額の初期投資を行った結果と現在でも管渠延長を実施していることが影響しているものであり、その分普及率も類似団体を上回っている。平成２６年度に消費税率改定に係る料金改定を行なっており、今後は建設事業を抑制するとともに、事業の進捗に合わせて都市計画税の課税区域を拡大し、比率の改善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66040</xdr:rowOff>
    </xdr:from>
    <xdr:to>
      <xdr:col>82</xdr:col>
      <xdr:colOff>107950</xdr:colOff>
      <xdr:row>61</xdr:row>
      <xdr:rowOff>39370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32434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11447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46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39370</xdr:rowOff>
    </xdr:from>
    <xdr:to>
      <xdr:col>82</xdr:col>
      <xdr:colOff>196850</xdr:colOff>
      <xdr:row>61</xdr:row>
      <xdr:rowOff>39370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49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152417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906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66040</xdr:rowOff>
    </xdr:from>
    <xdr:to>
      <xdr:col>82</xdr:col>
      <xdr:colOff>196850</xdr:colOff>
      <xdr:row>54</xdr:row>
      <xdr:rowOff>66040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32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39370</xdr:rowOff>
    </xdr:from>
    <xdr:to>
      <xdr:col>82</xdr:col>
      <xdr:colOff>107950</xdr:colOff>
      <xdr:row>61</xdr:row>
      <xdr:rowOff>62230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4978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157480</xdr:rowOff>
    </xdr:from>
    <xdr:to>
      <xdr:col>78</xdr:col>
      <xdr:colOff>69850</xdr:colOff>
      <xdr:row>61</xdr:row>
      <xdr:rowOff>62230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444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64770</xdr:rowOff>
    </xdr:from>
    <xdr:to>
      <xdr:col>78</xdr:col>
      <xdr:colOff>120650</xdr:colOff>
      <xdr:row>57</xdr:row>
      <xdr:rowOff>166370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5097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60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157480</xdr:rowOff>
    </xdr:from>
    <xdr:to>
      <xdr:col>73</xdr:col>
      <xdr:colOff>180975</xdr:colOff>
      <xdr:row>61</xdr:row>
      <xdr:rowOff>31750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10444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16510</xdr:rowOff>
    </xdr:from>
    <xdr:to>
      <xdr:col>69</xdr:col>
      <xdr:colOff>92075</xdr:colOff>
      <xdr:row>61</xdr:row>
      <xdr:rowOff>31750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10474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34290</xdr:rowOff>
    </xdr:from>
    <xdr:to>
      <xdr:col>69</xdr:col>
      <xdr:colOff>142875</xdr:colOff>
      <xdr:row>57</xdr:row>
      <xdr:rowOff>135890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146067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160020</xdr:rowOff>
    </xdr:from>
    <xdr:to>
      <xdr:col>82</xdr:col>
      <xdr:colOff>158750</xdr:colOff>
      <xdr:row>61</xdr:row>
      <xdr:rowOff>90170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68597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35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11430</xdr:rowOff>
    </xdr:from>
    <xdr:to>
      <xdr:col>78</xdr:col>
      <xdr:colOff>120650</xdr:colOff>
      <xdr:row>61</xdr:row>
      <xdr:rowOff>113030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97807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55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106680</xdr:rowOff>
    </xdr:from>
    <xdr:to>
      <xdr:col>74</xdr:col>
      <xdr:colOff>31750</xdr:colOff>
      <xdr:row>61</xdr:row>
      <xdr:rowOff>36830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21607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152400</xdr:rowOff>
    </xdr:from>
    <xdr:to>
      <xdr:col>69</xdr:col>
      <xdr:colOff>142875</xdr:colOff>
      <xdr:row>61</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137160</xdr:rowOff>
    </xdr:from>
    <xdr:to>
      <xdr:col>65</xdr:col>
      <xdr:colOff>53975</xdr:colOff>
      <xdr:row>61</xdr:row>
      <xdr:rowOff>67310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52087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事務改善委員会により補助交付金の見直しや廃止を行ってきたため、類似団体平均と比較して低い数値となっている。今後も補助交付金の見直し・廃止を進めながら、さらなる削減に努める。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111760</xdr:rowOff>
    </xdr:from>
    <xdr:to>
      <xdr:col>82</xdr:col>
      <xdr:colOff>107950</xdr:colOff>
      <xdr:row>41</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59816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57167</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85090</xdr:rowOff>
    </xdr:from>
    <xdr:to>
      <xdr:col>82</xdr:col>
      <xdr:colOff>196850</xdr:colOff>
      <xdr:row>41</xdr:row>
      <xdr:rowOff>85090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26687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111760</xdr:rowOff>
    </xdr:from>
    <xdr:to>
      <xdr:col>82</xdr:col>
      <xdr:colOff>196850</xdr:colOff>
      <xdr:row>32</xdr:row>
      <xdr:rowOff>111760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59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62230</xdr:rowOff>
    </xdr:from>
    <xdr:to>
      <xdr:col>82</xdr:col>
      <xdr:colOff>107950</xdr:colOff>
      <xdr:row>35</xdr:row>
      <xdr:rowOff>77470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062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78757</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25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106680</xdr:rowOff>
    </xdr:from>
    <xdr:to>
      <xdr:col>82</xdr:col>
      <xdr:colOff>158750</xdr:colOff>
      <xdr:row>37</xdr:row>
      <xdr:rowOff>36830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24130</xdr:rowOff>
    </xdr:from>
    <xdr:to>
      <xdr:col>78</xdr:col>
      <xdr:colOff>69850</xdr:colOff>
      <xdr:row>35</xdr:row>
      <xdr:rowOff>62230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24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83820</xdr:rowOff>
    </xdr:from>
    <xdr:to>
      <xdr:col>78</xdr:col>
      <xdr:colOff>120650</xdr:colOff>
      <xdr:row>37</xdr:row>
      <xdr:rowOff>13970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170197</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34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24130</xdr:rowOff>
    </xdr:from>
    <xdr:to>
      <xdr:col>73</xdr:col>
      <xdr:colOff>180975</xdr:colOff>
      <xdr:row>35</xdr:row>
      <xdr:rowOff>77470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024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77470</xdr:rowOff>
    </xdr:from>
    <xdr:to>
      <xdr:col>69</xdr:col>
      <xdr:colOff>92075</xdr:colOff>
      <xdr:row>35</xdr:row>
      <xdr:rowOff>77470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078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34290</xdr:rowOff>
    </xdr:from>
    <xdr:to>
      <xdr:col>69</xdr:col>
      <xdr:colOff>142875</xdr:colOff>
      <xdr:row>37</xdr:row>
      <xdr:rowOff>135890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120667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26670</xdr:rowOff>
    </xdr:from>
    <xdr:to>
      <xdr:col>82</xdr:col>
      <xdr:colOff>158750</xdr:colOff>
      <xdr:row>35</xdr:row>
      <xdr:rowOff>128270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43197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11430</xdr:rowOff>
    </xdr:from>
    <xdr:to>
      <xdr:col>78</xdr:col>
      <xdr:colOff>120650</xdr:colOff>
      <xdr:row>35</xdr:row>
      <xdr:rowOff>113030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123207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8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144780</xdr:rowOff>
    </xdr:from>
    <xdr:to>
      <xdr:col>74</xdr:col>
      <xdr:colOff>31750</xdr:colOff>
      <xdr:row>35</xdr:row>
      <xdr:rowOff>74930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85107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26670</xdr:rowOff>
    </xdr:from>
    <xdr:to>
      <xdr:col>69</xdr:col>
      <xdr:colOff>142875</xdr:colOff>
      <xdr:row>35</xdr:row>
      <xdr:rowOff>128270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138447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26670</xdr:rowOff>
    </xdr:from>
    <xdr:to>
      <xdr:col>65</xdr:col>
      <xdr:colOff>53975</xdr:colOff>
      <xdr:row>35</xdr:row>
      <xdr:rowOff>128270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138447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新規発行債の抑制に努めており、類似団体平均と同じ比率となっている。今後も地方債現在高が増加しないよう新規発行債を元金償還額以内に抑制していく。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81</xdr:row>
      <xdr:rowOff>92711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30480"/>
          <a:ext cx="0" cy="1249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64788</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952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92711</xdr:rowOff>
    </xdr:from>
    <xdr:to>
      <xdr:col>24</xdr:col>
      <xdr:colOff>114300</xdr:colOff>
      <xdr:row>81</xdr:row>
      <xdr:rowOff>92711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80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168911</xdr:rowOff>
    </xdr:from>
    <xdr:to>
      <xdr:col>24</xdr:col>
      <xdr:colOff>25400</xdr:colOff>
      <xdr:row>78</xdr:row>
      <xdr:rowOff>96520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70561"/>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xdr:rowOff>
    </xdr:from>
    <xdr:to>
      <xdr:col>19</xdr:col>
      <xdr:colOff>187325</xdr:colOff>
      <xdr:row>78</xdr:row>
      <xdr:rowOff>96520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378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110489</xdr:rowOff>
    </xdr:from>
    <xdr:to>
      <xdr:col>20</xdr:col>
      <xdr:colOff>38100</xdr:colOff>
      <xdr:row>78</xdr:row>
      <xdr:rowOff>40639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50816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8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xdr:rowOff>
    </xdr:from>
    <xdr:to>
      <xdr:col>15</xdr:col>
      <xdr:colOff>98425</xdr:colOff>
      <xdr:row>78</xdr:row>
      <xdr:rowOff>111761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37818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111761</xdr:rowOff>
    </xdr:from>
    <xdr:to>
      <xdr:col>11</xdr:col>
      <xdr:colOff>9525</xdr:colOff>
      <xdr:row>78</xdr:row>
      <xdr:rowOff>127000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4848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34289</xdr:rowOff>
    </xdr:from>
    <xdr:to>
      <xdr:col>11</xdr:col>
      <xdr:colOff>60325</xdr:colOff>
      <xdr:row>77</xdr:row>
      <xdr:rowOff>135889</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146066</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90188</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45720</xdr:rowOff>
    </xdr:from>
    <xdr:to>
      <xdr:col>20</xdr:col>
      <xdr:colOff>38100</xdr:colOff>
      <xdr:row>78</xdr:row>
      <xdr:rowOff>147320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132097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50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125730</xdr:rowOff>
    </xdr:from>
    <xdr:to>
      <xdr:col>15</xdr:col>
      <xdr:colOff>149225</xdr:colOff>
      <xdr:row>78</xdr:row>
      <xdr:rowOff>55880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40657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60961</xdr:rowOff>
    </xdr:from>
    <xdr:to>
      <xdr:col>11</xdr:col>
      <xdr:colOff>60325</xdr:colOff>
      <xdr:row>78</xdr:row>
      <xdr:rowOff>162561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147338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放課後児童クラブ運営委託料の増加や児童福祉費の伸びによる扶助費の増加などの要因により、経常的な費用が増加したことから、前年と比較すると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ポイントの増となっている。人件費、物件費、繰出金の比率が類似団体と比べると高く、公債費以外の合計については類似団体と比べると</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69850</xdr:rowOff>
    </xdr:from>
    <xdr:to>
      <xdr:col>82</xdr:col>
      <xdr:colOff>107950</xdr:colOff>
      <xdr:row>81</xdr:row>
      <xdr:rowOff>81280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857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53357</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4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81280</xdr:rowOff>
    </xdr:from>
    <xdr:to>
      <xdr:col>82</xdr:col>
      <xdr:colOff>196850</xdr:colOff>
      <xdr:row>81</xdr:row>
      <xdr:rowOff>81280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68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156227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69850</xdr:rowOff>
    </xdr:from>
    <xdr:to>
      <xdr:col>82</xdr:col>
      <xdr:colOff>196850</xdr:colOff>
      <xdr:row>73</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104139</xdr:rowOff>
    </xdr:from>
    <xdr:to>
      <xdr:col>82</xdr:col>
      <xdr:colOff>107950</xdr:colOff>
      <xdr:row>79</xdr:row>
      <xdr:rowOff>144145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648689"/>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92727</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2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76200</xdr:rowOff>
    </xdr:from>
    <xdr:to>
      <xdr:col>82</xdr:col>
      <xdr:colOff>158750</xdr:colOff>
      <xdr:row>78</xdr:row>
      <xdr:rowOff>6350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86995</xdr:rowOff>
    </xdr:from>
    <xdr:to>
      <xdr:col>78</xdr:col>
      <xdr:colOff>69850</xdr:colOff>
      <xdr:row>79</xdr:row>
      <xdr:rowOff>104139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460095"/>
          <a:ext cx="889000" cy="18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30480</xdr:rowOff>
    </xdr:from>
    <xdr:to>
      <xdr:col>78</xdr:col>
      <xdr:colOff>120650</xdr:colOff>
      <xdr:row>77</xdr:row>
      <xdr:rowOff>132080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142257</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01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86995</xdr:rowOff>
    </xdr:from>
    <xdr:to>
      <xdr:col>73</xdr:col>
      <xdr:colOff>180975</xdr:colOff>
      <xdr:row>79</xdr:row>
      <xdr:rowOff>92711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460095"/>
          <a:ext cx="889000" cy="17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150495</xdr:rowOff>
    </xdr:from>
    <xdr:to>
      <xdr:col>74</xdr:col>
      <xdr:colOff>31750</xdr:colOff>
      <xdr:row>77</xdr:row>
      <xdr:rowOff>80645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90822</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9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92711</xdr:rowOff>
    </xdr:from>
    <xdr:to>
      <xdr:col>69</xdr:col>
      <xdr:colOff>92075</xdr:colOff>
      <xdr:row>79</xdr:row>
      <xdr:rowOff>104139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6372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36195</xdr:rowOff>
    </xdr:from>
    <xdr:to>
      <xdr:col>69</xdr:col>
      <xdr:colOff>142875</xdr:colOff>
      <xdr:row>77</xdr:row>
      <xdr:rowOff>137795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23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147972</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06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150495</xdr:rowOff>
    </xdr:from>
    <xdr:to>
      <xdr:col>65</xdr:col>
      <xdr:colOff>53975</xdr:colOff>
      <xdr:row>77</xdr:row>
      <xdr:rowOff>80645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90822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93345</xdr:rowOff>
    </xdr:from>
    <xdr:to>
      <xdr:col>82</xdr:col>
      <xdr:colOff>158750</xdr:colOff>
      <xdr:row>80</xdr:row>
      <xdr:rowOff>23495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6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65422</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609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53339</xdr:rowOff>
    </xdr:from>
    <xdr:to>
      <xdr:col>78</xdr:col>
      <xdr:colOff>120650</xdr:colOff>
      <xdr:row>79</xdr:row>
      <xdr:rowOff>154939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5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139716</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684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36195</xdr:rowOff>
    </xdr:from>
    <xdr:to>
      <xdr:col>74</xdr:col>
      <xdr:colOff>31750</xdr:colOff>
      <xdr:row>78</xdr:row>
      <xdr:rowOff>137795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122572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9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41911</xdr:rowOff>
    </xdr:from>
    <xdr:to>
      <xdr:col>69</xdr:col>
      <xdr:colOff>142875</xdr:colOff>
      <xdr:row>79</xdr:row>
      <xdr:rowOff>143511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128288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53339</xdr:rowOff>
    </xdr:from>
    <xdr:to>
      <xdr:col>65</xdr:col>
      <xdr:colOff>53975</xdr:colOff>
      <xdr:row>79</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5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139716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68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168306</xdr:rowOff>
    </xdr:from>
    <xdr:to>
      <xdr:col>29</xdr:col>
      <xdr:colOff>127000</xdr:colOff>
      <xdr:row>20</xdr:row>
      <xdr:rowOff>54496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30431"/>
          <a:ext cx="0" cy="16006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26573</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03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54496</xdr:rowOff>
    </xdr:from>
    <xdr:to>
      <xdr:col>30</xdr:col>
      <xdr:colOff>25400</xdr:colOff>
      <xdr:row>20</xdr:row>
      <xdr:rowOff>54496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311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83233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7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168306</xdr:rowOff>
    </xdr:from>
    <xdr:to>
      <xdr:col>30</xdr:col>
      <xdr:colOff>25400</xdr:colOff>
      <xdr:row>10</xdr:row>
      <xdr:rowOff>168306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304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17609</xdr:rowOff>
    </xdr:from>
    <xdr:to>
      <xdr:col>29</xdr:col>
      <xdr:colOff>127000</xdr:colOff>
      <xdr:row>19</xdr:row>
      <xdr:rowOff>52618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22784"/>
          <a:ext cx="647700" cy="35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86615</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059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70088</xdr:rowOff>
    </xdr:from>
    <xdr:to>
      <xdr:col>29</xdr:col>
      <xdr:colOff>177800</xdr:colOff>
      <xdr:row>17</xdr:row>
      <xdr:rowOff>238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86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3175</xdr:rowOff>
    </xdr:from>
    <xdr:to>
      <xdr:col>26</xdr:col>
      <xdr:colOff>50800</xdr:colOff>
      <xdr:row>19</xdr:row>
      <xdr:rowOff>52618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308350"/>
          <a:ext cx="698500" cy="49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148220</xdr:rowOff>
    </xdr:from>
    <xdr:to>
      <xdr:col>26</xdr:col>
      <xdr:colOff>101600</xdr:colOff>
      <xdr:row>17</xdr:row>
      <xdr:rowOff>78370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39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88547</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07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162983</xdr:rowOff>
    </xdr:from>
    <xdr:to>
      <xdr:col>22</xdr:col>
      <xdr:colOff>114300</xdr:colOff>
      <xdr:row>19</xdr:row>
      <xdr:rowOff>3175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96708"/>
          <a:ext cx="698500" cy="11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20628</xdr:rowOff>
    </xdr:from>
    <xdr:to>
      <xdr:col>22</xdr:col>
      <xdr:colOff>165100</xdr:colOff>
      <xdr:row>17</xdr:row>
      <xdr:rowOff>122228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82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132405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51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162983</xdr:rowOff>
    </xdr:from>
    <xdr:to>
      <xdr:col>18</xdr:col>
      <xdr:colOff>177800</xdr:colOff>
      <xdr:row>19</xdr:row>
      <xdr:rowOff>8955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96708"/>
          <a:ext cx="698500" cy="17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17755</xdr:rowOff>
    </xdr:from>
    <xdr:to>
      <xdr:col>19</xdr:col>
      <xdr:colOff>38100</xdr:colOff>
      <xdr:row>17</xdr:row>
      <xdr:rowOff>119355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80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129532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48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56208</xdr:rowOff>
    </xdr:from>
    <xdr:to>
      <xdr:col>15</xdr:col>
      <xdr:colOff>101600</xdr:colOff>
      <xdr:row>17</xdr:row>
      <xdr:rowOff>157808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184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167985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8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138259</xdr:rowOff>
    </xdr:from>
    <xdr:to>
      <xdr:col>29</xdr:col>
      <xdr:colOff>177800</xdr:colOff>
      <xdr:row>19</xdr:row>
      <xdr:rowOff>68409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71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110336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44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1818</xdr:rowOff>
    </xdr:from>
    <xdr:to>
      <xdr:col>26</xdr:col>
      <xdr:colOff>101600</xdr:colOff>
      <xdr:row>19</xdr:row>
      <xdr:rowOff>103418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06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88195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93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123825</xdr:rowOff>
    </xdr:from>
    <xdr:to>
      <xdr:col>22</xdr:col>
      <xdr:colOff>165100</xdr:colOff>
      <xdr:row>19</xdr:row>
      <xdr:rowOff>53975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57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38752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4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112183</xdr:rowOff>
    </xdr:from>
    <xdr:to>
      <xdr:col>19</xdr:col>
      <xdr:colOff>38100</xdr:colOff>
      <xdr:row>19</xdr:row>
      <xdr:rowOff>42333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45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27110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3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129605</xdr:rowOff>
    </xdr:from>
    <xdr:to>
      <xdr:col>15</xdr:col>
      <xdr:colOff>101600</xdr:colOff>
      <xdr:row>19</xdr:row>
      <xdr:rowOff>59755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63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44532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49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183396</xdr:rowOff>
    </xdr:from>
    <xdr:to>
      <xdr:col>29</xdr:col>
      <xdr:colOff>127000</xdr:colOff>
      <xdr:row>38</xdr:row>
      <xdr:rowOff>103363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07946"/>
          <a:ext cx="0" cy="146301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75440</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43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103363</xdr:rowOff>
    </xdr:from>
    <xdr:to>
      <xdr:col>30</xdr:col>
      <xdr:colOff>25400</xdr:colOff>
      <xdr:row>38</xdr:row>
      <xdr:rowOff>103363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5709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98323</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851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183396</xdr:rowOff>
    </xdr:from>
    <xdr:to>
      <xdr:col>30</xdr:col>
      <xdr:colOff>25400</xdr:colOff>
      <xdr:row>33</xdr:row>
      <xdr:rowOff>183396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079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253896</xdr:rowOff>
    </xdr:from>
    <xdr:to>
      <xdr:col>29</xdr:col>
      <xdr:colOff>127000</xdr:colOff>
      <xdr:row>36</xdr:row>
      <xdr:rowOff>9042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6864246"/>
          <a:ext cx="647700" cy="98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111015</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721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265938</xdr:rowOff>
    </xdr:from>
    <xdr:to>
      <xdr:col>29</xdr:col>
      <xdr:colOff>177800</xdr:colOff>
      <xdr:row>36</xdr:row>
      <xdr:rowOff>24638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253896</xdr:rowOff>
    </xdr:from>
    <xdr:to>
      <xdr:col>26</xdr:col>
      <xdr:colOff>50800</xdr:colOff>
      <xdr:row>35</xdr:row>
      <xdr:rowOff>273716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864246"/>
          <a:ext cx="698500" cy="19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274122</xdr:rowOff>
    </xdr:from>
    <xdr:to>
      <xdr:col>26</xdr:col>
      <xdr:colOff>101600</xdr:colOff>
      <xdr:row>36</xdr:row>
      <xdr:rowOff>32822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17599</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97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246763</xdr:rowOff>
    </xdr:from>
    <xdr:to>
      <xdr:col>22</xdr:col>
      <xdr:colOff>114300</xdr:colOff>
      <xdr:row>35</xdr:row>
      <xdr:rowOff>273716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6857113"/>
          <a:ext cx="698500" cy="26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10454</xdr:rowOff>
    </xdr:from>
    <xdr:to>
      <xdr:col>22</xdr:col>
      <xdr:colOff>165100</xdr:colOff>
      <xdr:row>36</xdr:row>
      <xdr:rowOff>112054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963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96831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0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236637</xdr:rowOff>
    </xdr:from>
    <xdr:to>
      <xdr:col>18</xdr:col>
      <xdr:colOff>177800</xdr:colOff>
      <xdr:row>35</xdr:row>
      <xdr:rowOff>246763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908300" y="6846987"/>
          <a:ext cx="698500" cy="10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299793</xdr:rowOff>
    </xdr:from>
    <xdr:to>
      <xdr:col>19</xdr:col>
      <xdr:colOff>38100</xdr:colOff>
      <xdr:row>36</xdr:row>
      <xdr:rowOff>58493</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910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43270</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99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231351</xdr:rowOff>
    </xdr:from>
    <xdr:to>
      <xdr:col>15</xdr:col>
      <xdr:colOff>101600</xdr:colOff>
      <xdr:row>35</xdr:row>
      <xdr:rowOff>332951</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8417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317728</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92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301142</xdr:rowOff>
    </xdr:from>
    <xdr:to>
      <xdr:col>29</xdr:col>
      <xdr:colOff>177800</xdr:colOff>
      <xdr:row>36</xdr:row>
      <xdr:rowOff>59842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911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273219</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883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203096</xdr:rowOff>
    </xdr:from>
    <xdr:to>
      <xdr:col>26</xdr:col>
      <xdr:colOff>101600</xdr:colOff>
      <xdr:row>35</xdr:row>
      <xdr:rowOff>304696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813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314873</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582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222916</xdr:rowOff>
    </xdr:from>
    <xdr:to>
      <xdr:col>22</xdr:col>
      <xdr:colOff>165100</xdr:colOff>
      <xdr:row>35</xdr:row>
      <xdr:rowOff>324516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833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334693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602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195963</xdr:rowOff>
    </xdr:from>
    <xdr:to>
      <xdr:col>19</xdr:col>
      <xdr:colOff>38100</xdr:colOff>
      <xdr:row>35</xdr:row>
      <xdr:rowOff>297563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806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307740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57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185837</xdr:rowOff>
    </xdr:from>
    <xdr:to>
      <xdr:col>15</xdr:col>
      <xdr:colOff>101600</xdr:colOff>
      <xdr:row>35</xdr:row>
      <xdr:rowOff>287437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796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297614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565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18,975
18,811
52.45
10,008,959
9,778,525
199,921
4,663,731
6,577,868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104822</xdr:rowOff>
    </xdr:from>
    <xdr:to>
      <xdr:col>24</xdr:col>
      <xdr:colOff>62865</xdr:colOff>
      <xdr:row>38</xdr:row>
      <xdr:rowOff>85113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076872"/>
          <a:ext cx="1270" cy="1523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88940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0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85113</xdr:rowOff>
    </xdr:from>
    <xdr:to>
      <xdr:col>24</xdr:col>
      <xdr:colOff>152400</xdr:colOff>
      <xdr:row>38</xdr:row>
      <xdr:rowOff>85113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0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51499</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85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104822</xdr:rowOff>
    </xdr:from>
    <xdr:to>
      <xdr:col>24</xdr:col>
      <xdr:colOff>152400</xdr:colOff>
      <xdr:row>29</xdr:row>
      <xdr:rowOff>104822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076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33532</xdr:rowOff>
    </xdr:from>
    <xdr:to>
      <xdr:col>24</xdr:col>
      <xdr:colOff>63500</xdr:colOff>
      <xdr:row>37</xdr:row>
      <xdr:rowOff>52816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77182"/>
          <a:ext cx="838200"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83284</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12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60407</xdr:rowOff>
    </xdr:from>
    <xdr:to>
      <xdr:col>24</xdr:col>
      <xdr:colOff>114300</xdr:colOff>
      <xdr:row>35</xdr:row>
      <xdr:rowOff>162007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6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17824</xdr:rowOff>
    </xdr:from>
    <xdr:to>
      <xdr:col>19</xdr:col>
      <xdr:colOff>177800</xdr:colOff>
      <xdr:row>37</xdr:row>
      <xdr:rowOff>52816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61474"/>
          <a:ext cx="889000" cy="3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83528</xdr:rowOff>
    </xdr:from>
    <xdr:to>
      <xdr:col>20</xdr:col>
      <xdr:colOff>38100</xdr:colOff>
      <xdr:row>36</xdr:row>
      <xdr:rowOff>13678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30205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5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163197</xdr:rowOff>
    </xdr:from>
    <xdr:to>
      <xdr:col>15</xdr:col>
      <xdr:colOff>50800</xdr:colOff>
      <xdr:row>37</xdr:row>
      <xdr:rowOff>17824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35397"/>
          <a:ext cx="889000" cy="2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125525</xdr:rowOff>
    </xdr:from>
    <xdr:to>
      <xdr:col>15</xdr:col>
      <xdr:colOff>101600</xdr:colOff>
      <xdr:row>36</xdr:row>
      <xdr:rowOff>55675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72202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0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163197</xdr:rowOff>
    </xdr:from>
    <xdr:to>
      <xdr:col>10</xdr:col>
      <xdr:colOff>114300</xdr:colOff>
      <xdr:row>37</xdr:row>
      <xdr:rowOff>6818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5397"/>
          <a:ext cx="889000" cy="1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138555</xdr:rowOff>
    </xdr:from>
    <xdr:to>
      <xdr:col>10</xdr:col>
      <xdr:colOff>165100</xdr:colOff>
      <xdr:row>36</xdr:row>
      <xdr:rowOff>68705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3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85232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1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159913</xdr:rowOff>
    </xdr:from>
    <xdr:to>
      <xdr:col>6</xdr:col>
      <xdr:colOff>38100</xdr:colOff>
      <xdr:row>36</xdr:row>
      <xdr:rowOff>90063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6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106590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93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154182</xdr:rowOff>
    </xdr:from>
    <xdr:to>
      <xdr:col>24</xdr:col>
      <xdr:colOff>114300</xdr:colOff>
      <xdr:row>37</xdr:row>
      <xdr:rowOff>84332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132609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0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2016</xdr:rowOff>
    </xdr:from>
    <xdr:to>
      <xdr:col>20</xdr:col>
      <xdr:colOff>38100</xdr:colOff>
      <xdr:row>37</xdr:row>
      <xdr:rowOff>103616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4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94743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3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138474</xdr:rowOff>
    </xdr:from>
    <xdr:to>
      <xdr:col>15</xdr:col>
      <xdr:colOff>101600</xdr:colOff>
      <xdr:row>37</xdr:row>
      <xdr:rowOff>68624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59751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0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112397</xdr:rowOff>
    </xdr:from>
    <xdr:to>
      <xdr:col>10</xdr:col>
      <xdr:colOff>165100</xdr:colOff>
      <xdr:row>37</xdr:row>
      <xdr:rowOff>42547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33674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7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127468</xdr:rowOff>
    </xdr:from>
    <xdr:to>
      <xdr:col>6</xdr:col>
      <xdr:colOff>38100</xdr:colOff>
      <xdr:row>37</xdr:row>
      <xdr:rowOff>57618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9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48745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9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53327</xdr:rowOff>
    </xdr:from>
    <xdr:to>
      <xdr:col>24</xdr:col>
      <xdr:colOff>62865</xdr:colOff>
      <xdr:row>58</xdr:row>
      <xdr:rowOff>19380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9140177"/>
          <a:ext cx="1270" cy="82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23207</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6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19380</xdr:rowOff>
    </xdr:from>
    <xdr:to>
      <xdr:col>24</xdr:col>
      <xdr:colOff>152400</xdr:colOff>
      <xdr:row>58</xdr:row>
      <xdr:rowOff>19380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6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53</xdr:row>
      <xdr:rowOff>53327</xdr:rowOff>
    </xdr:from>
    <xdr:to>
      <xdr:col>24</xdr:col>
      <xdr:colOff>152400</xdr:colOff>
      <xdr:row>53</xdr:row>
      <xdr:rowOff>53327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140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53327</xdr:rowOff>
    </xdr:from>
    <xdr:to>
      <xdr:col>24</xdr:col>
      <xdr:colOff>63500</xdr:colOff>
      <xdr:row>54</xdr:row>
      <xdr:rowOff>17450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140177"/>
          <a:ext cx="838200" cy="13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42854</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72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64427</xdr:rowOff>
    </xdr:from>
    <xdr:to>
      <xdr:col>24</xdr:col>
      <xdr:colOff>114300</xdr:colOff>
      <xdr:row>55</xdr:row>
      <xdr:rowOff>166027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94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17450</xdr:rowOff>
    </xdr:from>
    <xdr:to>
      <xdr:col>19</xdr:col>
      <xdr:colOff>177800</xdr:colOff>
      <xdr:row>57</xdr:row>
      <xdr:rowOff>51270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275750"/>
          <a:ext cx="889000" cy="54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38202</xdr:rowOff>
    </xdr:from>
    <xdr:to>
      <xdr:col>20</xdr:col>
      <xdr:colOff>38100</xdr:colOff>
      <xdr:row>55</xdr:row>
      <xdr:rowOff>139802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46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130929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51270</xdr:rowOff>
    </xdr:from>
    <xdr:to>
      <xdr:col>15</xdr:col>
      <xdr:colOff>50800</xdr:colOff>
      <xdr:row>57</xdr:row>
      <xdr:rowOff>61620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23920"/>
          <a:ext cx="889000" cy="1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104127</xdr:rowOff>
    </xdr:from>
    <xdr:to>
      <xdr:col>15</xdr:col>
      <xdr:colOff>101600</xdr:colOff>
      <xdr:row>56</xdr:row>
      <xdr:rowOff>34277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3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50804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0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61620</xdr:rowOff>
    </xdr:from>
    <xdr:to>
      <xdr:col>10</xdr:col>
      <xdr:colOff>114300</xdr:colOff>
      <xdr:row>57</xdr:row>
      <xdr:rowOff>65786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834270"/>
          <a:ext cx="889000" cy="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13208</xdr:rowOff>
    </xdr:from>
    <xdr:to>
      <xdr:col>10</xdr:col>
      <xdr:colOff>165100</xdr:colOff>
      <xdr:row>50</xdr:row>
      <xdr:rowOff>114808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858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48</xdr:row>
      <xdr:rowOff>131335</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19795" y="8360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49213</xdr:rowOff>
    </xdr:from>
    <xdr:to>
      <xdr:col>6</xdr:col>
      <xdr:colOff>38100</xdr:colOff>
      <xdr:row>54</xdr:row>
      <xdr:rowOff>150813</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30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167340</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08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2527</xdr:rowOff>
    </xdr:from>
    <xdr:to>
      <xdr:col>24</xdr:col>
      <xdr:colOff>114300</xdr:colOff>
      <xdr:row>53</xdr:row>
      <xdr:rowOff>104127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08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127004</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042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138100</xdr:rowOff>
    </xdr:from>
    <xdr:to>
      <xdr:col>20</xdr:col>
      <xdr:colOff>38100</xdr:colOff>
      <xdr:row>54</xdr:row>
      <xdr:rowOff>68250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2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84777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0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470</xdr:rowOff>
    </xdr:from>
    <xdr:to>
      <xdr:col>15</xdr:col>
      <xdr:colOff>101600</xdr:colOff>
      <xdr:row>57</xdr:row>
      <xdr:rowOff>102070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7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93197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6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10820</xdr:rowOff>
    </xdr:from>
    <xdr:to>
      <xdr:col>10</xdr:col>
      <xdr:colOff>165100</xdr:colOff>
      <xdr:row>57</xdr:row>
      <xdr:rowOff>112420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8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103547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87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14986</xdr:rowOff>
    </xdr:from>
    <xdr:to>
      <xdr:col>6</xdr:col>
      <xdr:colOff>38100</xdr:colOff>
      <xdr:row>57</xdr:row>
      <xdr:rowOff>116586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8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107713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88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43726</xdr:rowOff>
    </xdr:from>
    <xdr:to>
      <xdr:col>24</xdr:col>
      <xdr:colOff>62865</xdr:colOff>
      <xdr:row>78</xdr:row>
      <xdr:rowOff>167512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045226"/>
          <a:ext cx="1270" cy="149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171339</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4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167512</xdr:rowOff>
    </xdr:from>
    <xdr:to>
      <xdr:col>24</xdr:col>
      <xdr:colOff>152400</xdr:colOff>
      <xdr:row>78</xdr:row>
      <xdr:rowOff>167512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40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161853</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82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43726</xdr:rowOff>
    </xdr:from>
    <xdr:to>
      <xdr:col>24</xdr:col>
      <xdr:colOff>152400</xdr:colOff>
      <xdr:row>70</xdr:row>
      <xdr:rowOff>43726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045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131242</xdr:rowOff>
    </xdr:from>
    <xdr:to>
      <xdr:col>24</xdr:col>
      <xdr:colOff>63500</xdr:colOff>
      <xdr:row>78</xdr:row>
      <xdr:rowOff>8979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32892"/>
          <a:ext cx="838200" cy="4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35920</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066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13043</xdr:rowOff>
    </xdr:from>
    <xdr:to>
      <xdr:col>24</xdr:col>
      <xdr:colOff>114300</xdr:colOff>
      <xdr:row>77</xdr:row>
      <xdr:rowOff>114643</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1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8979</xdr:rowOff>
    </xdr:from>
    <xdr:to>
      <xdr:col>19</xdr:col>
      <xdr:colOff>177800</xdr:colOff>
      <xdr:row>78</xdr:row>
      <xdr:rowOff>73216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382079"/>
          <a:ext cx="889000" cy="6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46876</xdr:rowOff>
    </xdr:from>
    <xdr:to>
      <xdr:col>20</xdr:col>
      <xdr:colOff>38100</xdr:colOff>
      <xdr:row>77</xdr:row>
      <xdr:rowOff>148476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165003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23876</xdr:rowOff>
    </xdr:from>
    <xdr:to>
      <xdr:col>15</xdr:col>
      <xdr:colOff>50800</xdr:colOff>
      <xdr:row>78</xdr:row>
      <xdr:rowOff>73216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396976"/>
          <a:ext cx="8890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159347</xdr:rowOff>
    </xdr:from>
    <xdr:to>
      <xdr:col>15</xdr:col>
      <xdr:colOff>101600</xdr:colOff>
      <xdr:row>78</xdr:row>
      <xdr:rowOff>89497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6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106024</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13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23876</xdr:rowOff>
    </xdr:from>
    <xdr:to>
      <xdr:col>10</xdr:col>
      <xdr:colOff>114300</xdr:colOff>
      <xdr:row>78</xdr:row>
      <xdr:rowOff>57938</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396976"/>
          <a:ext cx="8890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113131</xdr:rowOff>
    </xdr:from>
    <xdr:to>
      <xdr:col>10</xdr:col>
      <xdr:colOff>165100</xdr:colOff>
      <xdr:row>78</xdr:row>
      <xdr:rowOff>43281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14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59808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137516</xdr:rowOff>
    </xdr:from>
    <xdr:to>
      <xdr:col>6</xdr:col>
      <xdr:colOff>38100</xdr:colOff>
      <xdr:row>78</xdr:row>
      <xdr:rowOff>67666</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39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84193</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1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80442</xdr:rowOff>
    </xdr:from>
    <xdr:to>
      <xdr:col>24</xdr:col>
      <xdr:colOff>114300</xdr:colOff>
      <xdr:row>78</xdr:row>
      <xdr:rowOff>10592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8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58869</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26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129629</xdr:rowOff>
    </xdr:from>
    <xdr:to>
      <xdr:col>20</xdr:col>
      <xdr:colOff>38100</xdr:colOff>
      <xdr:row>78</xdr:row>
      <xdr:rowOff>59779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50906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2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22416</xdr:rowOff>
    </xdr:from>
    <xdr:to>
      <xdr:col>15</xdr:col>
      <xdr:colOff>101600</xdr:colOff>
      <xdr:row>78</xdr:row>
      <xdr:rowOff>124016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9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115143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88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144526</xdr:rowOff>
    </xdr:from>
    <xdr:to>
      <xdr:col>10</xdr:col>
      <xdr:colOff>165100</xdr:colOff>
      <xdr:row>78</xdr:row>
      <xdr:rowOff>74676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4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65803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3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7138</xdr:rowOff>
    </xdr:from>
    <xdr:to>
      <xdr:col>6</xdr:col>
      <xdr:colOff>38100</xdr:colOff>
      <xdr:row>78</xdr:row>
      <xdr:rowOff>108738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8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99865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7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70283</xdr:rowOff>
    </xdr:from>
    <xdr:to>
      <xdr:col>24</xdr:col>
      <xdr:colOff>62865</xdr:colOff>
      <xdr:row>97</xdr:row>
      <xdr:rowOff>57899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00783"/>
          <a:ext cx="1270" cy="1187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61726</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69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57899</xdr:rowOff>
    </xdr:from>
    <xdr:to>
      <xdr:col>24</xdr:col>
      <xdr:colOff>152400</xdr:colOff>
      <xdr:row>97</xdr:row>
      <xdr:rowOff>57899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68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16960</xdr:rowOff>
    </xdr:from>
    <xdr:ext cx="534377"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7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70283</xdr:rowOff>
    </xdr:from>
    <xdr:to>
      <xdr:col>24</xdr:col>
      <xdr:colOff>152400</xdr:colOff>
      <xdr:row>90</xdr:row>
      <xdr:rowOff>70283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00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101485</xdr:rowOff>
    </xdr:from>
    <xdr:to>
      <xdr:col>24</xdr:col>
      <xdr:colOff>63500</xdr:colOff>
      <xdr:row>95</xdr:row>
      <xdr:rowOff>136937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89235"/>
          <a:ext cx="838200" cy="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123626</xdr:rowOff>
    </xdr:from>
    <xdr:ext cx="534377"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06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100749</xdr:rowOff>
    </xdr:from>
    <xdr:to>
      <xdr:col>24</xdr:col>
      <xdr:colOff>114300</xdr:colOff>
      <xdr:row>95</xdr:row>
      <xdr:rowOff>30899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21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136937</xdr:rowOff>
    </xdr:from>
    <xdr:to>
      <xdr:col>19</xdr:col>
      <xdr:colOff>177800</xdr:colOff>
      <xdr:row>96</xdr:row>
      <xdr:rowOff>126442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24687"/>
          <a:ext cx="889000" cy="16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95186</xdr:rowOff>
    </xdr:from>
    <xdr:to>
      <xdr:col>20</xdr:col>
      <xdr:colOff>38100</xdr:colOff>
      <xdr:row>95</xdr:row>
      <xdr:rowOff>25336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21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41863</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598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126442</xdr:rowOff>
    </xdr:from>
    <xdr:to>
      <xdr:col>15</xdr:col>
      <xdr:colOff>50800</xdr:colOff>
      <xdr:row>97</xdr:row>
      <xdr:rowOff>41097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585642"/>
          <a:ext cx="889000" cy="8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162224</xdr:rowOff>
    </xdr:from>
    <xdr:to>
      <xdr:col>15</xdr:col>
      <xdr:colOff>101600</xdr:colOff>
      <xdr:row>95</xdr:row>
      <xdr:rowOff>92374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27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108901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05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41097</xdr:rowOff>
    </xdr:from>
    <xdr:to>
      <xdr:col>10</xdr:col>
      <xdr:colOff>114300</xdr:colOff>
      <xdr:row>97</xdr:row>
      <xdr:rowOff>113240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71747"/>
          <a:ext cx="889000" cy="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103682</xdr:rowOff>
    </xdr:from>
    <xdr:to>
      <xdr:col>10</xdr:col>
      <xdr:colOff>165100</xdr:colOff>
      <xdr:row>96</xdr:row>
      <xdr:rowOff>33832</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50359</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2111" y="161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13405</xdr:rowOff>
    </xdr:from>
    <xdr:to>
      <xdr:col>6</xdr:col>
      <xdr:colOff>38100</xdr:colOff>
      <xdr:row>96</xdr:row>
      <xdr:rowOff>115005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4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131532</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24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50685</xdr:rowOff>
    </xdr:from>
    <xdr:to>
      <xdr:col>24</xdr:col>
      <xdr:colOff>114300</xdr:colOff>
      <xdr:row>95</xdr:row>
      <xdr:rowOff>152285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3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29112</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1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86137</xdr:rowOff>
    </xdr:from>
    <xdr:to>
      <xdr:col>20</xdr:col>
      <xdr:colOff>38100</xdr:colOff>
      <xdr:row>96</xdr:row>
      <xdr:rowOff>16287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37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7414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46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75642</xdr:rowOff>
    </xdr:from>
    <xdr:to>
      <xdr:col>15</xdr:col>
      <xdr:colOff>101600</xdr:colOff>
      <xdr:row>97</xdr:row>
      <xdr:rowOff>5792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3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168369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62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161747</xdr:rowOff>
    </xdr:from>
    <xdr:to>
      <xdr:col>10</xdr:col>
      <xdr:colOff>165100</xdr:colOff>
      <xdr:row>97</xdr:row>
      <xdr:rowOff>91897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2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83024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62440</xdr:rowOff>
    </xdr:from>
    <xdr:to>
      <xdr:col>6</xdr:col>
      <xdr:colOff>38100</xdr:colOff>
      <xdr:row>97</xdr:row>
      <xdr:rowOff>164040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9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155167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78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115294</xdr:rowOff>
    </xdr:from>
    <xdr:to>
      <xdr:col>54</xdr:col>
      <xdr:colOff>189865</xdr:colOff>
      <xdr:row>39</xdr:row>
      <xdr:rowOff>64055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258794"/>
          <a:ext cx="1270" cy="1491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67882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75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64055</xdr:rowOff>
    </xdr:from>
    <xdr:to>
      <xdr:col>55</xdr:col>
      <xdr:colOff>88900</xdr:colOff>
      <xdr:row>39</xdr:row>
      <xdr:rowOff>64055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75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61971</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03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115294</xdr:rowOff>
    </xdr:from>
    <xdr:to>
      <xdr:col>55</xdr:col>
      <xdr:colOff>88900</xdr:colOff>
      <xdr:row>30</xdr:row>
      <xdr:rowOff>115294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258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146896</xdr:rowOff>
    </xdr:from>
    <xdr:to>
      <xdr:col>55</xdr:col>
      <xdr:colOff>0</xdr:colOff>
      <xdr:row>38</xdr:row>
      <xdr:rowOff>161101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661996"/>
          <a:ext cx="838200" cy="1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45407</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46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22530</xdr:rowOff>
    </xdr:from>
    <xdr:to>
      <xdr:col>55</xdr:col>
      <xdr:colOff>50800</xdr:colOff>
      <xdr:row>36</xdr:row>
      <xdr:rowOff>124130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1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99260</xdr:rowOff>
    </xdr:from>
    <xdr:to>
      <xdr:col>50</xdr:col>
      <xdr:colOff>114300</xdr:colOff>
      <xdr:row>38</xdr:row>
      <xdr:rowOff>161101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614360"/>
          <a:ext cx="889000" cy="6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50571</xdr:rowOff>
    </xdr:from>
    <xdr:to>
      <xdr:col>50</xdr:col>
      <xdr:colOff>165100</xdr:colOff>
      <xdr:row>36</xdr:row>
      <xdr:rowOff>152171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2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168698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599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99260</xdr:rowOff>
    </xdr:from>
    <xdr:to>
      <xdr:col>45</xdr:col>
      <xdr:colOff>177800</xdr:colOff>
      <xdr:row>39</xdr:row>
      <xdr:rowOff>16539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14360"/>
          <a:ext cx="889000" cy="8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101016</xdr:rowOff>
    </xdr:from>
    <xdr:to>
      <xdr:col>46</xdr:col>
      <xdr:colOff>38100</xdr:colOff>
      <xdr:row>37</xdr:row>
      <xdr:rowOff>31166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7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47693</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4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16539</xdr:rowOff>
    </xdr:from>
    <xdr:to>
      <xdr:col>41</xdr:col>
      <xdr:colOff>50800</xdr:colOff>
      <xdr:row>39</xdr:row>
      <xdr:rowOff>76062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972300" y="6703089"/>
          <a:ext cx="889000" cy="5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68032</xdr:rowOff>
    </xdr:from>
    <xdr:to>
      <xdr:col>41</xdr:col>
      <xdr:colOff>101600</xdr:colOff>
      <xdr:row>36</xdr:row>
      <xdr:rowOff>169632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4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14709</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1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35375</xdr:rowOff>
    </xdr:from>
    <xdr:to>
      <xdr:col>36</xdr:col>
      <xdr:colOff>165100</xdr:colOff>
      <xdr:row>36</xdr:row>
      <xdr:rowOff>136975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2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153502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598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96096</xdr:rowOff>
    </xdr:from>
    <xdr:to>
      <xdr:col>55</xdr:col>
      <xdr:colOff>50800</xdr:colOff>
      <xdr:row>39</xdr:row>
      <xdr:rowOff>26246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61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11023</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52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110301</xdr:rowOff>
    </xdr:from>
    <xdr:to>
      <xdr:col>50</xdr:col>
      <xdr:colOff>165100</xdr:colOff>
      <xdr:row>39</xdr:row>
      <xdr:rowOff>40451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62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31578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71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48460</xdr:rowOff>
    </xdr:from>
    <xdr:to>
      <xdr:col>46</xdr:col>
      <xdr:colOff>38100</xdr:colOff>
      <xdr:row>38</xdr:row>
      <xdr:rowOff>150060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56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141187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5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137189</xdr:rowOff>
    </xdr:from>
    <xdr:to>
      <xdr:col>41</xdr:col>
      <xdr:colOff>101600</xdr:colOff>
      <xdr:row>39</xdr:row>
      <xdr:rowOff>67339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5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58466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4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25262</xdr:rowOff>
    </xdr:from>
    <xdr:to>
      <xdr:col>36</xdr:col>
      <xdr:colOff>165100</xdr:colOff>
      <xdr:row>39</xdr:row>
      <xdr:rowOff>126862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67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117989</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80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69828</xdr:rowOff>
    </xdr:from>
    <xdr:to>
      <xdr:col>54</xdr:col>
      <xdr:colOff>189865</xdr:colOff>
      <xdr:row>59</xdr:row>
      <xdr:rowOff>55964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2328"/>
          <a:ext cx="1270" cy="1529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59791</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7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55964</xdr:rowOff>
    </xdr:from>
    <xdr:to>
      <xdr:col>55</xdr:col>
      <xdr:colOff>88900</xdr:colOff>
      <xdr:row>59</xdr:row>
      <xdr:rowOff>55964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71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16505</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17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69828</xdr:rowOff>
    </xdr:from>
    <xdr:to>
      <xdr:col>55</xdr:col>
      <xdr:colOff>88900</xdr:colOff>
      <xdr:row>50</xdr:row>
      <xdr:rowOff>69828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45400</xdr:rowOff>
    </xdr:from>
    <xdr:to>
      <xdr:col>55</xdr:col>
      <xdr:colOff>0</xdr:colOff>
      <xdr:row>59</xdr:row>
      <xdr:rowOff>48810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10160950"/>
          <a:ext cx="838200" cy="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80918</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85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58041</xdr:rowOff>
    </xdr:from>
    <xdr:to>
      <xdr:col>55</xdr:col>
      <xdr:colOff>50800</xdr:colOff>
      <xdr:row>58</xdr:row>
      <xdr:rowOff>159641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1000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152729</xdr:rowOff>
    </xdr:from>
    <xdr:to>
      <xdr:col>50</xdr:col>
      <xdr:colOff>114300</xdr:colOff>
      <xdr:row>59</xdr:row>
      <xdr:rowOff>48810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10096829"/>
          <a:ext cx="889000" cy="6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31549</xdr:rowOff>
    </xdr:from>
    <xdr:to>
      <xdr:col>50</xdr:col>
      <xdr:colOff>165100</xdr:colOff>
      <xdr:row>58</xdr:row>
      <xdr:rowOff>133149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975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149676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39795" y="9750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152729</xdr:rowOff>
    </xdr:from>
    <xdr:to>
      <xdr:col>45</xdr:col>
      <xdr:colOff>177800</xdr:colOff>
      <xdr:row>59</xdr:row>
      <xdr:rowOff>18258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10096829"/>
          <a:ext cx="889000" cy="3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92856</xdr:rowOff>
    </xdr:from>
    <xdr:to>
      <xdr:col>46</xdr:col>
      <xdr:colOff>38100</xdr:colOff>
      <xdr:row>59</xdr:row>
      <xdr:rowOff>23006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1003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39533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81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171244</xdr:rowOff>
    </xdr:from>
    <xdr:to>
      <xdr:col>41</xdr:col>
      <xdr:colOff>50800</xdr:colOff>
      <xdr:row>59</xdr:row>
      <xdr:rowOff>18258</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10115344"/>
          <a:ext cx="889000" cy="1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76571</xdr:rowOff>
    </xdr:from>
    <xdr:to>
      <xdr:col>41</xdr:col>
      <xdr:colOff>101600</xdr:colOff>
      <xdr:row>59</xdr:row>
      <xdr:rowOff>6721</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10020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23248</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9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85651</xdr:rowOff>
    </xdr:from>
    <xdr:to>
      <xdr:col>36</xdr:col>
      <xdr:colOff>165100</xdr:colOff>
      <xdr:row>59</xdr:row>
      <xdr:rowOff>15801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10029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32328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80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166050</xdr:rowOff>
    </xdr:from>
    <xdr:to>
      <xdr:col>55</xdr:col>
      <xdr:colOff>50800</xdr:colOff>
      <xdr:row>59</xdr:row>
      <xdr:rowOff>96200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101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80977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1002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169460</xdr:rowOff>
    </xdr:from>
    <xdr:to>
      <xdr:col>50</xdr:col>
      <xdr:colOff>165100</xdr:colOff>
      <xdr:row>59</xdr:row>
      <xdr:rowOff>99610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1011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90737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20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101929</xdr:rowOff>
    </xdr:from>
    <xdr:to>
      <xdr:col>46</xdr:col>
      <xdr:colOff>38100</xdr:colOff>
      <xdr:row>59</xdr:row>
      <xdr:rowOff>32079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04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23206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13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138908</xdr:rowOff>
    </xdr:from>
    <xdr:to>
      <xdr:col>41</xdr:col>
      <xdr:colOff>101600</xdr:colOff>
      <xdr:row>59</xdr:row>
      <xdr:rowOff>69058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08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60185</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17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120444</xdr:rowOff>
    </xdr:from>
    <xdr:to>
      <xdr:col>36</xdr:col>
      <xdr:colOff>165100</xdr:colOff>
      <xdr:row>59</xdr:row>
      <xdr:rowOff>50594</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1006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41721</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15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1338</xdr:rowOff>
    </xdr:from>
    <xdr:to>
      <xdr:col>54</xdr:col>
      <xdr:colOff>189865</xdr:colOff>
      <xdr:row>79</xdr:row>
      <xdr:rowOff>98879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74288"/>
          <a:ext cx="1270" cy="1469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119465</xdr:rowOff>
    </xdr:from>
    <xdr:ext cx="599010"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4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1338</xdr:rowOff>
    </xdr:from>
    <xdr:to>
      <xdr:col>55</xdr:col>
      <xdr:colOff>88900</xdr:colOff>
      <xdr:row>71</xdr:row>
      <xdr:rowOff>1338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74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89128</xdr:rowOff>
    </xdr:from>
    <xdr:to>
      <xdr:col>55</xdr:col>
      <xdr:colOff>0</xdr:colOff>
      <xdr:row>79</xdr:row>
      <xdr:rowOff>95072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633678"/>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160261</xdr:rowOff>
    </xdr:from>
    <xdr:ext cx="534377"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3619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137384</xdr:rowOff>
    </xdr:from>
    <xdr:to>
      <xdr:col>55</xdr:col>
      <xdr:colOff>50800</xdr:colOff>
      <xdr:row>79</xdr:row>
      <xdr:rowOff>67534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510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38534</xdr:rowOff>
    </xdr:from>
    <xdr:to>
      <xdr:col>50</xdr:col>
      <xdr:colOff>114300</xdr:colOff>
      <xdr:row>79</xdr:row>
      <xdr:rowOff>89128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583084"/>
          <a:ext cx="889000" cy="5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119805</xdr:rowOff>
    </xdr:from>
    <xdr:to>
      <xdr:col>50</xdr:col>
      <xdr:colOff>165100</xdr:colOff>
      <xdr:row>79</xdr:row>
      <xdr:rowOff>49955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49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66482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6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38534</xdr:rowOff>
    </xdr:from>
    <xdr:to>
      <xdr:col>45</xdr:col>
      <xdr:colOff>177800</xdr:colOff>
      <xdr:row>79</xdr:row>
      <xdr:rowOff>65064</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583084"/>
          <a:ext cx="889000" cy="2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154919</xdr:rowOff>
    </xdr:from>
    <xdr:to>
      <xdr:col>46</xdr:col>
      <xdr:colOff>38100</xdr:colOff>
      <xdr:row>79</xdr:row>
      <xdr:rowOff>85069</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52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101596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30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149312</xdr:rowOff>
    </xdr:from>
    <xdr:to>
      <xdr:col>41</xdr:col>
      <xdr:colOff>101600</xdr:colOff>
      <xdr:row>79</xdr:row>
      <xdr:rowOff>79462</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52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95989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9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44272</xdr:rowOff>
    </xdr:from>
    <xdr:to>
      <xdr:col>55</xdr:col>
      <xdr:colOff>50800</xdr:colOff>
      <xdr:row>79</xdr:row>
      <xdr:rowOff>145872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58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130649</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50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38328</xdr:rowOff>
    </xdr:from>
    <xdr:to>
      <xdr:col>50</xdr:col>
      <xdr:colOff>165100</xdr:colOff>
      <xdr:row>79</xdr:row>
      <xdr:rowOff>139928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8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131055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67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159184</xdr:rowOff>
    </xdr:from>
    <xdr:to>
      <xdr:col>46</xdr:col>
      <xdr:colOff>38100</xdr:colOff>
      <xdr:row>79</xdr:row>
      <xdr:rowOff>89334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3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80461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36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14264</xdr:rowOff>
    </xdr:from>
    <xdr:to>
      <xdr:col>41</xdr:col>
      <xdr:colOff>101600</xdr:colOff>
      <xdr:row>79</xdr:row>
      <xdr:rowOff>115864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55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106991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365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86951</xdr:rowOff>
    </xdr:from>
    <xdr:to>
      <xdr:col>54</xdr:col>
      <xdr:colOff>189865</xdr:colOff>
      <xdr:row>98</xdr:row>
      <xdr:rowOff>36373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517451"/>
          <a:ext cx="1270" cy="1321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40200</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84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36373</xdr:rowOff>
    </xdr:from>
    <xdr:to>
      <xdr:col>55</xdr:col>
      <xdr:colOff>88900</xdr:colOff>
      <xdr:row>98</xdr:row>
      <xdr:rowOff>36373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838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33628</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9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86951</xdr:rowOff>
    </xdr:from>
    <xdr:to>
      <xdr:col>55</xdr:col>
      <xdr:colOff>88900</xdr:colOff>
      <xdr:row>90</xdr:row>
      <xdr:rowOff>86951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517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89503</xdr:rowOff>
    </xdr:from>
    <xdr:to>
      <xdr:col>55</xdr:col>
      <xdr:colOff>0</xdr:colOff>
      <xdr:row>98</xdr:row>
      <xdr:rowOff>92990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720153"/>
          <a:ext cx="838200" cy="17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163383</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1082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140506</xdr:rowOff>
    </xdr:from>
    <xdr:to>
      <xdr:col>55</xdr:col>
      <xdr:colOff>50800</xdr:colOff>
      <xdr:row>95</xdr:row>
      <xdr:rowOff>70656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25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86931</xdr:rowOff>
    </xdr:from>
    <xdr:to>
      <xdr:col>50</xdr:col>
      <xdr:colOff>114300</xdr:colOff>
      <xdr:row>98</xdr:row>
      <xdr:rowOff>92990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889031"/>
          <a:ext cx="8890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123210</xdr:rowOff>
    </xdr:from>
    <xdr:to>
      <xdr:col>50</xdr:col>
      <xdr:colOff>165100</xdr:colOff>
      <xdr:row>96</xdr:row>
      <xdr:rowOff>53360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69887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143566</xdr:rowOff>
    </xdr:from>
    <xdr:to>
      <xdr:col>45</xdr:col>
      <xdr:colOff>177800</xdr:colOff>
      <xdr:row>98</xdr:row>
      <xdr:rowOff>86931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74216"/>
          <a:ext cx="889000" cy="11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140145</xdr:rowOff>
    </xdr:from>
    <xdr:to>
      <xdr:col>46</xdr:col>
      <xdr:colOff>38100</xdr:colOff>
      <xdr:row>96</xdr:row>
      <xdr:rowOff>70295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86822</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0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117742</xdr:rowOff>
    </xdr:from>
    <xdr:to>
      <xdr:col>41</xdr:col>
      <xdr:colOff>101600</xdr:colOff>
      <xdr:row>96</xdr:row>
      <xdr:rowOff>47892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0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64419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18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38703</xdr:rowOff>
    </xdr:from>
    <xdr:to>
      <xdr:col>55</xdr:col>
      <xdr:colOff>50800</xdr:colOff>
      <xdr:row>97</xdr:row>
      <xdr:rowOff>140303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66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125080</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84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42190</xdr:rowOff>
    </xdr:from>
    <xdr:to>
      <xdr:col>50</xdr:col>
      <xdr:colOff>165100</xdr:colOff>
      <xdr:row>98</xdr:row>
      <xdr:rowOff>143790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134917</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04428" y="1693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36131</xdr:rowOff>
    </xdr:from>
    <xdr:to>
      <xdr:col>46</xdr:col>
      <xdr:colOff>38100</xdr:colOff>
      <xdr:row>98</xdr:row>
      <xdr:rowOff>137731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3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128858</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15428" y="1693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92766</xdr:rowOff>
    </xdr:from>
    <xdr:to>
      <xdr:col>41</xdr:col>
      <xdr:colOff>101600</xdr:colOff>
      <xdr:row>98</xdr:row>
      <xdr:rowOff>22916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2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14043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81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18218</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1718"/>
          <a:ext cx="1269" cy="1569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136345</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18218</xdr:rowOff>
    </xdr:from>
    <xdr:to>
      <xdr:col>86</xdr:col>
      <xdr:colOff>25400</xdr:colOff>
      <xdr:row>30</xdr:row>
      <xdr:rowOff>18218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1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71334</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14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48457</xdr:rowOff>
    </xdr:from>
    <xdr:to>
      <xdr:col>85</xdr:col>
      <xdr:colOff>177800</xdr:colOff>
      <xdr:row>38</xdr:row>
      <xdr:rowOff>150057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41116</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27666"/>
          <a:ext cx="8890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26073</xdr:rowOff>
    </xdr:from>
    <xdr:to>
      <xdr:col>81</xdr:col>
      <xdr:colOff>101600</xdr:colOff>
      <xdr:row>38</xdr:row>
      <xdr:rowOff>127673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4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144200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1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23171</xdr:rowOff>
    </xdr:from>
    <xdr:to>
      <xdr:col>76</xdr:col>
      <xdr:colOff>114300</xdr:colOff>
      <xdr:row>39</xdr:row>
      <xdr:rowOff>41116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09721"/>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103625</xdr:rowOff>
    </xdr:from>
    <xdr:to>
      <xdr:col>76</xdr:col>
      <xdr:colOff>165100</xdr:colOff>
      <xdr:row>39</xdr:row>
      <xdr:rowOff>33775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1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50302</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39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81388</xdr:rowOff>
    </xdr:from>
    <xdr:to>
      <xdr:col>71</xdr:col>
      <xdr:colOff>177800</xdr:colOff>
      <xdr:row>39</xdr:row>
      <xdr:rowOff>23171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96488"/>
          <a:ext cx="889000" cy="1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42246</xdr:rowOff>
    </xdr:from>
    <xdr:to>
      <xdr:col>72</xdr:col>
      <xdr:colOff>38100</xdr:colOff>
      <xdr:row>38</xdr:row>
      <xdr:rowOff>143846</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160374</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33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42494</xdr:rowOff>
    </xdr:from>
    <xdr:to>
      <xdr:col>67</xdr:col>
      <xdr:colOff>101600</xdr:colOff>
      <xdr:row>38</xdr:row>
      <xdr:rowOff>144094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135221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65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161766</xdr:rowOff>
    </xdr:from>
    <xdr:to>
      <xdr:col>76</xdr:col>
      <xdr:colOff>165100</xdr:colOff>
      <xdr:row>39</xdr:row>
      <xdr:rowOff>91916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83043</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769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143821</xdr:rowOff>
    </xdr:from>
    <xdr:to>
      <xdr:col>72</xdr:col>
      <xdr:colOff>38100</xdr:colOff>
      <xdr:row>39</xdr:row>
      <xdr:rowOff>73971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5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65098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51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30588</xdr:rowOff>
    </xdr:from>
    <xdr:to>
      <xdr:col>67</xdr:col>
      <xdr:colOff>101600</xdr:colOff>
      <xdr:row>38</xdr:row>
      <xdr:rowOff>132188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4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148715</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32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49571</xdr:rowOff>
    </xdr:from>
    <xdr:to>
      <xdr:col>85</xdr:col>
      <xdr:colOff>126364</xdr:colOff>
      <xdr:row>79</xdr:row>
      <xdr:rowOff>72827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051071"/>
          <a:ext cx="1269" cy="1566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76654</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62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72827</xdr:rowOff>
    </xdr:from>
    <xdr:to>
      <xdr:col>86</xdr:col>
      <xdr:colOff>25400</xdr:colOff>
      <xdr:row>79</xdr:row>
      <xdr:rowOff>72827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617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167698</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182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49571</xdr:rowOff>
    </xdr:from>
    <xdr:to>
      <xdr:col>86</xdr:col>
      <xdr:colOff>25400</xdr:colOff>
      <xdr:row>70</xdr:row>
      <xdr:rowOff>49571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05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96053</xdr:rowOff>
    </xdr:from>
    <xdr:to>
      <xdr:col>85</xdr:col>
      <xdr:colOff>127000</xdr:colOff>
      <xdr:row>77</xdr:row>
      <xdr:rowOff>139198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297703"/>
          <a:ext cx="838200" cy="4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78477</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937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55601</xdr:rowOff>
    </xdr:from>
    <xdr:to>
      <xdr:col>85</xdr:col>
      <xdr:colOff>177800</xdr:colOff>
      <xdr:row>76</xdr:row>
      <xdr:rowOff>157201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0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96053</xdr:rowOff>
    </xdr:from>
    <xdr:to>
      <xdr:col>81</xdr:col>
      <xdr:colOff>50800</xdr:colOff>
      <xdr:row>77</xdr:row>
      <xdr:rowOff>114844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297703"/>
          <a:ext cx="88900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55997</xdr:rowOff>
    </xdr:from>
    <xdr:to>
      <xdr:col>81</xdr:col>
      <xdr:colOff>101600</xdr:colOff>
      <xdr:row>76</xdr:row>
      <xdr:rowOff>157597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0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2674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86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88188</xdr:rowOff>
    </xdr:from>
    <xdr:to>
      <xdr:col>76</xdr:col>
      <xdr:colOff>114300</xdr:colOff>
      <xdr:row>77</xdr:row>
      <xdr:rowOff>114844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703300" y="13289838"/>
          <a:ext cx="889000" cy="2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102327</xdr:rowOff>
    </xdr:from>
    <xdr:to>
      <xdr:col>76</xdr:col>
      <xdr:colOff>165100</xdr:colOff>
      <xdr:row>77</xdr:row>
      <xdr:rowOff>32477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3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49003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88188</xdr:rowOff>
    </xdr:from>
    <xdr:to>
      <xdr:col>71</xdr:col>
      <xdr:colOff>177800</xdr:colOff>
      <xdr:row>77</xdr:row>
      <xdr:rowOff>89621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289838"/>
          <a:ext cx="88900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143535</xdr:rowOff>
    </xdr:from>
    <xdr:to>
      <xdr:col>72</xdr:col>
      <xdr:colOff>38100</xdr:colOff>
      <xdr:row>77</xdr:row>
      <xdr:rowOff>73685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90212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4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117308</xdr:rowOff>
    </xdr:from>
    <xdr:to>
      <xdr:col>67</xdr:col>
      <xdr:colOff>101600</xdr:colOff>
      <xdr:row>77</xdr:row>
      <xdr:rowOff>47458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4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63985</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2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88398</xdr:rowOff>
    </xdr:from>
    <xdr:to>
      <xdr:col>85</xdr:col>
      <xdr:colOff>177800</xdr:colOff>
      <xdr:row>78</xdr:row>
      <xdr:rowOff>18548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29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66825</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26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45253</xdr:rowOff>
    </xdr:from>
    <xdr:to>
      <xdr:col>81</xdr:col>
      <xdr:colOff>101600</xdr:colOff>
      <xdr:row>77</xdr:row>
      <xdr:rowOff>146853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24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137980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33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64044</xdr:rowOff>
    </xdr:from>
    <xdr:to>
      <xdr:col>76</xdr:col>
      <xdr:colOff>165100</xdr:colOff>
      <xdr:row>77</xdr:row>
      <xdr:rowOff>165644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26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156771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35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37388</xdr:rowOff>
    </xdr:from>
    <xdr:to>
      <xdr:col>72</xdr:col>
      <xdr:colOff>38100</xdr:colOff>
      <xdr:row>77</xdr:row>
      <xdr:rowOff>138988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23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130115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33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38821</xdr:rowOff>
    </xdr:from>
    <xdr:to>
      <xdr:col>67</xdr:col>
      <xdr:colOff>101600</xdr:colOff>
      <xdr:row>77</xdr:row>
      <xdr:rowOff>140421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24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131548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33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56114</xdr:rowOff>
    </xdr:from>
    <xdr:to>
      <xdr:col>85</xdr:col>
      <xdr:colOff>126364</xdr:colOff>
      <xdr:row>98</xdr:row>
      <xdr:rowOff>138658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86614"/>
          <a:ext cx="1269" cy="1454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142485</xdr:rowOff>
    </xdr:from>
    <xdr:ext cx="378565"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44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138658</xdr:rowOff>
    </xdr:from>
    <xdr:to>
      <xdr:col>86</xdr:col>
      <xdr:colOff>25400</xdr:colOff>
      <xdr:row>98</xdr:row>
      <xdr:rowOff>138658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40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2791</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6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56114</xdr:rowOff>
    </xdr:from>
    <xdr:to>
      <xdr:col>86</xdr:col>
      <xdr:colOff>25400</xdr:colOff>
      <xdr:row>90</xdr:row>
      <xdr:rowOff>56114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8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18067</xdr:rowOff>
    </xdr:from>
    <xdr:to>
      <xdr:col>85</xdr:col>
      <xdr:colOff>127000</xdr:colOff>
      <xdr:row>95</xdr:row>
      <xdr:rowOff>5356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134367"/>
          <a:ext cx="838200" cy="15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40023</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670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61596</xdr:rowOff>
    </xdr:from>
    <xdr:to>
      <xdr:col>85</xdr:col>
      <xdr:colOff>177800</xdr:colOff>
      <xdr:row>97</xdr:row>
      <xdr:rowOff>163196</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69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5356</xdr:rowOff>
    </xdr:from>
    <xdr:to>
      <xdr:col>81</xdr:col>
      <xdr:colOff>50800</xdr:colOff>
      <xdr:row>97</xdr:row>
      <xdr:rowOff>138246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293106"/>
          <a:ext cx="889000" cy="47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78422</xdr:rowOff>
    </xdr:from>
    <xdr:to>
      <xdr:col>81</xdr:col>
      <xdr:colOff>101600</xdr:colOff>
      <xdr:row>97</xdr:row>
      <xdr:rowOff>8572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537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171149</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63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138246</xdr:rowOff>
    </xdr:from>
    <xdr:to>
      <xdr:col>76</xdr:col>
      <xdr:colOff>114300</xdr:colOff>
      <xdr:row>98</xdr:row>
      <xdr:rowOff>52823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768896"/>
          <a:ext cx="889000" cy="8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75211</xdr:rowOff>
    </xdr:from>
    <xdr:to>
      <xdr:col>76</xdr:col>
      <xdr:colOff>165100</xdr:colOff>
      <xdr:row>98</xdr:row>
      <xdr:rowOff>5361</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70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21888</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48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52823</xdr:rowOff>
    </xdr:from>
    <xdr:to>
      <xdr:col>71</xdr:col>
      <xdr:colOff>177800</xdr:colOff>
      <xdr:row>98</xdr:row>
      <xdr:rowOff>60604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854923"/>
          <a:ext cx="889000" cy="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74160</xdr:rowOff>
    </xdr:from>
    <xdr:to>
      <xdr:col>72</xdr:col>
      <xdr:colOff>38100</xdr:colOff>
      <xdr:row>98</xdr:row>
      <xdr:rowOff>4310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0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20837</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48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49389</xdr:rowOff>
    </xdr:from>
    <xdr:to>
      <xdr:col>67</xdr:col>
      <xdr:colOff>101600</xdr:colOff>
      <xdr:row>97</xdr:row>
      <xdr:rowOff>150989</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6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167516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45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138717</xdr:rowOff>
    </xdr:from>
    <xdr:to>
      <xdr:col>85</xdr:col>
      <xdr:colOff>177800</xdr:colOff>
      <xdr:row>94</xdr:row>
      <xdr:rowOff>68867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08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161594</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593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126006</xdr:rowOff>
    </xdr:from>
    <xdr:to>
      <xdr:col>81</xdr:col>
      <xdr:colOff>101600</xdr:colOff>
      <xdr:row>95</xdr:row>
      <xdr:rowOff>56156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2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72683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01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87446</xdr:rowOff>
    </xdr:from>
    <xdr:to>
      <xdr:col>76</xdr:col>
      <xdr:colOff>165100</xdr:colOff>
      <xdr:row>98</xdr:row>
      <xdr:rowOff>17596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71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8723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81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2023</xdr:rowOff>
    </xdr:from>
    <xdr:to>
      <xdr:col>72</xdr:col>
      <xdr:colOff>38100</xdr:colOff>
      <xdr:row>98</xdr:row>
      <xdr:rowOff>103623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80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94750</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8428" y="1689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9804</xdr:rowOff>
    </xdr:from>
    <xdr:to>
      <xdr:col>67</xdr:col>
      <xdr:colOff>101600</xdr:colOff>
      <xdr:row>98</xdr:row>
      <xdr:rowOff>111404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1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102531</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0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113011</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56511"/>
          <a:ext cx="1269" cy="1283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59688</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3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113011</xdr:rowOff>
    </xdr:from>
    <xdr:to>
      <xdr:col>116</xdr:col>
      <xdr:colOff>152400</xdr:colOff>
      <xdr:row>30</xdr:row>
      <xdr:rowOff>113011</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7307</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79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155880</xdr:rowOff>
    </xdr:from>
    <xdr:to>
      <xdr:col>116</xdr:col>
      <xdr:colOff>114300</xdr:colOff>
      <xdr:row>37</xdr:row>
      <xdr:rowOff>86030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3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162852</xdr:rowOff>
    </xdr:from>
    <xdr:to>
      <xdr:col>112</xdr:col>
      <xdr:colOff>38100</xdr:colOff>
      <xdr:row>37</xdr:row>
      <xdr:rowOff>93002</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33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109529</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11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27635</xdr:rowOff>
    </xdr:from>
    <xdr:to>
      <xdr:col>107</xdr:col>
      <xdr:colOff>101600</xdr:colOff>
      <xdr:row>37</xdr:row>
      <xdr:rowOff>129235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145762</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14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57810</xdr:rowOff>
    </xdr:from>
    <xdr:to>
      <xdr:col>102</xdr:col>
      <xdr:colOff>165100</xdr:colOff>
      <xdr:row>37</xdr:row>
      <xdr:rowOff>159410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4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4487</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1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62497</xdr:rowOff>
    </xdr:from>
    <xdr:to>
      <xdr:col>98</xdr:col>
      <xdr:colOff>38100</xdr:colOff>
      <xdr:row>37</xdr:row>
      <xdr:rowOff>164097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40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9174</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18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27457</xdr:rowOff>
    </xdr:from>
    <xdr:to>
      <xdr:col>116</xdr:col>
      <xdr:colOff>62864</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9114307"/>
          <a:ext cx="1269" cy="104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145584</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88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27457</xdr:rowOff>
    </xdr:from>
    <xdr:to>
      <xdr:col>116</xdr:col>
      <xdr:colOff>152400</xdr:colOff>
      <xdr:row>53</xdr:row>
      <xdr:rowOff>27457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911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93142</xdr:rowOff>
    </xdr:from>
    <xdr:to>
      <xdr:col>116</xdr:col>
      <xdr:colOff>63500</xdr:colOff>
      <xdr:row>53</xdr:row>
      <xdr:rowOff>140843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9179992"/>
          <a:ext cx="838200" cy="4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121581</xdr:rowOff>
    </xdr:from>
    <xdr:ext cx="469744"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894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143154</xdr:rowOff>
    </xdr:from>
    <xdr:to>
      <xdr:col>116</xdr:col>
      <xdr:colOff>114300</xdr:colOff>
      <xdr:row>58</xdr:row>
      <xdr:rowOff>73304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991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44221</xdr:rowOff>
    </xdr:from>
    <xdr:to>
      <xdr:col>111</xdr:col>
      <xdr:colOff>177800</xdr:colOff>
      <xdr:row>53</xdr:row>
      <xdr:rowOff>93142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9131071"/>
          <a:ext cx="8890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100482</xdr:rowOff>
    </xdr:from>
    <xdr:to>
      <xdr:col>112</xdr:col>
      <xdr:colOff>38100</xdr:colOff>
      <xdr:row>58</xdr:row>
      <xdr:rowOff>30632</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987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21759</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088428" y="996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17628</xdr:rowOff>
    </xdr:from>
    <xdr:to>
      <xdr:col>107</xdr:col>
      <xdr:colOff>50800</xdr:colOff>
      <xdr:row>53</xdr:row>
      <xdr:rowOff>44221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545300" y="8933028"/>
          <a:ext cx="889000" cy="19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60478</xdr:rowOff>
    </xdr:from>
    <xdr:to>
      <xdr:col>107</xdr:col>
      <xdr:colOff>101600</xdr:colOff>
      <xdr:row>57</xdr:row>
      <xdr:rowOff>162078</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153205</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99428" y="992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102591</xdr:rowOff>
    </xdr:from>
    <xdr:to>
      <xdr:col>102</xdr:col>
      <xdr:colOff>114300</xdr:colOff>
      <xdr:row>52</xdr:row>
      <xdr:rowOff>17628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8846541"/>
          <a:ext cx="889000" cy="8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112675</xdr:rowOff>
    </xdr:from>
    <xdr:to>
      <xdr:col>102</xdr:col>
      <xdr:colOff>165100</xdr:colOff>
      <xdr:row>57</xdr:row>
      <xdr:rowOff>42825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971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33952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80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86461</xdr:rowOff>
    </xdr:from>
    <xdr:to>
      <xdr:col>98</xdr:col>
      <xdr:colOff>38100</xdr:colOff>
      <xdr:row>57</xdr:row>
      <xdr:rowOff>16611</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968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7738</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78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90043</xdr:rowOff>
    </xdr:from>
    <xdr:to>
      <xdr:col>116</xdr:col>
      <xdr:colOff>114300</xdr:colOff>
      <xdr:row>54</xdr:row>
      <xdr:rowOff>20193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917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4970</xdr:rowOff>
    </xdr:from>
    <xdr:ext cx="534377"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909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42342</xdr:rowOff>
    </xdr:from>
    <xdr:to>
      <xdr:col>112</xdr:col>
      <xdr:colOff>38100</xdr:colOff>
      <xdr:row>53</xdr:row>
      <xdr:rowOff>143942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912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160469</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56111" y="890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164871</xdr:rowOff>
    </xdr:from>
    <xdr:to>
      <xdr:col>107</xdr:col>
      <xdr:colOff>101600</xdr:colOff>
      <xdr:row>53</xdr:row>
      <xdr:rowOff>95021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908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111548</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67111" y="885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138278</xdr:rowOff>
    </xdr:from>
    <xdr:to>
      <xdr:col>102</xdr:col>
      <xdr:colOff>165100</xdr:colOff>
      <xdr:row>52</xdr:row>
      <xdr:rowOff>68428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888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84955</xdr:rowOff>
    </xdr:from>
    <xdr:ext cx="534377"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278111" y="865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51791</xdr:rowOff>
    </xdr:from>
    <xdr:to>
      <xdr:col>98</xdr:col>
      <xdr:colOff>38100</xdr:colOff>
      <xdr:row>51</xdr:row>
      <xdr:rowOff>153391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879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169918</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389111" y="857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147110</xdr:rowOff>
    </xdr:from>
    <xdr:to>
      <xdr:col>116</xdr:col>
      <xdr:colOff>62864</xdr:colOff>
      <xdr:row>78</xdr:row>
      <xdr:rowOff>161761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48610"/>
          <a:ext cx="1269" cy="1386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165588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53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161761</xdr:rowOff>
    </xdr:from>
    <xdr:to>
      <xdr:col>116</xdr:col>
      <xdr:colOff>152400</xdr:colOff>
      <xdr:row>78</xdr:row>
      <xdr:rowOff>161761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5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93787</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2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147110</xdr:rowOff>
    </xdr:from>
    <xdr:to>
      <xdr:col>116</xdr:col>
      <xdr:colOff>152400</xdr:colOff>
      <xdr:row>70</xdr:row>
      <xdr:rowOff>147110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48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55956</xdr:rowOff>
    </xdr:from>
    <xdr:to>
      <xdr:col>116</xdr:col>
      <xdr:colOff>63500</xdr:colOff>
      <xdr:row>74</xdr:row>
      <xdr:rowOff>80093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743256"/>
          <a:ext cx="838200" cy="2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122210</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809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143783</xdr:rowOff>
    </xdr:from>
    <xdr:to>
      <xdr:col>116</xdr:col>
      <xdr:colOff>114300</xdr:colOff>
      <xdr:row>75</xdr:row>
      <xdr:rowOff>73933</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61652</xdr:rowOff>
    </xdr:from>
    <xdr:to>
      <xdr:col>111</xdr:col>
      <xdr:colOff>177800</xdr:colOff>
      <xdr:row>74</xdr:row>
      <xdr:rowOff>80093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2748952"/>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99702</xdr:rowOff>
    </xdr:from>
    <xdr:to>
      <xdr:col>112</xdr:col>
      <xdr:colOff>38100</xdr:colOff>
      <xdr:row>75</xdr:row>
      <xdr:rowOff>29852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20979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8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61652</xdr:rowOff>
    </xdr:from>
    <xdr:to>
      <xdr:col>107</xdr:col>
      <xdr:colOff>50800</xdr:colOff>
      <xdr:row>74</xdr:row>
      <xdr:rowOff>99752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748952"/>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118370</xdr:rowOff>
    </xdr:from>
    <xdr:to>
      <xdr:col>107</xdr:col>
      <xdr:colOff>101600</xdr:colOff>
      <xdr:row>75</xdr:row>
      <xdr:rowOff>48520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8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39647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99752</xdr:rowOff>
    </xdr:from>
    <xdr:to>
      <xdr:col>102</xdr:col>
      <xdr:colOff>114300</xdr:colOff>
      <xdr:row>74</xdr:row>
      <xdr:rowOff>130099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787052"/>
          <a:ext cx="889000" cy="3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151784</xdr:rowOff>
    </xdr:from>
    <xdr:to>
      <xdr:col>102</xdr:col>
      <xdr:colOff>165100</xdr:colOff>
      <xdr:row>75</xdr:row>
      <xdr:rowOff>81934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83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73061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93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13157</xdr:rowOff>
    </xdr:from>
    <xdr:to>
      <xdr:col>98</xdr:col>
      <xdr:colOff>38100</xdr:colOff>
      <xdr:row>75</xdr:row>
      <xdr:rowOff>114757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87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105884</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96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5156</xdr:rowOff>
    </xdr:from>
    <xdr:to>
      <xdr:col>116</xdr:col>
      <xdr:colOff>114300</xdr:colOff>
      <xdr:row>74</xdr:row>
      <xdr:rowOff>106756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6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28033</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54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29293</xdr:rowOff>
    </xdr:from>
    <xdr:to>
      <xdr:col>112</xdr:col>
      <xdr:colOff>38100</xdr:colOff>
      <xdr:row>74</xdr:row>
      <xdr:rowOff>130893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71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147420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49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10852</xdr:rowOff>
    </xdr:from>
    <xdr:to>
      <xdr:col>107</xdr:col>
      <xdr:colOff>101600</xdr:colOff>
      <xdr:row>74</xdr:row>
      <xdr:rowOff>112452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69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128979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47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48952</xdr:rowOff>
    </xdr:from>
    <xdr:to>
      <xdr:col>102</xdr:col>
      <xdr:colOff>165100</xdr:colOff>
      <xdr:row>74</xdr:row>
      <xdr:rowOff>150552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7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167079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1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79299</xdr:rowOff>
    </xdr:from>
    <xdr:to>
      <xdr:col>98</xdr:col>
      <xdr:colOff>38100</xdr:colOff>
      <xdr:row>75</xdr:row>
      <xdr:rowOff>9449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76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25976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54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繰出金が住民一人あたり</a:t>
          </a:r>
          <a:r>
            <a:rPr kumimoji="1" lang="en-US" altLang="ja-JP" sz="1300">
              <a:latin typeface="ＭＳ Ｐゴシック" panose="020B0600070205080204" pitchFamily="50" charset="-128"/>
              <a:ea typeface="ＭＳ Ｐゴシック" panose="020B0600070205080204" pitchFamily="50" charset="-128"/>
            </a:rPr>
            <a:t>64,396</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住民一人当たりコストが高い状況となっている。主に公共下水道事業に対する繰出金が影響している。多額の初期投資を行った結果であり、その分の公債費相当分の繰出金が多額になっている。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消費税率改定に係る料金改定を行い、今後は建設事業の抑制に努める。また、近年は保険給付費の伸びにより、介護保険特別会計繰出金や、国民健康保険特別会計繰出金も増加傾向にあり、予防事業や保険事業の充実に努め、繰出金の減少を目指す。また、貸付金が類似団体平均を上回っているのは、町内の工業団地へ立地した企業への産業立地促進資金貸付金があるのが主な要因となっている。人件費に関して、ラスパイレス指数については、類似団体平均を上回っているものの、住民一人あたりコストは類似団体平均を下回っている。これは、職員数削減の影響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人当たりの職員数が少ないのが主な要因である（注：ラスパイレス指数については前年度数値での比較である）。物件費が平成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大きく増加しているのは、ふるさと納税した方への返礼費用が伸びたためである。ふるさと応援寄附金が大きく伸びていることが影響しており、本町では、寄付金の全額を基金に積み立てているため、積立金も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年度から大きく伸びている。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18,975
18,811
52.45
10,008,959
9,778,525
199,921
4,663,731
6,577,868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77216</xdr:rowOff>
    </xdr:from>
    <xdr:to>
      <xdr:col>24</xdr:col>
      <xdr:colOff>62865</xdr:colOff>
      <xdr:row>38</xdr:row>
      <xdr:rowOff>119888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92166"/>
          <a:ext cx="1270" cy="1242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123715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3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119888</xdr:rowOff>
    </xdr:from>
    <xdr:to>
      <xdr:col>24</xdr:col>
      <xdr:colOff>152400</xdr:colOff>
      <xdr:row>38</xdr:row>
      <xdr:rowOff>119888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34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23893</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77216</xdr:rowOff>
    </xdr:from>
    <xdr:to>
      <xdr:col>24</xdr:col>
      <xdr:colOff>152400</xdr:colOff>
      <xdr:row>31</xdr:row>
      <xdr:rowOff>77216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92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113030</xdr:rowOff>
    </xdr:from>
    <xdr:to>
      <xdr:col>24</xdr:col>
      <xdr:colOff>63500</xdr:colOff>
      <xdr:row>34</xdr:row>
      <xdr:rowOff>115697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42330"/>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143527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2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165100</xdr:rowOff>
    </xdr:from>
    <xdr:to>
      <xdr:col>24</xdr:col>
      <xdr:colOff>114300</xdr:colOff>
      <xdr:row>35</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102743</xdr:rowOff>
    </xdr:from>
    <xdr:to>
      <xdr:col>19</xdr:col>
      <xdr:colOff>177800</xdr:colOff>
      <xdr:row>34</xdr:row>
      <xdr:rowOff>113030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60593"/>
          <a:ext cx="889000" cy="18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30607</xdr:rowOff>
    </xdr:from>
    <xdr:to>
      <xdr:col>20</xdr:col>
      <xdr:colOff>38100</xdr:colOff>
      <xdr:row>35</xdr:row>
      <xdr:rowOff>132207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123334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95504</xdr:rowOff>
    </xdr:from>
    <xdr:to>
      <xdr:col>15</xdr:col>
      <xdr:colOff>50800</xdr:colOff>
      <xdr:row>33</xdr:row>
      <xdr:rowOff>102743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75335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81661</xdr:rowOff>
    </xdr:from>
    <xdr:to>
      <xdr:col>15</xdr:col>
      <xdr:colOff>101600</xdr:colOff>
      <xdr:row>35</xdr:row>
      <xdr:rowOff>11811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1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2938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0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95504</xdr:rowOff>
    </xdr:from>
    <xdr:to>
      <xdr:col>10</xdr:col>
      <xdr:colOff>114300</xdr:colOff>
      <xdr:row>33</xdr:row>
      <xdr:rowOff>148844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53354"/>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45085</xdr:rowOff>
    </xdr:from>
    <xdr:to>
      <xdr:col>10</xdr:col>
      <xdr:colOff>165100</xdr:colOff>
      <xdr:row>34</xdr:row>
      <xdr:rowOff>146685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137812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6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114046</xdr:rowOff>
    </xdr:from>
    <xdr:to>
      <xdr:col>6</xdr:col>
      <xdr:colOff>38100</xdr:colOff>
      <xdr:row>35</xdr:row>
      <xdr:rowOff>44196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4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64897</xdr:rowOff>
    </xdr:from>
    <xdr:to>
      <xdr:col>24</xdr:col>
      <xdr:colOff>114300</xdr:colOff>
      <xdr:row>34</xdr:row>
      <xdr:rowOff>166497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9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87774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4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62230</xdr:rowOff>
    </xdr:from>
    <xdr:to>
      <xdr:col>20</xdr:col>
      <xdr:colOff>38100</xdr:colOff>
      <xdr:row>34</xdr:row>
      <xdr:rowOff>163830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8907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51943</xdr:rowOff>
    </xdr:from>
    <xdr:to>
      <xdr:col>15</xdr:col>
      <xdr:colOff>101600</xdr:colOff>
      <xdr:row>33</xdr:row>
      <xdr:rowOff>153543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0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170070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8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44704</xdr:rowOff>
    </xdr:from>
    <xdr:to>
      <xdr:col>10</xdr:col>
      <xdr:colOff>165100</xdr:colOff>
      <xdr:row>33</xdr:row>
      <xdr:rowOff>146304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162831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7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98044</xdr:rowOff>
    </xdr:from>
    <xdr:to>
      <xdr:col>6</xdr:col>
      <xdr:colOff>38100</xdr:colOff>
      <xdr:row>34</xdr:row>
      <xdr:rowOff>28194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5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44721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3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132956</xdr:rowOff>
    </xdr:from>
    <xdr:to>
      <xdr:col>24</xdr:col>
      <xdr:colOff>62865</xdr:colOff>
      <xdr:row>59</xdr:row>
      <xdr:rowOff>83632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5456"/>
          <a:ext cx="1270" cy="1493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87459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0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83632</xdr:rowOff>
    </xdr:from>
    <xdr:to>
      <xdr:col>24</xdr:col>
      <xdr:colOff>152400</xdr:colOff>
      <xdr:row>59</xdr:row>
      <xdr:rowOff>83632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79633</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240,885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132956</xdr:rowOff>
    </xdr:from>
    <xdr:to>
      <xdr:col>24</xdr:col>
      <xdr:colOff>152400</xdr:colOff>
      <xdr:row>50</xdr:row>
      <xdr:rowOff>132956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5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167833</xdr:rowOff>
    </xdr:from>
    <xdr:to>
      <xdr:col>24</xdr:col>
      <xdr:colOff>63500</xdr:colOff>
      <xdr:row>54</xdr:row>
      <xdr:rowOff>97417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083233"/>
          <a:ext cx="838200" cy="27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163758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649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13881</xdr:rowOff>
    </xdr:from>
    <xdr:to>
      <xdr:col>24</xdr:col>
      <xdr:colOff>114300</xdr:colOff>
      <xdr:row>57</xdr:row>
      <xdr:rowOff>115481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8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97417</xdr:rowOff>
    </xdr:from>
    <xdr:to>
      <xdr:col>19</xdr:col>
      <xdr:colOff>177800</xdr:colOff>
      <xdr:row>58</xdr:row>
      <xdr:rowOff>151816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355717"/>
          <a:ext cx="889000" cy="74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68722</xdr:rowOff>
    </xdr:from>
    <xdr:to>
      <xdr:col>20</xdr:col>
      <xdr:colOff>38100</xdr:colOff>
      <xdr:row>56</xdr:row>
      <xdr:rowOff>170322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669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161449</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762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151816</xdr:rowOff>
    </xdr:from>
    <xdr:to>
      <xdr:col>15</xdr:col>
      <xdr:colOff>50800</xdr:colOff>
      <xdr:row>59</xdr:row>
      <xdr:rowOff>66098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95916"/>
          <a:ext cx="889000" cy="8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118420</xdr:rowOff>
    </xdr:from>
    <xdr:to>
      <xdr:col>15</xdr:col>
      <xdr:colOff>101600</xdr:colOff>
      <xdr:row>58</xdr:row>
      <xdr:rowOff>48570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9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65097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6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66098</xdr:rowOff>
    </xdr:from>
    <xdr:to>
      <xdr:col>10</xdr:col>
      <xdr:colOff>114300</xdr:colOff>
      <xdr:row>59</xdr:row>
      <xdr:rowOff>86185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10181648"/>
          <a:ext cx="889000" cy="2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127236</xdr:rowOff>
    </xdr:from>
    <xdr:to>
      <xdr:col>10</xdr:col>
      <xdr:colOff>165100</xdr:colOff>
      <xdr:row>58</xdr:row>
      <xdr:rowOff>57386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9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73913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7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114732</xdr:rowOff>
    </xdr:from>
    <xdr:to>
      <xdr:col>6</xdr:col>
      <xdr:colOff>38100</xdr:colOff>
      <xdr:row>58</xdr:row>
      <xdr:rowOff>44882</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8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61409</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966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117033</xdr:rowOff>
    </xdr:from>
    <xdr:to>
      <xdr:col>24</xdr:col>
      <xdr:colOff>114300</xdr:colOff>
      <xdr:row>53</xdr:row>
      <xdr:rowOff>47183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03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139910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8883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46617</xdr:rowOff>
    </xdr:from>
    <xdr:to>
      <xdr:col>20</xdr:col>
      <xdr:colOff>38100</xdr:colOff>
      <xdr:row>54</xdr:row>
      <xdr:rowOff>148217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30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164744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080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101016</xdr:rowOff>
    </xdr:from>
    <xdr:to>
      <xdr:col>15</xdr:col>
      <xdr:colOff>101600</xdr:colOff>
      <xdr:row>59</xdr:row>
      <xdr:rowOff>31166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22293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3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15298</xdr:rowOff>
    </xdr:from>
    <xdr:to>
      <xdr:col>10</xdr:col>
      <xdr:colOff>165100</xdr:colOff>
      <xdr:row>59</xdr:row>
      <xdr:rowOff>116898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108025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22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35385</xdr:rowOff>
    </xdr:from>
    <xdr:to>
      <xdr:col>6</xdr:col>
      <xdr:colOff>38100</xdr:colOff>
      <xdr:row>59</xdr:row>
      <xdr:rowOff>136985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1015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128112</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1024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165951</xdr:rowOff>
    </xdr:from>
    <xdr:to>
      <xdr:col>24</xdr:col>
      <xdr:colOff>62865</xdr:colOff>
      <xdr:row>78</xdr:row>
      <xdr:rowOff>115405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38901"/>
          <a:ext cx="1270" cy="1149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119232</xdr:rowOff>
    </xdr:from>
    <xdr:ext cx="534377"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115405</xdr:rowOff>
    </xdr:from>
    <xdr:to>
      <xdr:col>24</xdr:col>
      <xdr:colOff>152400</xdr:colOff>
      <xdr:row>78</xdr:row>
      <xdr:rowOff>115405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88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112628</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114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188,433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165951</xdr:rowOff>
    </xdr:from>
    <xdr:to>
      <xdr:col>24</xdr:col>
      <xdr:colOff>152400</xdr:colOff>
      <xdr:row>71</xdr:row>
      <xdr:rowOff>165951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38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43205</xdr:rowOff>
    </xdr:from>
    <xdr:to>
      <xdr:col>24</xdr:col>
      <xdr:colOff>63500</xdr:colOff>
      <xdr:row>77</xdr:row>
      <xdr:rowOff>92405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3244855"/>
          <a:ext cx="838200" cy="4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130256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817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107379</xdr:rowOff>
    </xdr:from>
    <xdr:to>
      <xdr:col>24</xdr:col>
      <xdr:colOff>114300</xdr:colOff>
      <xdr:row>76</xdr:row>
      <xdr:rowOff>37529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9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18796</xdr:rowOff>
    </xdr:from>
    <xdr:to>
      <xdr:col>19</xdr:col>
      <xdr:colOff>177800</xdr:colOff>
      <xdr:row>77</xdr:row>
      <xdr:rowOff>43205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908300" y="13220446"/>
          <a:ext cx="889000" cy="2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58851</xdr:rowOff>
    </xdr:from>
    <xdr:to>
      <xdr:col>20</xdr:col>
      <xdr:colOff>38100</xdr:colOff>
      <xdr:row>75</xdr:row>
      <xdr:rowOff>160452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291760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5528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69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18796</xdr:rowOff>
    </xdr:from>
    <xdr:to>
      <xdr:col>15</xdr:col>
      <xdr:colOff>50800</xdr:colOff>
      <xdr:row>78</xdr:row>
      <xdr:rowOff>54826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220446"/>
          <a:ext cx="889000" cy="20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123051</xdr:rowOff>
    </xdr:from>
    <xdr:to>
      <xdr:col>15</xdr:col>
      <xdr:colOff>101600</xdr:colOff>
      <xdr:row>76</xdr:row>
      <xdr:rowOff>53200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298180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69728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757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54826</xdr:rowOff>
    </xdr:from>
    <xdr:to>
      <xdr:col>10</xdr:col>
      <xdr:colOff>114300</xdr:colOff>
      <xdr:row>78</xdr:row>
      <xdr:rowOff>141884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427926"/>
          <a:ext cx="889000" cy="8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70</xdr:row>
      <xdr:rowOff>21527</xdr:rowOff>
    </xdr:from>
    <xdr:to>
      <xdr:col>10</xdr:col>
      <xdr:colOff>165100</xdr:colOff>
      <xdr:row>70</xdr:row>
      <xdr:rowOff>123127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02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68</xdr:row>
      <xdr:rowOff>139654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179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159703</xdr:rowOff>
    </xdr:from>
    <xdr:to>
      <xdr:col>6</xdr:col>
      <xdr:colOff>38100</xdr:colOff>
      <xdr:row>75</xdr:row>
      <xdr:rowOff>89853</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284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106380</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2622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41605</xdr:rowOff>
    </xdr:from>
    <xdr:to>
      <xdr:col>24</xdr:col>
      <xdr:colOff>114300</xdr:colOff>
      <xdr:row>77</xdr:row>
      <xdr:rowOff>143205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20032</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21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163855</xdr:rowOff>
    </xdr:from>
    <xdr:to>
      <xdr:col>20</xdr:col>
      <xdr:colOff>38100</xdr:colOff>
      <xdr:row>77</xdr:row>
      <xdr:rowOff>94005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9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85132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86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139446</xdr:rowOff>
    </xdr:from>
    <xdr:to>
      <xdr:col>15</xdr:col>
      <xdr:colOff>101600</xdr:colOff>
      <xdr:row>77</xdr:row>
      <xdr:rowOff>69596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6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60723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262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4026</xdr:rowOff>
    </xdr:from>
    <xdr:to>
      <xdr:col>10</xdr:col>
      <xdr:colOff>165100</xdr:colOff>
      <xdr:row>78</xdr:row>
      <xdr:rowOff>105626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96753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69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91084</xdr:rowOff>
    </xdr:from>
    <xdr:to>
      <xdr:col>6</xdr:col>
      <xdr:colOff>38100</xdr:colOff>
      <xdr:row>79</xdr:row>
      <xdr:rowOff>21234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6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12361</xdr:rowOff>
    </xdr:from>
    <xdr:ext cx="534377"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63111" y="1355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119126</xdr:rowOff>
    </xdr:from>
    <xdr:to>
      <xdr:col>24</xdr:col>
      <xdr:colOff>62865</xdr:colOff>
      <xdr:row>99</xdr:row>
      <xdr:rowOff>142672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49626"/>
          <a:ext cx="1270" cy="1566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146499</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2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142672</xdr:rowOff>
    </xdr:from>
    <xdr:to>
      <xdr:col>24</xdr:col>
      <xdr:colOff>152400</xdr:colOff>
      <xdr:row>99</xdr:row>
      <xdr:rowOff>142672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11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65803</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32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119126</xdr:rowOff>
    </xdr:from>
    <xdr:to>
      <xdr:col>24</xdr:col>
      <xdr:colOff>152400</xdr:colOff>
      <xdr:row>90</xdr:row>
      <xdr:rowOff>119126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49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141937</xdr:rowOff>
    </xdr:from>
    <xdr:to>
      <xdr:col>24</xdr:col>
      <xdr:colOff>63500</xdr:colOff>
      <xdr:row>99</xdr:row>
      <xdr:rowOff>142672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115487"/>
          <a:ext cx="83820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32943</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92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10066</xdr:rowOff>
    </xdr:from>
    <xdr:to>
      <xdr:col>24</xdr:col>
      <xdr:colOff>114300</xdr:colOff>
      <xdr:row>97</xdr:row>
      <xdr:rowOff>111666</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4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141937</xdr:rowOff>
    </xdr:from>
    <xdr:to>
      <xdr:col>19</xdr:col>
      <xdr:colOff>177800</xdr:colOff>
      <xdr:row>99</xdr:row>
      <xdr:rowOff>149464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115487"/>
          <a:ext cx="889000" cy="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161055</xdr:rowOff>
    </xdr:from>
    <xdr:to>
      <xdr:col>20</xdr:col>
      <xdr:colOff>38100</xdr:colOff>
      <xdr:row>97</xdr:row>
      <xdr:rowOff>91205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107732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9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137513</xdr:rowOff>
    </xdr:from>
    <xdr:to>
      <xdr:col>15</xdr:col>
      <xdr:colOff>50800</xdr:colOff>
      <xdr:row>99</xdr:row>
      <xdr:rowOff>149464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111063"/>
          <a:ext cx="889000" cy="1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131305</xdr:rowOff>
    </xdr:from>
    <xdr:to>
      <xdr:col>15</xdr:col>
      <xdr:colOff>101600</xdr:colOff>
      <xdr:row>97</xdr:row>
      <xdr:rowOff>61455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5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77982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6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91596</xdr:rowOff>
    </xdr:from>
    <xdr:to>
      <xdr:col>10</xdr:col>
      <xdr:colOff>114300</xdr:colOff>
      <xdr:row>99</xdr:row>
      <xdr:rowOff>137513</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7065146"/>
          <a:ext cx="889000" cy="4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151226</xdr:rowOff>
    </xdr:from>
    <xdr:to>
      <xdr:col>10</xdr:col>
      <xdr:colOff>165100</xdr:colOff>
      <xdr:row>97</xdr:row>
      <xdr:rowOff>81376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10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97903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38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154801</xdr:rowOff>
    </xdr:from>
    <xdr:to>
      <xdr:col>6</xdr:col>
      <xdr:colOff>38100</xdr:colOff>
      <xdr:row>97</xdr:row>
      <xdr:rowOff>84951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14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101478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38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91872</xdr:rowOff>
    </xdr:from>
    <xdr:to>
      <xdr:col>24</xdr:col>
      <xdr:colOff>114300</xdr:colOff>
      <xdr:row>100</xdr:row>
      <xdr:rowOff>22022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6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6799</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8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91137</xdr:rowOff>
    </xdr:from>
    <xdr:to>
      <xdr:col>20</xdr:col>
      <xdr:colOff>38100</xdr:colOff>
      <xdr:row>100</xdr:row>
      <xdr:rowOff>21287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6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100</xdr:row>
      <xdr:rowOff>12414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5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98664</xdr:rowOff>
    </xdr:from>
    <xdr:to>
      <xdr:col>15</xdr:col>
      <xdr:colOff>101600</xdr:colOff>
      <xdr:row>100</xdr:row>
      <xdr:rowOff>28814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7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100</xdr:row>
      <xdr:rowOff>19941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6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86713</xdr:rowOff>
    </xdr:from>
    <xdr:to>
      <xdr:col>10</xdr:col>
      <xdr:colOff>165100</xdr:colOff>
      <xdr:row>100</xdr:row>
      <xdr:rowOff>16863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6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7990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5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40796</xdr:rowOff>
    </xdr:from>
    <xdr:to>
      <xdr:col>6</xdr:col>
      <xdr:colOff>38100</xdr:colOff>
      <xdr:row>99</xdr:row>
      <xdr:rowOff>142396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133523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58384</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887684"/>
          <a:ext cx="1270" cy="897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5061</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6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34</xdr:row>
      <xdr:rowOff>58384</xdr:rowOff>
    </xdr:from>
    <xdr:to>
      <xdr:col>55</xdr:col>
      <xdr:colOff>88900</xdr:colOff>
      <xdr:row>34</xdr:row>
      <xdr:rowOff>58384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887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32585</xdr:rowOff>
    </xdr:from>
    <xdr:to>
      <xdr:col>55</xdr:col>
      <xdr:colOff>0</xdr:colOff>
      <xdr:row>38</xdr:row>
      <xdr:rowOff>38789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47685"/>
          <a:ext cx="8382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47733</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56283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69306</xdr:rowOff>
    </xdr:from>
    <xdr:to>
      <xdr:col>55</xdr:col>
      <xdr:colOff>50800</xdr:colOff>
      <xdr:row>38</xdr:row>
      <xdr:rowOff>170906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584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28992</xdr:rowOff>
    </xdr:from>
    <xdr:to>
      <xdr:col>50</xdr:col>
      <xdr:colOff>114300</xdr:colOff>
      <xdr:row>38</xdr:row>
      <xdr:rowOff>38789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54409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70938</xdr:rowOff>
    </xdr:from>
    <xdr:to>
      <xdr:col>50</xdr:col>
      <xdr:colOff>165100</xdr:colOff>
      <xdr:row>39</xdr:row>
      <xdr:rowOff>1088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163665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67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68181</xdr:rowOff>
    </xdr:from>
    <xdr:to>
      <xdr:col>45</xdr:col>
      <xdr:colOff>177800</xdr:colOff>
      <xdr:row>38</xdr:row>
      <xdr:rowOff>28992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240381"/>
          <a:ext cx="889000" cy="30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106208</xdr:rowOff>
    </xdr:from>
    <xdr:to>
      <xdr:col>46</xdr:col>
      <xdr:colOff>38100</xdr:colOff>
      <xdr:row>38</xdr:row>
      <xdr:rowOff>36358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4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52885</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25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61649</xdr:rowOff>
    </xdr:from>
    <xdr:to>
      <xdr:col>41</xdr:col>
      <xdr:colOff>50800</xdr:colOff>
      <xdr:row>36</xdr:row>
      <xdr:rowOff>68181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5376599"/>
          <a:ext cx="889000" cy="86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160746</xdr:rowOff>
    </xdr:from>
    <xdr:to>
      <xdr:col>41</xdr:col>
      <xdr:colOff>101600</xdr:colOff>
      <xdr:row>36</xdr:row>
      <xdr:rowOff>90896</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107423</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26428" y="5936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67020</xdr:rowOff>
    </xdr:from>
    <xdr:to>
      <xdr:col>36</xdr:col>
      <xdr:colOff>165100</xdr:colOff>
      <xdr:row>34</xdr:row>
      <xdr:rowOff>168620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589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159747</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598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153234</xdr:rowOff>
    </xdr:from>
    <xdr:to>
      <xdr:col>55</xdr:col>
      <xdr:colOff>50800</xdr:colOff>
      <xdr:row>38</xdr:row>
      <xdr:rowOff>83384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9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4661</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348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159439</xdr:rowOff>
    </xdr:from>
    <xdr:to>
      <xdr:col>50</xdr:col>
      <xdr:colOff>165100</xdr:colOff>
      <xdr:row>38</xdr:row>
      <xdr:rowOff>89589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0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106116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278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149642</xdr:rowOff>
    </xdr:from>
    <xdr:to>
      <xdr:col>46</xdr:col>
      <xdr:colOff>38100</xdr:colOff>
      <xdr:row>38</xdr:row>
      <xdr:rowOff>79792</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49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70919</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586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17381</xdr:rowOff>
    </xdr:from>
    <xdr:to>
      <xdr:col>41</xdr:col>
      <xdr:colOff>101600</xdr:colOff>
      <xdr:row>36</xdr:row>
      <xdr:rowOff>118981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18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110108</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628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10849</xdr:rowOff>
    </xdr:from>
    <xdr:to>
      <xdr:col>36</xdr:col>
      <xdr:colOff>165100</xdr:colOff>
      <xdr:row>31</xdr:row>
      <xdr:rowOff>112449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532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128976</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10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63633</xdr:rowOff>
    </xdr:from>
    <xdr:to>
      <xdr:col>54</xdr:col>
      <xdr:colOff>189865</xdr:colOff>
      <xdr:row>58</xdr:row>
      <xdr:rowOff>70262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133"/>
          <a:ext cx="1270" cy="1378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74089</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1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70262</xdr:rowOff>
    </xdr:from>
    <xdr:to>
      <xdr:col>55</xdr:col>
      <xdr:colOff>88900</xdr:colOff>
      <xdr:row>58</xdr:row>
      <xdr:rowOff>70262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10310</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79,993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63633</xdr:rowOff>
    </xdr:from>
    <xdr:to>
      <xdr:col>55</xdr:col>
      <xdr:colOff>88900</xdr:colOff>
      <xdr:row>50</xdr:row>
      <xdr:rowOff>63633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38677</xdr:rowOff>
    </xdr:from>
    <xdr:to>
      <xdr:col>55</xdr:col>
      <xdr:colOff>0</xdr:colOff>
      <xdr:row>57</xdr:row>
      <xdr:rowOff>46907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811327"/>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31272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2895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8395</xdr:rowOff>
    </xdr:from>
    <xdr:to>
      <xdr:col>55</xdr:col>
      <xdr:colOff>50800</xdr:colOff>
      <xdr:row>55</xdr:row>
      <xdr:rowOff>109995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4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147548</xdr:rowOff>
    </xdr:from>
    <xdr:to>
      <xdr:col>50</xdr:col>
      <xdr:colOff>114300</xdr:colOff>
      <xdr:row>57</xdr:row>
      <xdr:rowOff>38677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748748"/>
          <a:ext cx="889000" cy="6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141288</xdr:rowOff>
    </xdr:from>
    <xdr:to>
      <xdr:col>50</xdr:col>
      <xdr:colOff>165100</xdr:colOff>
      <xdr:row>55</xdr:row>
      <xdr:rowOff>71438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39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87965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17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133414</xdr:rowOff>
    </xdr:from>
    <xdr:to>
      <xdr:col>45</xdr:col>
      <xdr:colOff>177800</xdr:colOff>
      <xdr:row>56</xdr:row>
      <xdr:rowOff>147548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34614"/>
          <a:ext cx="889000" cy="1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146355</xdr:rowOff>
    </xdr:from>
    <xdr:to>
      <xdr:col>46</xdr:col>
      <xdr:colOff>38100</xdr:colOff>
      <xdr:row>56</xdr:row>
      <xdr:rowOff>76505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57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93032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5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120288</xdr:rowOff>
    </xdr:from>
    <xdr:to>
      <xdr:col>41</xdr:col>
      <xdr:colOff>50800</xdr:colOff>
      <xdr:row>56</xdr:row>
      <xdr:rowOff>133414</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721488"/>
          <a:ext cx="889000" cy="1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42494</xdr:rowOff>
    </xdr:from>
    <xdr:to>
      <xdr:col>41</xdr:col>
      <xdr:colOff>101600</xdr:colOff>
      <xdr:row>55</xdr:row>
      <xdr:rowOff>144094</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4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160621</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2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4280</xdr:rowOff>
    </xdr:from>
    <xdr:to>
      <xdr:col>36</xdr:col>
      <xdr:colOff>165100</xdr:colOff>
      <xdr:row>55</xdr:row>
      <xdr:rowOff>105880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43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122407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20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167557</xdr:rowOff>
    </xdr:from>
    <xdr:to>
      <xdr:col>55</xdr:col>
      <xdr:colOff>50800</xdr:colOff>
      <xdr:row>57</xdr:row>
      <xdr:rowOff>97707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6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145984</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4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159327</xdr:rowOff>
    </xdr:from>
    <xdr:to>
      <xdr:col>50</xdr:col>
      <xdr:colOff>165100</xdr:colOff>
      <xdr:row>57</xdr:row>
      <xdr:rowOff>89477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6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80604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5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96748</xdr:rowOff>
    </xdr:from>
    <xdr:to>
      <xdr:col>46</xdr:col>
      <xdr:colOff>38100</xdr:colOff>
      <xdr:row>57</xdr:row>
      <xdr:rowOff>26898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9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18025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9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82614</xdr:rowOff>
    </xdr:from>
    <xdr:to>
      <xdr:col>41</xdr:col>
      <xdr:colOff>101600</xdr:colOff>
      <xdr:row>57</xdr:row>
      <xdr:rowOff>12764</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8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3891</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7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69488</xdr:rowOff>
    </xdr:from>
    <xdr:to>
      <xdr:col>36</xdr:col>
      <xdr:colOff>165100</xdr:colOff>
      <xdr:row>56</xdr:row>
      <xdr:rowOff>171088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7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162215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6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19479</xdr:rowOff>
    </xdr:from>
    <xdr:to>
      <xdr:col>54</xdr:col>
      <xdr:colOff>189865</xdr:colOff>
      <xdr:row>78</xdr:row>
      <xdr:rowOff>86094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2429"/>
          <a:ext cx="1270" cy="1266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89921</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6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86094</xdr:rowOff>
    </xdr:from>
    <xdr:to>
      <xdr:col>55</xdr:col>
      <xdr:colOff>88900</xdr:colOff>
      <xdr:row>78</xdr:row>
      <xdr:rowOff>86094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59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137606</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57,759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19479</xdr:rowOff>
    </xdr:from>
    <xdr:to>
      <xdr:col>55</xdr:col>
      <xdr:colOff>88900</xdr:colOff>
      <xdr:row>71</xdr:row>
      <xdr:rowOff>19479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105639</xdr:rowOff>
    </xdr:from>
    <xdr:to>
      <xdr:col>55</xdr:col>
      <xdr:colOff>0</xdr:colOff>
      <xdr:row>76</xdr:row>
      <xdr:rowOff>299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2964389"/>
          <a:ext cx="838200" cy="6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49816</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80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71389</xdr:rowOff>
    </xdr:from>
    <xdr:to>
      <xdr:col>55</xdr:col>
      <xdr:colOff>50800</xdr:colOff>
      <xdr:row>77</xdr:row>
      <xdr:rowOff>1539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01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99330</xdr:rowOff>
    </xdr:from>
    <xdr:to>
      <xdr:col>50</xdr:col>
      <xdr:colOff>114300</xdr:colOff>
      <xdr:row>76</xdr:row>
      <xdr:rowOff>299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958080"/>
          <a:ext cx="889000" cy="7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100422</xdr:rowOff>
    </xdr:from>
    <xdr:to>
      <xdr:col>50</xdr:col>
      <xdr:colOff>165100</xdr:colOff>
      <xdr:row>77</xdr:row>
      <xdr:rowOff>30572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21699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22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87237</xdr:rowOff>
    </xdr:from>
    <xdr:to>
      <xdr:col>45</xdr:col>
      <xdr:colOff>177800</xdr:colOff>
      <xdr:row>75</xdr:row>
      <xdr:rowOff>99330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945987"/>
          <a:ext cx="889000" cy="1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73949</xdr:rowOff>
    </xdr:from>
    <xdr:to>
      <xdr:col>46</xdr:col>
      <xdr:colOff>38100</xdr:colOff>
      <xdr:row>77</xdr:row>
      <xdr:rowOff>4099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0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166676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9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57359</xdr:rowOff>
    </xdr:from>
    <xdr:to>
      <xdr:col>41</xdr:col>
      <xdr:colOff>50800</xdr:colOff>
      <xdr:row>75</xdr:row>
      <xdr:rowOff>87237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916109"/>
          <a:ext cx="889000" cy="2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34288</xdr:rowOff>
    </xdr:from>
    <xdr:to>
      <xdr:col>41</xdr:col>
      <xdr:colOff>101600</xdr:colOff>
      <xdr:row>76</xdr:row>
      <xdr:rowOff>135888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127015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5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114733</xdr:rowOff>
    </xdr:from>
    <xdr:to>
      <xdr:col>36</xdr:col>
      <xdr:colOff>165100</xdr:colOff>
      <xdr:row>77</xdr:row>
      <xdr:rowOff>44883</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44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36010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3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54839</xdr:rowOff>
    </xdr:from>
    <xdr:to>
      <xdr:col>55</xdr:col>
      <xdr:colOff>50800</xdr:colOff>
      <xdr:row>75</xdr:row>
      <xdr:rowOff>156439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91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77716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76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120950</xdr:rowOff>
    </xdr:from>
    <xdr:to>
      <xdr:col>50</xdr:col>
      <xdr:colOff>165100</xdr:colOff>
      <xdr:row>76</xdr:row>
      <xdr:rowOff>51101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9797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67627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75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48530</xdr:rowOff>
    </xdr:from>
    <xdr:to>
      <xdr:col>46</xdr:col>
      <xdr:colOff>38100</xdr:colOff>
      <xdr:row>75</xdr:row>
      <xdr:rowOff>150130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90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166657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68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36437</xdr:rowOff>
    </xdr:from>
    <xdr:to>
      <xdr:col>41</xdr:col>
      <xdr:colOff>101600</xdr:colOff>
      <xdr:row>75</xdr:row>
      <xdr:rowOff>138037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89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154564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67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6559</xdr:rowOff>
    </xdr:from>
    <xdr:to>
      <xdr:col>36</xdr:col>
      <xdr:colOff>165100</xdr:colOff>
      <xdr:row>75</xdr:row>
      <xdr:rowOff>108159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86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124686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64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95904</xdr:rowOff>
    </xdr:from>
    <xdr:to>
      <xdr:col>54</xdr:col>
      <xdr:colOff>189865</xdr:colOff>
      <xdr:row>99</xdr:row>
      <xdr:rowOff>53891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26404"/>
          <a:ext cx="1270" cy="150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57718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31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53891</xdr:rowOff>
    </xdr:from>
    <xdr:to>
      <xdr:col>55</xdr:col>
      <xdr:colOff>88900</xdr:colOff>
      <xdr:row>99</xdr:row>
      <xdr:rowOff>53891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27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42581</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0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946,822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95904</xdr:rowOff>
    </xdr:from>
    <xdr:to>
      <xdr:col>55</xdr:col>
      <xdr:colOff>88900</xdr:colOff>
      <xdr:row>90</xdr:row>
      <xdr:rowOff>95904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26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27741</xdr:rowOff>
    </xdr:from>
    <xdr:to>
      <xdr:col>55</xdr:col>
      <xdr:colOff>0</xdr:colOff>
      <xdr:row>99</xdr:row>
      <xdr:rowOff>31068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7001291"/>
          <a:ext cx="838200" cy="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107300</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7379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84423</xdr:rowOff>
    </xdr:from>
    <xdr:to>
      <xdr:col>55</xdr:col>
      <xdr:colOff>50800</xdr:colOff>
      <xdr:row>99</xdr:row>
      <xdr:rowOff>14573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886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26606</xdr:rowOff>
    </xdr:from>
    <xdr:to>
      <xdr:col>50</xdr:col>
      <xdr:colOff>114300</xdr:colOff>
      <xdr:row>99</xdr:row>
      <xdr:rowOff>27741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7000156"/>
          <a:ext cx="889000" cy="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72560</xdr:rowOff>
    </xdr:from>
    <xdr:to>
      <xdr:col>50</xdr:col>
      <xdr:colOff>165100</xdr:colOff>
      <xdr:row>99</xdr:row>
      <xdr:rowOff>2710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87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19237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4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19985</xdr:rowOff>
    </xdr:from>
    <xdr:to>
      <xdr:col>45</xdr:col>
      <xdr:colOff>177800</xdr:colOff>
      <xdr:row>99</xdr:row>
      <xdr:rowOff>26606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993535"/>
          <a:ext cx="889000" cy="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135062</xdr:rowOff>
    </xdr:from>
    <xdr:to>
      <xdr:col>46</xdr:col>
      <xdr:colOff>38100</xdr:colOff>
      <xdr:row>99</xdr:row>
      <xdr:rowOff>65212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93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81739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71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19985</xdr:rowOff>
    </xdr:from>
    <xdr:to>
      <xdr:col>41</xdr:col>
      <xdr:colOff>50800</xdr:colOff>
      <xdr:row>99</xdr:row>
      <xdr:rowOff>20293</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993535"/>
          <a:ext cx="889000" cy="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124574</xdr:rowOff>
    </xdr:from>
    <xdr:to>
      <xdr:col>41</xdr:col>
      <xdr:colOff>101600</xdr:colOff>
      <xdr:row>99</xdr:row>
      <xdr:rowOff>54724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92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71251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7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120999</xdr:rowOff>
    </xdr:from>
    <xdr:to>
      <xdr:col>36</xdr:col>
      <xdr:colOff>165100</xdr:colOff>
      <xdr:row>99</xdr:row>
      <xdr:rowOff>51149</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92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67676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9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151718</xdr:rowOff>
    </xdr:from>
    <xdr:to>
      <xdr:col>55</xdr:col>
      <xdr:colOff>50800</xdr:colOff>
      <xdr:row>99</xdr:row>
      <xdr:rowOff>81868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95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66645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6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148391</xdr:rowOff>
    </xdr:from>
    <xdr:to>
      <xdr:col>50</xdr:col>
      <xdr:colOff>165100</xdr:colOff>
      <xdr:row>99</xdr:row>
      <xdr:rowOff>78541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95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69668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70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147256</xdr:rowOff>
    </xdr:from>
    <xdr:to>
      <xdr:col>46</xdr:col>
      <xdr:colOff>38100</xdr:colOff>
      <xdr:row>99</xdr:row>
      <xdr:rowOff>77406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94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68533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704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140635</xdr:rowOff>
    </xdr:from>
    <xdr:to>
      <xdr:col>41</xdr:col>
      <xdr:colOff>101600</xdr:colOff>
      <xdr:row>99</xdr:row>
      <xdr:rowOff>70785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9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61912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703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140943</xdr:rowOff>
    </xdr:from>
    <xdr:to>
      <xdr:col>36</xdr:col>
      <xdr:colOff>165100</xdr:colOff>
      <xdr:row>99</xdr:row>
      <xdr:rowOff>71093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94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62220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703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108382</xdr:rowOff>
    </xdr:from>
    <xdr:to>
      <xdr:col>85</xdr:col>
      <xdr:colOff>126364</xdr:colOff>
      <xdr:row>38</xdr:row>
      <xdr:rowOff>30841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423332"/>
          <a:ext cx="1269" cy="1122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34668</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54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30841</xdr:rowOff>
    </xdr:from>
    <xdr:to>
      <xdr:col>86</xdr:col>
      <xdr:colOff>25400</xdr:colOff>
      <xdr:row>38</xdr:row>
      <xdr:rowOff>30841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545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55059</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9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36,935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108382</xdr:rowOff>
    </xdr:from>
    <xdr:to>
      <xdr:col>86</xdr:col>
      <xdr:colOff>25400</xdr:colOff>
      <xdr:row>31</xdr:row>
      <xdr:rowOff>108382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423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154513</xdr:rowOff>
    </xdr:from>
    <xdr:to>
      <xdr:col>85</xdr:col>
      <xdr:colOff>127000</xdr:colOff>
      <xdr:row>37</xdr:row>
      <xdr:rowOff>18450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326713"/>
          <a:ext cx="838200" cy="3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77578</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5906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54701</xdr:rowOff>
    </xdr:from>
    <xdr:to>
      <xdr:col>85</xdr:col>
      <xdr:colOff>177800</xdr:colOff>
      <xdr:row>35</xdr:row>
      <xdr:rowOff>156301</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05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154513</xdr:rowOff>
    </xdr:from>
    <xdr:to>
      <xdr:col>81</xdr:col>
      <xdr:colOff>50800</xdr:colOff>
      <xdr:row>37</xdr:row>
      <xdr:rowOff>45151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326713"/>
          <a:ext cx="889000" cy="6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55844</xdr:rowOff>
    </xdr:from>
    <xdr:to>
      <xdr:col>81</xdr:col>
      <xdr:colOff>101600</xdr:colOff>
      <xdr:row>34</xdr:row>
      <xdr:rowOff>157444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588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2521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566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32304</xdr:rowOff>
    </xdr:from>
    <xdr:to>
      <xdr:col>76</xdr:col>
      <xdr:colOff>114300</xdr:colOff>
      <xdr:row>37</xdr:row>
      <xdr:rowOff>45151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375954"/>
          <a:ext cx="8890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6284</xdr:rowOff>
    </xdr:from>
    <xdr:to>
      <xdr:col>76</xdr:col>
      <xdr:colOff>165100</xdr:colOff>
      <xdr:row>34</xdr:row>
      <xdr:rowOff>107884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583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124411</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561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14062</xdr:rowOff>
    </xdr:from>
    <xdr:to>
      <xdr:col>71</xdr:col>
      <xdr:colOff>177800</xdr:colOff>
      <xdr:row>37</xdr:row>
      <xdr:rowOff>32304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014812"/>
          <a:ext cx="889000" cy="36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46335</xdr:rowOff>
    </xdr:from>
    <xdr:to>
      <xdr:col>72</xdr:col>
      <xdr:colOff>38100</xdr:colOff>
      <xdr:row>35</xdr:row>
      <xdr:rowOff>147935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04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164462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582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96672</xdr:rowOff>
    </xdr:from>
    <xdr:to>
      <xdr:col>67</xdr:col>
      <xdr:colOff>101600</xdr:colOff>
      <xdr:row>36</xdr:row>
      <xdr:rowOff>26822</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097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17949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19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139100</xdr:rowOff>
    </xdr:from>
    <xdr:to>
      <xdr:col>85</xdr:col>
      <xdr:colOff>177800</xdr:colOff>
      <xdr:row>37</xdr:row>
      <xdr:rowOff>69250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1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117527</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28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103713</xdr:rowOff>
    </xdr:from>
    <xdr:to>
      <xdr:col>81</xdr:col>
      <xdr:colOff>101600</xdr:colOff>
      <xdr:row>37</xdr:row>
      <xdr:rowOff>33863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7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24990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36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165801</xdr:rowOff>
    </xdr:from>
    <xdr:to>
      <xdr:col>76</xdr:col>
      <xdr:colOff>165100</xdr:colOff>
      <xdr:row>37</xdr:row>
      <xdr:rowOff>95951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33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87078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43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152954</xdr:rowOff>
    </xdr:from>
    <xdr:to>
      <xdr:col>72</xdr:col>
      <xdr:colOff>38100</xdr:colOff>
      <xdr:row>37</xdr:row>
      <xdr:rowOff>83104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32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74231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41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134712</xdr:rowOff>
    </xdr:from>
    <xdr:to>
      <xdr:col>67</xdr:col>
      <xdr:colOff>101600</xdr:colOff>
      <xdr:row>35</xdr:row>
      <xdr:rowOff>64862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596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81389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73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158597</xdr:rowOff>
    </xdr:from>
    <xdr:to>
      <xdr:col>85</xdr:col>
      <xdr:colOff>126364</xdr:colOff>
      <xdr:row>58</xdr:row>
      <xdr:rowOff>43612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559647"/>
          <a:ext cx="1269" cy="1428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47439</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43612</xdr:rowOff>
    </xdr:from>
    <xdr:to>
      <xdr:col>86</xdr:col>
      <xdr:colOff>25400</xdr:colOff>
      <xdr:row>58</xdr:row>
      <xdr:rowOff>43612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8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105274</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334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104,008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158597</xdr:rowOff>
    </xdr:from>
    <xdr:to>
      <xdr:col>86</xdr:col>
      <xdr:colOff>25400</xdr:colOff>
      <xdr:row>49</xdr:row>
      <xdr:rowOff>158597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559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70701</xdr:rowOff>
    </xdr:from>
    <xdr:to>
      <xdr:col>85</xdr:col>
      <xdr:colOff>127000</xdr:colOff>
      <xdr:row>56</xdr:row>
      <xdr:rowOff>164084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671901"/>
          <a:ext cx="838200" cy="9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169442</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256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146565</xdr:rowOff>
    </xdr:from>
    <xdr:to>
      <xdr:col>85</xdr:col>
      <xdr:colOff>177800</xdr:colOff>
      <xdr:row>55</xdr:row>
      <xdr:rowOff>76715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40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14732</xdr:rowOff>
    </xdr:from>
    <xdr:to>
      <xdr:col>81</xdr:col>
      <xdr:colOff>50800</xdr:colOff>
      <xdr:row>56</xdr:row>
      <xdr:rowOff>164084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101582"/>
          <a:ext cx="889000" cy="66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122675</xdr:rowOff>
    </xdr:from>
    <xdr:to>
      <xdr:col>81</xdr:col>
      <xdr:colOff>101600</xdr:colOff>
      <xdr:row>55</xdr:row>
      <xdr:rowOff>52825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38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69352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15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14732</xdr:rowOff>
    </xdr:from>
    <xdr:to>
      <xdr:col>76</xdr:col>
      <xdr:colOff>114300</xdr:colOff>
      <xdr:row>55</xdr:row>
      <xdr:rowOff>86113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101582"/>
          <a:ext cx="889000" cy="41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98558</xdr:rowOff>
    </xdr:from>
    <xdr:to>
      <xdr:col>76</xdr:col>
      <xdr:colOff>165100</xdr:colOff>
      <xdr:row>55</xdr:row>
      <xdr:rowOff>28708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35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19835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4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86113</xdr:rowOff>
    </xdr:from>
    <xdr:to>
      <xdr:col>71</xdr:col>
      <xdr:colOff>177800</xdr:colOff>
      <xdr:row>56</xdr:row>
      <xdr:rowOff>46755</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515863"/>
          <a:ext cx="889000" cy="13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122924</xdr:rowOff>
    </xdr:from>
    <xdr:to>
      <xdr:col>72</xdr:col>
      <xdr:colOff>38100</xdr:colOff>
      <xdr:row>55</xdr:row>
      <xdr:rowOff>53074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381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69601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15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142773</xdr:rowOff>
    </xdr:from>
    <xdr:to>
      <xdr:col>67</xdr:col>
      <xdr:colOff>101600</xdr:colOff>
      <xdr:row>55</xdr:row>
      <xdr:rowOff>72923</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401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89450</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17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19901</xdr:rowOff>
    </xdr:from>
    <xdr:to>
      <xdr:col>85</xdr:col>
      <xdr:colOff>177800</xdr:colOff>
      <xdr:row>56</xdr:row>
      <xdr:rowOff>121501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62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169778</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59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113284</xdr:rowOff>
    </xdr:from>
    <xdr:to>
      <xdr:col>81</xdr:col>
      <xdr:colOff>101600</xdr:colOff>
      <xdr:row>57</xdr:row>
      <xdr:rowOff>43434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1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34561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0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135382</xdr:rowOff>
    </xdr:from>
    <xdr:to>
      <xdr:col>76</xdr:col>
      <xdr:colOff>165100</xdr:colOff>
      <xdr:row>53</xdr:row>
      <xdr:rowOff>65532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05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82059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882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35313</xdr:rowOff>
    </xdr:from>
    <xdr:to>
      <xdr:col>72</xdr:col>
      <xdr:colOff>38100</xdr:colOff>
      <xdr:row>55</xdr:row>
      <xdr:rowOff>136913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46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128040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55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167405</xdr:rowOff>
    </xdr:from>
    <xdr:to>
      <xdr:col>67</xdr:col>
      <xdr:colOff>101600</xdr:colOff>
      <xdr:row>56</xdr:row>
      <xdr:rowOff>97555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5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88682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689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18218</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019718"/>
          <a:ext cx="1269" cy="1569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136345</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79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18218</xdr:rowOff>
    </xdr:from>
    <xdr:to>
      <xdr:col>86</xdr:col>
      <xdr:colOff>25400</xdr:colOff>
      <xdr:row>70</xdr:row>
      <xdr:rowOff>18218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01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71335</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72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48458</xdr:rowOff>
    </xdr:from>
    <xdr:to>
      <xdr:col>85</xdr:col>
      <xdr:colOff>177800</xdr:colOff>
      <xdr:row>78</xdr:row>
      <xdr:rowOff>150058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2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41117</xdr:rowOff>
    </xdr:from>
    <xdr:to>
      <xdr:col>81</xdr:col>
      <xdr:colOff>50800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85667"/>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26073</xdr:rowOff>
    </xdr:from>
    <xdr:to>
      <xdr:col>81</xdr:col>
      <xdr:colOff>101600</xdr:colOff>
      <xdr:row>78</xdr:row>
      <xdr:rowOff>127673</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39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144200</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17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23171</xdr:rowOff>
    </xdr:from>
    <xdr:to>
      <xdr:col>76</xdr:col>
      <xdr:colOff>114300</xdr:colOff>
      <xdr:row>79</xdr:row>
      <xdr:rowOff>41117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67721"/>
          <a:ext cx="889000" cy="1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103626</xdr:rowOff>
    </xdr:from>
    <xdr:to>
      <xdr:col>76</xdr:col>
      <xdr:colOff>165100</xdr:colOff>
      <xdr:row>79</xdr:row>
      <xdr:rowOff>33776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50303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25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81387</xdr:rowOff>
    </xdr:from>
    <xdr:to>
      <xdr:col>71</xdr:col>
      <xdr:colOff>177800</xdr:colOff>
      <xdr:row>79</xdr:row>
      <xdr:rowOff>23171</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454487"/>
          <a:ext cx="889000" cy="11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42190</xdr:rowOff>
    </xdr:from>
    <xdr:to>
      <xdr:col>72</xdr:col>
      <xdr:colOff>38100</xdr:colOff>
      <xdr:row>78</xdr:row>
      <xdr:rowOff>143790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160317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19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42438</xdr:rowOff>
    </xdr:from>
    <xdr:to>
      <xdr:col>67</xdr:col>
      <xdr:colOff>101600</xdr:colOff>
      <xdr:row>78</xdr:row>
      <xdr:rowOff>144038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15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135165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50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161767</xdr:rowOff>
    </xdr:from>
    <xdr:to>
      <xdr:col>76</xdr:col>
      <xdr:colOff>165100</xdr:colOff>
      <xdr:row>79</xdr:row>
      <xdr:rowOff>91917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3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83044</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3017" y="13627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143821</xdr:rowOff>
    </xdr:from>
    <xdr:to>
      <xdr:col>72</xdr:col>
      <xdr:colOff>38100</xdr:colOff>
      <xdr:row>79</xdr:row>
      <xdr:rowOff>73971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1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65098</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68428" y="1360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30587</xdr:rowOff>
    </xdr:from>
    <xdr:to>
      <xdr:col>67</xdr:col>
      <xdr:colOff>101600</xdr:colOff>
      <xdr:row>78</xdr:row>
      <xdr:rowOff>132187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0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148714</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17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49571</xdr:rowOff>
    </xdr:from>
    <xdr:to>
      <xdr:col>85</xdr:col>
      <xdr:colOff>126364</xdr:colOff>
      <xdr:row>99</xdr:row>
      <xdr:rowOff>72827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80071"/>
          <a:ext cx="1269" cy="1566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76654</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705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72827</xdr:rowOff>
    </xdr:from>
    <xdr:to>
      <xdr:col>86</xdr:col>
      <xdr:colOff>25400</xdr:colOff>
      <xdr:row>99</xdr:row>
      <xdr:rowOff>72827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704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167698</xdr:rowOff>
    </xdr:from>
    <xdr:ext cx="599010"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5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125,914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49571</xdr:rowOff>
    </xdr:from>
    <xdr:to>
      <xdr:col>86</xdr:col>
      <xdr:colOff>25400</xdr:colOff>
      <xdr:row>90</xdr:row>
      <xdr:rowOff>49571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96053</xdr:rowOff>
    </xdr:from>
    <xdr:to>
      <xdr:col>85</xdr:col>
      <xdr:colOff>127000</xdr:colOff>
      <xdr:row>97</xdr:row>
      <xdr:rowOff>139198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726703"/>
          <a:ext cx="838200" cy="4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78447</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66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55570</xdr:rowOff>
    </xdr:from>
    <xdr:to>
      <xdr:col>85</xdr:col>
      <xdr:colOff>177800</xdr:colOff>
      <xdr:row>96</xdr:row>
      <xdr:rowOff>157170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5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96053</xdr:rowOff>
    </xdr:from>
    <xdr:to>
      <xdr:col>81</xdr:col>
      <xdr:colOff>50800</xdr:colOff>
      <xdr:row>97</xdr:row>
      <xdr:rowOff>114844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726703"/>
          <a:ext cx="88900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55144</xdr:rowOff>
    </xdr:from>
    <xdr:to>
      <xdr:col>81</xdr:col>
      <xdr:colOff>101600</xdr:colOff>
      <xdr:row>96</xdr:row>
      <xdr:rowOff>156744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51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1821</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28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88188</xdr:rowOff>
    </xdr:from>
    <xdr:to>
      <xdr:col>76</xdr:col>
      <xdr:colOff>114300</xdr:colOff>
      <xdr:row>97</xdr:row>
      <xdr:rowOff>114844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718838"/>
          <a:ext cx="889000" cy="2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102296</xdr:rowOff>
    </xdr:from>
    <xdr:to>
      <xdr:col>76</xdr:col>
      <xdr:colOff>165100</xdr:colOff>
      <xdr:row>97</xdr:row>
      <xdr:rowOff>32446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5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48973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33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88188</xdr:rowOff>
    </xdr:from>
    <xdr:to>
      <xdr:col>71</xdr:col>
      <xdr:colOff>177800</xdr:colOff>
      <xdr:row>97</xdr:row>
      <xdr:rowOff>89621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718838"/>
          <a:ext cx="88900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143535</xdr:rowOff>
    </xdr:from>
    <xdr:to>
      <xdr:col>72</xdr:col>
      <xdr:colOff>38100</xdr:colOff>
      <xdr:row>97</xdr:row>
      <xdr:rowOff>73685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6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90212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37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117308</xdr:rowOff>
    </xdr:from>
    <xdr:to>
      <xdr:col>67</xdr:col>
      <xdr:colOff>101600</xdr:colOff>
      <xdr:row>97</xdr:row>
      <xdr:rowOff>47458</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576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63985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35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88398</xdr:rowOff>
    </xdr:from>
    <xdr:to>
      <xdr:col>85</xdr:col>
      <xdr:colOff>177800</xdr:colOff>
      <xdr:row>98</xdr:row>
      <xdr:rowOff>18548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71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66825</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69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45253</xdr:rowOff>
    </xdr:from>
    <xdr:to>
      <xdr:col>81</xdr:col>
      <xdr:colOff>101600</xdr:colOff>
      <xdr:row>97</xdr:row>
      <xdr:rowOff>146853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67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137980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76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64044</xdr:rowOff>
    </xdr:from>
    <xdr:to>
      <xdr:col>76</xdr:col>
      <xdr:colOff>165100</xdr:colOff>
      <xdr:row>97</xdr:row>
      <xdr:rowOff>165644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69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156771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78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37388</xdr:rowOff>
    </xdr:from>
    <xdr:to>
      <xdr:col>72</xdr:col>
      <xdr:colOff>38100</xdr:colOff>
      <xdr:row>97</xdr:row>
      <xdr:rowOff>138988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66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130115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76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38821</xdr:rowOff>
    </xdr:from>
    <xdr:to>
      <xdr:col>67</xdr:col>
      <xdr:colOff>101600</xdr:colOff>
      <xdr:row>97</xdr:row>
      <xdr:rowOff>140421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6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131548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6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127127</xdr:rowOff>
    </xdr:from>
    <xdr:to>
      <xdr:col>116</xdr:col>
      <xdr:colOff>62864</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442077"/>
          <a:ext cx="1269" cy="1288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55567</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421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73804</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21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127127</xdr:rowOff>
    </xdr:from>
    <xdr:to>
      <xdr:col>116</xdr:col>
      <xdr:colOff>152400</xdr:colOff>
      <xdr:row>31</xdr:row>
      <xdr:rowOff>127127</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442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144466</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4881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121589</xdr:rowOff>
    </xdr:from>
    <xdr:to>
      <xdr:col>116</xdr:col>
      <xdr:colOff>114300</xdr:colOff>
      <xdr:row>39</xdr:row>
      <xdr:rowOff>51739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3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118694</xdr:rowOff>
    </xdr:from>
    <xdr:to>
      <xdr:col>112</xdr:col>
      <xdr:colOff>38100</xdr:colOff>
      <xdr:row>39</xdr:row>
      <xdr:rowOff>48844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33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65371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409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140945</xdr:rowOff>
    </xdr:from>
    <xdr:to>
      <xdr:col>107</xdr:col>
      <xdr:colOff>101600</xdr:colOff>
      <xdr:row>39</xdr:row>
      <xdr:rowOff>71095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65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87621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31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160224</xdr:rowOff>
    </xdr:from>
    <xdr:to>
      <xdr:col>102</xdr:col>
      <xdr:colOff>165100</xdr:colOff>
      <xdr:row>39</xdr:row>
      <xdr:rowOff>90374</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6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106900</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88333" y="64505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100017</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151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総務費が住民一人当たり</a:t>
          </a:r>
          <a:r>
            <a:rPr kumimoji="1" lang="en-US" altLang="ja-JP" sz="1300">
              <a:latin typeface="ＭＳ Ｐゴシック" panose="020B0600070205080204" pitchFamily="50" charset="-128"/>
              <a:ea typeface="ＭＳ Ｐゴシック" panose="020B0600070205080204" pitchFamily="50" charset="-128"/>
            </a:rPr>
            <a:t>191,308</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年度から大きく増加傾向にあるが要因としてはふるさと納税した方への返礼費用が伸びたためであり、類似団体平均を上回る結果となった。また、商工費が住民一人当たり</a:t>
          </a:r>
          <a:r>
            <a:rPr kumimoji="1" lang="en-US" altLang="ja-JP" sz="1300">
              <a:latin typeface="ＭＳ Ｐゴシック" panose="020B0600070205080204" pitchFamily="50" charset="-128"/>
              <a:ea typeface="ＭＳ Ｐゴシック" panose="020B0600070205080204" pitchFamily="50" charset="-128"/>
            </a:rPr>
            <a:t>23,990</a:t>
          </a:r>
          <a:r>
            <a:rPr kumimoji="1" lang="ja-JP" altLang="en-US" sz="1300">
              <a:latin typeface="ＭＳ Ｐゴシック" panose="020B0600070205080204" pitchFamily="50" charset="-128"/>
              <a:ea typeface="ＭＳ Ｐゴシック" panose="020B0600070205080204" pitchFamily="50" charset="-128"/>
            </a:rPr>
            <a:t>円と類似団体平均を上回っているのは、町内の工業団地へ立地した企業への産業立地促進資金貸付金があるのが主な要因となっている。議会費が住民一人当たり</a:t>
          </a:r>
          <a:r>
            <a:rPr kumimoji="1" lang="en-US" altLang="ja-JP" sz="1300">
              <a:latin typeface="ＭＳ Ｐゴシック" panose="020B0600070205080204" pitchFamily="50" charset="-128"/>
              <a:ea typeface="ＭＳ Ｐゴシック" panose="020B0600070205080204" pitchFamily="50" charset="-128"/>
            </a:rPr>
            <a:t>6,063</a:t>
          </a:r>
          <a:r>
            <a:rPr kumimoji="1" lang="ja-JP" altLang="en-US" sz="1300">
              <a:latin typeface="ＭＳ Ｐゴシック" panose="020B0600070205080204" pitchFamily="50" charset="-128"/>
              <a:ea typeface="ＭＳ Ｐゴシック" panose="020B0600070205080204" pitchFamily="50" charset="-128"/>
            </a:rPr>
            <a:t>円と類似団体平均を上回っているのは、町議会の様子をインターネットで見られるようにするシステム運用経費が主な要因である。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財政調整基金残高については、一般的に標準財政規模の</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程度が適正とされており、同程度の額を確保している。今後も適正額の確保に努める。</a:t>
          </a:r>
        </a:p>
        <a:p>
          <a:r>
            <a:rPr kumimoji="1" lang="ja-JP" altLang="en-US" sz="1200">
              <a:latin typeface="ＭＳ ゴシック" pitchFamily="49" charset="-128"/>
              <a:ea typeface="ＭＳ ゴシック" pitchFamily="49" charset="-128"/>
            </a:rPr>
            <a:t>　実質収支額については、毎年黒字となっており、今後も赤字にならないように努める。</a:t>
          </a:r>
        </a:p>
        <a:p>
          <a:r>
            <a:rPr kumimoji="1" lang="ja-JP" altLang="en-US" sz="1200">
              <a:latin typeface="ＭＳ ゴシック" pitchFamily="49" charset="-128"/>
              <a:ea typeface="ＭＳ ゴシック" pitchFamily="49" charset="-128"/>
            </a:rPr>
            <a:t>　実質単年度収支については、平成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年度の単年度収支は黒字となったものの、財政調整基金取崩し額もあったことから赤字となっている。今後も財政調整基金残高等に気をつけながら、大幅な赤字にならないように努める。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河北町水道事業会計については毎年大きな黒字が続いている。一般会計においては、地方税や地方消費税交付金等の歳入の増加により、黒字額が増加しており、標準財政規模に占める比率が増えている。他の特別会計についても赤字額は計上されず、標準財政規模に占める黒字額の比率は、ほぼ横ばいの状況である。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年度に１園目、平成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年度に２園目の認定こども園の開園に伴う補助金が開始したことにより、債務負担行為に基づく支出額が増加している。元利償還金については平成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年度から、償還額の大きい起債の償還が開始したため増加している。</a:t>
          </a:r>
        </a:p>
        <a:p>
          <a:r>
            <a:rPr kumimoji="1" lang="ja-JP" altLang="en-US" sz="1400">
              <a:latin typeface="ＭＳ ゴシック" pitchFamily="49" charset="-128"/>
              <a:ea typeface="ＭＳ ゴシック" pitchFamily="49" charset="-128"/>
            </a:rPr>
            <a:t>　現在、臨時財政対策債も含めた新規発行債の抑制（元金償還額以内）に取り組んでおり、実質公債費比率の分子の減少に努める。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一般会計等に係る地方債の現在高については、新規発行債の抑制（元金償還額以内）に取り組んでいる。</a:t>
          </a:r>
        </a:p>
        <a:p>
          <a:r>
            <a:rPr kumimoji="1" lang="ja-JP" altLang="en-US" sz="1400">
              <a:latin typeface="ＭＳ ゴシック" pitchFamily="49" charset="-128"/>
              <a:ea typeface="ＭＳ ゴシック" pitchFamily="49" charset="-128"/>
            </a:rPr>
            <a:t>　債務負担行為に基づく支出予定額については、１園目の認定こども園の開園に伴い、新たな補助金が議決されたこと等により平成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年度に増加している。また、２園目の認定こども園の開園に伴う補助金が議決されたこと等により、平成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年度にさらに増加している。</a:t>
          </a:r>
        </a:p>
        <a:p>
          <a:r>
            <a:rPr kumimoji="1" lang="ja-JP" altLang="en-US" sz="1400">
              <a:latin typeface="ＭＳ ゴシック" pitchFamily="49" charset="-128"/>
              <a:ea typeface="ＭＳ ゴシック" pitchFamily="49" charset="-128"/>
            </a:rPr>
            <a:t>　公営企業債等繰入見込額については、公共下水道事業特別会計が主なものとなっているが、減少傾向となっており、今後も同様の傾向で推移すると考えられる。</a:t>
          </a:r>
        </a:p>
        <a:p>
          <a:r>
            <a:rPr kumimoji="1" lang="ja-JP" altLang="en-US" sz="1400">
              <a:latin typeface="ＭＳ ゴシック" pitchFamily="49" charset="-128"/>
              <a:ea typeface="ＭＳ ゴシック" pitchFamily="49" charset="-128"/>
            </a:rPr>
            <a:t>　今後は新庁舎整備に係る新規発行債の増加が見込まれるが事業費自体が過大とならないよう注意し、発行抑制（元金償還額以内）に取り組むことにより、改善を図る。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山形県河北町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・災害等が起こった時でも安定的な行政機能を維持するため老朽化した庁舎を建て替える新庁舎整備事業を予定しており、その事業の財源とするため毎年</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億円ずつ基金を積み立てている。また、当町へ頂いたふるさと納税による寄附金はふるさと応援基金へ積み立てることとしており、平成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年度は約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億円を積み立てた。一方で事業実施のために約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億円取り崩したことから基金残高は約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なお、農産物等の直売施設の整備のため地域振興基金から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億円取り崩しており基金全体としては、約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・庁舎建設基金は事業完了までは積み立てていくものの、新庁舎整備事業の進捗に伴い取り崩していく予定である。庁舎建設基金の減により全体の基金残高についても減少していくものと見込んでいる。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230230</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・庁舎建設基金：老朽化した庁舎を建て替える新庁舎整備事業の推進</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・ふるさと応援基金：子育て及び教育に関する事業、協働のまちづくりに関する事業、地域文化の伝承・育成に関する事業のため</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・公共施設維持補修基金：計画的な公共施設の維持補修に関する事業の推進</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・庁舎建設基金：平成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年度は計画通り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億円を積み立てる一方で、新庁舎建設に向けた測量調査などを実施したことによる取り崩しをしたため例年よりも少ない増額となった。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・ふるさと応援基金：平成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年度はふるさと納税分の約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億円を積み立てる一方で、、事業実施のために約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億円取り崩したことから基金残高は約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・公共施設維持補修基金：維持補修のための費用が多く減少している。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・庁舎建設基金：庁舎建設基金は事業完了までは毎年積み立てていくものの、新庁舎整備事業の進捗に伴い取り崩していく予定。</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・ふるさと応援基金：ふるさと納税で得られた財源を有効活用し、今後も計画的な事業実施のために使っていく予定。</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・公共施設維持補修基金：計画的な公共施設の維持補修に活用していく。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予算で見込んでいた以上の税収があったことや、事業における不用額がでたことで発生した決算剰余金を財政調整基金へ積み立てており、近年は取り崩し額よりも積み立てられる額のほうが大きいことから増加している。</a:t>
          </a: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％程度を確保することを目途としており、今後も過大な増減の無いように維持していくことに努める。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・防災行政無線整備事業のために借り入れした地方債の償還財源とするため減債基金へ積立てし、取り崩しを行っている。取り崩し額のほうが大きいため毎年微減していく。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・今後も計画的に積み立てと取り崩しをおこなっていくが、取り崩し額のほうが大きいため毎年微減していき、平成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年度の償還終了まで継続する見込みである。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EC7E9A3-7820-4F4C-89AF-3BEE773661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19155A-F612-4247-A801-DD2169703E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8DFDD01-E85E-4D6A-93CC-B023FAD66D4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747D652-F172-4C03-A4B9-A4418F31FA49}"/>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24E2ACD-EDCC-498F-B435-95E16DC3C029}"/>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F610B81-D88F-42D1-8794-3B8910A0E3C4}"/>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71C11BD-5407-4306-BEFA-AB2DE7C0C35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A50AB85-5D6B-411A-90AD-DDB444B54B36}"/>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10EF74F-37AC-40EB-BE6C-37FC63BD4836}"/>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BC9DAD9-EA19-432F-BC58-69DDDBC5080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72E292E-07E0-43BF-8830-B473D21841E8}"/>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8F39AFD-8FDE-4356-861B-7A4018B10E9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18,975
18,811
52.45
10,008,959
9,778,525
199,921
4,663,731
6,577,868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FCC1C57-2F0C-48BF-B1FC-1B4B9576CB35}"/>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C479FC7-6520-4AD5-B6F1-AB4CFC48CE3F}"/>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02D06A5-3B40-4950-BD56-137C2D186C58}"/>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E898ECD-8309-4DF6-9AA1-D9E76961B408}"/>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066DCE1-387F-4D1A-ACC1-3A53B265FA72}"/>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D6F7C8E-81FC-4E9F-ABD4-C48B73A7D8F5}"/>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D8A8892-D5A2-4C64-BD3E-A354BEA8D219}"/>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738EE8D-2877-4093-ACD2-12D6E4F2A33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24A0BD4-2599-4768-9136-92F269BE74A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E874D53-DADE-47B6-8B7F-103A60C22F0F}"/>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05AF4E3-A3AE-4D52-984A-68DB47504A82}"/>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40093E1-B32A-45B7-895F-3D6101778035}"/>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A0CD57A-8299-4B57-B1A6-EAB62017E3EB}"/>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15759AE-7247-46FB-8DE0-CCCF2314875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9FDE204-5086-426C-9390-D5903BDC5919}"/>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6BCD6B8-EAB1-4423-B9B8-9EE00949B89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AF839A8-2A37-4023-8E04-E9232A5F694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id="{FE6A1E7D-5FB2-4BDA-808F-E76344E5F7CA}"/>
            </a:ext>
          </a:extLst>
        </xdr:cNvPr>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a16="http://schemas.microsoft.com/office/drawing/2014/main" id="{0A4CE702-6FB1-4DD3-A1DC-B71755244066}"/>
            </a:ext>
          </a:extLst>
        </xdr:cNvPr>
        <xdr:cNvSpPr txBox="1"/>
      </xdr:nvSpPr>
      <xdr:spPr>
        <a:xfrm>
          <a:off x="41910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id="{B35A1063-0154-420D-BF2B-609453FE39E1}"/>
            </a:ext>
          </a:extLst>
        </xdr:cNvPr>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a16="http://schemas.microsoft.com/office/drawing/2014/main" id="{FA420684-2D4B-4612-9EC5-26AA761A5305}"/>
            </a:ext>
          </a:extLst>
        </xdr:cNvPr>
        <xdr:cNvSpPr txBox="1"/>
      </xdr:nvSpPr>
      <xdr:spPr>
        <a:xfrm>
          <a:off x="41910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id="{32C8C880-760D-4496-8BFB-2E6F808A2F45}"/>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id="{D210443A-4549-46CE-AD64-A3A0350A1314}"/>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a16="http://schemas.microsoft.com/office/drawing/2014/main" id="{FB07598C-4AAC-4A8F-B934-5498D508F51D}"/>
            </a:ext>
          </a:extLst>
        </xdr:cNvPr>
        <xdr:cNvSpPr/>
      </xdr:nvSpPr>
      <xdr:spPr>
        <a:xfrm>
          <a:off x="4012062" y="3836446"/>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id="{99E1D7CF-18C4-43CB-9CAF-6F2E780A040E}"/>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id="{1C240DAF-C3E6-4E17-9BA3-1E2E32E54FBF}"/>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id="{372B52AB-60B1-4FEC-BEB7-774F941DABD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id="{5274826C-9A02-4ED9-97ED-7CDBE627705F}"/>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id="{92B0D28A-EE59-4E9D-8BCA-2AEF84136CB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id="{92BF93D0-2003-45B8-AEB1-7175CABC5DB1}"/>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34F0096C-DCCD-4FE6-AD27-C3AD9E27301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798C0DDB-4089-48AE-AB46-0AFEC52C427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884AC19B-BDA0-45FA-9CAA-FBCFA67F2C6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id="{242B9F1B-4FD7-4FD1-988F-CF0DBD05E18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では、平成２８年度に公共施設等総合管理計画を策定し、予防保全型の維持管理の視点から、点検・診断などを実施し、施設やインフラ資産のライフサイクルコストの軽減を図るなどの基本的な考え方を示している。</a:t>
          </a:r>
        </a:p>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低い水準にあるものの、前年度よりも上昇していることから施設の老朽化が進んでいる状況である。今後も施設の適切な維持のため公共施設等総合管理計画に基づき老朽化した資産の適正な管理を進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4FD73FB4-D963-4D11-9BDD-128EDBC8CEBB}"/>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2568B07A-DD8E-4DE5-BC9A-06CA80872AC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4DCDD22D-B4B8-4674-873B-8FA480AA7BD3}"/>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a:extLst>
            <a:ext uri="{FF2B5EF4-FFF2-40B4-BE49-F238E27FC236}">
              <a16:creationId xmlns:a16="http://schemas.microsoft.com/office/drawing/2014/main" id="{631AEDDB-8C4D-4719-99C9-F81ABBDB522F}"/>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a:extLst>
            <a:ext uri="{FF2B5EF4-FFF2-40B4-BE49-F238E27FC236}">
              <a16:creationId xmlns:a16="http://schemas.microsoft.com/office/drawing/2014/main" id="{80D9BF1F-E969-4F1D-93EB-6E810C282497}"/>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a:extLst>
            <a:ext uri="{FF2B5EF4-FFF2-40B4-BE49-F238E27FC236}">
              <a16:creationId xmlns:a16="http://schemas.microsoft.com/office/drawing/2014/main" id="{596E02EF-29F5-42A8-971B-247B94D50D0E}"/>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a:extLst>
            <a:ext uri="{FF2B5EF4-FFF2-40B4-BE49-F238E27FC236}">
              <a16:creationId xmlns:a16="http://schemas.microsoft.com/office/drawing/2014/main" id="{7DA9F72C-ECE7-420D-B7DC-C9D31A328A11}"/>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a:extLst>
            <a:ext uri="{FF2B5EF4-FFF2-40B4-BE49-F238E27FC236}">
              <a16:creationId xmlns:a16="http://schemas.microsoft.com/office/drawing/2014/main" id="{406003C1-3E93-4F15-BFB9-76EC8796AB4D}"/>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a:extLst>
            <a:ext uri="{FF2B5EF4-FFF2-40B4-BE49-F238E27FC236}">
              <a16:creationId xmlns:a16="http://schemas.microsoft.com/office/drawing/2014/main" id="{F743BF76-57BE-45B5-8470-6EF582263E1D}"/>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a:extLst>
            <a:ext uri="{FF2B5EF4-FFF2-40B4-BE49-F238E27FC236}">
              <a16:creationId xmlns:a16="http://schemas.microsoft.com/office/drawing/2014/main" id="{D0A865CA-6E37-41B9-AB55-1E0DD8B55707}"/>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a:extLst>
            <a:ext uri="{FF2B5EF4-FFF2-40B4-BE49-F238E27FC236}">
              <a16:creationId xmlns:a16="http://schemas.microsoft.com/office/drawing/2014/main" id="{361AC123-A8F4-4AB8-A6B3-90FE92893057}"/>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a:extLst>
            <a:ext uri="{FF2B5EF4-FFF2-40B4-BE49-F238E27FC236}">
              <a16:creationId xmlns:a16="http://schemas.microsoft.com/office/drawing/2014/main" id="{7B02921A-42AE-4E66-BE84-D83113326795}"/>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a:extLst>
            <a:ext uri="{FF2B5EF4-FFF2-40B4-BE49-F238E27FC236}">
              <a16:creationId xmlns:a16="http://schemas.microsoft.com/office/drawing/2014/main" id="{A2691E45-42DF-46A6-9FC0-EBA4179AE53F}"/>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a:extLst>
            <a:ext uri="{FF2B5EF4-FFF2-40B4-BE49-F238E27FC236}">
              <a16:creationId xmlns:a16="http://schemas.microsoft.com/office/drawing/2014/main" id="{F5F00C42-3AF7-4C57-A474-02C9CD54BE19}"/>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126619</xdr:rowOff>
    </xdr:from>
    <xdr:to>
      <xdr:col>23</xdr:col>
      <xdr:colOff>85090</xdr:colOff>
      <xdr:row>35</xdr:row>
      <xdr:rowOff>11557</xdr:rowOff>
    </xdr:to>
    <xdr:cxnSp macro="">
      <xdr:nvCxnSpPr>
        <xdr:cNvPr id="62" name="直線コネクタ 61">
          <a:extLst>
            <a:ext uri="{FF2B5EF4-FFF2-40B4-BE49-F238E27FC236}">
              <a16:creationId xmlns:a16="http://schemas.microsoft.com/office/drawing/2014/main" id="{FC4F3BAF-134E-4F2D-8C20-79A6B99EBC58}"/>
            </a:ext>
          </a:extLst>
        </xdr:cNvPr>
        <xdr:cNvCxnSpPr/>
      </xdr:nvCxnSpPr>
      <xdr:spPr>
        <a:xfrm flipV="1">
          <a:off x="4760595" y="4755769"/>
          <a:ext cx="127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15384</xdr:rowOff>
    </xdr:from>
    <xdr:ext cx="405111" cy="259045"/>
    <xdr:sp macro="" textlink="">
      <xdr:nvSpPr>
        <xdr:cNvPr id="63" name="有形固定資産減価償却率最小値テキスト">
          <a:extLst>
            <a:ext uri="{FF2B5EF4-FFF2-40B4-BE49-F238E27FC236}">
              <a16:creationId xmlns:a16="http://schemas.microsoft.com/office/drawing/2014/main" id="{44DD03B5-0598-489C-95F4-CC61B50BF8ED}"/>
            </a:ext>
          </a:extLst>
        </xdr:cNvPr>
        <xdr:cNvSpPr txBox="1"/>
      </xdr:nvSpPr>
      <xdr:spPr>
        <a:xfrm>
          <a:off x="4813300" y="6016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11557</xdr:rowOff>
    </xdr:from>
    <xdr:to>
      <xdr:col>23</xdr:col>
      <xdr:colOff>174625</xdr:colOff>
      <xdr:row>35</xdr:row>
      <xdr:rowOff>11557</xdr:rowOff>
    </xdr:to>
    <xdr:cxnSp macro="">
      <xdr:nvCxnSpPr>
        <xdr:cNvPr id="64" name="直線コネクタ 63">
          <a:extLst>
            <a:ext uri="{FF2B5EF4-FFF2-40B4-BE49-F238E27FC236}">
              <a16:creationId xmlns:a16="http://schemas.microsoft.com/office/drawing/2014/main" id="{E249BF7E-0B9B-452A-BA23-8F4BF899ECF9}"/>
            </a:ext>
          </a:extLst>
        </xdr:cNvPr>
        <xdr:cNvCxnSpPr/>
      </xdr:nvCxnSpPr>
      <xdr:spPr>
        <a:xfrm>
          <a:off x="4673600" y="601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73296</xdr:rowOff>
    </xdr:from>
    <xdr:ext cx="405111" cy="259045"/>
    <xdr:sp macro="" textlink="">
      <xdr:nvSpPr>
        <xdr:cNvPr id="65" name="有形固定資産減価償却率最大値テキスト">
          <a:extLst>
            <a:ext uri="{FF2B5EF4-FFF2-40B4-BE49-F238E27FC236}">
              <a16:creationId xmlns:a16="http://schemas.microsoft.com/office/drawing/2014/main" id="{D30C47E3-969E-4EEC-A28A-400D1095042E}"/>
            </a:ext>
          </a:extLst>
        </xdr:cNvPr>
        <xdr:cNvSpPr txBox="1"/>
      </xdr:nvSpPr>
      <xdr:spPr>
        <a:xfrm>
          <a:off x="4813300" y="453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126619</xdr:rowOff>
    </xdr:from>
    <xdr:to>
      <xdr:col>23</xdr:col>
      <xdr:colOff>174625</xdr:colOff>
      <xdr:row>27</xdr:row>
      <xdr:rowOff>126619</xdr:rowOff>
    </xdr:to>
    <xdr:cxnSp macro="">
      <xdr:nvCxnSpPr>
        <xdr:cNvPr id="66" name="直線コネクタ 65">
          <a:extLst>
            <a:ext uri="{FF2B5EF4-FFF2-40B4-BE49-F238E27FC236}">
              <a16:creationId xmlns:a16="http://schemas.microsoft.com/office/drawing/2014/main" id="{B84811AC-3CC1-4796-9178-0B7C10E7E966}"/>
            </a:ext>
          </a:extLst>
        </xdr:cNvPr>
        <xdr:cNvCxnSpPr/>
      </xdr:nvCxnSpPr>
      <xdr:spPr>
        <a:xfrm>
          <a:off x="4673600" y="475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135780</xdr:rowOff>
    </xdr:from>
    <xdr:ext cx="405111" cy="259045"/>
    <xdr:sp macro="" textlink="">
      <xdr:nvSpPr>
        <xdr:cNvPr id="67" name="有形固定資産減価償却率平均値テキスト">
          <a:extLst>
            <a:ext uri="{FF2B5EF4-FFF2-40B4-BE49-F238E27FC236}">
              <a16:creationId xmlns:a16="http://schemas.microsoft.com/office/drawing/2014/main" id="{0010C86D-26AA-4DB6-BA62-5CC9B7B13850}"/>
            </a:ext>
          </a:extLst>
        </xdr:cNvPr>
        <xdr:cNvSpPr txBox="1"/>
      </xdr:nvSpPr>
      <xdr:spPr>
        <a:xfrm>
          <a:off x="4813300" y="5279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157353</xdr:rowOff>
    </xdr:from>
    <xdr:to>
      <xdr:col>23</xdr:col>
      <xdr:colOff>136525</xdr:colOff>
      <xdr:row>31</xdr:row>
      <xdr:rowOff>87503</xdr:rowOff>
    </xdr:to>
    <xdr:sp macro="" textlink="">
      <xdr:nvSpPr>
        <xdr:cNvPr id="68" name="フローチャート: 判断 67">
          <a:extLst>
            <a:ext uri="{FF2B5EF4-FFF2-40B4-BE49-F238E27FC236}">
              <a16:creationId xmlns:a16="http://schemas.microsoft.com/office/drawing/2014/main" id="{28546B52-4247-43D7-B71F-67FD24823FB4}"/>
            </a:ext>
          </a:extLst>
        </xdr:cNvPr>
        <xdr:cNvSpPr/>
      </xdr:nvSpPr>
      <xdr:spPr>
        <a:xfrm>
          <a:off x="4711700" y="530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170307</xdr:rowOff>
    </xdr:from>
    <xdr:to>
      <xdr:col>19</xdr:col>
      <xdr:colOff>187325</xdr:colOff>
      <xdr:row>31</xdr:row>
      <xdr:rowOff>100457</xdr:rowOff>
    </xdr:to>
    <xdr:sp macro="" textlink="">
      <xdr:nvSpPr>
        <xdr:cNvPr id="69" name="フローチャート: 判断 68">
          <a:extLst>
            <a:ext uri="{FF2B5EF4-FFF2-40B4-BE49-F238E27FC236}">
              <a16:creationId xmlns:a16="http://schemas.microsoft.com/office/drawing/2014/main" id="{7BF02196-A47B-468E-B58D-7519B60C0B9F}"/>
            </a:ext>
          </a:extLst>
        </xdr:cNvPr>
        <xdr:cNvSpPr/>
      </xdr:nvSpPr>
      <xdr:spPr>
        <a:xfrm>
          <a:off x="4000500" y="531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29083</xdr:rowOff>
    </xdr:from>
    <xdr:to>
      <xdr:col>15</xdr:col>
      <xdr:colOff>187325</xdr:colOff>
      <xdr:row>31</xdr:row>
      <xdr:rowOff>130683</xdr:rowOff>
    </xdr:to>
    <xdr:sp macro="" textlink="">
      <xdr:nvSpPr>
        <xdr:cNvPr id="70" name="フローチャート: 判断 69">
          <a:extLst>
            <a:ext uri="{FF2B5EF4-FFF2-40B4-BE49-F238E27FC236}">
              <a16:creationId xmlns:a16="http://schemas.microsoft.com/office/drawing/2014/main" id="{41F3A4E6-D7EF-454D-9571-3C3FB3A38104}"/>
            </a:ext>
          </a:extLst>
        </xdr:cNvPr>
        <xdr:cNvSpPr/>
      </xdr:nvSpPr>
      <xdr:spPr>
        <a:xfrm>
          <a:off x="3238500" y="534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1" name="テキスト ボックス 70">
          <a:extLst>
            <a:ext uri="{FF2B5EF4-FFF2-40B4-BE49-F238E27FC236}">
              <a16:creationId xmlns:a16="http://schemas.microsoft.com/office/drawing/2014/main" id="{7AAC398F-CA81-4A61-93DD-88D8C3B6FE11}"/>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2" name="テキスト ボックス 71">
          <a:extLst>
            <a:ext uri="{FF2B5EF4-FFF2-40B4-BE49-F238E27FC236}">
              <a16:creationId xmlns:a16="http://schemas.microsoft.com/office/drawing/2014/main" id="{3A1AE53D-1730-4863-9898-E661C2F778D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6996FF74-D49F-438A-8318-EEF3761C2A3F}"/>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A3D4F9DB-CA4B-49A6-82A0-CA77BBA431BF}"/>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9BCB1BC-CC5B-4C4E-B82A-F076F27F7C19}"/>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26035</xdr:rowOff>
    </xdr:from>
    <xdr:to>
      <xdr:col>19</xdr:col>
      <xdr:colOff>187325</xdr:colOff>
      <xdr:row>32</xdr:row>
      <xdr:rowOff>127635</xdr:rowOff>
    </xdr:to>
    <xdr:sp macro="" textlink="">
      <xdr:nvSpPr>
        <xdr:cNvPr id="76" name="楕円 75">
          <a:extLst>
            <a:ext uri="{FF2B5EF4-FFF2-40B4-BE49-F238E27FC236}">
              <a16:creationId xmlns:a16="http://schemas.microsoft.com/office/drawing/2014/main" id="{78CDD03D-4947-4C2A-B166-37E1CECB7174}"/>
            </a:ext>
          </a:extLst>
        </xdr:cNvPr>
        <xdr:cNvSpPr/>
      </xdr:nvSpPr>
      <xdr:spPr>
        <a:xfrm>
          <a:off x="4000500" y="55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33</xdr:row>
      <xdr:rowOff>135255</xdr:rowOff>
    </xdr:from>
    <xdr:to>
      <xdr:col>15</xdr:col>
      <xdr:colOff>187325</xdr:colOff>
      <xdr:row>34</xdr:row>
      <xdr:rowOff>65405</xdr:rowOff>
    </xdr:to>
    <xdr:sp macro="" textlink="">
      <xdr:nvSpPr>
        <xdr:cNvPr id="77" name="楕円 76">
          <a:extLst>
            <a:ext uri="{FF2B5EF4-FFF2-40B4-BE49-F238E27FC236}">
              <a16:creationId xmlns:a16="http://schemas.microsoft.com/office/drawing/2014/main" id="{E8EE936B-5778-48E7-AB6C-1D51E7B83CC5}"/>
            </a:ext>
          </a:extLst>
        </xdr:cNvPr>
        <xdr:cNvSpPr/>
      </xdr:nvSpPr>
      <xdr:spPr>
        <a:xfrm>
          <a:off x="3238500" y="57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76835</xdr:rowOff>
    </xdr:from>
    <xdr:to>
      <xdr:col>19</xdr:col>
      <xdr:colOff>136525</xdr:colOff>
      <xdr:row>34</xdr:row>
      <xdr:rowOff>14605</xdr:rowOff>
    </xdr:to>
    <xdr:cxnSp macro="">
      <xdr:nvCxnSpPr>
        <xdr:cNvPr id="78" name="直線コネクタ 77">
          <a:extLst>
            <a:ext uri="{FF2B5EF4-FFF2-40B4-BE49-F238E27FC236}">
              <a16:creationId xmlns:a16="http://schemas.microsoft.com/office/drawing/2014/main" id="{CE5296C1-6726-4E54-9A43-E17FF5B5C228}"/>
            </a:ext>
          </a:extLst>
        </xdr:cNvPr>
        <xdr:cNvCxnSpPr/>
      </xdr:nvCxnSpPr>
      <xdr:spPr>
        <a:xfrm flipV="1">
          <a:off x="3289300" y="5563235"/>
          <a:ext cx="762000" cy="28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116984</xdr:rowOff>
    </xdr:from>
    <xdr:ext cx="405111" cy="259045"/>
    <xdr:sp macro="" textlink="">
      <xdr:nvSpPr>
        <xdr:cNvPr id="79" name="n_1aveValue有形固定資産減価償却率">
          <a:extLst>
            <a:ext uri="{FF2B5EF4-FFF2-40B4-BE49-F238E27FC236}">
              <a16:creationId xmlns:a16="http://schemas.microsoft.com/office/drawing/2014/main" id="{3804C11B-8BFD-4DBC-8768-0E0D9ED64ED3}"/>
            </a:ext>
          </a:extLst>
        </xdr:cNvPr>
        <xdr:cNvSpPr txBox="1"/>
      </xdr:nvSpPr>
      <xdr:spPr>
        <a:xfrm>
          <a:off x="3836044" y="5089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147210</xdr:rowOff>
    </xdr:from>
    <xdr:ext cx="405111" cy="259045"/>
    <xdr:sp macro="" textlink="">
      <xdr:nvSpPr>
        <xdr:cNvPr id="80" name="n_2aveValue有形固定資産減価償却率">
          <a:extLst>
            <a:ext uri="{FF2B5EF4-FFF2-40B4-BE49-F238E27FC236}">
              <a16:creationId xmlns:a16="http://schemas.microsoft.com/office/drawing/2014/main" id="{B4740337-C971-4FE1-A187-7309579D4798}"/>
            </a:ext>
          </a:extLst>
        </xdr:cNvPr>
        <xdr:cNvSpPr txBox="1"/>
      </xdr:nvSpPr>
      <xdr:spPr>
        <a:xfrm>
          <a:off x="3086744" y="5119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118762</xdr:rowOff>
    </xdr:from>
    <xdr:ext cx="405111" cy="259045"/>
    <xdr:sp macro="" textlink="">
      <xdr:nvSpPr>
        <xdr:cNvPr id="81" name="n_1mainValue有形固定資産減価償却率">
          <a:extLst>
            <a:ext uri="{FF2B5EF4-FFF2-40B4-BE49-F238E27FC236}">
              <a16:creationId xmlns:a16="http://schemas.microsoft.com/office/drawing/2014/main" id="{095392EE-BFF4-4C33-8AA4-C9D5D7308F7E}"/>
            </a:ext>
          </a:extLst>
        </xdr:cNvPr>
        <xdr:cNvSpPr txBox="1"/>
      </xdr:nvSpPr>
      <xdr:spPr>
        <a:xfrm>
          <a:off x="38360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56532</xdr:rowOff>
    </xdr:from>
    <xdr:ext cx="405111" cy="259045"/>
    <xdr:sp macro="" textlink="">
      <xdr:nvSpPr>
        <xdr:cNvPr id="82" name="n_2mainValue有形固定資産減価償却率">
          <a:extLst>
            <a:ext uri="{FF2B5EF4-FFF2-40B4-BE49-F238E27FC236}">
              <a16:creationId xmlns:a16="http://schemas.microsoft.com/office/drawing/2014/main" id="{69FDFBD2-1599-436F-A0E9-95EDE5E5D19E}"/>
            </a:ext>
          </a:extLst>
        </xdr:cNvPr>
        <xdr:cNvSpPr txBox="1"/>
      </xdr:nvSpPr>
      <xdr:spPr>
        <a:xfrm>
          <a:off x="3086744" y="588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3" name="正方形/長方形 82">
          <a:extLst>
            <a:ext uri="{FF2B5EF4-FFF2-40B4-BE49-F238E27FC236}">
              <a16:creationId xmlns:a16="http://schemas.microsoft.com/office/drawing/2014/main" id="{1A8DD27C-D589-4BA9-B846-B12301E8092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4" name="正方形/長方形 83">
          <a:extLst>
            <a:ext uri="{FF2B5EF4-FFF2-40B4-BE49-F238E27FC236}">
              <a16:creationId xmlns:a16="http://schemas.microsoft.com/office/drawing/2014/main" id="{DA2CE450-ECEE-4124-A09B-A462EF05F73A}"/>
            </a:ext>
          </a:extLst>
        </xdr:cNvPr>
        <xdr:cNvSpPr/>
      </xdr:nvSpPr>
      <xdr:spPr>
        <a:xfrm>
          <a:off x="12231601" y="3853117"/>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5" name="正方形/長方形 84">
          <a:extLst>
            <a:ext uri="{FF2B5EF4-FFF2-40B4-BE49-F238E27FC236}">
              <a16:creationId xmlns:a16="http://schemas.microsoft.com/office/drawing/2014/main" id="{00A27BF9-29B6-47F3-8581-7C5193F757CF}"/>
            </a:ext>
          </a:extLst>
        </xdr:cNvPr>
        <xdr:cNvSpPr/>
      </xdr:nvSpPr>
      <xdr:spPr>
        <a:xfrm>
          <a:off x="13902138" y="3836446"/>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6" name="正方形/長方形 85">
          <a:extLst>
            <a:ext uri="{FF2B5EF4-FFF2-40B4-BE49-F238E27FC236}">
              <a16:creationId xmlns:a16="http://schemas.microsoft.com/office/drawing/2014/main" id="{5485D2C4-934F-4FA7-BDF2-C1CF61DF5EBF}"/>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7" name="正方形/長方形 86">
          <a:extLst>
            <a:ext uri="{FF2B5EF4-FFF2-40B4-BE49-F238E27FC236}">
              <a16:creationId xmlns:a16="http://schemas.microsoft.com/office/drawing/2014/main" id="{9C4C8D8D-B049-4CC1-8985-CB34DB439D72}"/>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88" name="正方形/長方形 87">
          <a:extLst>
            <a:ext uri="{FF2B5EF4-FFF2-40B4-BE49-F238E27FC236}">
              <a16:creationId xmlns:a16="http://schemas.microsoft.com/office/drawing/2014/main" id="{ADDA5563-DBF1-4C6C-9B52-66CCF19E1DE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89" name="正方形/長方形 88">
          <a:extLst>
            <a:ext uri="{FF2B5EF4-FFF2-40B4-BE49-F238E27FC236}">
              <a16:creationId xmlns:a16="http://schemas.microsoft.com/office/drawing/2014/main" id="{CFE74D8F-B338-4BA3-BC22-CC40C77E456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0" name="正方形/長方形 89">
          <a:extLst>
            <a:ext uri="{FF2B5EF4-FFF2-40B4-BE49-F238E27FC236}">
              <a16:creationId xmlns:a16="http://schemas.microsoft.com/office/drawing/2014/main" id="{B074ECBE-0124-45DD-A840-3341B57DDD7C}"/>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1" name="正方形/長方形 90">
          <a:extLst>
            <a:ext uri="{FF2B5EF4-FFF2-40B4-BE49-F238E27FC236}">
              <a16:creationId xmlns:a16="http://schemas.microsoft.com/office/drawing/2014/main" id="{6D58F9F5-29E8-440B-B33A-BA891BCFE3E2}"/>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2" name="正方形/長方形 91">
          <a:extLst>
            <a:ext uri="{FF2B5EF4-FFF2-40B4-BE49-F238E27FC236}">
              <a16:creationId xmlns:a16="http://schemas.microsoft.com/office/drawing/2014/main" id="{CA230A80-62FD-472E-A5CA-BB715F6528F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3" name="正方形/長方形 92">
          <a:extLst>
            <a:ext uri="{FF2B5EF4-FFF2-40B4-BE49-F238E27FC236}">
              <a16:creationId xmlns:a16="http://schemas.microsoft.com/office/drawing/2014/main" id="{0A7A65A1-BD95-40AA-8E03-6B11F79B037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4" name="正方形/長方形 93">
          <a:extLst>
            <a:ext uri="{FF2B5EF4-FFF2-40B4-BE49-F238E27FC236}">
              <a16:creationId xmlns:a16="http://schemas.microsoft.com/office/drawing/2014/main" id="{FBF9E9FB-45C0-40F8-BB6C-F35689692358}"/>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5" name="テキスト ボックス 94">
          <a:extLst>
            <a:ext uri="{FF2B5EF4-FFF2-40B4-BE49-F238E27FC236}">
              <a16:creationId xmlns:a16="http://schemas.microsoft.com/office/drawing/2014/main" id="{D36024DF-1F6B-455B-9A65-AFEB7FCB187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可能年数は類似団体平均を下回っている。主な要因としては、新規発行債の抑制（元金償還額以内）に取り組んでいることから将来負担額が減少していることや基金残高の増加により充当可能財源が増加していることから償還可能年数が短くなった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今後も償還可能年数が増加しないよう健全な財政運営に取り組んでいく。</a:t>
          </a:r>
        </a:p>
      </xdr:txBody>
    </xdr:sp>
    <xdr:clientData/>
  </xdr:twoCellAnchor>
  <xdr:oneCellAnchor>
    <xdr:from>
      <xdr:col>57</xdr:col>
      <xdr:colOff>111125</xdr:colOff>
      <xdr:row>23</xdr:row>
      <xdr:rowOff>47625</xdr:rowOff>
    </xdr:from>
    <xdr:ext cx="349839" cy="225703"/>
    <xdr:sp macro="" textlink="">
      <xdr:nvSpPr>
        <xdr:cNvPr id="96" name="テキスト ボックス 95">
          <a:extLst>
            <a:ext uri="{FF2B5EF4-FFF2-40B4-BE49-F238E27FC236}">
              <a16:creationId xmlns:a16="http://schemas.microsoft.com/office/drawing/2014/main" id="{3944DD09-13EA-45CE-A35E-BCD611AE3624}"/>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7" name="直線コネクタ 96">
          <a:extLst>
            <a:ext uri="{FF2B5EF4-FFF2-40B4-BE49-F238E27FC236}">
              <a16:creationId xmlns:a16="http://schemas.microsoft.com/office/drawing/2014/main" id="{5F4BD324-11A1-488F-AEBF-2E2085BBF00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98" name="テキスト ボックス 97">
          <a:extLst>
            <a:ext uri="{FF2B5EF4-FFF2-40B4-BE49-F238E27FC236}">
              <a16:creationId xmlns:a16="http://schemas.microsoft.com/office/drawing/2014/main" id="{02F70D4C-A9DB-4100-9217-F22C428A6EA5}"/>
            </a:ext>
          </a:extLst>
        </xdr:cNvPr>
        <xdr:cNvSpPr txBox="1"/>
      </xdr:nvSpPr>
      <xdr:spPr>
        <a:xfrm>
          <a:off x="10931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99" name="直線コネクタ 98">
          <a:extLst>
            <a:ext uri="{FF2B5EF4-FFF2-40B4-BE49-F238E27FC236}">
              <a16:creationId xmlns:a16="http://schemas.microsoft.com/office/drawing/2014/main" id="{9D1ABE61-6110-4B1F-A041-A3D15FE47C9C}"/>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0" name="テキスト ボックス 99">
          <a:extLst>
            <a:ext uri="{FF2B5EF4-FFF2-40B4-BE49-F238E27FC236}">
              <a16:creationId xmlns:a16="http://schemas.microsoft.com/office/drawing/2014/main" id="{939AA5BC-E58E-4ACD-AB59-A7DEC8188260}"/>
            </a:ext>
          </a:extLst>
        </xdr:cNvPr>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1" name="直線コネクタ 100">
          <a:extLst>
            <a:ext uri="{FF2B5EF4-FFF2-40B4-BE49-F238E27FC236}">
              <a16:creationId xmlns:a16="http://schemas.microsoft.com/office/drawing/2014/main" id="{65D94E83-E418-4052-B54B-E7E62F5BE707}"/>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2" name="テキスト ボックス 101">
          <a:extLst>
            <a:ext uri="{FF2B5EF4-FFF2-40B4-BE49-F238E27FC236}">
              <a16:creationId xmlns:a16="http://schemas.microsoft.com/office/drawing/2014/main" id="{608BFFFD-0D8A-4F88-9B91-802ACB2E49EE}"/>
            </a:ext>
          </a:extLst>
        </xdr:cNvPr>
        <xdr:cNvSpPr txBox="1"/>
      </xdr:nvSpPr>
      <xdr:spPr>
        <a:xfrm>
          <a:off x="10931403" y="55270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3" name="直線コネクタ 102">
          <a:extLst>
            <a:ext uri="{FF2B5EF4-FFF2-40B4-BE49-F238E27FC236}">
              <a16:creationId xmlns:a16="http://schemas.microsoft.com/office/drawing/2014/main" id="{02E14896-593A-40CC-B0E1-1599AB6E993E}"/>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4" name="テキスト ボックス 103">
          <a:extLst>
            <a:ext uri="{FF2B5EF4-FFF2-40B4-BE49-F238E27FC236}">
              <a16:creationId xmlns:a16="http://schemas.microsoft.com/office/drawing/2014/main" id="{9F5D0F73-677C-43AA-AB15-FEDA574A27A0}"/>
            </a:ext>
          </a:extLst>
        </xdr:cNvPr>
        <xdr:cNvSpPr txBox="1"/>
      </xdr:nvSpPr>
      <xdr:spPr>
        <a:xfrm>
          <a:off x="10931403" y="51671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5" name="直線コネクタ 104">
          <a:extLst>
            <a:ext uri="{FF2B5EF4-FFF2-40B4-BE49-F238E27FC236}">
              <a16:creationId xmlns:a16="http://schemas.microsoft.com/office/drawing/2014/main" id="{D53A18FC-CB72-4C42-8927-27EBE11D6055}"/>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6" name="テキスト ボックス 105">
          <a:extLst>
            <a:ext uri="{FF2B5EF4-FFF2-40B4-BE49-F238E27FC236}">
              <a16:creationId xmlns:a16="http://schemas.microsoft.com/office/drawing/2014/main" id="{F6F86D3D-4B52-4E05-8319-9A7CFB5A80EF}"/>
            </a:ext>
          </a:extLst>
        </xdr:cNvPr>
        <xdr:cNvSpPr txBox="1"/>
      </xdr:nvSpPr>
      <xdr:spPr>
        <a:xfrm>
          <a:off x="10931403" y="48073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7" name="直線コネクタ 106">
          <a:extLst>
            <a:ext uri="{FF2B5EF4-FFF2-40B4-BE49-F238E27FC236}">
              <a16:creationId xmlns:a16="http://schemas.microsoft.com/office/drawing/2014/main" id="{B584ED56-4E0F-41A4-A524-720CAB8C18D6}"/>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8" name="テキスト ボックス 107">
          <a:extLst>
            <a:ext uri="{FF2B5EF4-FFF2-40B4-BE49-F238E27FC236}">
              <a16:creationId xmlns:a16="http://schemas.microsoft.com/office/drawing/2014/main" id="{5BE7102D-B041-46E2-88C9-D093EC484E2C}"/>
            </a:ext>
          </a:extLst>
        </xdr:cNvPr>
        <xdr:cNvSpPr txBox="1"/>
      </xdr:nvSpPr>
      <xdr:spPr>
        <a:xfrm>
          <a:off x="10880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09" name="直線コネクタ 108">
          <a:extLst>
            <a:ext uri="{FF2B5EF4-FFF2-40B4-BE49-F238E27FC236}">
              <a16:creationId xmlns:a16="http://schemas.microsoft.com/office/drawing/2014/main" id="{B0710F27-8E0A-485B-AE5A-BD65F0F59C9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0" name="テキスト ボックス 109">
          <a:extLst>
            <a:ext uri="{FF2B5EF4-FFF2-40B4-BE49-F238E27FC236}">
              <a16:creationId xmlns:a16="http://schemas.microsoft.com/office/drawing/2014/main" id="{1520B99F-D172-4D9C-9B88-ED7C60ED174E}"/>
            </a:ext>
          </a:extLst>
        </xdr:cNvPr>
        <xdr:cNvSpPr txBox="1"/>
      </xdr:nvSpPr>
      <xdr:spPr>
        <a:xfrm>
          <a:off x="10880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1" name="債務償還可能年数グラフ枠">
          <a:extLst>
            <a:ext uri="{FF2B5EF4-FFF2-40B4-BE49-F238E27FC236}">
              <a16:creationId xmlns:a16="http://schemas.microsoft.com/office/drawing/2014/main" id="{BF8B575D-D566-4D1A-9C5E-061C5D5CFC99}"/>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128058</xdr:rowOff>
    </xdr:from>
    <xdr:to>
      <xdr:col>76</xdr:col>
      <xdr:colOff>21589</xdr:colOff>
      <xdr:row>34</xdr:row>
      <xdr:rowOff>115358</xdr:rowOff>
    </xdr:to>
    <xdr:cxnSp macro="">
      <xdr:nvCxnSpPr>
        <xdr:cNvPr id="112" name="直線コネクタ 111">
          <a:extLst>
            <a:ext uri="{FF2B5EF4-FFF2-40B4-BE49-F238E27FC236}">
              <a16:creationId xmlns:a16="http://schemas.microsoft.com/office/drawing/2014/main" id="{F09506B5-B797-45C1-9B5D-A2908A0BF6E9}"/>
            </a:ext>
          </a:extLst>
        </xdr:cNvPr>
        <xdr:cNvCxnSpPr/>
      </xdr:nvCxnSpPr>
      <xdr:spPr>
        <a:xfrm flipV="1">
          <a:off x="14793595" y="4757208"/>
          <a:ext cx="1269"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119185</xdr:rowOff>
    </xdr:from>
    <xdr:ext cx="340478" cy="259045"/>
    <xdr:sp macro="" textlink="">
      <xdr:nvSpPr>
        <xdr:cNvPr id="113" name="債務償還可能年数最小値テキスト">
          <a:extLst>
            <a:ext uri="{FF2B5EF4-FFF2-40B4-BE49-F238E27FC236}">
              <a16:creationId xmlns:a16="http://schemas.microsoft.com/office/drawing/2014/main" id="{1024F7CF-9B2A-47FA-94C8-F8AEB6BA0086}"/>
            </a:ext>
          </a:extLst>
        </xdr:cNvPr>
        <xdr:cNvSpPr txBox="1"/>
      </xdr:nvSpPr>
      <xdr:spPr>
        <a:xfrm>
          <a:off x="14846300" y="59484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115358</xdr:rowOff>
    </xdr:from>
    <xdr:to>
      <xdr:col>76</xdr:col>
      <xdr:colOff>111125</xdr:colOff>
      <xdr:row>34</xdr:row>
      <xdr:rowOff>115358</xdr:rowOff>
    </xdr:to>
    <xdr:cxnSp macro="">
      <xdr:nvCxnSpPr>
        <xdr:cNvPr id="114" name="直線コネクタ 113">
          <a:extLst>
            <a:ext uri="{FF2B5EF4-FFF2-40B4-BE49-F238E27FC236}">
              <a16:creationId xmlns:a16="http://schemas.microsoft.com/office/drawing/2014/main" id="{84BAC6AF-D364-427D-8D99-82BD779DDEB6}"/>
            </a:ext>
          </a:extLst>
        </xdr:cNvPr>
        <xdr:cNvCxnSpPr/>
      </xdr:nvCxnSpPr>
      <xdr:spPr>
        <a:xfrm>
          <a:off x="14706600" y="594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74735</xdr:rowOff>
    </xdr:from>
    <xdr:ext cx="340478" cy="259045"/>
    <xdr:sp macro="" textlink="">
      <xdr:nvSpPr>
        <xdr:cNvPr id="115" name="債務償還可能年数最大値テキスト">
          <a:extLst>
            <a:ext uri="{FF2B5EF4-FFF2-40B4-BE49-F238E27FC236}">
              <a16:creationId xmlns:a16="http://schemas.microsoft.com/office/drawing/2014/main" id="{8FE8B5A3-E0ED-4B63-B77B-05CCAF922C4E}"/>
            </a:ext>
          </a:extLst>
        </xdr:cNvPr>
        <xdr:cNvSpPr txBox="1"/>
      </xdr:nvSpPr>
      <xdr:spPr>
        <a:xfrm>
          <a:off x="14846300" y="45324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128058</xdr:rowOff>
    </xdr:from>
    <xdr:to>
      <xdr:col>76</xdr:col>
      <xdr:colOff>111125</xdr:colOff>
      <xdr:row>27</xdr:row>
      <xdr:rowOff>128058</xdr:rowOff>
    </xdr:to>
    <xdr:cxnSp macro="">
      <xdr:nvCxnSpPr>
        <xdr:cNvPr id="116" name="直線コネクタ 115">
          <a:extLst>
            <a:ext uri="{FF2B5EF4-FFF2-40B4-BE49-F238E27FC236}">
              <a16:creationId xmlns:a16="http://schemas.microsoft.com/office/drawing/2014/main" id="{449D5DD1-9752-4A8C-984A-856E82E607E5}"/>
            </a:ext>
          </a:extLst>
        </xdr:cNvPr>
        <xdr:cNvCxnSpPr/>
      </xdr:nvCxnSpPr>
      <xdr:spPr>
        <a:xfrm>
          <a:off x="14706600" y="4757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125535</xdr:rowOff>
    </xdr:from>
    <xdr:ext cx="340478" cy="259045"/>
    <xdr:sp macro="" textlink="">
      <xdr:nvSpPr>
        <xdr:cNvPr id="117" name="債務償還可能年数平均値テキスト">
          <a:extLst>
            <a:ext uri="{FF2B5EF4-FFF2-40B4-BE49-F238E27FC236}">
              <a16:creationId xmlns:a16="http://schemas.microsoft.com/office/drawing/2014/main" id="{209BEF13-34CF-416F-A37B-9A1137054E06}"/>
            </a:ext>
          </a:extLst>
        </xdr:cNvPr>
        <xdr:cNvSpPr txBox="1"/>
      </xdr:nvSpPr>
      <xdr:spPr>
        <a:xfrm>
          <a:off x="14846300" y="5097585"/>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102658</xdr:rowOff>
    </xdr:from>
    <xdr:to>
      <xdr:col>76</xdr:col>
      <xdr:colOff>73025</xdr:colOff>
      <xdr:row>31</xdr:row>
      <xdr:rowOff>32808</xdr:rowOff>
    </xdr:to>
    <xdr:sp macro="" textlink="">
      <xdr:nvSpPr>
        <xdr:cNvPr id="118" name="フローチャート: 判断 117">
          <a:extLst>
            <a:ext uri="{FF2B5EF4-FFF2-40B4-BE49-F238E27FC236}">
              <a16:creationId xmlns:a16="http://schemas.microsoft.com/office/drawing/2014/main" id="{EC130C10-C739-4137-B3F8-EFDB2F76400D}"/>
            </a:ext>
          </a:extLst>
        </xdr:cNvPr>
        <xdr:cNvSpPr/>
      </xdr:nvSpPr>
      <xdr:spPr>
        <a:xfrm>
          <a:off x="14744700" y="524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19" name="テキスト ボックス 118">
          <a:extLst>
            <a:ext uri="{FF2B5EF4-FFF2-40B4-BE49-F238E27FC236}">
              <a16:creationId xmlns:a16="http://schemas.microsoft.com/office/drawing/2014/main" id="{9A522B05-9616-4004-AA47-4FFA7299320F}"/>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0" name="テキスト ボックス 119">
          <a:extLst>
            <a:ext uri="{FF2B5EF4-FFF2-40B4-BE49-F238E27FC236}">
              <a16:creationId xmlns:a16="http://schemas.microsoft.com/office/drawing/2014/main" id="{38367E41-7FE4-44C2-88E1-0524E0C576A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1" name="テキスト ボックス 120">
          <a:extLst>
            <a:ext uri="{FF2B5EF4-FFF2-40B4-BE49-F238E27FC236}">
              <a16:creationId xmlns:a16="http://schemas.microsoft.com/office/drawing/2014/main" id="{4CB87913-E9B6-43FD-9AD1-4818FB704E6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2" name="テキスト ボックス 121">
          <a:extLst>
            <a:ext uri="{FF2B5EF4-FFF2-40B4-BE49-F238E27FC236}">
              <a16:creationId xmlns:a16="http://schemas.microsoft.com/office/drawing/2014/main" id="{5CB4E904-0926-452F-AA59-A165B43ECBC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3" name="テキスト ボックス 122">
          <a:extLst>
            <a:ext uri="{FF2B5EF4-FFF2-40B4-BE49-F238E27FC236}">
              <a16:creationId xmlns:a16="http://schemas.microsoft.com/office/drawing/2014/main" id="{7D7859D4-37E4-4D53-B017-50E65C32F5F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3175</xdr:rowOff>
    </xdr:from>
    <xdr:to>
      <xdr:col>76</xdr:col>
      <xdr:colOff>73025</xdr:colOff>
      <xdr:row>31</xdr:row>
      <xdr:rowOff>104775</xdr:rowOff>
    </xdr:to>
    <xdr:sp macro="" textlink="">
      <xdr:nvSpPr>
        <xdr:cNvPr id="124" name="楕円 123">
          <a:extLst>
            <a:ext uri="{FF2B5EF4-FFF2-40B4-BE49-F238E27FC236}">
              <a16:creationId xmlns:a16="http://schemas.microsoft.com/office/drawing/2014/main" id="{414D760A-7041-445B-98F3-F06C6A31B3F6}"/>
            </a:ext>
          </a:extLst>
        </xdr:cNvPr>
        <xdr:cNvSpPr/>
      </xdr:nvSpPr>
      <xdr:spPr>
        <a:xfrm>
          <a:off x="14744700" y="53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153052</xdr:rowOff>
    </xdr:from>
    <xdr:ext cx="340478" cy="259045"/>
    <xdr:sp macro="" textlink="">
      <xdr:nvSpPr>
        <xdr:cNvPr id="125" name="債務償還可能年数該当値テキスト">
          <a:extLst>
            <a:ext uri="{FF2B5EF4-FFF2-40B4-BE49-F238E27FC236}">
              <a16:creationId xmlns:a16="http://schemas.microsoft.com/office/drawing/2014/main" id="{C87DCCA2-7AB8-4180-82D2-0038F6392DF0}"/>
            </a:ext>
          </a:extLst>
        </xdr:cNvPr>
        <xdr:cNvSpPr txBox="1"/>
      </xdr:nvSpPr>
      <xdr:spPr>
        <a:xfrm>
          <a:off x="14846300" y="52965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6" name="正方形/長方形 125">
          <a:extLst>
            <a:ext uri="{FF2B5EF4-FFF2-40B4-BE49-F238E27FC236}">
              <a16:creationId xmlns:a16="http://schemas.microsoft.com/office/drawing/2014/main" id="{97D41423-A370-4123-9B42-3CB42A07B30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7" name="正方形/長方形 126">
          <a:extLst>
            <a:ext uri="{FF2B5EF4-FFF2-40B4-BE49-F238E27FC236}">
              <a16:creationId xmlns:a16="http://schemas.microsoft.com/office/drawing/2014/main" id="{1BA80AE5-F46C-40B8-8E9F-B6774C0CFD43}"/>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8" name="テキスト ボックス 127">
          <a:extLst>
            <a:ext uri="{FF2B5EF4-FFF2-40B4-BE49-F238E27FC236}">
              <a16:creationId xmlns:a16="http://schemas.microsoft.com/office/drawing/2014/main" id="{3B10F088-7554-4273-A5B8-0EA774A43067}"/>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29" name="テキスト ボックス 128">
          <a:extLst>
            <a:ext uri="{FF2B5EF4-FFF2-40B4-BE49-F238E27FC236}">
              <a16:creationId xmlns:a16="http://schemas.microsoft.com/office/drawing/2014/main" id="{FDA9E6D8-A87A-494B-A12E-2E8C59CE314E}"/>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0" name="テキスト ボックス 129">
          <a:extLst>
            <a:ext uri="{FF2B5EF4-FFF2-40B4-BE49-F238E27FC236}">
              <a16:creationId xmlns:a16="http://schemas.microsoft.com/office/drawing/2014/main" id="{7FFC08BC-F9D1-49E0-80D5-A958C36BF18B}"/>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1" name="テキスト ボックス 130">
          <a:extLst>
            <a:ext uri="{FF2B5EF4-FFF2-40B4-BE49-F238E27FC236}">
              <a16:creationId xmlns:a16="http://schemas.microsoft.com/office/drawing/2014/main" id="{B1FD7F9B-0CA7-48FC-812F-1087AD6235DD}"/>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AC1FA1-A500-4DEA-977B-F5C92706381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2F3B99-0B0A-422C-9B3C-B203B4BB470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3CF21C3-57CA-4B2A-B0DF-7D408A13A88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EEC09E-2CBE-4812-A73E-D3BCCD7CDAD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5CBA8D-FE10-4B4D-909B-DD886B95532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FC2925-3E4F-46A3-859D-28908DCA1F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5142E6-1157-4A07-B340-1F3E157C484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72B4C0-4D4B-46B2-93D4-A16CE797380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58CE9BE-823C-4B46-8C5B-180F3B5732C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E7F4F0-B9F1-4A0D-AEBE-6E1F0892E54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18,975
18,811
52.45
10,008,959
9,778,525
199,921
4,663,731
6,577,868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257C11-3106-48E5-A612-601B7AEFADE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D6B2C05-3494-4BC2-B2AF-6CB60B44D4B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2DE867-A90A-4A0C-B26C-531505B4263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D9FE08-18B2-43B5-9D99-5DA84B72B0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62E17D-C10F-4050-B4AE-83F25DAE0CA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D3D2CA0-9514-4765-8FB8-7AAC4A7A28E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6B1F50-8D68-4521-BE46-71086033A5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F3E48C2-B857-4170-B7A7-E7CF644DA43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6F445F-739C-45BD-82EB-0F5EF34987D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8378EEE-02A6-492D-9B90-DD317D9E93C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FBB2BB7-6D22-4DA6-920B-A21AB3E321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A020F8-C745-4367-AA6D-F07A2E0E1A0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7C95FE-1EB0-4525-80B0-57648034818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29C2F0-A278-41EF-B0E0-4186410DDB9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D9298F-26AC-4E5E-A6C4-44E2BB93591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7BDFAC-A43D-4959-821E-A3AACC3C9BD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B93F0F-D364-4D7C-96BB-9F36EFEAF7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09872B2-9EE5-4762-A90A-6BE80A45324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id="{0B990FA4-6A89-425A-A14B-04F8AB125EB1}"/>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674AE4AE-17C5-43B3-AE9A-6F5210C5F757}"/>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id="{739826FA-6729-4474-9569-D52D1BBBF63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id="{0B331358-0856-4D28-8495-3C165BD50DC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id="{15EFB432-0F36-482B-8341-82E4FB2DED3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id="{FE7A0107-93B3-4B59-8146-2DE19D2E8C5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id="{B169F23D-6B7F-4035-8B0C-B6D4F280EA3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id="{08E2844C-491E-4922-852E-0E5C1BF0D4D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id="{EFE49527-08F3-481E-B1E4-087A97F90B3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id="{87EA5037-0ACA-4D19-8E9E-1E0DE2033E1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id="{80FD51CD-5B82-4B61-8F38-6D21E193FD8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id="{89B8C09B-E954-4150-B7A6-AAB1E61BA44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a:extLst>
            <a:ext uri="{FF2B5EF4-FFF2-40B4-BE49-F238E27FC236}">
              <a16:creationId xmlns:a16="http://schemas.microsoft.com/office/drawing/2014/main" id="{49A901B4-1A7D-49DA-87A1-C483F3F47171}"/>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id="{39B3AF5E-3B1C-468C-8A20-6341BD591C2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id="{105CADAA-6645-4E03-A1F4-C9A482CDAF23}"/>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id="{21C0A24A-1204-49E7-9D29-27C5C22F412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id="{6910222A-705F-4403-B3CA-87E3BDC96BB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id="{64CDEAD2-E0DC-4BFE-BAFA-5FE1BD8FEFA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id="{08FEDA88-A952-40FD-9BE1-8734479FA45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id="{7046ED2C-A0E0-41E6-A1A4-28CC2C771A6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id="{7E846BEB-D2DC-44AA-9C65-9BACBA0D5D5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id="{BBB64F9C-C3EE-40AC-AD29-CE8152E395C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2" name="テキスト ボックス 51">
          <a:extLst>
            <a:ext uri="{FF2B5EF4-FFF2-40B4-BE49-F238E27FC236}">
              <a16:creationId xmlns:a16="http://schemas.microsoft.com/office/drawing/2014/main" id="{5507C6A8-B208-4D61-875C-B15DCEC4C62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id="{6E58FAD1-4630-4E45-B746-346D584DC46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4" name="テキスト ボックス 53">
          <a:extLst>
            <a:ext uri="{FF2B5EF4-FFF2-40B4-BE49-F238E27FC236}">
              <a16:creationId xmlns:a16="http://schemas.microsoft.com/office/drawing/2014/main" id="{FC327785-113A-42B2-82DC-7FEBA624845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id="{2E0A0A5C-A5B3-4C0F-AADF-95439638A30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106680</xdr:rowOff>
    </xdr:from>
    <xdr:to>
      <xdr:col>24</xdr:col>
      <xdr:colOff>62865</xdr:colOff>
      <xdr:row>42</xdr:row>
      <xdr:rowOff>76200</xdr:rowOff>
    </xdr:to>
    <xdr:cxnSp macro="">
      <xdr:nvCxnSpPr>
        <xdr:cNvPr id="56" name="直線コネクタ 55">
          <a:extLst>
            <a:ext uri="{FF2B5EF4-FFF2-40B4-BE49-F238E27FC236}">
              <a16:creationId xmlns:a16="http://schemas.microsoft.com/office/drawing/2014/main" id="{F5B86FDB-5B21-4629-B022-673FBC29C2D3}"/>
            </a:ext>
          </a:extLst>
        </xdr:cNvPr>
        <xdr:cNvCxnSpPr/>
      </xdr:nvCxnSpPr>
      <xdr:spPr>
        <a:xfrm flipV="1">
          <a:off x="4634865" y="576453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80027</xdr:rowOff>
    </xdr:from>
    <xdr:ext cx="405111" cy="259045"/>
    <xdr:sp macro="" textlink="">
      <xdr:nvSpPr>
        <xdr:cNvPr id="57" name="【道路】&#10;有形固定資産減価償却率最小値テキスト">
          <a:extLst>
            <a:ext uri="{FF2B5EF4-FFF2-40B4-BE49-F238E27FC236}">
              <a16:creationId xmlns:a16="http://schemas.microsoft.com/office/drawing/2014/main" id="{6037034C-B480-4467-BF22-8F6EFDAD44E9}"/>
            </a:ext>
          </a:extLst>
        </xdr:cNvPr>
        <xdr:cNvSpPr txBox="1"/>
      </xdr:nvSpPr>
      <xdr:spPr>
        <a:xfrm>
          <a:off x="4673600" y="728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76200</xdr:rowOff>
    </xdr:from>
    <xdr:to>
      <xdr:col>24</xdr:col>
      <xdr:colOff>152400</xdr:colOff>
      <xdr:row>42</xdr:row>
      <xdr:rowOff>76200</xdr:rowOff>
    </xdr:to>
    <xdr:cxnSp macro="">
      <xdr:nvCxnSpPr>
        <xdr:cNvPr id="58" name="直線コネクタ 57">
          <a:extLst>
            <a:ext uri="{FF2B5EF4-FFF2-40B4-BE49-F238E27FC236}">
              <a16:creationId xmlns:a16="http://schemas.microsoft.com/office/drawing/2014/main" id="{2B1C7778-D30C-48EB-BC4F-BEAB03B0F31A}"/>
            </a:ext>
          </a:extLst>
        </xdr:cNvPr>
        <xdr:cNvCxnSpPr/>
      </xdr:nvCxnSpPr>
      <xdr:spPr>
        <a:xfrm>
          <a:off x="4546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53357</xdr:rowOff>
    </xdr:from>
    <xdr:ext cx="405111" cy="259045"/>
    <xdr:sp macro="" textlink="">
      <xdr:nvSpPr>
        <xdr:cNvPr id="59" name="【道路】&#10;有形固定資産減価償却率最大値テキスト">
          <a:extLst>
            <a:ext uri="{FF2B5EF4-FFF2-40B4-BE49-F238E27FC236}">
              <a16:creationId xmlns:a16="http://schemas.microsoft.com/office/drawing/2014/main" id="{CFBD2558-65E0-4F48-8AE1-56E356E35DC9}"/>
            </a:ext>
          </a:extLst>
        </xdr:cNvPr>
        <xdr:cNvSpPr txBox="1"/>
      </xdr:nvSpPr>
      <xdr:spPr>
        <a:xfrm>
          <a:off x="4673600" y="553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106680</xdr:rowOff>
    </xdr:from>
    <xdr:to>
      <xdr:col>24</xdr:col>
      <xdr:colOff>152400</xdr:colOff>
      <xdr:row>33</xdr:row>
      <xdr:rowOff>106680</xdr:rowOff>
    </xdr:to>
    <xdr:cxnSp macro="">
      <xdr:nvCxnSpPr>
        <xdr:cNvPr id="60" name="直線コネクタ 59">
          <a:extLst>
            <a:ext uri="{FF2B5EF4-FFF2-40B4-BE49-F238E27FC236}">
              <a16:creationId xmlns:a16="http://schemas.microsoft.com/office/drawing/2014/main" id="{C244479C-7E26-4702-8F7F-EE112ABA3022}"/>
            </a:ext>
          </a:extLst>
        </xdr:cNvPr>
        <xdr:cNvCxnSpPr/>
      </xdr:nvCxnSpPr>
      <xdr:spPr>
        <a:xfrm>
          <a:off x="4546600" y="576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57167</xdr:rowOff>
    </xdr:from>
    <xdr:ext cx="405111" cy="259045"/>
    <xdr:sp macro="" textlink="">
      <xdr:nvSpPr>
        <xdr:cNvPr id="61" name="【道路】&#10;有形固定資産減価償却率平均値テキスト">
          <a:extLst>
            <a:ext uri="{FF2B5EF4-FFF2-40B4-BE49-F238E27FC236}">
              <a16:creationId xmlns:a16="http://schemas.microsoft.com/office/drawing/2014/main" id="{783B199A-7140-46AE-B6AB-80595501556F}"/>
            </a:ext>
          </a:extLst>
        </xdr:cNvPr>
        <xdr:cNvSpPr txBox="1"/>
      </xdr:nvSpPr>
      <xdr:spPr>
        <a:xfrm>
          <a:off x="4673600" y="622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78740</xdr:rowOff>
    </xdr:from>
    <xdr:to>
      <xdr:col>24</xdr:col>
      <xdr:colOff>114300</xdr:colOff>
      <xdr:row>37</xdr:row>
      <xdr:rowOff>8890</xdr:rowOff>
    </xdr:to>
    <xdr:sp macro="" textlink="">
      <xdr:nvSpPr>
        <xdr:cNvPr id="62" name="フローチャート: 判断 61">
          <a:extLst>
            <a:ext uri="{FF2B5EF4-FFF2-40B4-BE49-F238E27FC236}">
              <a16:creationId xmlns:a16="http://schemas.microsoft.com/office/drawing/2014/main" id="{1E6FC7F3-D4A3-4B93-9910-72BC5F84D0B7}"/>
            </a:ext>
          </a:extLst>
        </xdr:cNvPr>
        <xdr:cNvSpPr/>
      </xdr:nvSpPr>
      <xdr:spPr>
        <a:xfrm>
          <a:off x="45847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3" name="フローチャート: 判断 62">
          <a:extLst>
            <a:ext uri="{FF2B5EF4-FFF2-40B4-BE49-F238E27FC236}">
              <a16:creationId xmlns:a16="http://schemas.microsoft.com/office/drawing/2014/main" id="{F3DB7043-F37A-41A7-A2B5-2ACF6E93B851}"/>
            </a:ext>
          </a:extLst>
        </xdr:cNvPr>
        <xdr:cNvSpPr/>
      </xdr:nvSpPr>
      <xdr:spPr>
        <a:xfrm>
          <a:off x="3746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109220</xdr:rowOff>
    </xdr:from>
    <xdr:to>
      <xdr:col>15</xdr:col>
      <xdr:colOff>101600</xdr:colOff>
      <xdr:row>37</xdr:row>
      <xdr:rowOff>39370</xdr:rowOff>
    </xdr:to>
    <xdr:sp macro="" textlink="">
      <xdr:nvSpPr>
        <xdr:cNvPr id="64" name="フローチャート: 判断 63">
          <a:extLst>
            <a:ext uri="{FF2B5EF4-FFF2-40B4-BE49-F238E27FC236}">
              <a16:creationId xmlns:a16="http://schemas.microsoft.com/office/drawing/2014/main" id="{C54DB0F3-FB6C-4478-AE1E-5C1530AC925E}"/>
            </a:ext>
          </a:extLst>
        </xdr:cNvPr>
        <xdr:cNvSpPr/>
      </xdr:nvSpPr>
      <xdr:spPr>
        <a:xfrm>
          <a:off x="2857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DC04DFDD-5DDE-4AD6-8685-B7B61026358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A97215A-07EE-42AB-B177-2ADDE0C8E16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88B98FC-5B40-46BC-B58F-358B821035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594EF39-4CB4-4E9C-9184-B3A6B805B8D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CEE05E6-812F-467C-82BA-A7432344914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0" name="楕円 69">
          <a:extLst>
            <a:ext uri="{FF2B5EF4-FFF2-40B4-BE49-F238E27FC236}">
              <a16:creationId xmlns:a16="http://schemas.microsoft.com/office/drawing/2014/main" id="{0B8F0D91-9E10-4E9A-B914-06397BC3927E}"/>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86360</xdr:rowOff>
    </xdr:from>
    <xdr:to>
      <xdr:col>15</xdr:col>
      <xdr:colOff>101600</xdr:colOff>
      <xdr:row>40</xdr:row>
      <xdr:rowOff>16510</xdr:rowOff>
    </xdr:to>
    <xdr:sp macro="" textlink="">
      <xdr:nvSpPr>
        <xdr:cNvPr id="71" name="楕円 70">
          <a:extLst>
            <a:ext uri="{FF2B5EF4-FFF2-40B4-BE49-F238E27FC236}">
              <a16:creationId xmlns:a16="http://schemas.microsoft.com/office/drawing/2014/main" id="{BEE8AFCD-9AFD-4E3D-98A9-CC962D69F762}"/>
            </a:ext>
          </a:extLst>
        </xdr:cNvPr>
        <xdr:cNvSpPr/>
      </xdr:nvSpPr>
      <xdr:spPr>
        <a:xfrm>
          <a:off x="2857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167640</xdr:rowOff>
    </xdr:from>
    <xdr:to>
      <xdr:col>19</xdr:col>
      <xdr:colOff>177800</xdr:colOff>
      <xdr:row>39</xdr:row>
      <xdr:rowOff>137160</xdr:rowOff>
    </xdr:to>
    <xdr:cxnSp macro="">
      <xdr:nvCxnSpPr>
        <xdr:cNvPr id="72" name="直線コネクタ 71">
          <a:extLst>
            <a:ext uri="{FF2B5EF4-FFF2-40B4-BE49-F238E27FC236}">
              <a16:creationId xmlns:a16="http://schemas.microsoft.com/office/drawing/2014/main" id="{BE8CD667-1614-4C1D-815C-349DBCCBD6BB}"/>
            </a:ext>
          </a:extLst>
        </xdr:cNvPr>
        <xdr:cNvCxnSpPr/>
      </xdr:nvCxnSpPr>
      <xdr:spPr>
        <a:xfrm flipV="1">
          <a:off x="2908300" y="668274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17797</xdr:rowOff>
    </xdr:from>
    <xdr:ext cx="405111" cy="259045"/>
    <xdr:sp macro="" textlink="">
      <xdr:nvSpPr>
        <xdr:cNvPr id="73" name="n_1aveValue【道路】&#10;有形固定資産減価償却率">
          <a:extLst>
            <a:ext uri="{FF2B5EF4-FFF2-40B4-BE49-F238E27FC236}">
              <a16:creationId xmlns:a16="http://schemas.microsoft.com/office/drawing/2014/main" id="{9D80E3F1-DEBD-44A8-A2FB-358BD02806DE}"/>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55897</xdr:rowOff>
    </xdr:from>
    <xdr:ext cx="405111" cy="259045"/>
    <xdr:sp macro="" textlink="">
      <xdr:nvSpPr>
        <xdr:cNvPr id="74" name="n_2aveValue【道路】&#10;有形固定資産減価償却率">
          <a:extLst>
            <a:ext uri="{FF2B5EF4-FFF2-40B4-BE49-F238E27FC236}">
              <a16:creationId xmlns:a16="http://schemas.microsoft.com/office/drawing/2014/main" id="{0980C91C-B836-49E0-8108-B6A35A3960F6}"/>
            </a:ext>
          </a:extLst>
        </xdr:cNvPr>
        <xdr:cNvSpPr txBox="1"/>
      </xdr:nvSpPr>
      <xdr:spPr>
        <a:xfrm>
          <a:off x="2705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38117</xdr:rowOff>
    </xdr:from>
    <xdr:ext cx="405111" cy="259045"/>
    <xdr:sp macro="" textlink="">
      <xdr:nvSpPr>
        <xdr:cNvPr id="75" name="n_1mainValue【道路】&#10;有形固定資産減価償却率">
          <a:extLst>
            <a:ext uri="{FF2B5EF4-FFF2-40B4-BE49-F238E27FC236}">
              <a16:creationId xmlns:a16="http://schemas.microsoft.com/office/drawing/2014/main" id="{80B4A893-E92F-4D6F-B9A4-96223939379E}"/>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7637</xdr:rowOff>
    </xdr:from>
    <xdr:ext cx="405111" cy="259045"/>
    <xdr:sp macro="" textlink="">
      <xdr:nvSpPr>
        <xdr:cNvPr id="76" name="n_2mainValue【道路】&#10;有形固定資産減価償却率">
          <a:extLst>
            <a:ext uri="{FF2B5EF4-FFF2-40B4-BE49-F238E27FC236}">
              <a16:creationId xmlns:a16="http://schemas.microsoft.com/office/drawing/2014/main" id="{EE5D050F-B847-4F1F-A121-39D10ADBAEF5}"/>
            </a:ext>
          </a:extLst>
        </xdr:cNvPr>
        <xdr:cNvSpPr txBox="1"/>
      </xdr:nvSpPr>
      <xdr:spPr>
        <a:xfrm>
          <a:off x="2705744" y="686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a:extLst>
            <a:ext uri="{FF2B5EF4-FFF2-40B4-BE49-F238E27FC236}">
              <a16:creationId xmlns:a16="http://schemas.microsoft.com/office/drawing/2014/main" id="{D3B4AEF0-527D-4008-8A1A-82BF4E8BDA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a:extLst>
            <a:ext uri="{FF2B5EF4-FFF2-40B4-BE49-F238E27FC236}">
              <a16:creationId xmlns:a16="http://schemas.microsoft.com/office/drawing/2014/main" id="{0862B0D3-8CEA-46B8-8936-BE868C39C35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a:extLst>
            <a:ext uri="{FF2B5EF4-FFF2-40B4-BE49-F238E27FC236}">
              <a16:creationId xmlns:a16="http://schemas.microsoft.com/office/drawing/2014/main" id="{E5B1A16B-B492-4DFC-9CE9-A8472DE4FF0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a:extLst>
            <a:ext uri="{FF2B5EF4-FFF2-40B4-BE49-F238E27FC236}">
              <a16:creationId xmlns:a16="http://schemas.microsoft.com/office/drawing/2014/main" id="{48686E9B-F110-44B4-A782-E167A0EE7AC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a:extLst>
            <a:ext uri="{FF2B5EF4-FFF2-40B4-BE49-F238E27FC236}">
              <a16:creationId xmlns:a16="http://schemas.microsoft.com/office/drawing/2014/main" id="{D5E7CB36-E0AB-4576-9799-3F4C64D18F3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a:extLst>
            <a:ext uri="{FF2B5EF4-FFF2-40B4-BE49-F238E27FC236}">
              <a16:creationId xmlns:a16="http://schemas.microsoft.com/office/drawing/2014/main" id="{7D49AC35-BB33-433B-BB2A-2E239053E05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a:extLst>
            <a:ext uri="{FF2B5EF4-FFF2-40B4-BE49-F238E27FC236}">
              <a16:creationId xmlns:a16="http://schemas.microsoft.com/office/drawing/2014/main" id="{878FE535-9AC0-4968-9D51-4C47D274F25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a:extLst>
            <a:ext uri="{FF2B5EF4-FFF2-40B4-BE49-F238E27FC236}">
              <a16:creationId xmlns:a16="http://schemas.microsoft.com/office/drawing/2014/main" id="{B04D17BB-13CC-4142-B8D9-B05A7CC05AD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a:extLst>
            <a:ext uri="{FF2B5EF4-FFF2-40B4-BE49-F238E27FC236}">
              <a16:creationId xmlns:a16="http://schemas.microsoft.com/office/drawing/2014/main" id="{D8BF08F4-0651-44C6-BEE0-C38B539A1E9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a:extLst>
            <a:ext uri="{FF2B5EF4-FFF2-40B4-BE49-F238E27FC236}">
              <a16:creationId xmlns:a16="http://schemas.microsoft.com/office/drawing/2014/main" id="{BB05FD44-170A-4E43-BD67-B696CAEFF43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7" name="直線コネクタ 86">
          <a:extLst>
            <a:ext uri="{FF2B5EF4-FFF2-40B4-BE49-F238E27FC236}">
              <a16:creationId xmlns:a16="http://schemas.microsoft.com/office/drawing/2014/main" id="{0AD5892F-62C8-41C2-8E97-4F6234F9E4F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88" name="テキスト ボックス 87">
          <a:extLst>
            <a:ext uri="{FF2B5EF4-FFF2-40B4-BE49-F238E27FC236}">
              <a16:creationId xmlns:a16="http://schemas.microsoft.com/office/drawing/2014/main" id="{AB0A167A-4DD7-4804-A55F-34D73F9C1A7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89" name="直線コネクタ 88">
          <a:extLst>
            <a:ext uri="{FF2B5EF4-FFF2-40B4-BE49-F238E27FC236}">
              <a16:creationId xmlns:a16="http://schemas.microsoft.com/office/drawing/2014/main" id="{90B17066-1F4E-41BC-9DEF-456AD14FCE3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0" name="テキスト ボックス 89">
          <a:extLst>
            <a:ext uri="{FF2B5EF4-FFF2-40B4-BE49-F238E27FC236}">
              <a16:creationId xmlns:a16="http://schemas.microsoft.com/office/drawing/2014/main" id="{47555FE6-A628-4FF6-8C6A-F8CDC010E05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1" name="直線コネクタ 90">
          <a:extLst>
            <a:ext uri="{FF2B5EF4-FFF2-40B4-BE49-F238E27FC236}">
              <a16:creationId xmlns:a16="http://schemas.microsoft.com/office/drawing/2014/main" id="{8AA9BEDA-7760-470F-A7EB-62B45933B5CF}"/>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2" name="テキスト ボックス 91">
          <a:extLst>
            <a:ext uri="{FF2B5EF4-FFF2-40B4-BE49-F238E27FC236}">
              <a16:creationId xmlns:a16="http://schemas.microsoft.com/office/drawing/2014/main" id="{8DFDFB1F-3951-474C-A5D3-92FF5C52DF2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3" name="直線コネクタ 92">
          <a:extLst>
            <a:ext uri="{FF2B5EF4-FFF2-40B4-BE49-F238E27FC236}">
              <a16:creationId xmlns:a16="http://schemas.microsoft.com/office/drawing/2014/main" id="{75C65456-3B15-48F1-89F5-F965C9BB54B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4" name="テキスト ボックス 93">
          <a:extLst>
            <a:ext uri="{FF2B5EF4-FFF2-40B4-BE49-F238E27FC236}">
              <a16:creationId xmlns:a16="http://schemas.microsoft.com/office/drawing/2014/main" id="{C7814506-98B6-4857-A3D9-30D8DB53FB2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5" name="直線コネクタ 94">
          <a:extLst>
            <a:ext uri="{FF2B5EF4-FFF2-40B4-BE49-F238E27FC236}">
              <a16:creationId xmlns:a16="http://schemas.microsoft.com/office/drawing/2014/main" id="{D2748CD7-57E8-4ABB-9607-9DCBCD44AA9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96" name="テキスト ボックス 95">
          <a:extLst>
            <a:ext uri="{FF2B5EF4-FFF2-40B4-BE49-F238E27FC236}">
              <a16:creationId xmlns:a16="http://schemas.microsoft.com/office/drawing/2014/main" id="{550E860B-DF9A-4E54-BE66-D7C89C757F1B}"/>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7" name="直線コネクタ 96">
          <a:extLst>
            <a:ext uri="{FF2B5EF4-FFF2-40B4-BE49-F238E27FC236}">
              <a16:creationId xmlns:a16="http://schemas.microsoft.com/office/drawing/2014/main" id="{BC3CE162-ACA1-4610-A2F3-570E78AFB3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98" name="テキスト ボックス 97">
          <a:extLst>
            <a:ext uri="{FF2B5EF4-FFF2-40B4-BE49-F238E27FC236}">
              <a16:creationId xmlns:a16="http://schemas.microsoft.com/office/drawing/2014/main" id="{7D52D87B-5273-4E38-8A0C-B1817F503C59}"/>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a:extLst>
            <a:ext uri="{FF2B5EF4-FFF2-40B4-BE49-F238E27FC236}">
              <a16:creationId xmlns:a16="http://schemas.microsoft.com/office/drawing/2014/main" id="{F3A751AE-22EB-45D4-8541-ABF400A002E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0" name="テキスト ボックス 99">
          <a:extLst>
            <a:ext uri="{FF2B5EF4-FFF2-40B4-BE49-F238E27FC236}">
              <a16:creationId xmlns:a16="http://schemas.microsoft.com/office/drawing/2014/main" id="{854AE63B-5CDD-4CD9-AFF5-92B060F8382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道路】&#10;一人当たり延長グラフ枠">
          <a:extLst>
            <a:ext uri="{FF2B5EF4-FFF2-40B4-BE49-F238E27FC236}">
              <a16:creationId xmlns:a16="http://schemas.microsoft.com/office/drawing/2014/main" id="{497336BF-F277-4B41-A9C1-AB869BF879D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13858</xdr:rowOff>
    </xdr:from>
    <xdr:to>
      <xdr:col>54</xdr:col>
      <xdr:colOff>189865</xdr:colOff>
      <xdr:row>41</xdr:row>
      <xdr:rowOff>82731</xdr:rowOff>
    </xdr:to>
    <xdr:cxnSp macro="">
      <xdr:nvCxnSpPr>
        <xdr:cNvPr id="102" name="直線コネクタ 101">
          <a:extLst>
            <a:ext uri="{FF2B5EF4-FFF2-40B4-BE49-F238E27FC236}">
              <a16:creationId xmlns:a16="http://schemas.microsoft.com/office/drawing/2014/main" id="{8806FBE0-34CF-4B10-A576-41B105F7A0BD}"/>
            </a:ext>
          </a:extLst>
        </xdr:cNvPr>
        <xdr:cNvCxnSpPr/>
      </xdr:nvCxnSpPr>
      <xdr:spPr>
        <a:xfrm flipV="1">
          <a:off x="10476865" y="5843158"/>
          <a:ext cx="0" cy="1269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86558</xdr:rowOff>
    </xdr:from>
    <xdr:ext cx="469744" cy="259045"/>
    <xdr:sp macro="" textlink="">
      <xdr:nvSpPr>
        <xdr:cNvPr id="103" name="【道路】&#10;一人当たり延長最小値テキスト">
          <a:extLst>
            <a:ext uri="{FF2B5EF4-FFF2-40B4-BE49-F238E27FC236}">
              <a16:creationId xmlns:a16="http://schemas.microsoft.com/office/drawing/2014/main" id="{9D1200BA-43C3-4E8C-AFA0-8B30ADDA464A}"/>
            </a:ext>
          </a:extLst>
        </xdr:cNvPr>
        <xdr:cNvSpPr txBox="1"/>
      </xdr:nvSpPr>
      <xdr:spPr>
        <a:xfrm>
          <a:off x="10515600" y="711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82731</xdr:rowOff>
    </xdr:from>
    <xdr:to>
      <xdr:col>55</xdr:col>
      <xdr:colOff>88900</xdr:colOff>
      <xdr:row>41</xdr:row>
      <xdr:rowOff>82731</xdr:rowOff>
    </xdr:to>
    <xdr:cxnSp macro="">
      <xdr:nvCxnSpPr>
        <xdr:cNvPr id="104" name="直線コネクタ 103">
          <a:extLst>
            <a:ext uri="{FF2B5EF4-FFF2-40B4-BE49-F238E27FC236}">
              <a16:creationId xmlns:a16="http://schemas.microsoft.com/office/drawing/2014/main" id="{1EB94898-8382-43D0-A7C7-EB4339C41DDE}"/>
            </a:ext>
          </a:extLst>
        </xdr:cNvPr>
        <xdr:cNvCxnSpPr/>
      </xdr:nvCxnSpPr>
      <xdr:spPr>
        <a:xfrm>
          <a:off x="10388600" y="7112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131985</xdr:rowOff>
    </xdr:from>
    <xdr:ext cx="534377" cy="259045"/>
    <xdr:sp macro="" textlink="">
      <xdr:nvSpPr>
        <xdr:cNvPr id="105" name="【道路】&#10;一人当たり延長最大値テキスト">
          <a:extLst>
            <a:ext uri="{FF2B5EF4-FFF2-40B4-BE49-F238E27FC236}">
              <a16:creationId xmlns:a16="http://schemas.microsoft.com/office/drawing/2014/main" id="{6BC954FE-AE7A-46E8-A77D-A4EE64D1E23E}"/>
            </a:ext>
          </a:extLst>
        </xdr:cNvPr>
        <xdr:cNvSpPr txBox="1"/>
      </xdr:nvSpPr>
      <xdr:spPr>
        <a:xfrm>
          <a:off x="10515600" y="561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13858</xdr:rowOff>
    </xdr:from>
    <xdr:to>
      <xdr:col>55</xdr:col>
      <xdr:colOff>88900</xdr:colOff>
      <xdr:row>34</xdr:row>
      <xdr:rowOff>13858</xdr:rowOff>
    </xdr:to>
    <xdr:cxnSp macro="">
      <xdr:nvCxnSpPr>
        <xdr:cNvPr id="106" name="直線コネクタ 105">
          <a:extLst>
            <a:ext uri="{FF2B5EF4-FFF2-40B4-BE49-F238E27FC236}">
              <a16:creationId xmlns:a16="http://schemas.microsoft.com/office/drawing/2014/main" id="{E721B153-5024-4DAE-A5CF-3D0CBCABB4A1}"/>
            </a:ext>
          </a:extLst>
        </xdr:cNvPr>
        <xdr:cNvCxnSpPr/>
      </xdr:nvCxnSpPr>
      <xdr:spPr>
        <a:xfrm>
          <a:off x="10388600" y="5843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44191</xdr:rowOff>
    </xdr:from>
    <xdr:ext cx="534377" cy="259045"/>
    <xdr:sp macro="" textlink="">
      <xdr:nvSpPr>
        <xdr:cNvPr id="107" name="【道路】&#10;一人当たり延長平均値テキスト">
          <a:extLst>
            <a:ext uri="{FF2B5EF4-FFF2-40B4-BE49-F238E27FC236}">
              <a16:creationId xmlns:a16="http://schemas.microsoft.com/office/drawing/2014/main" id="{F8663B67-C8DB-4375-8190-7EAD8E806BFD}"/>
            </a:ext>
          </a:extLst>
        </xdr:cNvPr>
        <xdr:cNvSpPr txBox="1"/>
      </xdr:nvSpPr>
      <xdr:spPr>
        <a:xfrm>
          <a:off x="10515600" y="63878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65764</xdr:rowOff>
    </xdr:from>
    <xdr:to>
      <xdr:col>55</xdr:col>
      <xdr:colOff>50800</xdr:colOff>
      <xdr:row>37</xdr:row>
      <xdr:rowOff>167364</xdr:rowOff>
    </xdr:to>
    <xdr:sp macro="" textlink="">
      <xdr:nvSpPr>
        <xdr:cNvPr id="108" name="フローチャート: 判断 107">
          <a:extLst>
            <a:ext uri="{FF2B5EF4-FFF2-40B4-BE49-F238E27FC236}">
              <a16:creationId xmlns:a16="http://schemas.microsoft.com/office/drawing/2014/main" id="{5A2E6495-6C6F-4C49-90E0-D40431A95F02}"/>
            </a:ext>
          </a:extLst>
        </xdr:cNvPr>
        <xdr:cNvSpPr/>
      </xdr:nvSpPr>
      <xdr:spPr>
        <a:xfrm>
          <a:off x="10426700" y="640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99956</xdr:rowOff>
    </xdr:from>
    <xdr:to>
      <xdr:col>50</xdr:col>
      <xdr:colOff>165100</xdr:colOff>
      <xdr:row>38</xdr:row>
      <xdr:rowOff>30107</xdr:rowOff>
    </xdr:to>
    <xdr:sp macro="" textlink="">
      <xdr:nvSpPr>
        <xdr:cNvPr id="109" name="フローチャート: 判断 108">
          <a:extLst>
            <a:ext uri="{FF2B5EF4-FFF2-40B4-BE49-F238E27FC236}">
              <a16:creationId xmlns:a16="http://schemas.microsoft.com/office/drawing/2014/main" id="{D82DD75D-0451-4E3D-95E0-662B4B0136D3}"/>
            </a:ext>
          </a:extLst>
        </xdr:cNvPr>
        <xdr:cNvSpPr/>
      </xdr:nvSpPr>
      <xdr:spPr>
        <a:xfrm>
          <a:off x="9588500" y="64436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121576</xdr:rowOff>
    </xdr:from>
    <xdr:to>
      <xdr:col>46</xdr:col>
      <xdr:colOff>38100</xdr:colOff>
      <xdr:row>39</xdr:row>
      <xdr:rowOff>51726</xdr:rowOff>
    </xdr:to>
    <xdr:sp macro="" textlink="">
      <xdr:nvSpPr>
        <xdr:cNvPr id="110" name="フローチャート: 判断 109">
          <a:extLst>
            <a:ext uri="{FF2B5EF4-FFF2-40B4-BE49-F238E27FC236}">
              <a16:creationId xmlns:a16="http://schemas.microsoft.com/office/drawing/2014/main" id="{443DB1AD-93E4-46F9-9C3C-5017D20A0326}"/>
            </a:ext>
          </a:extLst>
        </xdr:cNvPr>
        <xdr:cNvSpPr/>
      </xdr:nvSpPr>
      <xdr:spPr>
        <a:xfrm>
          <a:off x="8699500" y="663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1" name="テキスト ボックス 110">
          <a:extLst>
            <a:ext uri="{FF2B5EF4-FFF2-40B4-BE49-F238E27FC236}">
              <a16:creationId xmlns:a16="http://schemas.microsoft.com/office/drawing/2014/main" id="{D7656C72-F020-4066-BCBA-E3E13407D19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a:extLst>
            <a:ext uri="{FF2B5EF4-FFF2-40B4-BE49-F238E27FC236}">
              <a16:creationId xmlns:a16="http://schemas.microsoft.com/office/drawing/2014/main" id="{E4C83FE3-42F3-41D4-A1E3-E4B3C6EE461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id="{694B0138-4EC5-4351-9561-0E673BFC063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id="{92FEE4ED-2269-489B-9C7F-474CBEDBDD6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A00F7469-C15C-4C80-B554-28400833D57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166153</xdr:rowOff>
    </xdr:from>
    <xdr:to>
      <xdr:col>50</xdr:col>
      <xdr:colOff>165100</xdr:colOff>
      <xdr:row>40</xdr:row>
      <xdr:rowOff>96303</xdr:rowOff>
    </xdr:to>
    <xdr:sp macro="" textlink="">
      <xdr:nvSpPr>
        <xdr:cNvPr id="116" name="楕円 115">
          <a:extLst>
            <a:ext uri="{FF2B5EF4-FFF2-40B4-BE49-F238E27FC236}">
              <a16:creationId xmlns:a16="http://schemas.microsoft.com/office/drawing/2014/main" id="{997FB579-B923-41B6-9760-3E16201EA48E}"/>
            </a:ext>
          </a:extLst>
        </xdr:cNvPr>
        <xdr:cNvSpPr/>
      </xdr:nvSpPr>
      <xdr:spPr>
        <a:xfrm>
          <a:off x="9588500" y="685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100512</xdr:rowOff>
    </xdr:from>
    <xdr:to>
      <xdr:col>46</xdr:col>
      <xdr:colOff>38100</xdr:colOff>
      <xdr:row>41</xdr:row>
      <xdr:rowOff>30662</xdr:rowOff>
    </xdr:to>
    <xdr:sp macro="" textlink="">
      <xdr:nvSpPr>
        <xdr:cNvPr id="117" name="楕円 116">
          <a:extLst>
            <a:ext uri="{FF2B5EF4-FFF2-40B4-BE49-F238E27FC236}">
              <a16:creationId xmlns:a16="http://schemas.microsoft.com/office/drawing/2014/main" id="{7CED0574-2093-4B31-A587-0A903CEA0155}"/>
            </a:ext>
          </a:extLst>
        </xdr:cNvPr>
        <xdr:cNvSpPr/>
      </xdr:nvSpPr>
      <xdr:spPr>
        <a:xfrm>
          <a:off x="86995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45503</xdr:rowOff>
    </xdr:from>
    <xdr:to>
      <xdr:col>50</xdr:col>
      <xdr:colOff>114300</xdr:colOff>
      <xdr:row>40</xdr:row>
      <xdr:rowOff>151312</xdr:rowOff>
    </xdr:to>
    <xdr:cxnSp macro="">
      <xdr:nvCxnSpPr>
        <xdr:cNvPr id="118" name="直線コネクタ 117">
          <a:extLst>
            <a:ext uri="{FF2B5EF4-FFF2-40B4-BE49-F238E27FC236}">
              <a16:creationId xmlns:a16="http://schemas.microsoft.com/office/drawing/2014/main" id="{DA640408-6758-4053-8A47-E12B689AC0A2}"/>
            </a:ext>
          </a:extLst>
        </xdr:cNvPr>
        <xdr:cNvCxnSpPr/>
      </xdr:nvCxnSpPr>
      <xdr:spPr>
        <a:xfrm flipV="1">
          <a:off x="8750300" y="6903503"/>
          <a:ext cx="889000" cy="10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46633</xdr:rowOff>
    </xdr:from>
    <xdr:ext cx="534377" cy="259045"/>
    <xdr:sp macro="" textlink="">
      <xdr:nvSpPr>
        <xdr:cNvPr id="119" name="n_1aveValue【道路】&#10;一人当たり延長">
          <a:extLst>
            <a:ext uri="{FF2B5EF4-FFF2-40B4-BE49-F238E27FC236}">
              <a16:creationId xmlns:a16="http://schemas.microsoft.com/office/drawing/2014/main" id="{6115C057-EAFE-47D7-902F-760FCD285F7D}"/>
            </a:ext>
          </a:extLst>
        </xdr:cNvPr>
        <xdr:cNvSpPr txBox="1"/>
      </xdr:nvSpPr>
      <xdr:spPr>
        <a:xfrm>
          <a:off x="9359411" y="621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68252</xdr:rowOff>
    </xdr:from>
    <xdr:ext cx="534377" cy="259045"/>
    <xdr:sp macro="" textlink="">
      <xdr:nvSpPr>
        <xdr:cNvPr id="120" name="n_2aveValue【道路】&#10;一人当たり延長">
          <a:extLst>
            <a:ext uri="{FF2B5EF4-FFF2-40B4-BE49-F238E27FC236}">
              <a16:creationId xmlns:a16="http://schemas.microsoft.com/office/drawing/2014/main" id="{0A91DD42-F8F0-441C-BD1E-EE1EFDC0D9ED}"/>
            </a:ext>
          </a:extLst>
        </xdr:cNvPr>
        <xdr:cNvSpPr txBox="1"/>
      </xdr:nvSpPr>
      <xdr:spPr>
        <a:xfrm>
          <a:off x="8483111" y="641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87430</xdr:rowOff>
    </xdr:from>
    <xdr:ext cx="534377" cy="259045"/>
    <xdr:sp macro="" textlink="">
      <xdr:nvSpPr>
        <xdr:cNvPr id="121" name="n_1mainValue【道路】&#10;一人当たり延長">
          <a:extLst>
            <a:ext uri="{FF2B5EF4-FFF2-40B4-BE49-F238E27FC236}">
              <a16:creationId xmlns:a16="http://schemas.microsoft.com/office/drawing/2014/main" id="{D4C6AAC9-C559-4FC8-9489-FE88E6D6351F}"/>
            </a:ext>
          </a:extLst>
        </xdr:cNvPr>
        <xdr:cNvSpPr txBox="1"/>
      </xdr:nvSpPr>
      <xdr:spPr>
        <a:xfrm>
          <a:off x="9359411" y="694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21789</xdr:rowOff>
    </xdr:from>
    <xdr:ext cx="469744" cy="259045"/>
    <xdr:sp macro="" textlink="">
      <xdr:nvSpPr>
        <xdr:cNvPr id="122" name="n_2mainValue【道路】&#10;一人当たり延長">
          <a:extLst>
            <a:ext uri="{FF2B5EF4-FFF2-40B4-BE49-F238E27FC236}">
              <a16:creationId xmlns:a16="http://schemas.microsoft.com/office/drawing/2014/main" id="{91D15E12-003B-49D8-B9CC-A61F47051C73}"/>
            </a:ext>
          </a:extLst>
        </xdr:cNvPr>
        <xdr:cNvSpPr txBox="1"/>
      </xdr:nvSpPr>
      <xdr:spPr>
        <a:xfrm>
          <a:off x="8515427" y="70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a:extLst>
            <a:ext uri="{FF2B5EF4-FFF2-40B4-BE49-F238E27FC236}">
              <a16:creationId xmlns:a16="http://schemas.microsoft.com/office/drawing/2014/main" id="{06818A81-F3B8-4473-ACD9-B546DD162A2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a:extLst>
            <a:ext uri="{FF2B5EF4-FFF2-40B4-BE49-F238E27FC236}">
              <a16:creationId xmlns:a16="http://schemas.microsoft.com/office/drawing/2014/main" id="{8C29F9C2-4BE5-474A-A5CE-A243623D38C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a:extLst>
            <a:ext uri="{FF2B5EF4-FFF2-40B4-BE49-F238E27FC236}">
              <a16:creationId xmlns:a16="http://schemas.microsoft.com/office/drawing/2014/main" id="{950D6355-EEFB-4A40-8556-EF4D965F906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a:extLst>
            <a:ext uri="{FF2B5EF4-FFF2-40B4-BE49-F238E27FC236}">
              <a16:creationId xmlns:a16="http://schemas.microsoft.com/office/drawing/2014/main" id="{AC7979DC-AFE6-4A9A-B4C2-042DEA3782A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a:extLst>
            <a:ext uri="{FF2B5EF4-FFF2-40B4-BE49-F238E27FC236}">
              <a16:creationId xmlns:a16="http://schemas.microsoft.com/office/drawing/2014/main" id="{399B89DA-DF71-409A-913E-593A8FFBDBE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a:extLst>
            <a:ext uri="{FF2B5EF4-FFF2-40B4-BE49-F238E27FC236}">
              <a16:creationId xmlns:a16="http://schemas.microsoft.com/office/drawing/2014/main" id="{C03E8B9F-558F-453D-AD6A-C62A17B7E85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a:extLst>
            <a:ext uri="{FF2B5EF4-FFF2-40B4-BE49-F238E27FC236}">
              <a16:creationId xmlns:a16="http://schemas.microsoft.com/office/drawing/2014/main" id="{4AA7B955-9964-48FD-80F2-B949FA7D03A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a:extLst>
            <a:ext uri="{FF2B5EF4-FFF2-40B4-BE49-F238E27FC236}">
              <a16:creationId xmlns:a16="http://schemas.microsoft.com/office/drawing/2014/main" id="{F1A16648-F2DE-4E1A-9FF7-3D47DCFED65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1" name="テキスト ボックス 130">
          <a:extLst>
            <a:ext uri="{FF2B5EF4-FFF2-40B4-BE49-F238E27FC236}">
              <a16:creationId xmlns:a16="http://schemas.microsoft.com/office/drawing/2014/main" id="{A5B896F5-9EC6-44DD-BBE8-83B45E401CF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a:extLst>
            <a:ext uri="{FF2B5EF4-FFF2-40B4-BE49-F238E27FC236}">
              <a16:creationId xmlns:a16="http://schemas.microsoft.com/office/drawing/2014/main" id="{563DE113-F166-4C1F-9FA4-C9305166739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33" name="直線コネクタ 132">
          <a:extLst>
            <a:ext uri="{FF2B5EF4-FFF2-40B4-BE49-F238E27FC236}">
              <a16:creationId xmlns:a16="http://schemas.microsoft.com/office/drawing/2014/main" id="{2D12DFC3-2D19-46C2-ACAB-AE0C48412BF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34" name="テキスト ボックス 133">
          <a:extLst>
            <a:ext uri="{FF2B5EF4-FFF2-40B4-BE49-F238E27FC236}">
              <a16:creationId xmlns:a16="http://schemas.microsoft.com/office/drawing/2014/main" id="{BB947D7C-C343-4479-8B7C-A585BB0B6AD2}"/>
            </a:ext>
          </a:extLst>
        </xdr:cNvPr>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5" name="直線コネクタ 134">
          <a:extLst>
            <a:ext uri="{FF2B5EF4-FFF2-40B4-BE49-F238E27FC236}">
              <a16:creationId xmlns:a16="http://schemas.microsoft.com/office/drawing/2014/main" id="{AA3DBDEA-3876-40E5-BB37-F54FE9028EE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6" name="テキスト ボックス 135">
          <a:extLst>
            <a:ext uri="{FF2B5EF4-FFF2-40B4-BE49-F238E27FC236}">
              <a16:creationId xmlns:a16="http://schemas.microsoft.com/office/drawing/2014/main" id="{531D257A-3D67-4221-9AF4-6157D67445C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7" name="直線コネクタ 136">
          <a:extLst>
            <a:ext uri="{FF2B5EF4-FFF2-40B4-BE49-F238E27FC236}">
              <a16:creationId xmlns:a16="http://schemas.microsoft.com/office/drawing/2014/main" id="{BE230165-4A1A-4D93-9688-E162EF7DC86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8" name="テキスト ボックス 137">
          <a:extLst>
            <a:ext uri="{FF2B5EF4-FFF2-40B4-BE49-F238E27FC236}">
              <a16:creationId xmlns:a16="http://schemas.microsoft.com/office/drawing/2014/main" id="{CA13D37F-F782-4222-AD3C-26CA3BC6861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9" name="直線コネクタ 138">
          <a:extLst>
            <a:ext uri="{FF2B5EF4-FFF2-40B4-BE49-F238E27FC236}">
              <a16:creationId xmlns:a16="http://schemas.microsoft.com/office/drawing/2014/main" id="{41549488-6B03-4FCC-B1CA-7DA97C9726B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0" name="テキスト ボックス 139">
          <a:extLst>
            <a:ext uri="{FF2B5EF4-FFF2-40B4-BE49-F238E27FC236}">
              <a16:creationId xmlns:a16="http://schemas.microsoft.com/office/drawing/2014/main" id="{EEB3C2E5-41AF-4157-B78A-E1AA4FEA79D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1" name="直線コネクタ 140">
          <a:extLst>
            <a:ext uri="{FF2B5EF4-FFF2-40B4-BE49-F238E27FC236}">
              <a16:creationId xmlns:a16="http://schemas.microsoft.com/office/drawing/2014/main" id="{09312740-E108-418F-B471-4123DE3D989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2" name="テキスト ボックス 141">
          <a:extLst>
            <a:ext uri="{FF2B5EF4-FFF2-40B4-BE49-F238E27FC236}">
              <a16:creationId xmlns:a16="http://schemas.microsoft.com/office/drawing/2014/main" id="{F7FAAF6E-1005-4E71-8B25-CA3905F65FA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3" name="直線コネクタ 142">
          <a:extLst>
            <a:ext uri="{FF2B5EF4-FFF2-40B4-BE49-F238E27FC236}">
              <a16:creationId xmlns:a16="http://schemas.microsoft.com/office/drawing/2014/main" id="{923351A3-2B07-4256-9BBB-3CB28F91777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4" name="テキスト ボックス 143">
          <a:extLst>
            <a:ext uri="{FF2B5EF4-FFF2-40B4-BE49-F238E27FC236}">
              <a16:creationId xmlns:a16="http://schemas.microsoft.com/office/drawing/2014/main" id="{DEDD61A2-3325-4803-AB9F-70C8AB947CE3}"/>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5" name="【橋りょう・トンネル】&#10;有形固定資産減価償却率グラフ枠">
          <a:extLst>
            <a:ext uri="{FF2B5EF4-FFF2-40B4-BE49-F238E27FC236}">
              <a16:creationId xmlns:a16="http://schemas.microsoft.com/office/drawing/2014/main" id="{83413BFE-FA83-4F35-B92E-37F251D9D5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120015</xdr:rowOff>
    </xdr:from>
    <xdr:to>
      <xdr:col>24</xdr:col>
      <xdr:colOff>62865</xdr:colOff>
      <xdr:row>64</xdr:row>
      <xdr:rowOff>74295</xdr:rowOff>
    </xdr:to>
    <xdr:cxnSp macro="">
      <xdr:nvCxnSpPr>
        <xdr:cNvPr id="146" name="直線コネクタ 145">
          <a:extLst>
            <a:ext uri="{FF2B5EF4-FFF2-40B4-BE49-F238E27FC236}">
              <a16:creationId xmlns:a16="http://schemas.microsoft.com/office/drawing/2014/main" id="{CB227DF1-263F-4D4C-A5C8-55B9BBDABA62}"/>
            </a:ext>
          </a:extLst>
        </xdr:cNvPr>
        <xdr:cNvCxnSpPr/>
      </xdr:nvCxnSpPr>
      <xdr:spPr>
        <a:xfrm flipV="1">
          <a:off x="4634865" y="972121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340478" cy="259045"/>
    <xdr:sp macro="" textlink="">
      <xdr:nvSpPr>
        <xdr:cNvPr id="147" name="【橋りょう・トンネル】&#10;有形固定資産減価償却率最小値テキスト">
          <a:extLst>
            <a:ext uri="{FF2B5EF4-FFF2-40B4-BE49-F238E27FC236}">
              <a16:creationId xmlns:a16="http://schemas.microsoft.com/office/drawing/2014/main" id="{75C11AF9-30BB-4C74-9803-0EC9A3B39D01}"/>
            </a:ext>
          </a:extLst>
        </xdr:cNvPr>
        <xdr:cNvSpPr txBox="1"/>
      </xdr:nvSpPr>
      <xdr:spPr>
        <a:xfrm>
          <a:off x="4673600" y="110509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48" name="直線コネクタ 147">
          <a:extLst>
            <a:ext uri="{FF2B5EF4-FFF2-40B4-BE49-F238E27FC236}">
              <a16:creationId xmlns:a16="http://schemas.microsoft.com/office/drawing/2014/main" id="{23B452EF-C302-42EA-9735-DD711BF023B6}"/>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66692</xdr:rowOff>
    </xdr:from>
    <xdr:ext cx="405111" cy="259045"/>
    <xdr:sp macro="" textlink="">
      <xdr:nvSpPr>
        <xdr:cNvPr id="149" name="【橋りょう・トンネル】&#10;有形固定資産減価償却率最大値テキスト">
          <a:extLst>
            <a:ext uri="{FF2B5EF4-FFF2-40B4-BE49-F238E27FC236}">
              <a16:creationId xmlns:a16="http://schemas.microsoft.com/office/drawing/2014/main" id="{7D11498A-8361-4A7F-9827-030E6834F087}"/>
            </a:ext>
          </a:extLst>
        </xdr:cNvPr>
        <xdr:cNvSpPr txBox="1"/>
      </xdr:nvSpPr>
      <xdr:spPr>
        <a:xfrm>
          <a:off x="4673600" y="949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120015</xdr:rowOff>
    </xdr:from>
    <xdr:to>
      <xdr:col>24</xdr:col>
      <xdr:colOff>152400</xdr:colOff>
      <xdr:row>56</xdr:row>
      <xdr:rowOff>120015</xdr:rowOff>
    </xdr:to>
    <xdr:cxnSp macro="">
      <xdr:nvCxnSpPr>
        <xdr:cNvPr id="150" name="直線コネクタ 149">
          <a:extLst>
            <a:ext uri="{FF2B5EF4-FFF2-40B4-BE49-F238E27FC236}">
              <a16:creationId xmlns:a16="http://schemas.microsoft.com/office/drawing/2014/main" id="{55421219-F911-415C-AA63-D849BF7D44EC}"/>
            </a:ext>
          </a:extLst>
        </xdr:cNvPr>
        <xdr:cNvCxnSpPr/>
      </xdr:nvCxnSpPr>
      <xdr:spPr>
        <a:xfrm>
          <a:off x="4546600" y="972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104792</xdr:rowOff>
    </xdr:from>
    <xdr:ext cx="405111" cy="259045"/>
    <xdr:sp macro="" textlink="">
      <xdr:nvSpPr>
        <xdr:cNvPr id="151" name="【橋りょう・トンネル】&#10;有形固定資産減価償却率平均値テキスト">
          <a:extLst>
            <a:ext uri="{FF2B5EF4-FFF2-40B4-BE49-F238E27FC236}">
              <a16:creationId xmlns:a16="http://schemas.microsoft.com/office/drawing/2014/main" id="{BDFFDD64-3032-4E16-A4ED-C89731BF9282}"/>
            </a:ext>
          </a:extLst>
        </xdr:cNvPr>
        <xdr:cNvSpPr txBox="1"/>
      </xdr:nvSpPr>
      <xdr:spPr>
        <a:xfrm>
          <a:off x="4673600" y="9877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126365</xdr:rowOff>
    </xdr:from>
    <xdr:to>
      <xdr:col>24</xdr:col>
      <xdr:colOff>114300</xdr:colOff>
      <xdr:row>58</xdr:row>
      <xdr:rowOff>56515</xdr:rowOff>
    </xdr:to>
    <xdr:sp macro="" textlink="">
      <xdr:nvSpPr>
        <xdr:cNvPr id="152" name="フローチャート: 判断 151">
          <a:extLst>
            <a:ext uri="{FF2B5EF4-FFF2-40B4-BE49-F238E27FC236}">
              <a16:creationId xmlns:a16="http://schemas.microsoft.com/office/drawing/2014/main" id="{DABC4F0B-EC59-4F67-81E7-B6028ADF1582}"/>
            </a:ext>
          </a:extLst>
        </xdr:cNvPr>
        <xdr:cNvSpPr/>
      </xdr:nvSpPr>
      <xdr:spPr>
        <a:xfrm>
          <a:off x="458470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160655</xdr:rowOff>
    </xdr:from>
    <xdr:to>
      <xdr:col>20</xdr:col>
      <xdr:colOff>38100</xdr:colOff>
      <xdr:row>58</xdr:row>
      <xdr:rowOff>90805</xdr:rowOff>
    </xdr:to>
    <xdr:sp macro="" textlink="">
      <xdr:nvSpPr>
        <xdr:cNvPr id="153" name="フローチャート: 判断 152">
          <a:extLst>
            <a:ext uri="{FF2B5EF4-FFF2-40B4-BE49-F238E27FC236}">
              <a16:creationId xmlns:a16="http://schemas.microsoft.com/office/drawing/2014/main" id="{490D3D8F-FCF4-45F1-B1D6-306AAA2F7F48}"/>
            </a:ext>
          </a:extLst>
        </xdr:cNvPr>
        <xdr:cNvSpPr/>
      </xdr:nvSpPr>
      <xdr:spPr>
        <a:xfrm>
          <a:off x="3746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99695</xdr:rowOff>
    </xdr:from>
    <xdr:to>
      <xdr:col>15</xdr:col>
      <xdr:colOff>101600</xdr:colOff>
      <xdr:row>58</xdr:row>
      <xdr:rowOff>29845</xdr:rowOff>
    </xdr:to>
    <xdr:sp macro="" textlink="">
      <xdr:nvSpPr>
        <xdr:cNvPr id="154" name="フローチャート: 判断 153">
          <a:extLst>
            <a:ext uri="{FF2B5EF4-FFF2-40B4-BE49-F238E27FC236}">
              <a16:creationId xmlns:a16="http://schemas.microsoft.com/office/drawing/2014/main" id="{6CBC4BED-1F26-4136-BA2C-D3120F9DD466}"/>
            </a:ext>
          </a:extLst>
        </xdr:cNvPr>
        <xdr:cNvSpPr/>
      </xdr:nvSpPr>
      <xdr:spPr>
        <a:xfrm>
          <a:off x="2857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5" name="テキスト ボックス 154">
          <a:extLst>
            <a:ext uri="{FF2B5EF4-FFF2-40B4-BE49-F238E27FC236}">
              <a16:creationId xmlns:a16="http://schemas.microsoft.com/office/drawing/2014/main" id="{CB1CCDC5-44B1-4E17-B89E-031ADBAC7D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6" name="テキスト ボックス 155">
          <a:extLst>
            <a:ext uri="{FF2B5EF4-FFF2-40B4-BE49-F238E27FC236}">
              <a16:creationId xmlns:a16="http://schemas.microsoft.com/office/drawing/2014/main" id="{A165AA53-942D-4F61-ADCA-369F5C4E922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7" name="テキスト ボックス 156">
          <a:extLst>
            <a:ext uri="{FF2B5EF4-FFF2-40B4-BE49-F238E27FC236}">
              <a16:creationId xmlns:a16="http://schemas.microsoft.com/office/drawing/2014/main" id="{A6DC3C8D-DFB7-4C89-A795-8403B3E9F12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8" name="テキスト ボックス 157">
          <a:extLst>
            <a:ext uri="{FF2B5EF4-FFF2-40B4-BE49-F238E27FC236}">
              <a16:creationId xmlns:a16="http://schemas.microsoft.com/office/drawing/2014/main" id="{D1211F44-035A-4655-B52B-8C5FEF5A4E4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9" name="テキスト ボックス 158">
          <a:extLst>
            <a:ext uri="{FF2B5EF4-FFF2-40B4-BE49-F238E27FC236}">
              <a16:creationId xmlns:a16="http://schemas.microsoft.com/office/drawing/2014/main" id="{D0215E50-9D6D-4EE0-A722-F8D9CEC21D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153035</xdr:rowOff>
    </xdr:from>
    <xdr:to>
      <xdr:col>20</xdr:col>
      <xdr:colOff>38100</xdr:colOff>
      <xdr:row>57</xdr:row>
      <xdr:rowOff>83185</xdr:rowOff>
    </xdr:to>
    <xdr:sp macro="" textlink="">
      <xdr:nvSpPr>
        <xdr:cNvPr id="160" name="楕円 159">
          <a:extLst>
            <a:ext uri="{FF2B5EF4-FFF2-40B4-BE49-F238E27FC236}">
              <a16:creationId xmlns:a16="http://schemas.microsoft.com/office/drawing/2014/main" id="{352772CA-B518-4339-A047-273453EF5748}"/>
            </a:ext>
          </a:extLst>
        </xdr:cNvPr>
        <xdr:cNvSpPr/>
      </xdr:nvSpPr>
      <xdr:spPr>
        <a:xfrm>
          <a:off x="3746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6350</xdr:rowOff>
    </xdr:from>
    <xdr:to>
      <xdr:col>15</xdr:col>
      <xdr:colOff>101600</xdr:colOff>
      <xdr:row>57</xdr:row>
      <xdr:rowOff>107950</xdr:rowOff>
    </xdr:to>
    <xdr:sp macro="" textlink="">
      <xdr:nvSpPr>
        <xdr:cNvPr id="161" name="楕円 160">
          <a:extLst>
            <a:ext uri="{FF2B5EF4-FFF2-40B4-BE49-F238E27FC236}">
              <a16:creationId xmlns:a16="http://schemas.microsoft.com/office/drawing/2014/main" id="{B97A2136-3036-4E39-B449-4AC2453A9B90}"/>
            </a:ext>
          </a:extLst>
        </xdr:cNvPr>
        <xdr:cNvSpPr/>
      </xdr:nvSpPr>
      <xdr:spPr>
        <a:xfrm>
          <a:off x="2857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32385</xdr:rowOff>
    </xdr:from>
    <xdr:to>
      <xdr:col>19</xdr:col>
      <xdr:colOff>177800</xdr:colOff>
      <xdr:row>57</xdr:row>
      <xdr:rowOff>57150</xdr:rowOff>
    </xdr:to>
    <xdr:cxnSp macro="">
      <xdr:nvCxnSpPr>
        <xdr:cNvPr id="162" name="直線コネクタ 161">
          <a:extLst>
            <a:ext uri="{FF2B5EF4-FFF2-40B4-BE49-F238E27FC236}">
              <a16:creationId xmlns:a16="http://schemas.microsoft.com/office/drawing/2014/main" id="{22D0BC08-A198-4183-AA84-E495441D802A}"/>
            </a:ext>
          </a:extLst>
        </xdr:cNvPr>
        <xdr:cNvCxnSpPr/>
      </xdr:nvCxnSpPr>
      <xdr:spPr>
        <a:xfrm flipV="1">
          <a:off x="2908300" y="98050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81932</xdr:rowOff>
    </xdr:from>
    <xdr:ext cx="405111" cy="259045"/>
    <xdr:sp macro="" textlink="">
      <xdr:nvSpPr>
        <xdr:cNvPr id="163" name="n_1aveValue【橋りょう・トンネル】&#10;有形固定資産減価償却率">
          <a:extLst>
            <a:ext uri="{FF2B5EF4-FFF2-40B4-BE49-F238E27FC236}">
              <a16:creationId xmlns:a16="http://schemas.microsoft.com/office/drawing/2014/main" id="{7B2E1033-A5EB-4EA1-8B4E-EFD88A252EF7}"/>
            </a:ext>
          </a:extLst>
        </xdr:cNvPr>
        <xdr:cNvSpPr txBox="1"/>
      </xdr:nvSpPr>
      <xdr:spPr>
        <a:xfrm>
          <a:off x="3582044" y="1002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20972</xdr:rowOff>
    </xdr:from>
    <xdr:ext cx="405111" cy="259045"/>
    <xdr:sp macro="" textlink="">
      <xdr:nvSpPr>
        <xdr:cNvPr id="164" name="n_2aveValue【橋りょう・トンネル】&#10;有形固定資産減価償却率">
          <a:extLst>
            <a:ext uri="{FF2B5EF4-FFF2-40B4-BE49-F238E27FC236}">
              <a16:creationId xmlns:a16="http://schemas.microsoft.com/office/drawing/2014/main" id="{E5C11DE3-83DD-4BC5-BD8E-17D51AFB49AA}"/>
            </a:ext>
          </a:extLst>
        </xdr:cNvPr>
        <xdr:cNvSpPr txBox="1"/>
      </xdr:nvSpPr>
      <xdr:spPr>
        <a:xfrm>
          <a:off x="27057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99712</xdr:rowOff>
    </xdr:from>
    <xdr:ext cx="405111" cy="259045"/>
    <xdr:sp macro="" textlink="">
      <xdr:nvSpPr>
        <xdr:cNvPr id="165" name="n_1mainValue【橋りょう・トンネル】&#10;有形固定資産減価償却率">
          <a:extLst>
            <a:ext uri="{FF2B5EF4-FFF2-40B4-BE49-F238E27FC236}">
              <a16:creationId xmlns:a16="http://schemas.microsoft.com/office/drawing/2014/main" id="{EAB93CDE-0F17-45B0-B1B4-9D8B31315E82}"/>
            </a:ext>
          </a:extLst>
        </xdr:cNvPr>
        <xdr:cNvSpPr txBox="1"/>
      </xdr:nvSpPr>
      <xdr:spPr>
        <a:xfrm>
          <a:off x="3582044" y="952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124477</xdr:rowOff>
    </xdr:from>
    <xdr:ext cx="405111" cy="259045"/>
    <xdr:sp macro="" textlink="">
      <xdr:nvSpPr>
        <xdr:cNvPr id="166" name="n_2mainValue【橋りょう・トンネル】&#10;有形固定資産減価償却率">
          <a:extLst>
            <a:ext uri="{FF2B5EF4-FFF2-40B4-BE49-F238E27FC236}">
              <a16:creationId xmlns:a16="http://schemas.microsoft.com/office/drawing/2014/main" id="{90B59339-82CC-4FA0-B345-DD7B48B4A54A}"/>
            </a:ext>
          </a:extLst>
        </xdr:cNvPr>
        <xdr:cNvSpPr txBox="1"/>
      </xdr:nvSpPr>
      <xdr:spPr>
        <a:xfrm>
          <a:off x="2705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7" name="正方形/長方形 166">
          <a:extLst>
            <a:ext uri="{FF2B5EF4-FFF2-40B4-BE49-F238E27FC236}">
              <a16:creationId xmlns:a16="http://schemas.microsoft.com/office/drawing/2014/main" id="{8D745364-BDD1-4ACF-8DD1-EF91C3EE068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8" name="正方形/長方形 167">
          <a:extLst>
            <a:ext uri="{FF2B5EF4-FFF2-40B4-BE49-F238E27FC236}">
              <a16:creationId xmlns:a16="http://schemas.microsoft.com/office/drawing/2014/main" id="{142402B9-63E5-4657-BFCF-16422182408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9" name="正方形/長方形 168">
          <a:extLst>
            <a:ext uri="{FF2B5EF4-FFF2-40B4-BE49-F238E27FC236}">
              <a16:creationId xmlns:a16="http://schemas.microsoft.com/office/drawing/2014/main" id="{654CF41F-7EE5-4E4B-AC31-D5A45094266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0" name="正方形/長方形 169">
          <a:extLst>
            <a:ext uri="{FF2B5EF4-FFF2-40B4-BE49-F238E27FC236}">
              <a16:creationId xmlns:a16="http://schemas.microsoft.com/office/drawing/2014/main" id="{BE896AFC-D560-4A23-9271-652AEE163BE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1" name="正方形/長方形 170">
          <a:extLst>
            <a:ext uri="{FF2B5EF4-FFF2-40B4-BE49-F238E27FC236}">
              <a16:creationId xmlns:a16="http://schemas.microsoft.com/office/drawing/2014/main" id="{AD0DC44A-3C7D-4D14-9C8C-B8EB8CC7742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2" name="正方形/長方形 171">
          <a:extLst>
            <a:ext uri="{FF2B5EF4-FFF2-40B4-BE49-F238E27FC236}">
              <a16:creationId xmlns:a16="http://schemas.microsoft.com/office/drawing/2014/main" id="{B9ABBACF-28BD-467A-B418-38E767C2066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3" name="正方形/長方形 172">
          <a:extLst>
            <a:ext uri="{FF2B5EF4-FFF2-40B4-BE49-F238E27FC236}">
              <a16:creationId xmlns:a16="http://schemas.microsoft.com/office/drawing/2014/main" id="{1430F25D-53FA-4506-92D9-0013E19A842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4" name="正方形/長方形 173">
          <a:extLst>
            <a:ext uri="{FF2B5EF4-FFF2-40B4-BE49-F238E27FC236}">
              <a16:creationId xmlns:a16="http://schemas.microsoft.com/office/drawing/2014/main" id="{C212742C-0146-44D3-809D-562FFD0FE99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5" name="テキスト ボックス 174">
          <a:extLst>
            <a:ext uri="{FF2B5EF4-FFF2-40B4-BE49-F238E27FC236}">
              <a16:creationId xmlns:a16="http://schemas.microsoft.com/office/drawing/2014/main" id="{3F549EA2-6B0B-40DD-99F0-24A5B47C638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6" name="直線コネクタ 175">
          <a:extLst>
            <a:ext uri="{FF2B5EF4-FFF2-40B4-BE49-F238E27FC236}">
              <a16:creationId xmlns:a16="http://schemas.microsoft.com/office/drawing/2014/main" id="{BE6C4348-809B-4875-B911-77D13F73B01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7" name="直線コネクタ 176">
          <a:extLst>
            <a:ext uri="{FF2B5EF4-FFF2-40B4-BE49-F238E27FC236}">
              <a16:creationId xmlns:a16="http://schemas.microsoft.com/office/drawing/2014/main" id="{678E6D11-F869-4AE0-8DB5-0990FF3C194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8" name="テキスト ボックス 177">
          <a:extLst>
            <a:ext uri="{FF2B5EF4-FFF2-40B4-BE49-F238E27FC236}">
              <a16:creationId xmlns:a16="http://schemas.microsoft.com/office/drawing/2014/main" id="{FC06ED13-F33A-4268-A729-B9A39D5F32E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9" name="直線コネクタ 178">
          <a:extLst>
            <a:ext uri="{FF2B5EF4-FFF2-40B4-BE49-F238E27FC236}">
              <a16:creationId xmlns:a16="http://schemas.microsoft.com/office/drawing/2014/main" id="{CB1A673F-323A-44C4-8FCC-FDB4DCD6139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80" name="テキスト ボックス 179">
          <a:extLst>
            <a:ext uri="{FF2B5EF4-FFF2-40B4-BE49-F238E27FC236}">
              <a16:creationId xmlns:a16="http://schemas.microsoft.com/office/drawing/2014/main" id="{66330686-8170-46EB-8754-0E702F65C4D1}"/>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1" name="直線コネクタ 180">
          <a:extLst>
            <a:ext uri="{FF2B5EF4-FFF2-40B4-BE49-F238E27FC236}">
              <a16:creationId xmlns:a16="http://schemas.microsoft.com/office/drawing/2014/main" id="{10DBA03F-42E3-4E0A-8ED2-2E948E77D85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182" name="テキスト ボックス 181">
          <a:extLst>
            <a:ext uri="{FF2B5EF4-FFF2-40B4-BE49-F238E27FC236}">
              <a16:creationId xmlns:a16="http://schemas.microsoft.com/office/drawing/2014/main" id="{3FA627B6-270C-4F5C-847F-6AD42E91B2A3}"/>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3" name="直線コネクタ 182">
          <a:extLst>
            <a:ext uri="{FF2B5EF4-FFF2-40B4-BE49-F238E27FC236}">
              <a16:creationId xmlns:a16="http://schemas.microsoft.com/office/drawing/2014/main" id="{527F8E56-CCB5-4D79-9BF9-7B95DE9B04D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184" name="テキスト ボックス 183">
          <a:extLst>
            <a:ext uri="{FF2B5EF4-FFF2-40B4-BE49-F238E27FC236}">
              <a16:creationId xmlns:a16="http://schemas.microsoft.com/office/drawing/2014/main" id="{0E5C9F43-DA1A-4BE2-9BA7-BB67F21FA392}"/>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5" name="直線コネクタ 184">
          <a:extLst>
            <a:ext uri="{FF2B5EF4-FFF2-40B4-BE49-F238E27FC236}">
              <a16:creationId xmlns:a16="http://schemas.microsoft.com/office/drawing/2014/main" id="{E200A29A-322A-4FC8-A759-E1E20E4E4D7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86" name="テキスト ボックス 185">
          <a:extLst>
            <a:ext uri="{FF2B5EF4-FFF2-40B4-BE49-F238E27FC236}">
              <a16:creationId xmlns:a16="http://schemas.microsoft.com/office/drawing/2014/main" id="{65145328-0ED3-49E5-9A1A-C48DB3344859}"/>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7" name="【橋りょう・トンネル】&#10;一人当たり有形固定資産（償却資産）額グラフ枠">
          <a:extLst>
            <a:ext uri="{FF2B5EF4-FFF2-40B4-BE49-F238E27FC236}">
              <a16:creationId xmlns:a16="http://schemas.microsoft.com/office/drawing/2014/main" id="{99B03A9D-6A29-4C2E-ADA1-1B6A4AC6CB7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165157</xdr:rowOff>
    </xdr:from>
    <xdr:to>
      <xdr:col>54</xdr:col>
      <xdr:colOff>189865</xdr:colOff>
      <xdr:row>63</xdr:row>
      <xdr:rowOff>167201</xdr:rowOff>
    </xdr:to>
    <xdr:cxnSp macro="">
      <xdr:nvCxnSpPr>
        <xdr:cNvPr id="188" name="直線コネクタ 187">
          <a:extLst>
            <a:ext uri="{FF2B5EF4-FFF2-40B4-BE49-F238E27FC236}">
              <a16:creationId xmlns:a16="http://schemas.microsoft.com/office/drawing/2014/main" id="{3062D1E2-65AA-4CFB-B198-6F104BA11F5C}"/>
            </a:ext>
          </a:extLst>
        </xdr:cNvPr>
        <xdr:cNvCxnSpPr/>
      </xdr:nvCxnSpPr>
      <xdr:spPr>
        <a:xfrm flipV="1">
          <a:off x="10476865" y="9594907"/>
          <a:ext cx="0" cy="1373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171028</xdr:rowOff>
    </xdr:from>
    <xdr:ext cx="469744" cy="259045"/>
    <xdr:sp macro="" textlink="">
      <xdr:nvSpPr>
        <xdr:cNvPr id="189" name="【橋りょう・トンネル】&#10;一人当たり有形固定資産（償却資産）額最小値テキスト">
          <a:extLst>
            <a:ext uri="{FF2B5EF4-FFF2-40B4-BE49-F238E27FC236}">
              <a16:creationId xmlns:a16="http://schemas.microsoft.com/office/drawing/2014/main" id="{92F3876D-5B36-4E3C-AB17-52427A764E7C}"/>
            </a:ext>
          </a:extLst>
        </xdr:cNvPr>
        <xdr:cNvSpPr txBox="1"/>
      </xdr:nvSpPr>
      <xdr:spPr>
        <a:xfrm>
          <a:off x="10515600" y="1097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167201</xdr:rowOff>
    </xdr:from>
    <xdr:to>
      <xdr:col>55</xdr:col>
      <xdr:colOff>88900</xdr:colOff>
      <xdr:row>63</xdr:row>
      <xdr:rowOff>167201</xdr:rowOff>
    </xdr:to>
    <xdr:cxnSp macro="">
      <xdr:nvCxnSpPr>
        <xdr:cNvPr id="190" name="直線コネクタ 189">
          <a:extLst>
            <a:ext uri="{FF2B5EF4-FFF2-40B4-BE49-F238E27FC236}">
              <a16:creationId xmlns:a16="http://schemas.microsoft.com/office/drawing/2014/main" id="{8325F085-EBD7-4204-9A02-5A4496DADB44}"/>
            </a:ext>
          </a:extLst>
        </xdr:cNvPr>
        <xdr:cNvCxnSpPr/>
      </xdr:nvCxnSpPr>
      <xdr:spPr>
        <a:xfrm>
          <a:off x="10388600" y="10968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111834</xdr:rowOff>
    </xdr:from>
    <xdr:ext cx="599010" cy="259045"/>
    <xdr:sp macro="" textlink="">
      <xdr:nvSpPr>
        <xdr:cNvPr id="191" name="【橋りょう・トンネル】&#10;一人当たり有形固定資産（償却資産）額最大値テキスト">
          <a:extLst>
            <a:ext uri="{FF2B5EF4-FFF2-40B4-BE49-F238E27FC236}">
              <a16:creationId xmlns:a16="http://schemas.microsoft.com/office/drawing/2014/main" id="{42B6B9E8-2DD9-4C63-99CA-7302DC90E6EC}"/>
            </a:ext>
          </a:extLst>
        </xdr:cNvPr>
        <xdr:cNvSpPr txBox="1"/>
      </xdr:nvSpPr>
      <xdr:spPr>
        <a:xfrm>
          <a:off x="10515600" y="937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165157</xdr:rowOff>
    </xdr:from>
    <xdr:to>
      <xdr:col>55</xdr:col>
      <xdr:colOff>88900</xdr:colOff>
      <xdr:row>55</xdr:row>
      <xdr:rowOff>165157</xdr:rowOff>
    </xdr:to>
    <xdr:cxnSp macro="">
      <xdr:nvCxnSpPr>
        <xdr:cNvPr id="192" name="直線コネクタ 191">
          <a:extLst>
            <a:ext uri="{FF2B5EF4-FFF2-40B4-BE49-F238E27FC236}">
              <a16:creationId xmlns:a16="http://schemas.microsoft.com/office/drawing/2014/main" id="{577C5EC1-6E22-4630-947F-C3231573FB8C}"/>
            </a:ext>
          </a:extLst>
        </xdr:cNvPr>
        <xdr:cNvCxnSpPr/>
      </xdr:nvCxnSpPr>
      <xdr:spPr>
        <a:xfrm>
          <a:off x="10388600" y="9594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123044</xdr:rowOff>
    </xdr:from>
    <xdr:ext cx="599010" cy="259045"/>
    <xdr:sp macro="" textlink="">
      <xdr:nvSpPr>
        <xdr:cNvPr id="193" name="【橋りょう・トンネル】&#10;一人当たり有形固定資産（償却資産）額平均値テキスト">
          <a:extLst>
            <a:ext uri="{FF2B5EF4-FFF2-40B4-BE49-F238E27FC236}">
              <a16:creationId xmlns:a16="http://schemas.microsoft.com/office/drawing/2014/main" id="{F748E21F-9978-4DB8-85F0-AC704F11CD63}"/>
            </a:ext>
          </a:extLst>
        </xdr:cNvPr>
        <xdr:cNvSpPr txBox="1"/>
      </xdr:nvSpPr>
      <xdr:spPr>
        <a:xfrm>
          <a:off x="10515600" y="104100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144617</xdr:rowOff>
    </xdr:from>
    <xdr:to>
      <xdr:col>55</xdr:col>
      <xdr:colOff>50800</xdr:colOff>
      <xdr:row>61</xdr:row>
      <xdr:rowOff>74767</xdr:rowOff>
    </xdr:to>
    <xdr:sp macro="" textlink="">
      <xdr:nvSpPr>
        <xdr:cNvPr id="194" name="フローチャート: 判断 193">
          <a:extLst>
            <a:ext uri="{FF2B5EF4-FFF2-40B4-BE49-F238E27FC236}">
              <a16:creationId xmlns:a16="http://schemas.microsoft.com/office/drawing/2014/main" id="{D870EE02-90BF-4403-88F3-E42C5E344DB8}"/>
            </a:ext>
          </a:extLst>
        </xdr:cNvPr>
        <xdr:cNvSpPr/>
      </xdr:nvSpPr>
      <xdr:spPr>
        <a:xfrm>
          <a:off x="10426700" y="1043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159507</xdr:rowOff>
    </xdr:from>
    <xdr:to>
      <xdr:col>50</xdr:col>
      <xdr:colOff>165100</xdr:colOff>
      <xdr:row>60</xdr:row>
      <xdr:rowOff>89657</xdr:rowOff>
    </xdr:to>
    <xdr:sp macro="" textlink="">
      <xdr:nvSpPr>
        <xdr:cNvPr id="195" name="フローチャート: 判断 194">
          <a:extLst>
            <a:ext uri="{FF2B5EF4-FFF2-40B4-BE49-F238E27FC236}">
              <a16:creationId xmlns:a16="http://schemas.microsoft.com/office/drawing/2014/main" id="{D38F252D-952D-4409-AD1B-C65F4D45CAC3}"/>
            </a:ext>
          </a:extLst>
        </xdr:cNvPr>
        <xdr:cNvSpPr/>
      </xdr:nvSpPr>
      <xdr:spPr>
        <a:xfrm>
          <a:off x="9588500" y="1027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131676</xdr:rowOff>
    </xdr:from>
    <xdr:to>
      <xdr:col>46</xdr:col>
      <xdr:colOff>38100</xdr:colOff>
      <xdr:row>61</xdr:row>
      <xdr:rowOff>61826</xdr:rowOff>
    </xdr:to>
    <xdr:sp macro="" textlink="">
      <xdr:nvSpPr>
        <xdr:cNvPr id="196" name="フローチャート: 判断 195">
          <a:extLst>
            <a:ext uri="{FF2B5EF4-FFF2-40B4-BE49-F238E27FC236}">
              <a16:creationId xmlns:a16="http://schemas.microsoft.com/office/drawing/2014/main" id="{1BD5950B-A522-4629-B378-0E0507EF5B36}"/>
            </a:ext>
          </a:extLst>
        </xdr:cNvPr>
        <xdr:cNvSpPr/>
      </xdr:nvSpPr>
      <xdr:spPr>
        <a:xfrm>
          <a:off x="8699500" y="1041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7" name="テキスト ボックス 196">
          <a:extLst>
            <a:ext uri="{FF2B5EF4-FFF2-40B4-BE49-F238E27FC236}">
              <a16:creationId xmlns:a16="http://schemas.microsoft.com/office/drawing/2014/main" id="{9F693444-2814-4DA2-86A1-6337471C2F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8" name="テキスト ボックス 197">
          <a:extLst>
            <a:ext uri="{FF2B5EF4-FFF2-40B4-BE49-F238E27FC236}">
              <a16:creationId xmlns:a16="http://schemas.microsoft.com/office/drawing/2014/main" id="{E6FDB56F-BB80-4948-AA1D-0084AE85C9F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9" name="テキスト ボックス 198">
          <a:extLst>
            <a:ext uri="{FF2B5EF4-FFF2-40B4-BE49-F238E27FC236}">
              <a16:creationId xmlns:a16="http://schemas.microsoft.com/office/drawing/2014/main" id="{609171EF-BC70-4E5A-A40E-8AD79C8B52C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0" name="テキスト ボックス 199">
          <a:extLst>
            <a:ext uri="{FF2B5EF4-FFF2-40B4-BE49-F238E27FC236}">
              <a16:creationId xmlns:a16="http://schemas.microsoft.com/office/drawing/2014/main" id="{AA72B541-D476-46E3-B182-FA3446A785C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1" name="テキスト ボックス 200">
          <a:extLst>
            <a:ext uri="{FF2B5EF4-FFF2-40B4-BE49-F238E27FC236}">
              <a16:creationId xmlns:a16="http://schemas.microsoft.com/office/drawing/2014/main" id="{B7111C4D-E8DF-441D-86F1-D9BF99FFFBC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144034</xdr:rowOff>
    </xdr:from>
    <xdr:to>
      <xdr:col>50</xdr:col>
      <xdr:colOff>165100</xdr:colOff>
      <xdr:row>63</xdr:row>
      <xdr:rowOff>74184</xdr:rowOff>
    </xdr:to>
    <xdr:sp macro="" textlink="">
      <xdr:nvSpPr>
        <xdr:cNvPr id="202" name="楕円 201">
          <a:extLst>
            <a:ext uri="{FF2B5EF4-FFF2-40B4-BE49-F238E27FC236}">
              <a16:creationId xmlns:a16="http://schemas.microsoft.com/office/drawing/2014/main" id="{5179ABC8-59DC-4B80-B7E0-EF70B38099D7}"/>
            </a:ext>
          </a:extLst>
        </xdr:cNvPr>
        <xdr:cNvSpPr/>
      </xdr:nvSpPr>
      <xdr:spPr>
        <a:xfrm>
          <a:off x="9588500" y="1077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142982</xdr:rowOff>
    </xdr:from>
    <xdr:to>
      <xdr:col>46</xdr:col>
      <xdr:colOff>38100</xdr:colOff>
      <xdr:row>63</xdr:row>
      <xdr:rowOff>73132</xdr:rowOff>
    </xdr:to>
    <xdr:sp macro="" textlink="">
      <xdr:nvSpPr>
        <xdr:cNvPr id="203" name="楕円 202">
          <a:extLst>
            <a:ext uri="{FF2B5EF4-FFF2-40B4-BE49-F238E27FC236}">
              <a16:creationId xmlns:a16="http://schemas.microsoft.com/office/drawing/2014/main" id="{4C22C8DC-6376-4B29-94E0-6A4A9DC41F36}"/>
            </a:ext>
          </a:extLst>
        </xdr:cNvPr>
        <xdr:cNvSpPr/>
      </xdr:nvSpPr>
      <xdr:spPr>
        <a:xfrm>
          <a:off x="8699500" y="1077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22332</xdr:rowOff>
    </xdr:from>
    <xdr:to>
      <xdr:col>50</xdr:col>
      <xdr:colOff>114300</xdr:colOff>
      <xdr:row>63</xdr:row>
      <xdr:rowOff>23384</xdr:rowOff>
    </xdr:to>
    <xdr:cxnSp macro="">
      <xdr:nvCxnSpPr>
        <xdr:cNvPr id="204" name="直線コネクタ 203">
          <a:extLst>
            <a:ext uri="{FF2B5EF4-FFF2-40B4-BE49-F238E27FC236}">
              <a16:creationId xmlns:a16="http://schemas.microsoft.com/office/drawing/2014/main" id="{E99C2DEA-43B9-4294-85EF-8D9BFE9CA0FD}"/>
            </a:ext>
          </a:extLst>
        </xdr:cNvPr>
        <xdr:cNvCxnSpPr/>
      </xdr:nvCxnSpPr>
      <xdr:spPr>
        <a:xfrm>
          <a:off x="8750300" y="10823682"/>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58</xdr:row>
      <xdr:rowOff>106184</xdr:rowOff>
    </xdr:from>
    <xdr:ext cx="599010" cy="259045"/>
    <xdr:sp macro="" textlink="">
      <xdr:nvSpPr>
        <xdr:cNvPr id="205" name="n_1aveValue【橋りょう・トンネル】&#10;一人当たり有形固定資産（償却資産）額">
          <a:extLst>
            <a:ext uri="{FF2B5EF4-FFF2-40B4-BE49-F238E27FC236}">
              <a16:creationId xmlns:a16="http://schemas.microsoft.com/office/drawing/2014/main" id="{BA776F6C-E3BC-4642-8D9E-163F37511A39}"/>
            </a:ext>
          </a:extLst>
        </xdr:cNvPr>
        <xdr:cNvSpPr txBox="1"/>
      </xdr:nvSpPr>
      <xdr:spPr>
        <a:xfrm>
          <a:off x="9327095" y="1005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78353</xdr:rowOff>
    </xdr:from>
    <xdr:ext cx="599010" cy="259045"/>
    <xdr:sp macro="" textlink="">
      <xdr:nvSpPr>
        <xdr:cNvPr id="206" name="n_2aveValue【橋りょう・トンネル】&#10;一人当たり有形固定資産（償却資産）額">
          <a:extLst>
            <a:ext uri="{FF2B5EF4-FFF2-40B4-BE49-F238E27FC236}">
              <a16:creationId xmlns:a16="http://schemas.microsoft.com/office/drawing/2014/main" id="{6ACBB71F-72CB-4DFF-86BF-69EC66E4DFF7}"/>
            </a:ext>
          </a:extLst>
        </xdr:cNvPr>
        <xdr:cNvSpPr txBox="1"/>
      </xdr:nvSpPr>
      <xdr:spPr>
        <a:xfrm>
          <a:off x="8450795" y="1019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65311</xdr:rowOff>
    </xdr:from>
    <xdr:ext cx="534377" cy="259045"/>
    <xdr:sp macro="" textlink="">
      <xdr:nvSpPr>
        <xdr:cNvPr id="207" name="n_1mainValue【橋りょう・トンネル】&#10;一人当たり有形固定資産（償却資産）額">
          <a:extLst>
            <a:ext uri="{FF2B5EF4-FFF2-40B4-BE49-F238E27FC236}">
              <a16:creationId xmlns:a16="http://schemas.microsoft.com/office/drawing/2014/main" id="{EF4F41FD-9596-4248-A48B-C0E60CA33DDD}"/>
            </a:ext>
          </a:extLst>
        </xdr:cNvPr>
        <xdr:cNvSpPr txBox="1"/>
      </xdr:nvSpPr>
      <xdr:spPr>
        <a:xfrm>
          <a:off x="9359411" y="1086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64259</xdr:rowOff>
    </xdr:from>
    <xdr:ext cx="534377" cy="259045"/>
    <xdr:sp macro="" textlink="">
      <xdr:nvSpPr>
        <xdr:cNvPr id="208" name="n_2mainValue【橋りょう・トンネル】&#10;一人当たり有形固定資産（償却資産）額">
          <a:extLst>
            <a:ext uri="{FF2B5EF4-FFF2-40B4-BE49-F238E27FC236}">
              <a16:creationId xmlns:a16="http://schemas.microsoft.com/office/drawing/2014/main" id="{B1155F32-77B3-447E-8697-CDB26B4328A2}"/>
            </a:ext>
          </a:extLst>
        </xdr:cNvPr>
        <xdr:cNvSpPr txBox="1"/>
      </xdr:nvSpPr>
      <xdr:spPr>
        <a:xfrm>
          <a:off x="8483111" y="1086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9" name="正方形/長方形 208">
          <a:extLst>
            <a:ext uri="{FF2B5EF4-FFF2-40B4-BE49-F238E27FC236}">
              <a16:creationId xmlns:a16="http://schemas.microsoft.com/office/drawing/2014/main" id="{54322D44-C4CC-48A3-9C7D-026904F79A2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0" name="正方形/長方形 209">
          <a:extLst>
            <a:ext uri="{FF2B5EF4-FFF2-40B4-BE49-F238E27FC236}">
              <a16:creationId xmlns:a16="http://schemas.microsoft.com/office/drawing/2014/main" id="{917D8217-4B25-479A-963F-0D4FE0B665A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1" name="正方形/長方形 210">
          <a:extLst>
            <a:ext uri="{FF2B5EF4-FFF2-40B4-BE49-F238E27FC236}">
              <a16:creationId xmlns:a16="http://schemas.microsoft.com/office/drawing/2014/main" id="{7105BAD4-7DD1-40A5-8223-02F4F761F09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2" name="正方形/長方形 211">
          <a:extLst>
            <a:ext uri="{FF2B5EF4-FFF2-40B4-BE49-F238E27FC236}">
              <a16:creationId xmlns:a16="http://schemas.microsoft.com/office/drawing/2014/main" id="{A749452F-6E5B-47FC-BEDC-ADBACBA9AF1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3" name="正方形/長方形 212">
          <a:extLst>
            <a:ext uri="{FF2B5EF4-FFF2-40B4-BE49-F238E27FC236}">
              <a16:creationId xmlns:a16="http://schemas.microsoft.com/office/drawing/2014/main" id="{A16BCF52-E0FD-4472-A49E-E6B43AC27D0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4" name="正方形/長方形 213">
          <a:extLst>
            <a:ext uri="{FF2B5EF4-FFF2-40B4-BE49-F238E27FC236}">
              <a16:creationId xmlns:a16="http://schemas.microsoft.com/office/drawing/2014/main" id="{AF294A11-CC7B-4969-84EF-C26401353F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5" name="正方形/長方形 214">
          <a:extLst>
            <a:ext uri="{FF2B5EF4-FFF2-40B4-BE49-F238E27FC236}">
              <a16:creationId xmlns:a16="http://schemas.microsoft.com/office/drawing/2014/main" id="{6BDEC61B-8894-4BFE-8B60-30EC5EEADD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6" name="正方形/長方形 215">
          <a:extLst>
            <a:ext uri="{FF2B5EF4-FFF2-40B4-BE49-F238E27FC236}">
              <a16:creationId xmlns:a16="http://schemas.microsoft.com/office/drawing/2014/main" id="{C15C676C-D5DB-4317-9463-C3886BB93B8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7" name="テキスト ボックス 216">
          <a:extLst>
            <a:ext uri="{FF2B5EF4-FFF2-40B4-BE49-F238E27FC236}">
              <a16:creationId xmlns:a16="http://schemas.microsoft.com/office/drawing/2014/main" id="{289F20F3-CF7B-4DF9-A184-D03B8EF3A2C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8" name="直線コネクタ 217">
          <a:extLst>
            <a:ext uri="{FF2B5EF4-FFF2-40B4-BE49-F238E27FC236}">
              <a16:creationId xmlns:a16="http://schemas.microsoft.com/office/drawing/2014/main" id="{7107303D-79CB-4ADC-8B01-C56EC4C3129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19" name="直線コネクタ 218">
          <a:extLst>
            <a:ext uri="{FF2B5EF4-FFF2-40B4-BE49-F238E27FC236}">
              <a16:creationId xmlns:a16="http://schemas.microsoft.com/office/drawing/2014/main" id="{1AA1C84B-96C8-45D8-9D57-37543468FA4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20" name="テキスト ボックス 219">
          <a:extLst>
            <a:ext uri="{FF2B5EF4-FFF2-40B4-BE49-F238E27FC236}">
              <a16:creationId xmlns:a16="http://schemas.microsoft.com/office/drawing/2014/main" id="{83D0AFE8-44F4-47B9-97B1-6C9482BD5A17}"/>
            </a:ext>
          </a:extLst>
        </xdr:cNvPr>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21" name="直線コネクタ 220">
          <a:extLst>
            <a:ext uri="{FF2B5EF4-FFF2-40B4-BE49-F238E27FC236}">
              <a16:creationId xmlns:a16="http://schemas.microsoft.com/office/drawing/2014/main" id="{1BE8F890-5EEF-464A-B3EA-838A109C8B2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22" name="テキスト ボックス 221">
          <a:extLst>
            <a:ext uri="{FF2B5EF4-FFF2-40B4-BE49-F238E27FC236}">
              <a16:creationId xmlns:a16="http://schemas.microsoft.com/office/drawing/2014/main" id="{D5CA62E6-40A7-45D5-9A24-4F174926A98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3" name="直線コネクタ 222">
          <a:extLst>
            <a:ext uri="{FF2B5EF4-FFF2-40B4-BE49-F238E27FC236}">
              <a16:creationId xmlns:a16="http://schemas.microsoft.com/office/drawing/2014/main" id="{0A786317-F2BF-4524-8EB3-2B9FB1EFBE7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4" name="テキスト ボックス 223">
          <a:extLst>
            <a:ext uri="{FF2B5EF4-FFF2-40B4-BE49-F238E27FC236}">
              <a16:creationId xmlns:a16="http://schemas.microsoft.com/office/drawing/2014/main" id="{682E0586-EFCC-40BA-B61B-BB386010390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5" name="直線コネクタ 224">
          <a:extLst>
            <a:ext uri="{FF2B5EF4-FFF2-40B4-BE49-F238E27FC236}">
              <a16:creationId xmlns:a16="http://schemas.microsoft.com/office/drawing/2014/main" id="{5BA07000-F19B-4ECA-8FCB-D4F2B4FFEB9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6" name="テキスト ボックス 225">
          <a:extLst>
            <a:ext uri="{FF2B5EF4-FFF2-40B4-BE49-F238E27FC236}">
              <a16:creationId xmlns:a16="http://schemas.microsoft.com/office/drawing/2014/main" id="{BB26F6FF-FB9B-4E05-9E3B-BDD51C5D7A7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27" name="直線コネクタ 226">
          <a:extLst>
            <a:ext uri="{FF2B5EF4-FFF2-40B4-BE49-F238E27FC236}">
              <a16:creationId xmlns:a16="http://schemas.microsoft.com/office/drawing/2014/main" id="{73F5DCB6-33C6-4EEC-B0C1-4723962DA64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28" name="テキスト ボックス 227">
          <a:extLst>
            <a:ext uri="{FF2B5EF4-FFF2-40B4-BE49-F238E27FC236}">
              <a16:creationId xmlns:a16="http://schemas.microsoft.com/office/drawing/2014/main" id="{2388E119-B1A3-4D6B-B282-31E6BC57AAC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29" name="直線コネクタ 228">
          <a:extLst>
            <a:ext uri="{FF2B5EF4-FFF2-40B4-BE49-F238E27FC236}">
              <a16:creationId xmlns:a16="http://schemas.microsoft.com/office/drawing/2014/main" id="{A34F4293-1AB0-45AB-BD16-65F0B63875C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30" name="テキスト ボックス 229">
          <a:extLst>
            <a:ext uri="{FF2B5EF4-FFF2-40B4-BE49-F238E27FC236}">
              <a16:creationId xmlns:a16="http://schemas.microsoft.com/office/drawing/2014/main" id="{3A01B6E0-8BBF-4E6A-A166-1D9CFC96EA4A}"/>
            </a:ext>
          </a:extLst>
        </xdr:cNvPr>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1" name="直線コネクタ 230">
          <a:extLst>
            <a:ext uri="{FF2B5EF4-FFF2-40B4-BE49-F238E27FC236}">
              <a16:creationId xmlns:a16="http://schemas.microsoft.com/office/drawing/2014/main" id="{E6A3141F-6DDB-4111-8F73-ACE6AFE2568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2" name="テキスト ボックス 231">
          <a:extLst>
            <a:ext uri="{FF2B5EF4-FFF2-40B4-BE49-F238E27FC236}">
              <a16:creationId xmlns:a16="http://schemas.microsoft.com/office/drawing/2014/main" id="{30F384EB-99CB-4904-8B39-D1DEF4624536}"/>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3" name="【公営住宅】&#10;有形固定資産減価償却率グラフ枠">
          <a:extLst>
            <a:ext uri="{FF2B5EF4-FFF2-40B4-BE49-F238E27FC236}">
              <a16:creationId xmlns:a16="http://schemas.microsoft.com/office/drawing/2014/main" id="{3592E95D-DA25-47E8-9294-D6C768F8938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85</xdr:row>
      <xdr:rowOff>121376</xdr:rowOff>
    </xdr:to>
    <xdr:cxnSp macro="">
      <xdr:nvCxnSpPr>
        <xdr:cNvPr id="234" name="直線コネクタ 233">
          <a:extLst>
            <a:ext uri="{FF2B5EF4-FFF2-40B4-BE49-F238E27FC236}">
              <a16:creationId xmlns:a16="http://schemas.microsoft.com/office/drawing/2014/main" id="{0C085D77-01DD-49B6-8757-78B50E1CDF6C}"/>
            </a:ext>
          </a:extLst>
        </xdr:cNvPr>
        <xdr:cNvCxnSpPr/>
      </xdr:nvCxnSpPr>
      <xdr:spPr>
        <a:xfrm flipV="1">
          <a:off x="4634865" y="13280571"/>
          <a:ext cx="0" cy="1414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125203</xdr:rowOff>
    </xdr:from>
    <xdr:ext cx="405111" cy="259045"/>
    <xdr:sp macro="" textlink="">
      <xdr:nvSpPr>
        <xdr:cNvPr id="235" name="【公営住宅】&#10;有形固定資産減価償却率最小値テキスト">
          <a:extLst>
            <a:ext uri="{FF2B5EF4-FFF2-40B4-BE49-F238E27FC236}">
              <a16:creationId xmlns:a16="http://schemas.microsoft.com/office/drawing/2014/main" id="{13767BB0-97AC-402C-986C-8874D2FE5A35}"/>
            </a:ext>
          </a:extLst>
        </xdr:cNvPr>
        <xdr:cNvSpPr txBox="1"/>
      </xdr:nvSpPr>
      <xdr:spPr>
        <a:xfrm>
          <a:off x="4673600" y="1469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121376</xdr:rowOff>
    </xdr:from>
    <xdr:to>
      <xdr:col>24</xdr:col>
      <xdr:colOff>152400</xdr:colOff>
      <xdr:row>85</xdr:row>
      <xdr:rowOff>121376</xdr:rowOff>
    </xdr:to>
    <xdr:cxnSp macro="">
      <xdr:nvCxnSpPr>
        <xdr:cNvPr id="236" name="直線コネクタ 235">
          <a:extLst>
            <a:ext uri="{FF2B5EF4-FFF2-40B4-BE49-F238E27FC236}">
              <a16:creationId xmlns:a16="http://schemas.microsoft.com/office/drawing/2014/main" id="{6043EFA6-322A-4B82-8ACB-E6D11C212F30}"/>
            </a:ext>
          </a:extLst>
        </xdr:cNvPr>
        <xdr:cNvCxnSpPr/>
      </xdr:nvCxnSpPr>
      <xdr:spPr>
        <a:xfrm>
          <a:off x="4546600" y="1469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37" name="【公営住宅】&#10;有形固定資産減価償却率最大値テキスト">
          <a:extLst>
            <a:ext uri="{FF2B5EF4-FFF2-40B4-BE49-F238E27FC236}">
              <a16:creationId xmlns:a16="http://schemas.microsoft.com/office/drawing/2014/main" id="{E33AE46E-0C72-4B62-85CB-9ADC2D0B8B6B}"/>
            </a:ext>
          </a:extLst>
        </xdr:cNvPr>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38" name="直線コネクタ 237">
          <a:extLst>
            <a:ext uri="{FF2B5EF4-FFF2-40B4-BE49-F238E27FC236}">
              <a16:creationId xmlns:a16="http://schemas.microsoft.com/office/drawing/2014/main" id="{CB104C12-805A-47F8-8DBA-DE5F840F36AC}"/>
            </a:ext>
          </a:extLst>
        </xdr:cNvPr>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145341</xdr:rowOff>
    </xdr:from>
    <xdr:ext cx="405111" cy="259045"/>
    <xdr:sp macro="" textlink="">
      <xdr:nvSpPr>
        <xdr:cNvPr id="239" name="【公営住宅】&#10;有形固定資産減価償却率平均値テキスト">
          <a:extLst>
            <a:ext uri="{FF2B5EF4-FFF2-40B4-BE49-F238E27FC236}">
              <a16:creationId xmlns:a16="http://schemas.microsoft.com/office/drawing/2014/main" id="{DF800DF1-B63C-4C9C-A876-128992C0C1FE}"/>
            </a:ext>
          </a:extLst>
        </xdr:cNvPr>
        <xdr:cNvSpPr txBox="1"/>
      </xdr:nvSpPr>
      <xdr:spPr>
        <a:xfrm>
          <a:off x="4673600" y="1403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166914</xdr:rowOff>
    </xdr:from>
    <xdr:to>
      <xdr:col>24</xdr:col>
      <xdr:colOff>114300</xdr:colOff>
      <xdr:row>82</xdr:row>
      <xdr:rowOff>97064</xdr:rowOff>
    </xdr:to>
    <xdr:sp macro="" textlink="">
      <xdr:nvSpPr>
        <xdr:cNvPr id="240" name="フローチャート: 判断 239">
          <a:extLst>
            <a:ext uri="{FF2B5EF4-FFF2-40B4-BE49-F238E27FC236}">
              <a16:creationId xmlns:a16="http://schemas.microsoft.com/office/drawing/2014/main" id="{815B548F-7506-46EB-9E3F-EA41A7E76206}"/>
            </a:ext>
          </a:extLst>
        </xdr:cNvPr>
        <xdr:cNvSpPr/>
      </xdr:nvSpPr>
      <xdr:spPr>
        <a:xfrm>
          <a:off x="4584700" y="1405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64044</xdr:rowOff>
    </xdr:from>
    <xdr:to>
      <xdr:col>20</xdr:col>
      <xdr:colOff>38100</xdr:colOff>
      <xdr:row>81</xdr:row>
      <xdr:rowOff>165644</xdr:rowOff>
    </xdr:to>
    <xdr:sp macro="" textlink="">
      <xdr:nvSpPr>
        <xdr:cNvPr id="241" name="フローチャート: 判断 240">
          <a:extLst>
            <a:ext uri="{FF2B5EF4-FFF2-40B4-BE49-F238E27FC236}">
              <a16:creationId xmlns:a16="http://schemas.microsoft.com/office/drawing/2014/main" id="{2DAB3863-501B-4882-9817-91209C78A0CF}"/>
            </a:ext>
          </a:extLst>
        </xdr:cNvPr>
        <xdr:cNvSpPr/>
      </xdr:nvSpPr>
      <xdr:spPr>
        <a:xfrm>
          <a:off x="3746500" y="1395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130992</xdr:rowOff>
    </xdr:from>
    <xdr:to>
      <xdr:col>15</xdr:col>
      <xdr:colOff>101600</xdr:colOff>
      <xdr:row>81</xdr:row>
      <xdr:rowOff>61142</xdr:rowOff>
    </xdr:to>
    <xdr:sp macro="" textlink="">
      <xdr:nvSpPr>
        <xdr:cNvPr id="242" name="フローチャート: 判断 241">
          <a:extLst>
            <a:ext uri="{FF2B5EF4-FFF2-40B4-BE49-F238E27FC236}">
              <a16:creationId xmlns:a16="http://schemas.microsoft.com/office/drawing/2014/main" id="{309028C4-9A5A-4F09-B56D-610D9398EFCC}"/>
            </a:ext>
          </a:extLst>
        </xdr:cNvPr>
        <xdr:cNvSpPr/>
      </xdr:nvSpPr>
      <xdr:spPr>
        <a:xfrm>
          <a:off x="2857500" y="1384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3" name="テキスト ボックス 242">
          <a:extLst>
            <a:ext uri="{FF2B5EF4-FFF2-40B4-BE49-F238E27FC236}">
              <a16:creationId xmlns:a16="http://schemas.microsoft.com/office/drawing/2014/main" id="{E783AF1D-0BB9-46AC-8831-7C93D0A4FBC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id="{0B172ABE-E8F3-44A3-BB89-827010A3D24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5FA686CF-8A00-4672-9FE2-D39FE87B742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7C16A03F-C8A5-4FE8-8FF8-C9ABBFD1058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3B6E6E53-1943-482D-855A-CB7C366444B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3629</xdr:rowOff>
    </xdr:from>
    <xdr:to>
      <xdr:col>20</xdr:col>
      <xdr:colOff>38100</xdr:colOff>
      <xdr:row>80</xdr:row>
      <xdr:rowOff>105229</xdr:rowOff>
    </xdr:to>
    <xdr:sp macro="" textlink="">
      <xdr:nvSpPr>
        <xdr:cNvPr id="248" name="楕円 247">
          <a:extLst>
            <a:ext uri="{FF2B5EF4-FFF2-40B4-BE49-F238E27FC236}">
              <a16:creationId xmlns:a16="http://schemas.microsoft.com/office/drawing/2014/main" id="{515F41AF-34BC-4D2E-8601-68DBA86F73E5}"/>
            </a:ext>
          </a:extLst>
        </xdr:cNvPr>
        <xdr:cNvSpPr/>
      </xdr:nvSpPr>
      <xdr:spPr>
        <a:xfrm>
          <a:off x="3746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111398</xdr:rowOff>
    </xdr:from>
    <xdr:to>
      <xdr:col>15</xdr:col>
      <xdr:colOff>101600</xdr:colOff>
      <xdr:row>80</xdr:row>
      <xdr:rowOff>41548</xdr:rowOff>
    </xdr:to>
    <xdr:sp macro="" textlink="">
      <xdr:nvSpPr>
        <xdr:cNvPr id="249" name="楕円 248">
          <a:extLst>
            <a:ext uri="{FF2B5EF4-FFF2-40B4-BE49-F238E27FC236}">
              <a16:creationId xmlns:a16="http://schemas.microsoft.com/office/drawing/2014/main" id="{C0B5C041-CB6F-44B6-999F-EB129CAA192F}"/>
            </a:ext>
          </a:extLst>
        </xdr:cNvPr>
        <xdr:cNvSpPr/>
      </xdr:nvSpPr>
      <xdr:spPr>
        <a:xfrm>
          <a:off x="2857500" y="1365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162198</xdr:rowOff>
    </xdr:from>
    <xdr:to>
      <xdr:col>19</xdr:col>
      <xdr:colOff>177800</xdr:colOff>
      <xdr:row>80</xdr:row>
      <xdr:rowOff>54429</xdr:rowOff>
    </xdr:to>
    <xdr:cxnSp macro="">
      <xdr:nvCxnSpPr>
        <xdr:cNvPr id="250" name="直線コネクタ 249">
          <a:extLst>
            <a:ext uri="{FF2B5EF4-FFF2-40B4-BE49-F238E27FC236}">
              <a16:creationId xmlns:a16="http://schemas.microsoft.com/office/drawing/2014/main" id="{593B1228-4311-4D70-B539-B0D76C9D8A91}"/>
            </a:ext>
          </a:extLst>
        </xdr:cNvPr>
        <xdr:cNvCxnSpPr/>
      </xdr:nvCxnSpPr>
      <xdr:spPr>
        <a:xfrm>
          <a:off x="2908300" y="13706748"/>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156771</xdr:rowOff>
    </xdr:from>
    <xdr:ext cx="405111" cy="259045"/>
    <xdr:sp macro="" textlink="">
      <xdr:nvSpPr>
        <xdr:cNvPr id="251" name="n_1aveValue【公営住宅】&#10;有形固定資産減価償却率">
          <a:extLst>
            <a:ext uri="{FF2B5EF4-FFF2-40B4-BE49-F238E27FC236}">
              <a16:creationId xmlns:a16="http://schemas.microsoft.com/office/drawing/2014/main" id="{3E8CF049-3ACD-466D-B10D-9B85BE4C688D}"/>
            </a:ext>
          </a:extLst>
        </xdr:cNvPr>
        <xdr:cNvSpPr txBox="1"/>
      </xdr:nvSpPr>
      <xdr:spPr>
        <a:xfrm>
          <a:off x="3582044" y="1404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52269</xdr:rowOff>
    </xdr:from>
    <xdr:ext cx="405111" cy="259045"/>
    <xdr:sp macro="" textlink="">
      <xdr:nvSpPr>
        <xdr:cNvPr id="252" name="n_2aveValue【公営住宅】&#10;有形固定資産減価償却率">
          <a:extLst>
            <a:ext uri="{FF2B5EF4-FFF2-40B4-BE49-F238E27FC236}">
              <a16:creationId xmlns:a16="http://schemas.microsoft.com/office/drawing/2014/main" id="{23A8648F-F31D-4D7E-AC16-ACF3779AB009}"/>
            </a:ext>
          </a:extLst>
        </xdr:cNvPr>
        <xdr:cNvSpPr txBox="1"/>
      </xdr:nvSpPr>
      <xdr:spPr>
        <a:xfrm>
          <a:off x="2705744" y="1393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121756</xdr:rowOff>
    </xdr:from>
    <xdr:ext cx="405111" cy="259045"/>
    <xdr:sp macro="" textlink="">
      <xdr:nvSpPr>
        <xdr:cNvPr id="253" name="n_1mainValue【公営住宅】&#10;有形固定資産減価償却率">
          <a:extLst>
            <a:ext uri="{FF2B5EF4-FFF2-40B4-BE49-F238E27FC236}">
              <a16:creationId xmlns:a16="http://schemas.microsoft.com/office/drawing/2014/main" id="{A18FE7F2-09AF-4E6D-BC8D-016E482E3DB1}"/>
            </a:ext>
          </a:extLst>
        </xdr:cNvPr>
        <xdr:cNvSpPr txBox="1"/>
      </xdr:nvSpPr>
      <xdr:spPr>
        <a:xfrm>
          <a:off x="3582044" y="134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58075</xdr:rowOff>
    </xdr:from>
    <xdr:ext cx="405111" cy="259045"/>
    <xdr:sp macro="" textlink="">
      <xdr:nvSpPr>
        <xdr:cNvPr id="254" name="n_2mainValue【公営住宅】&#10;有形固定資産減価償却率">
          <a:extLst>
            <a:ext uri="{FF2B5EF4-FFF2-40B4-BE49-F238E27FC236}">
              <a16:creationId xmlns:a16="http://schemas.microsoft.com/office/drawing/2014/main" id="{2347C44E-06F6-412B-9385-D1DBE1D8C9C1}"/>
            </a:ext>
          </a:extLst>
        </xdr:cNvPr>
        <xdr:cNvSpPr txBox="1"/>
      </xdr:nvSpPr>
      <xdr:spPr>
        <a:xfrm>
          <a:off x="2705744" y="1343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5" name="正方形/長方形 254">
          <a:extLst>
            <a:ext uri="{FF2B5EF4-FFF2-40B4-BE49-F238E27FC236}">
              <a16:creationId xmlns:a16="http://schemas.microsoft.com/office/drawing/2014/main" id="{C3FBB719-E4FC-4FB6-AC7D-B04D5EDC4BD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6" name="正方形/長方形 255">
          <a:extLst>
            <a:ext uri="{FF2B5EF4-FFF2-40B4-BE49-F238E27FC236}">
              <a16:creationId xmlns:a16="http://schemas.microsoft.com/office/drawing/2014/main" id="{13647D1F-DAEA-4601-B3D7-510B1DDCFCD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7" name="正方形/長方形 256">
          <a:extLst>
            <a:ext uri="{FF2B5EF4-FFF2-40B4-BE49-F238E27FC236}">
              <a16:creationId xmlns:a16="http://schemas.microsoft.com/office/drawing/2014/main" id="{95568F22-7AB2-4A8E-8A24-33EE5213206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8" name="正方形/長方形 257">
          <a:extLst>
            <a:ext uri="{FF2B5EF4-FFF2-40B4-BE49-F238E27FC236}">
              <a16:creationId xmlns:a16="http://schemas.microsoft.com/office/drawing/2014/main" id="{28A3EED9-FA1F-4528-B539-B8C1F3B4E77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9" name="正方形/長方形 258">
          <a:extLst>
            <a:ext uri="{FF2B5EF4-FFF2-40B4-BE49-F238E27FC236}">
              <a16:creationId xmlns:a16="http://schemas.microsoft.com/office/drawing/2014/main" id="{DDA57690-DE30-4F5C-AAD5-67BF867E7C9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0" name="正方形/長方形 259">
          <a:extLst>
            <a:ext uri="{FF2B5EF4-FFF2-40B4-BE49-F238E27FC236}">
              <a16:creationId xmlns:a16="http://schemas.microsoft.com/office/drawing/2014/main" id="{B5F73595-8B15-49E7-B85A-5FB32C81FF5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1" name="正方形/長方形 260">
          <a:extLst>
            <a:ext uri="{FF2B5EF4-FFF2-40B4-BE49-F238E27FC236}">
              <a16:creationId xmlns:a16="http://schemas.microsoft.com/office/drawing/2014/main" id="{8CD8B464-0952-4BA5-BD61-010E6D51ED6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2" name="正方形/長方形 261">
          <a:extLst>
            <a:ext uri="{FF2B5EF4-FFF2-40B4-BE49-F238E27FC236}">
              <a16:creationId xmlns:a16="http://schemas.microsoft.com/office/drawing/2014/main" id="{DA86E591-7FC1-4DD7-9B41-2189E792791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3" name="テキスト ボックス 262">
          <a:extLst>
            <a:ext uri="{FF2B5EF4-FFF2-40B4-BE49-F238E27FC236}">
              <a16:creationId xmlns:a16="http://schemas.microsoft.com/office/drawing/2014/main" id="{8AF709DB-66B8-4C72-9DEC-106B91C9D89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4" name="直線コネクタ 263">
          <a:extLst>
            <a:ext uri="{FF2B5EF4-FFF2-40B4-BE49-F238E27FC236}">
              <a16:creationId xmlns:a16="http://schemas.microsoft.com/office/drawing/2014/main" id="{E315AB06-5A2F-4A2D-BEAB-ECFA667A867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5" name="直線コネクタ 264">
          <a:extLst>
            <a:ext uri="{FF2B5EF4-FFF2-40B4-BE49-F238E27FC236}">
              <a16:creationId xmlns:a16="http://schemas.microsoft.com/office/drawing/2014/main" id="{E951B918-51DA-48C9-846C-23700B58376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6" name="テキスト ボックス 265">
          <a:extLst>
            <a:ext uri="{FF2B5EF4-FFF2-40B4-BE49-F238E27FC236}">
              <a16:creationId xmlns:a16="http://schemas.microsoft.com/office/drawing/2014/main" id="{4E6A8655-8C5C-44E8-8E45-A5C690EC5DD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7" name="直線コネクタ 266">
          <a:extLst>
            <a:ext uri="{FF2B5EF4-FFF2-40B4-BE49-F238E27FC236}">
              <a16:creationId xmlns:a16="http://schemas.microsoft.com/office/drawing/2014/main" id="{E31B0BA7-5181-43C1-8D04-AA06D1691C1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68" name="テキスト ボックス 267">
          <a:extLst>
            <a:ext uri="{FF2B5EF4-FFF2-40B4-BE49-F238E27FC236}">
              <a16:creationId xmlns:a16="http://schemas.microsoft.com/office/drawing/2014/main" id="{2708BAF4-8728-4669-A571-1E958220267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69" name="直線コネクタ 268">
          <a:extLst>
            <a:ext uri="{FF2B5EF4-FFF2-40B4-BE49-F238E27FC236}">
              <a16:creationId xmlns:a16="http://schemas.microsoft.com/office/drawing/2014/main" id="{D4093AE1-6D38-464A-B19B-CFD4DD5E40A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70" name="テキスト ボックス 269">
          <a:extLst>
            <a:ext uri="{FF2B5EF4-FFF2-40B4-BE49-F238E27FC236}">
              <a16:creationId xmlns:a16="http://schemas.microsoft.com/office/drawing/2014/main" id="{1E3258C5-3599-49D4-BA7B-F970F3B2243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1" name="直線コネクタ 270">
          <a:extLst>
            <a:ext uri="{FF2B5EF4-FFF2-40B4-BE49-F238E27FC236}">
              <a16:creationId xmlns:a16="http://schemas.microsoft.com/office/drawing/2014/main" id="{B75257EF-92DA-48F0-8B56-4BA16515FD8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72" name="テキスト ボックス 271">
          <a:extLst>
            <a:ext uri="{FF2B5EF4-FFF2-40B4-BE49-F238E27FC236}">
              <a16:creationId xmlns:a16="http://schemas.microsoft.com/office/drawing/2014/main" id="{AF7D9148-239B-4D21-9325-EEC69E4E867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3" name="直線コネクタ 272">
          <a:extLst>
            <a:ext uri="{FF2B5EF4-FFF2-40B4-BE49-F238E27FC236}">
              <a16:creationId xmlns:a16="http://schemas.microsoft.com/office/drawing/2014/main" id="{345BCC89-78EC-41C3-B22A-6972C0A7569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74" name="テキスト ボックス 273">
          <a:extLst>
            <a:ext uri="{FF2B5EF4-FFF2-40B4-BE49-F238E27FC236}">
              <a16:creationId xmlns:a16="http://schemas.microsoft.com/office/drawing/2014/main" id="{BD8829FE-A6AF-4A44-8B38-6DE4CAB7F37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5" name="直線コネクタ 274">
          <a:extLst>
            <a:ext uri="{FF2B5EF4-FFF2-40B4-BE49-F238E27FC236}">
              <a16:creationId xmlns:a16="http://schemas.microsoft.com/office/drawing/2014/main" id="{D238CA25-D05B-4287-B92E-42A52761DE0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6" name="テキスト ボックス 275">
          <a:extLst>
            <a:ext uri="{FF2B5EF4-FFF2-40B4-BE49-F238E27FC236}">
              <a16:creationId xmlns:a16="http://schemas.microsoft.com/office/drawing/2014/main" id="{261F786C-5CCD-4A4C-A5FB-F3D6A8CB608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7" name="【公営住宅】&#10;一人当たり面積グラフ枠">
          <a:extLst>
            <a:ext uri="{FF2B5EF4-FFF2-40B4-BE49-F238E27FC236}">
              <a16:creationId xmlns:a16="http://schemas.microsoft.com/office/drawing/2014/main" id="{472DCB0C-58E9-4421-B163-15DE96B5E45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44196</xdr:rowOff>
    </xdr:from>
    <xdr:to>
      <xdr:col>54</xdr:col>
      <xdr:colOff>189865</xdr:colOff>
      <xdr:row>86</xdr:row>
      <xdr:rowOff>23622</xdr:rowOff>
    </xdr:to>
    <xdr:cxnSp macro="">
      <xdr:nvCxnSpPr>
        <xdr:cNvPr id="278" name="直線コネクタ 277">
          <a:extLst>
            <a:ext uri="{FF2B5EF4-FFF2-40B4-BE49-F238E27FC236}">
              <a16:creationId xmlns:a16="http://schemas.microsoft.com/office/drawing/2014/main" id="{ADE3B6CE-1E70-4BE3-BF77-F5D16D60BD3B}"/>
            </a:ext>
          </a:extLst>
        </xdr:cNvPr>
        <xdr:cNvCxnSpPr/>
      </xdr:nvCxnSpPr>
      <xdr:spPr>
        <a:xfrm flipV="1">
          <a:off x="10476865" y="1358874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27449</xdr:rowOff>
    </xdr:from>
    <xdr:ext cx="469744" cy="259045"/>
    <xdr:sp macro="" textlink="">
      <xdr:nvSpPr>
        <xdr:cNvPr id="279" name="【公営住宅】&#10;一人当たり面積最小値テキスト">
          <a:extLst>
            <a:ext uri="{FF2B5EF4-FFF2-40B4-BE49-F238E27FC236}">
              <a16:creationId xmlns:a16="http://schemas.microsoft.com/office/drawing/2014/main" id="{55577BDC-0B4F-4578-A01A-EE44EFB813B8}"/>
            </a:ext>
          </a:extLst>
        </xdr:cNvPr>
        <xdr:cNvSpPr txBox="1"/>
      </xdr:nvSpPr>
      <xdr:spPr>
        <a:xfrm>
          <a:off x="10515600" y="1477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23622</xdr:rowOff>
    </xdr:from>
    <xdr:to>
      <xdr:col>55</xdr:col>
      <xdr:colOff>88900</xdr:colOff>
      <xdr:row>86</xdr:row>
      <xdr:rowOff>23622</xdr:rowOff>
    </xdr:to>
    <xdr:cxnSp macro="">
      <xdr:nvCxnSpPr>
        <xdr:cNvPr id="280" name="直線コネクタ 279">
          <a:extLst>
            <a:ext uri="{FF2B5EF4-FFF2-40B4-BE49-F238E27FC236}">
              <a16:creationId xmlns:a16="http://schemas.microsoft.com/office/drawing/2014/main" id="{603B3C5C-611E-4344-B7C4-DFD9CCDAD46F}"/>
            </a:ext>
          </a:extLst>
        </xdr:cNvPr>
        <xdr:cNvCxnSpPr/>
      </xdr:nvCxnSpPr>
      <xdr:spPr>
        <a:xfrm>
          <a:off x="10388600" y="1476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162323</xdr:rowOff>
    </xdr:from>
    <xdr:ext cx="469744" cy="259045"/>
    <xdr:sp macro="" textlink="">
      <xdr:nvSpPr>
        <xdr:cNvPr id="281" name="【公営住宅】&#10;一人当たり面積最大値テキスト">
          <a:extLst>
            <a:ext uri="{FF2B5EF4-FFF2-40B4-BE49-F238E27FC236}">
              <a16:creationId xmlns:a16="http://schemas.microsoft.com/office/drawing/2014/main" id="{5245EE98-6A52-4D3B-9B2C-DD32CBC85852}"/>
            </a:ext>
          </a:extLst>
        </xdr:cNvPr>
        <xdr:cNvSpPr txBox="1"/>
      </xdr:nvSpPr>
      <xdr:spPr>
        <a:xfrm>
          <a:off x="10515600" y="1336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44196</xdr:rowOff>
    </xdr:from>
    <xdr:to>
      <xdr:col>55</xdr:col>
      <xdr:colOff>88900</xdr:colOff>
      <xdr:row>79</xdr:row>
      <xdr:rowOff>44196</xdr:rowOff>
    </xdr:to>
    <xdr:cxnSp macro="">
      <xdr:nvCxnSpPr>
        <xdr:cNvPr id="282" name="直線コネクタ 281">
          <a:extLst>
            <a:ext uri="{FF2B5EF4-FFF2-40B4-BE49-F238E27FC236}">
              <a16:creationId xmlns:a16="http://schemas.microsoft.com/office/drawing/2014/main" id="{4300782D-CE9A-42F5-92E1-3830117ECD89}"/>
            </a:ext>
          </a:extLst>
        </xdr:cNvPr>
        <xdr:cNvCxnSpPr/>
      </xdr:nvCxnSpPr>
      <xdr:spPr>
        <a:xfrm>
          <a:off x="10388600" y="1358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35831</xdr:rowOff>
    </xdr:from>
    <xdr:ext cx="469744" cy="259045"/>
    <xdr:sp macro="" textlink="">
      <xdr:nvSpPr>
        <xdr:cNvPr id="283" name="【公営住宅】&#10;一人当たり面積平均値テキスト">
          <a:extLst>
            <a:ext uri="{FF2B5EF4-FFF2-40B4-BE49-F238E27FC236}">
              <a16:creationId xmlns:a16="http://schemas.microsoft.com/office/drawing/2014/main" id="{C6686DEE-5E73-4334-97EF-1805E31E4C96}"/>
            </a:ext>
          </a:extLst>
        </xdr:cNvPr>
        <xdr:cNvSpPr txBox="1"/>
      </xdr:nvSpPr>
      <xdr:spPr>
        <a:xfrm>
          <a:off x="10515600" y="14266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57404</xdr:rowOff>
    </xdr:from>
    <xdr:to>
      <xdr:col>55</xdr:col>
      <xdr:colOff>50800</xdr:colOff>
      <xdr:row>83</xdr:row>
      <xdr:rowOff>159004</xdr:rowOff>
    </xdr:to>
    <xdr:sp macro="" textlink="">
      <xdr:nvSpPr>
        <xdr:cNvPr id="284" name="フローチャート: 判断 283">
          <a:extLst>
            <a:ext uri="{FF2B5EF4-FFF2-40B4-BE49-F238E27FC236}">
              <a16:creationId xmlns:a16="http://schemas.microsoft.com/office/drawing/2014/main" id="{19FD0FB2-E9B9-451F-A0A7-AE49C27316DF}"/>
            </a:ext>
          </a:extLst>
        </xdr:cNvPr>
        <xdr:cNvSpPr/>
      </xdr:nvSpPr>
      <xdr:spPr>
        <a:xfrm>
          <a:off x="10426700" y="1428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102363</xdr:rowOff>
    </xdr:from>
    <xdr:to>
      <xdr:col>50</xdr:col>
      <xdr:colOff>165100</xdr:colOff>
      <xdr:row>84</xdr:row>
      <xdr:rowOff>32513</xdr:rowOff>
    </xdr:to>
    <xdr:sp macro="" textlink="">
      <xdr:nvSpPr>
        <xdr:cNvPr id="285" name="フローチャート: 判断 284">
          <a:extLst>
            <a:ext uri="{FF2B5EF4-FFF2-40B4-BE49-F238E27FC236}">
              <a16:creationId xmlns:a16="http://schemas.microsoft.com/office/drawing/2014/main" id="{606E3C8B-1020-48A5-AE1F-817A56ED245B}"/>
            </a:ext>
          </a:extLst>
        </xdr:cNvPr>
        <xdr:cNvSpPr/>
      </xdr:nvSpPr>
      <xdr:spPr>
        <a:xfrm>
          <a:off x="9588500" y="14332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76454</xdr:rowOff>
    </xdr:from>
    <xdr:to>
      <xdr:col>46</xdr:col>
      <xdr:colOff>38100</xdr:colOff>
      <xdr:row>84</xdr:row>
      <xdr:rowOff>6604</xdr:rowOff>
    </xdr:to>
    <xdr:sp macro="" textlink="">
      <xdr:nvSpPr>
        <xdr:cNvPr id="286" name="フローチャート: 判断 285">
          <a:extLst>
            <a:ext uri="{FF2B5EF4-FFF2-40B4-BE49-F238E27FC236}">
              <a16:creationId xmlns:a16="http://schemas.microsoft.com/office/drawing/2014/main" id="{DF6032A5-5B2D-41F9-A7EB-7B3A1828A831}"/>
            </a:ext>
          </a:extLst>
        </xdr:cNvPr>
        <xdr:cNvSpPr/>
      </xdr:nvSpPr>
      <xdr:spPr>
        <a:xfrm>
          <a:off x="8699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9271D808-0151-4C45-AB62-FE2619EFC5C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BF37F09F-3B3E-46F7-82FE-CD952CE0B7F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DE14791B-3ADB-484B-9FAB-471C319CCF7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1707CF3E-BCA9-4E1C-9EF5-9068FC6BA0F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32F2D923-2BA4-4A76-B323-55E91ABBC36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154178</xdr:rowOff>
    </xdr:from>
    <xdr:to>
      <xdr:col>50</xdr:col>
      <xdr:colOff>165100</xdr:colOff>
      <xdr:row>84</xdr:row>
      <xdr:rowOff>84328</xdr:rowOff>
    </xdr:to>
    <xdr:sp macro="" textlink="">
      <xdr:nvSpPr>
        <xdr:cNvPr id="292" name="楕円 291">
          <a:extLst>
            <a:ext uri="{FF2B5EF4-FFF2-40B4-BE49-F238E27FC236}">
              <a16:creationId xmlns:a16="http://schemas.microsoft.com/office/drawing/2014/main" id="{DAD4D81A-2161-46BE-9BC1-3E542BA7F95F}"/>
            </a:ext>
          </a:extLst>
        </xdr:cNvPr>
        <xdr:cNvSpPr/>
      </xdr:nvSpPr>
      <xdr:spPr>
        <a:xfrm>
          <a:off x="9588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113792</xdr:rowOff>
    </xdr:from>
    <xdr:to>
      <xdr:col>46</xdr:col>
      <xdr:colOff>38100</xdr:colOff>
      <xdr:row>86</xdr:row>
      <xdr:rowOff>43942</xdr:rowOff>
    </xdr:to>
    <xdr:sp macro="" textlink="">
      <xdr:nvSpPr>
        <xdr:cNvPr id="293" name="楕円 292">
          <a:extLst>
            <a:ext uri="{FF2B5EF4-FFF2-40B4-BE49-F238E27FC236}">
              <a16:creationId xmlns:a16="http://schemas.microsoft.com/office/drawing/2014/main" id="{9631A4F0-8BC9-4137-8213-3CBF3C4C733E}"/>
            </a:ext>
          </a:extLst>
        </xdr:cNvPr>
        <xdr:cNvSpPr/>
      </xdr:nvSpPr>
      <xdr:spPr>
        <a:xfrm>
          <a:off x="8699500" y="1468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33528</xdr:rowOff>
    </xdr:from>
    <xdr:to>
      <xdr:col>50</xdr:col>
      <xdr:colOff>114300</xdr:colOff>
      <xdr:row>85</xdr:row>
      <xdr:rowOff>164592</xdr:rowOff>
    </xdr:to>
    <xdr:cxnSp macro="">
      <xdr:nvCxnSpPr>
        <xdr:cNvPr id="294" name="直線コネクタ 293">
          <a:extLst>
            <a:ext uri="{FF2B5EF4-FFF2-40B4-BE49-F238E27FC236}">
              <a16:creationId xmlns:a16="http://schemas.microsoft.com/office/drawing/2014/main" id="{F4712287-05AF-4361-8C1E-DD16EFE4FA70}"/>
            </a:ext>
          </a:extLst>
        </xdr:cNvPr>
        <xdr:cNvCxnSpPr/>
      </xdr:nvCxnSpPr>
      <xdr:spPr>
        <a:xfrm flipV="1">
          <a:off x="8750300" y="14435328"/>
          <a:ext cx="889000" cy="30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49040</xdr:rowOff>
    </xdr:from>
    <xdr:ext cx="469744" cy="259045"/>
    <xdr:sp macro="" textlink="">
      <xdr:nvSpPr>
        <xdr:cNvPr id="295" name="n_1aveValue【公営住宅】&#10;一人当たり面積">
          <a:extLst>
            <a:ext uri="{FF2B5EF4-FFF2-40B4-BE49-F238E27FC236}">
              <a16:creationId xmlns:a16="http://schemas.microsoft.com/office/drawing/2014/main" id="{9C07D96A-A99D-49C7-8C2F-F09EEA7F55A1}"/>
            </a:ext>
          </a:extLst>
        </xdr:cNvPr>
        <xdr:cNvSpPr txBox="1"/>
      </xdr:nvSpPr>
      <xdr:spPr>
        <a:xfrm>
          <a:off x="9391727" y="1410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23131</xdr:rowOff>
    </xdr:from>
    <xdr:ext cx="469744" cy="259045"/>
    <xdr:sp macro="" textlink="">
      <xdr:nvSpPr>
        <xdr:cNvPr id="296" name="n_2aveValue【公営住宅】&#10;一人当たり面積">
          <a:extLst>
            <a:ext uri="{FF2B5EF4-FFF2-40B4-BE49-F238E27FC236}">
              <a16:creationId xmlns:a16="http://schemas.microsoft.com/office/drawing/2014/main" id="{1EE209FA-E47B-45FE-ACEC-3CE1DB90F652}"/>
            </a:ext>
          </a:extLst>
        </xdr:cNvPr>
        <xdr:cNvSpPr txBox="1"/>
      </xdr:nvSpPr>
      <xdr:spPr>
        <a:xfrm>
          <a:off x="8515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75455</xdr:rowOff>
    </xdr:from>
    <xdr:ext cx="469744" cy="259045"/>
    <xdr:sp macro="" textlink="">
      <xdr:nvSpPr>
        <xdr:cNvPr id="297" name="n_1mainValue【公営住宅】&#10;一人当たり面積">
          <a:extLst>
            <a:ext uri="{FF2B5EF4-FFF2-40B4-BE49-F238E27FC236}">
              <a16:creationId xmlns:a16="http://schemas.microsoft.com/office/drawing/2014/main" id="{DE3A0D05-AD3B-4094-80ED-5B6B50B852CA}"/>
            </a:ext>
          </a:extLst>
        </xdr:cNvPr>
        <xdr:cNvSpPr txBox="1"/>
      </xdr:nvSpPr>
      <xdr:spPr>
        <a:xfrm>
          <a:off x="93917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35069</xdr:rowOff>
    </xdr:from>
    <xdr:ext cx="469744" cy="259045"/>
    <xdr:sp macro="" textlink="">
      <xdr:nvSpPr>
        <xdr:cNvPr id="298" name="n_2mainValue【公営住宅】&#10;一人当たり面積">
          <a:extLst>
            <a:ext uri="{FF2B5EF4-FFF2-40B4-BE49-F238E27FC236}">
              <a16:creationId xmlns:a16="http://schemas.microsoft.com/office/drawing/2014/main" id="{922E7960-B225-4B2E-9B58-90EA7F06050C}"/>
            </a:ext>
          </a:extLst>
        </xdr:cNvPr>
        <xdr:cNvSpPr txBox="1"/>
      </xdr:nvSpPr>
      <xdr:spPr>
        <a:xfrm>
          <a:off x="8515427"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9" name="正方形/長方形 298">
          <a:extLst>
            <a:ext uri="{FF2B5EF4-FFF2-40B4-BE49-F238E27FC236}">
              <a16:creationId xmlns:a16="http://schemas.microsoft.com/office/drawing/2014/main" id="{8D658A4F-1778-487C-9E6F-64AEC88E2A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00" name="正方形/長方形 299">
          <a:extLst>
            <a:ext uri="{FF2B5EF4-FFF2-40B4-BE49-F238E27FC236}">
              <a16:creationId xmlns:a16="http://schemas.microsoft.com/office/drawing/2014/main" id="{E435241F-A54D-48C4-B0FC-34F705B97DEB}"/>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01" name="正方形/長方形 300">
          <a:extLst>
            <a:ext uri="{FF2B5EF4-FFF2-40B4-BE49-F238E27FC236}">
              <a16:creationId xmlns:a16="http://schemas.microsoft.com/office/drawing/2014/main" id="{4BC6EC3A-17E0-482F-8EAF-FE80D6AA4AA5}"/>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02" name="正方形/長方形 301">
          <a:extLst>
            <a:ext uri="{FF2B5EF4-FFF2-40B4-BE49-F238E27FC236}">
              <a16:creationId xmlns:a16="http://schemas.microsoft.com/office/drawing/2014/main" id="{2DEA9AD7-909B-4CC2-AC64-814FA4911DE8}"/>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03" name="正方形/長方形 302">
          <a:extLst>
            <a:ext uri="{FF2B5EF4-FFF2-40B4-BE49-F238E27FC236}">
              <a16:creationId xmlns:a16="http://schemas.microsoft.com/office/drawing/2014/main" id="{2ACD755A-20AC-4C44-A62E-7A3EAAF0C613}"/>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正方形/長方形 303">
          <a:extLst>
            <a:ext uri="{FF2B5EF4-FFF2-40B4-BE49-F238E27FC236}">
              <a16:creationId xmlns:a16="http://schemas.microsoft.com/office/drawing/2014/main" id="{DC2104A2-CED2-468D-8BF1-4BB13B2C751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5" name="正方形/長方形 304">
          <a:extLst>
            <a:ext uri="{FF2B5EF4-FFF2-40B4-BE49-F238E27FC236}">
              <a16:creationId xmlns:a16="http://schemas.microsoft.com/office/drawing/2014/main" id="{07DA44C0-1FA1-4C52-9063-1212780BDD5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06" name="正方形/長方形 305">
          <a:extLst>
            <a:ext uri="{FF2B5EF4-FFF2-40B4-BE49-F238E27FC236}">
              <a16:creationId xmlns:a16="http://schemas.microsoft.com/office/drawing/2014/main" id="{5D143358-4652-44A8-91E0-71BD231DC905}"/>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07" name="正方形/長方形 306">
          <a:extLst>
            <a:ext uri="{FF2B5EF4-FFF2-40B4-BE49-F238E27FC236}">
              <a16:creationId xmlns:a16="http://schemas.microsoft.com/office/drawing/2014/main" id="{0D40E963-713D-480A-92C6-A764F575377A}"/>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08" name="正方形/長方形 307">
          <a:extLst>
            <a:ext uri="{FF2B5EF4-FFF2-40B4-BE49-F238E27FC236}">
              <a16:creationId xmlns:a16="http://schemas.microsoft.com/office/drawing/2014/main" id="{9BE146A7-D885-4AE2-B716-1B6DE5A8CC14}"/>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09" name="正方形/長方形 308">
          <a:extLst>
            <a:ext uri="{FF2B5EF4-FFF2-40B4-BE49-F238E27FC236}">
              <a16:creationId xmlns:a16="http://schemas.microsoft.com/office/drawing/2014/main" id="{99E4CCA7-8E08-4676-BF1C-CCE7CEB0E17F}"/>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0" name="正方形/長方形 309">
          <a:extLst>
            <a:ext uri="{FF2B5EF4-FFF2-40B4-BE49-F238E27FC236}">
              <a16:creationId xmlns:a16="http://schemas.microsoft.com/office/drawing/2014/main" id="{35F0EA97-B1B2-48E2-863F-94093571451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1" name="正方形/長方形 310">
          <a:extLst>
            <a:ext uri="{FF2B5EF4-FFF2-40B4-BE49-F238E27FC236}">
              <a16:creationId xmlns:a16="http://schemas.microsoft.com/office/drawing/2014/main" id="{AD9B2313-E6D4-410A-8AF6-B9B9DB5C85C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2" name="正方形/長方形 311">
          <a:extLst>
            <a:ext uri="{FF2B5EF4-FFF2-40B4-BE49-F238E27FC236}">
              <a16:creationId xmlns:a16="http://schemas.microsoft.com/office/drawing/2014/main" id="{498BF441-E3E8-4ACA-955E-C999731DB58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3" name="正方形/長方形 312">
          <a:extLst>
            <a:ext uri="{FF2B5EF4-FFF2-40B4-BE49-F238E27FC236}">
              <a16:creationId xmlns:a16="http://schemas.microsoft.com/office/drawing/2014/main" id="{60AC6E5E-ABA6-4EBE-B8B3-150C55FF137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4" name="正方形/長方形 313">
          <a:extLst>
            <a:ext uri="{FF2B5EF4-FFF2-40B4-BE49-F238E27FC236}">
              <a16:creationId xmlns:a16="http://schemas.microsoft.com/office/drawing/2014/main" id="{E500AC0C-D3CB-45C1-869E-7C665754058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5" name="正方形/長方形 314">
          <a:extLst>
            <a:ext uri="{FF2B5EF4-FFF2-40B4-BE49-F238E27FC236}">
              <a16:creationId xmlns:a16="http://schemas.microsoft.com/office/drawing/2014/main" id="{AE58C9B2-293E-41A9-85FA-D149F39373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6" name="正方形/長方形 315">
          <a:extLst>
            <a:ext uri="{FF2B5EF4-FFF2-40B4-BE49-F238E27FC236}">
              <a16:creationId xmlns:a16="http://schemas.microsoft.com/office/drawing/2014/main" id="{3F27364D-85AE-40BD-A3BD-CEC738F6BCA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7" name="正方形/長方形 316">
          <a:extLst>
            <a:ext uri="{FF2B5EF4-FFF2-40B4-BE49-F238E27FC236}">
              <a16:creationId xmlns:a16="http://schemas.microsoft.com/office/drawing/2014/main" id="{52F254DE-CF36-4082-AFD2-E2ADDDFFE4E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正方形/長方形 317">
          <a:extLst>
            <a:ext uri="{FF2B5EF4-FFF2-40B4-BE49-F238E27FC236}">
              <a16:creationId xmlns:a16="http://schemas.microsoft.com/office/drawing/2014/main" id="{FAA84793-8AF1-4295-806C-A2436E60AC3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19" name="テキスト ボックス 318">
          <a:extLst>
            <a:ext uri="{FF2B5EF4-FFF2-40B4-BE49-F238E27FC236}">
              <a16:creationId xmlns:a16="http://schemas.microsoft.com/office/drawing/2014/main" id="{C312DE74-F78C-49E9-BF86-D756E92BC7E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0" name="直線コネクタ 319">
          <a:extLst>
            <a:ext uri="{FF2B5EF4-FFF2-40B4-BE49-F238E27FC236}">
              <a16:creationId xmlns:a16="http://schemas.microsoft.com/office/drawing/2014/main" id="{77245FD6-C40F-4581-A932-2921635F1B0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21" name="テキスト ボックス 320">
          <a:extLst>
            <a:ext uri="{FF2B5EF4-FFF2-40B4-BE49-F238E27FC236}">
              <a16:creationId xmlns:a16="http://schemas.microsoft.com/office/drawing/2014/main" id="{5351DB23-5F39-4D0B-9C34-34287DAD7560}"/>
            </a:ext>
          </a:extLst>
        </xdr:cNvPr>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22" name="直線コネクタ 321">
          <a:extLst>
            <a:ext uri="{FF2B5EF4-FFF2-40B4-BE49-F238E27FC236}">
              <a16:creationId xmlns:a16="http://schemas.microsoft.com/office/drawing/2014/main" id="{F0AB5198-63AD-4738-876D-0351AA16BE9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23" name="テキスト ボックス 322">
          <a:extLst>
            <a:ext uri="{FF2B5EF4-FFF2-40B4-BE49-F238E27FC236}">
              <a16:creationId xmlns:a16="http://schemas.microsoft.com/office/drawing/2014/main" id="{E72EF0E7-5723-432B-AD5A-A8C835BEEE32}"/>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24" name="直線コネクタ 323">
          <a:extLst>
            <a:ext uri="{FF2B5EF4-FFF2-40B4-BE49-F238E27FC236}">
              <a16:creationId xmlns:a16="http://schemas.microsoft.com/office/drawing/2014/main" id="{F90E2514-431C-4A0E-AD1B-00BB3C1DD82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25" name="テキスト ボックス 324">
          <a:extLst>
            <a:ext uri="{FF2B5EF4-FFF2-40B4-BE49-F238E27FC236}">
              <a16:creationId xmlns:a16="http://schemas.microsoft.com/office/drawing/2014/main" id="{098F1310-8486-42B2-BC97-8E6A680C3CF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26" name="直線コネクタ 325">
          <a:extLst>
            <a:ext uri="{FF2B5EF4-FFF2-40B4-BE49-F238E27FC236}">
              <a16:creationId xmlns:a16="http://schemas.microsoft.com/office/drawing/2014/main" id="{D7F1B021-6764-4546-85BE-0F11B150A29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27" name="テキスト ボックス 326">
          <a:extLst>
            <a:ext uri="{FF2B5EF4-FFF2-40B4-BE49-F238E27FC236}">
              <a16:creationId xmlns:a16="http://schemas.microsoft.com/office/drawing/2014/main" id="{334C79F6-6E2E-40C1-88F2-6828116A3B9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28" name="直線コネクタ 327">
          <a:extLst>
            <a:ext uri="{FF2B5EF4-FFF2-40B4-BE49-F238E27FC236}">
              <a16:creationId xmlns:a16="http://schemas.microsoft.com/office/drawing/2014/main" id="{387C6AC8-7A95-487D-9F8A-80E4F8D5B64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29" name="テキスト ボックス 328">
          <a:extLst>
            <a:ext uri="{FF2B5EF4-FFF2-40B4-BE49-F238E27FC236}">
              <a16:creationId xmlns:a16="http://schemas.microsoft.com/office/drawing/2014/main" id="{D0022408-E823-4EBF-AD23-CC97C8D2B7A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30" name="直線コネクタ 329">
          <a:extLst>
            <a:ext uri="{FF2B5EF4-FFF2-40B4-BE49-F238E27FC236}">
              <a16:creationId xmlns:a16="http://schemas.microsoft.com/office/drawing/2014/main" id="{75298EA4-6B0C-43EC-BF5F-1E017FF2A5C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31" name="テキスト ボックス 330">
          <a:extLst>
            <a:ext uri="{FF2B5EF4-FFF2-40B4-BE49-F238E27FC236}">
              <a16:creationId xmlns:a16="http://schemas.microsoft.com/office/drawing/2014/main" id="{F3A3D203-B29B-47EE-B23F-68819D2F82F5}"/>
            </a:ext>
          </a:extLst>
        </xdr:cNvPr>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2" name="直線コネクタ 331">
          <a:extLst>
            <a:ext uri="{FF2B5EF4-FFF2-40B4-BE49-F238E27FC236}">
              <a16:creationId xmlns:a16="http://schemas.microsoft.com/office/drawing/2014/main" id="{F541F9C9-D3BC-493F-BA94-B8A02EB60E9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3" name="テキスト ボックス 332">
          <a:extLst>
            <a:ext uri="{FF2B5EF4-FFF2-40B4-BE49-F238E27FC236}">
              <a16:creationId xmlns:a16="http://schemas.microsoft.com/office/drawing/2014/main" id="{3A3D44B1-3CA6-4B1F-B890-57C240293BDE}"/>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4" name="【認定こども園・幼稚園・保育所】&#10;有形固定資産減価償却率グラフ枠">
          <a:extLst>
            <a:ext uri="{FF2B5EF4-FFF2-40B4-BE49-F238E27FC236}">
              <a16:creationId xmlns:a16="http://schemas.microsoft.com/office/drawing/2014/main" id="{C46F2EDE-C0A8-437D-9BA5-B6E73190984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41</xdr:row>
      <xdr:rowOff>66675</xdr:rowOff>
    </xdr:to>
    <xdr:cxnSp macro="">
      <xdr:nvCxnSpPr>
        <xdr:cNvPr id="335" name="直線コネクタ 334">
          <a:extLst>
            <a:ext uri="{FF2B5EF4-FFF2-40B4-BE49-F238E27FC236}">
              <a16:creationId xmlns:a16="http://schemas.microsoft.com/office/drawing/2014/main" id="{47963D61-01BF-4466-B322-D32751FED5E5}"/>
            </a:ext>
          </a:extLst>
        </xdr:cNvPr>
        <xdr:cNvCxnSpPr/>
      </xdr:nvCxnSpPr>
      <xdr:spPr>
        <a:xfrm flipV="1">
          <a:off x="16318864" y="571500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70502</xdr:rowOff>
    </xdr:from>
    <xdr:ext cx="405111" cy="259045"/>
    <xdr:sp macro="" textlink="">
      <xdr:nvSpPr>
        <xdr:cNvPr id="336" name="【認定こども園・幼稚園・保育所】&#10;有形固定資産減価償却率最小値テキスト">
          <a:extLst>
            <a:ext uri="{FF2B5EF4-FFF2-40B4-BE49-F238E27FC236}">
              <a16:creationId xmlns:a16="http://schemas.microsoft.com/office/drawing/2014/main" id="{32CA053A-7B93-4AF6-B68B-6D7222D5EA99}"/>
            </a:ext>
          </a:extLst>
        </xdr:cNvPr>
        <xdr:cNvSpPr txBox="1"/>
      </xdr:nvSpPr>
      <xdr:spPr>
        <a:xfrm>
          <a:off x="16357600"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66675</xdr:rowOff>
    </xdr:from>
    <xdr:to>
      <xdr:col>86</xdr:col>
      <xdr:colOff>25400</xdr:colOff>
      <xdr:row>41</xdr:row>
      <xdr:rowOff>66675</xdr:rowOff>
    </xdr:to>
    <xdr:cxnSp macro="">
      <xdr:nvCxnSpPr>
        <xdr:cNvPr id="337" name="直線コネクタ 336">
          <a:extLst>
            <a:ext uri="{FF2B5EF4-FFF2-40B4-BE49-F238E27FC236}">
              <a16:creationId xmlns:a16="http://schemas.microsoft.com/office/drawing/2014/main" id="{26DF2F5C-FC14-45BA-A2E5-CC356DD7F651}"/>
            </a:ext>
          </a:extLst>
        </xdr:cNvPr>
        <xdr:cNvCxnSpPr/>
      </xdr:nvCxnSpPr>
      <xdr:spPr>
        <a:xfrm>
          <a:off x="16230600" y="709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38" name="【認定こども園・幼稚園・保育所】&#10;有形固定資産減価償却率最大値テキスト">
          <a:extLst>
            <a:ext uri="{FF2B5EF4-FFF2-40B4-BE49-F238E27FC236}">
              <a16:creationId xmlns:a16="http://schemas.microsoft.com/office/drawing/2014/main" id="{0FCC76B1-8551-41FD-BFF9-B1EE6A2F8924}"/>
            </a:ext>
          </a:extLst>
        </xdr:cNvPr>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39" name="直線コネクタ 338">
          <a:extLst>
            <a:ext uri="{FF2B5EF4-FFF2-40B4-BE49-F238E27FC236}">
              <a16:creationId xmlns:a16="http://schemas.microsoft.com/office/drawing/2014/main" id="{F5FB5EB5-5017-4C40-AE39-743456FBC923}"/>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133367</xdr:rowOff>
    </xdr:from>
    <xdr:ext cx="405111" cy="259045"/>
    <xdr:sp macro="" textlink="">
      <xdr:nvSpPr>
        <xdr:cNvPr id="340" name="【認定こども園・幼稚園・保育所】&#10;有形固定資産減価償却率平均値テキスト">
          <a:extLst>
            <a:ext uri="{FF2B5EF4-FFF2-40B4-BE49-F238E27FC236}">
              <a16:creationId xmlns:a16="http://schemas.microsoft.com/office/drawing/2014/main" id="{DAB1EB48-D7F8-410F-9B95-1BFD49A70FCA}"/>
            </a:ext>
          </a:extLst>
        </xdr:cNvPr>
        <xdr:cNvSpPr txBox="1"/>
      </xdr:nvSpPr>
      <xdr:spPr>
        <a:xfrm>
          <a:off x="163576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341" name="フローチャート: 判断 340">
          <a:extLst>
            <a:ext uri="{FF2B5EF4-FFF2-40B4-BE49-F238E27FC236}">
              <a16:creationId xmlns:a16="http://schemas.microsoft.com/office/drawing/2014/main" id="{B260F1E6-0046-45E2-81D3-7ED9928A0FDB}"/>
            </a:ext>
          </a:extLst>
        </xdr:cNvPr>
        <xdr:cNvSpPr/>
      </xdr:nvSpPr>
      <xdr:spPr>
        <a:xfrm>
          <a:off x="16268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342" name="フローチャート: 判断 341">
          <a:extLst>
            <a:ext uri="{FF2B5EF4-FFF2-40B4-BE49-F238E27FC236}">
              <a16:creationId xmlns:a16="http://schemas.microsoft.com/office/drawing/2014/main" id="{696C8835-BBC2-49CC-8E20-FAA5EE880517}"/>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128270</xdr:rowOff>
    </xdr:from>
    <xdr:to>
      <xdr:col>76</xdr:col>
      <xdr:colOff>165100</xdr:colOff>
      <xdr:row>37</xdr:row>
      <xdr:rowOff>58420</xdr:rowOff>
    </xdr:to>
    <xdr:sp macro="" textlink="">
      <xdr:nvSpPr>
        <xdr:cNvPr id="343" name="フローチャート: 判断 342">
          <a:extLst>
            <a:ext uri="{FF2B5EF4-FFF2-40B4-BE49-F238E27FC236}">
              <a16:creationId xmlns:a16="http://schemas.microsoft.com/office/drawing/2014/main" id="{46E44205-D320-4C5E-A612-4AC0BB9C856B}"/>
            </a:ext>
          </a:extLst>
        </xdr:cNvPr>
        <xdr:cNvSpPr/>
      </xdr:nvSpPr>
      <xdr:spPr>
        <a:xfrm>
          <a:off x="14541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4" name="テキスト ボックス 343">
          <a:extLst>
            <a:ext uri="{FF2B5EF4-FFF2-40B4-BE49-F238E27FC236}">
              <a16:creationId xmlns:a16="http://schemas.microsoft.com/office/drawing/2014/main" id="{E7B9A7D7-55C7-494B-82A1-FE2702E8108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5" name="テキスト ボックス 344">
          <a:extLst>
            <a:ext uri="{FF2B5EF4-FFF2-40B4-BE49-F238E27FC236}">
              <a16:creationId xmlns:a16="http://schemas.microsoft.com/office/drawing/2014/main" id="{0B1B0500-C1CC-4B4D-B79A-1FA712DBBA7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46" name="テキスト ボックス 345">
          <a:extLst>
            <a:ext uri="{FF2B5EF4-FFF2-40B4-BE49-F238E27FC236}">
              <a16:creationId xmlns:a16="http://schemas.microsoft.com/office/drawing/2014/main" id="{7B4FD4A8-0E99-4B23-87F4-7DB55ECD4BA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47" name="テキスト ボックス 346">
          <a:extLst>
            <a:ext uri="{FF2B5EF4-FFF2-40B4-BE49-F238E27FC236}">
              <a16:creationId xmlns:a16="http://schemas.microsoft.com/office/drawing/2014/main" id="{423C2950-4261-4568-A74F-D9C7BE0A38E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8" name="テキスト ボックス 347">
          <a:extLst>
            <a:ext uri="{FF2B5EF4-FFF2-40B4-BE49-F238E27FC236}">
              <a16:creationId xmlns:a16="http://schemas.microsoft.com/office/drawing/2014/main" id="{2FF1AB6F-FA5F-491A-864E-A630277C008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130175</xdr:rowOff>
    </xdr:from>
    <xdr:to>
      <xdr:col>81</xdr:col>
      <xdr:colOff>101600</xdr:colOff>
      <xdr:row>37</xdr:row>
      <xdr:rowOff>60325</xdr:rowOff>
    </xdr:to>
    <xdr:sp macro="" textlink="">
      <xdr:nvSpPr>
        <xdr:cNvPr id="349" name="楕円 348">
          <a:extLst>
            <a:ext uri="{FF2B5EF4-FFF2-40B4-BE49-F238E27FC236}">
              <a16:creationId xmlns:a16="http://schemas.microsoft.com/office/drawing/2014/main" id="{66C0F4D6-C853-4FAB-A0EC-E06B86E8FBFC}"/>
            </a:ext>
          </a:extLst>
        </xdr:cNvPr>
        <xdr:cNvSpPr/>
      </xdr:nvSpPr>
      <xdr:spPr>
        <a:xfrm>
          <a:off x="15430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86360</xdr:rowOff>
    </xdr:from>
    <xdr:to>
      <xdr:col>76</xdr:col>
      <xdr:colOff>165100</xdr:colOff>
      <xdr:row>34</xdr:row>
      <xdr:rowOff>16510</xdr:rowOff>
    </xdr:to>
    <xdr:sp macro="" textlink="">
      <xdr:nvSpPr>
        <xdr:cNvPr id="350" name="楕円 349">
          <a:extLst>
            <a:ext uri="{FF2B5EF4-FFF2-40B4-BE49-F238E27FC236}">
              <a16:creationId xmlns:a16="http://schemas.microsoft.com/office/drawing/2014/main" id="{FCCC73CA-2CDD-4587-9F68-74932CF0E8E4}"/>
            </a:ext>
          </a:extLst>
        </xdr:cNvPr>
        <xdr:cNvSpPr/>
      </xdr:nvSpPr>
      <xdr:spPr>
        <a:xfrm>
          <a:off x="14541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137160</xdr:rowOff>
    </xdr:from>
    <xdr:to>
      <xdr:col>81</xdr:col>
      <xdr:colOff>50800</xdr:colOff>
      <xdr:row>37</xdr:row>
      <xdr:rowOff>9525</xdr:rowOff>
    </xdr:to>
    <xdr:cxnSp macro="">
      <xdr:nvCxnSpPr>
        <xdr:cNvPr id="351" name="直線コネクタ 350">
          <a:extLst>
            <a:ext uri="{FF2B5EF4-FFF2-40B4-BE49-F238E27FC236}">
              <a16:creationId xmlns:a16="http://schemas.microsoft.com/office/drawing/2014/main" id="{019870F0-3AE0-4827-8ACC-E9CF302FB899}"/>
            </a:ext>
          </a:extLst>
        </xdr:cNvPr>
        <xdr:cNvCxnSpPr/>
      </xdr:nvCxnSpPr>
      <xdr:spPr>
        <a:xfrm>
          <a:off x="14592300" y="5795010"/>
          <a:ext cx="889000" cy="55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352" name="n_1aveValue【認定こども園・幼稚園・保育所】&#10;有形固定資産減価償却率">
          <a:extLst>
            <a:ext uri="{FF2B5EF4-FFF2-40B4-BE49-F238E27FC236}">
              <a16:creationId xmlns:a16="http://schemas.microsoft.com/office/drawing/2014/main" id="{436B9271-8D1E-4776-A328-118D46514470}"/>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49547</xdr:rowOff>
    </xdr:from>
    <xdr:ext cx="405111" cy="259045"/>
    <xdr:sp macro="" textlink="">
      <xdr:nvSpPr>
        <xdr:cNvPr id="353" name="n_2aveValue【認定こども園・幼稚園・保育所】&#10;有形固定資産減価償却率">
          <a:extLst>
            <a:ext uri="{FF2B5EF4-FFF2-40B4-BE49-F238E27FC236}">
              <a16:creationId xmlns:a16="http://schemas.microsoft.com/office/drawing/2014/main" id="{B0231958-2DEE-4E00-9825-4231053ED5A1}"/>
            </a:ext>
          </a:extLst>
        </xdr:cNvPr>
        <xdr:cNvSpPr txBox="1"/>
      </xdr:nvSpPr>
      <xdr:spPr>
        <a:xfrm>
          <a:off x="14389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76852</xdr:rowOff>
    </xdr:from>
    <xdr:ext cx="405111" cy="259045"/>
    <xdr:sp macro="" textlink="">
      <xdr:nvSpPr>
        <xdr:cNvPr id="354" name="n_1mainValue【認定こども園・幼稚園・保育所】&#10;有形固定資産減価償却率">
          <a:extLst>
            <a:ext uri="{FF2B5EF4-FFF2-40B4-BE49-F238E27FC236}">
              <a16:creationId xmlns:a16="http://schemas.microsoft.com/office/drawing/2014/main" id="{5EA19592-C11A-4DD0-8F56-D5DD4044735D}"/>
            </a:ext>
          </a:extLst>
        </xdr:cNvPr>
        <xdr:cNvSpPr txBox="1"/>
      </xdr:nvSpPr>
      <xdr:spPr>
        <a:xfrm>
          <a:off x="152660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33037</xdr:rowOff>
    </xdr:from>
    <xdr:ext cx="405111" cy="259045"/>
    <xdr:sp macro="" textlink="">
      <xdr:nvSpPr>
        <xdr:cNvPr id="355" name="n_2mainValue【認定こども園・幼稚園・保育所】&#10;有形固定資産減価償却率">
          <a:extLst>
            <a:ext uri="{FF2B5EF4-FFF2-40B4-BE49-F238E27FC236}">
              <a16:creationId xmlns:a16="http://schemas.microsoft.com/office/drawing/2014/main" id="{F1FC3C84-C01F-4FBD-8E8A-F908956EC8B2}"/>
            </a:ext>
          </a:extLst>
        </xdr:cNvPr>
        <xdr:cNvSpPr txBox="1"/>
      </xdr:nvSpPr>
      <xdr:spPr>
        <a:xfrm>
          <a:off x="14389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5FB7F4D1-08A0-44E8-8BB1-03126BA38B9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2860B801-F27B-489A-8976-6F7E3A971C1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BB960B75-07B5-4238-A80F-B4921C8369D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FC0B9F30-27E3-410B-BE68-EFD5392468D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D4F5DF03-94A1-4545-9A5C-7552BF94C1F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C8624041-3AC4-42ED-89EA-72FF1DA9077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BE50064D-6499-4406-80C7-10DA0BEA89A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FC51DF38-5D5C-4866-923D-CD7AF5944B6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D9766665-6214-464B-9FE0-CA8FD9EBC95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055781A0-BA26-4AFF-8903-33C9DDB483B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66" name="直線コネクタ 365">
          <a:extLst>
            <a:ext uri="{FF2B5EF4-FFF2-40B4-BE49-F238E27FC236}">
              <a16:creationId xmlns:a16="http://schemas.microsoft.com/office/drawing/2014/main" id="{75504802-AE07-4747-A987-0784B4D7279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67" name="テキスト ボックス 366">
          <a:extLst>
            <a:ext uri="{FF2B5EF4-FFF2-40B4-BE49-F238E27FC236}">
              <a16:creationId xmlns:a16="http://schemas.microsoft.com/office/drawing/2014/main" id="{BA481A9B-BEA8-4A33-98EF-2B8E2D14FD41}"/>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68" name="直線コネクタ 367">
          <a:extLst>
            <a:ext uri="{FF2B5EF4-FFF2-40B4-BE49-F238E27FC236}">
              <a16:creationId xmlns:a16="http://schemas.microsoft.com/office/drawing/2014/main" id="{3B1E52C1-0E26-426D-88A8-15DC3A49559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69" name="テキスト ボックス 368">
          <a:extLst>
            <a:ext uri="{FF2B5EF4-FFF2-40B4-BE49-F238E27FC236}">
              <a16:creationId xmlns:a16="http://schemas.microsoft.com/office/drawing/2014/main" id="{2556645F-BFF8-4B83-9E02-80371741F1C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0" name="直線コネクタ 369">
          <a:extLst>
            <a:ext uri="{FF2B5EF4-FFF2-40B4-BE49-F238E27FC236}">
              <a16:creationId xmlns:a16="http://schemas.microsoft.com/office/drawing/2014/main" id="{71656FE3-9D49-4755-B9B8-9EB75E22B41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1" name="テキスト ボックス 370">
          <a:extLst>
            <a:ext uri="{FF2B5EF4-FFF2-40B4-BE49-F238E27FC236}">
              <a16:creationId xmlns:a16="http://schemas.microsoft.com/office/drawing/2014/main" id="{90B9DD25-89C8-42A3-9939-04EBAA196BF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2" name="直線コネクタ 371">
          <a:extLst>
            <a:ext uri="{FF2B5EF4-FFF2-40B4-BE49-F238E27FC236}">
              <a16:creationId xmlns:a16="http://schemas.microsoft.com/office/drawing/2014/main" id="{78C43C2A-D467-4F8F-9CA0-528D94CFD355}"/>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3" name="テキスト ボックス 372">
          <a:extLst>
            <a:ext uri="{FF2B5EF4-FFF2-40B4-BE49-F238E27FC236}">
              <a16:creationId xmlns:a16="http://schemas.microsoft.com/office/drawing/2014/main" id="{C2E9A84A-918D-4751-8CD1-BB361CC48B6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4" name="直線コネクタ 373">
          <a:extLst>
            <a:ext uri="{FF2B5EF4-FFF2-40B4-BE49-F238E27FC236}">
              <a16:creationId xmlns:a16="http://schemas.microsoft.com/office/drawing/2014/main" id="{7F927BA3-B06C-4A59-926C-589B3228A9A6}"/>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5" name="テキスト ボックス 374">
          <a:extLst>
            <a:ext uri="{FF2B5EF4-FFF2-40B4-BE49-F238E27FC236}">
              <a16:creationId xmlns:a16="http://schemas.microsoft.com/office/drawing/2014/main" id="{91F71F86-96A6-4D85-8472-73B16157674B}"/>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76" name="直線コネクタ 375">
          <a:extLst>
            <a:ext uri="{FF2B5EF4-FFF2-40B4-BE49-F238E27FC236}">
              <a16:creationId xmlns:a16="http://schemas.microsoft.com/office/drawing/2014/main" id="{3496EBE3-234D-4CC5-A2C8-51C0175AB79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77" name="テキスト ボックス 376">
          <a:extLst>
            <a:ext uri="{FF2B5EF4-FFF2-40B4-BE49-F238E27FC236}">
              <a16:creationId xmlns:a16="http://schemas.microsoft.com/office/drawing/2014/main" id="{EF7F1A18-84DE-460B-AA64-7BC1FBF8BB8B}"/>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8" name="直線コネクタ 377">
          <a:extLst>
            <a:ext uri="{FF2B5EF4-FFF2-40B4-BE49-F238E27FC236}">
              <a16:creationId xmlns:a16="http://schemas.microsoft.com/office/drawing/2014/main" id="{8E9653D9-115F-4A34-98F4-3B299BD8398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9" name="テキスト ボックス 378">
          <a:extLst>
            <a:ext uri="{FF2B5EF4-FFF2-40B4-BE49-F238E27FC236}">
              <a16:creationId xmlns:a16="http://schemas.microsoft.com/office/drawing/2014/main" id="{0014F476-7DD8-42EF-99AE-09C24885625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0" name="【認定こども園・幼稚園・保育所】&#10;一人当たり面積グラフ枠">
          <a:extLst>
            <a:ext uri="{FF2B5EF4-FFF2-40B4-BE49-F238E27FC236}">
              <a16:creationId xmlns:a16="http://schemas.microsoft.com/office/drawing/2014/main" id="{E64748AD-8AE7-4CAC-9CAA-DBACB448F21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170906</xdr:rowOff>
    </xdr:from>
    <xdr:to>
      <xdr:col>116</xdr:col>
      <xdr:colOff>62864</xdr:colOff>
      <xdr:row>41</xdr:row>
      <xdr:rowOff>84365</xdr:rowOff>
    </xdr:to>
    <xdr:cxnSp macro="">
      <xdr:nvCxnSpPr>
        <xdr:cNvPr id="381" name="直線コネクタ 380">
          <a:extLst>
            <a:ext uri="{FF2B5EF4-FFF2-40B4-BE49-F238E27FC236}">
              <a16:creationId xmlns:a16="http://schemas.microsoft.com/office/drawing/2014/main" id="{434B38BC-8F68-429A-8C70-3B01B16DB534}"/>
            </a:ext>
          </a:extLst>
        </xdr:cNvPr>
        <xdr:cNvCxnSpPr/>
      </xdr:nvCxnSpPr>
      <xdr:spPr>
        <a:xfrm flipV="1">
          <a:off x="22160864" y="5657306"/>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88192</xdr:rowOff>
    </xdr:from>
    <xdr:ext cx="469744" cy="259045"/>
    <xdr:sp macro="" textlink="">
      <xdr:nvSpPr>
        <xdr:cNvPr id="382" name="【認定こども園・幼稚園・保育所】&#10;一人当たり面積最小値テキスト">
          <a:extLst>
            <a:ext uri="{FF2B5EF4-FFF2-40B4-BE49-F238E27FC236}">
              <a16:creationId xmlns:a16="http://schemas.microsoft.com/office/drawing/2014/main" id="{32AAC2D4-6931-49C6-941C-58372390132B}"/>
            </a:ext>
          </a:extLst>
        </xdr:cNvPr>
        <xdr:cNvSpPr txBox="1"/>
      </xdr:nvSpPr>
      <xdr:spPr>
        <a:xfrm>
          <a:off x="22199600" y="71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84365</xdr:rowOff>
    </xdr:from>
    <xdr:to>
      <xdr:col>116</xdr:col>
      <xdr:colOff>152400</xdr:colOff>
      <xdr:row>41</xdr:row>
      <xdr:rowOff>84365</xdr:rowOff>
    </xdr:to>
    <xdr:cxnSp macro="">
      <xdr:nvCxnSpPr>
        <xdr:cNvPr id="383" name="直線コネクタ 382">
          <a:extLst>
            <a:ext uri="{FF2B5EF4-FFF2-40B4-BE49-F238E27FC236}">
              <a16:creationId xmlns:a16="http://schemas.microsoft.com/office/drawing/2014/main" id="{E353EB86-5378-4839-A729-1F75A3762639}"/>
            </a:ext>
          </a:extLst>
        </xdr:cNvPr>
        <xdr:cNvCxnSpPr/>
      </xdr:nvCxnSpPr>
      <xdr:spPr>
        <a:xfrm>
          <a:off x="22072600" y="711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117583</xdr:rowOff>
    </xdr:from>
    <xdr:ext cx="469744" cy="259045"/>
    <xdr:sp macro="" textlink="">
      <xdr:nvSpPr>
        <xdr:cNvPr id="384" name="【認定こども園・幼稚園・保育所】&#10;一人当たり面積最大値テキスト">
          <a:extLst>
            <a:ext uri="{FF2B5EF4-FFF2-40B4-BE49-F238E27FC236}">
              <a16:creationId xmlns:a16="http://schemas.microsoft.com/office/drawing/2014/main" id="{A2B271FD-41BC-4F4E-B2E0-5F6081A26D42}"/>
            </a:ext>
          </a:extLst>
        </xdr:cNvPr>
        <xdr:cNvSpPr txBox="1"/>
      </xdr:nvSpPr>
      <xdr:spPr>
        <a:xfrm>
          <a:off x="22199600" y="543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170906</xdr:rowOff>
    </xdr:from>
    <xdr:to>
      <xdr:col>116</xdr:col>
      <xdr:colOff>152400</xdr:colOff>
      <xdr:row>32</xdr:row>
      <xdr:rowOff>170906</xdr:rowOff>
    </xdr:to>
    <xdr:cxnSp macro="">
      <xdr:nvCxnSpPr>
        <xdr:cNvPr id="385" name="直線コネクタ 384">
          <a:extLst>
            <a:ext uri="{FF2B5EF4-FFF2-40B4-BE49-F238E27FC236}">
              <a16:creationId xmlns:a16="http://schemas.microsoft.com/office/drawing/2014/main" id="{4895ABBB-CBAF-4A70-9F07-14F95FE6FD9C}"/>
            </a:ext>
          </a:extLst>
        </xdr:cNvPr>
        <xdr:cNvCxnSpPr/>
      </xdr:nvCxnSpPr>
      <xdr:spPr>
        <a:xfrm>
          <a:off x="22072600" y="565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167113</xdr:rowOff>
    </xdr:from>
    <xdr:ext cx="469744" cy="259045"/>
    <xdr:sp macro="" textlink="">
      <xdr:nvSpPr>
        <xdr:cNvPr id="386" name="【認定こども園・幼稚園・保育所】&#10;一人当たり面積平均値テキスト">
          <a:extLst>
            <a:ext uri="{FF2B5EF4-FFF2-40B4-BE49-F238E27FC236}">
              <a16:creationId xmlns:a16="http://schemas.microsoft.com/office/drawing/2014/main" id="{0BA84662-57B9-41F8-A492-7490C5FDCA95}"/>
            </a:ext>
          </a:extLst>
        </xdr:cNvPr>
        <xdr:cNvSpPr txBox="1"/>
      </xdr:nvSpPr>
      <xdr:spPr>
        <a:xfrm>
          <a:off x="22199600" y="6339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17236</xdr:rowOff>
    </xdr:from>
    <xdr:to>
      <xdr:col>116</xdr:col>
      <xdr:colOff>114300</xdr:colOff>
      <xdr:row>37</xdr:row>
      <xdr:rowOff>118836</xdr:rowOff>
    </xdr:to>
    <xdr:sp macro="" textlink="">
      <xdr:nvSpPr>
        <xdr:cNvPr id="387" name="フローチャート: 判断 386">
          <a:extLst>
            <a:ext uri="{FF2B5EF4-FFF2-40B4-BE49-F238E27FC236}">
              <a16:creationId xmlns:a16="http://schemas.microsoft.com/office/drawing/2014/main" id="{3028C72C-0612-490D-BE7B-61D217549ACB}"/>
            </a:ext>
          </a:extLst>
        </xdr:cNvPr>
        <xdr:cNvSpPr/>
      </xdr:nvSpPr>
      <xdr:spPr>
        <a:xfrm>
          <a:off x="221107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160927</xdr:rowOff>
    </xdr:from>
    <xdr:to>
      <xdr:col>112</xdr:col>
      <xdr:colOff>38100</xdr:colOff>
      <xdr:row>38</xdr:row>
      <xdr:rowOff>91077</xdr:rowOff>
    </xdr:to>
    <xdr:sp macro="" textlink="">
      <xdr:nvSpPr>
        <xdr:cNvPr id="388" name="フローチャート: 判断 387">
          <a:extLst>
            <a:ext uri="{FF2B5EF4-FFF2-40B4-BE49-F238E27FC236}">
              <a16:creationId xmlns:a16="http://schemas.microsoft.com/office/drawing/2014/main" id="{B990AA15-32D2-490F-866C-881288286384}"/>
            </a:ext>
          </a:extLst>
        </xdr:cNvPr>
        <xdr:cNvSpPr/>
      </xdr:nvSpPr>
      <xdr:spPr>
        <a:xfrm>
          <a:off x="21272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160927</xdr:rowOff>
    </xdr:from>
    <xdr:to>
      <xdr:col>107</xdr:col>
      <xdr:colOff>101600</xdr:colOff>
      <xdr:row>38</xdr:row>
      <xdr:rowOff>91077</xdr:rowOff>
    </xdr:to>
    <xdr:sp macro="" textlink="">
      <xdr:nvSpPr>
        <xdr:cNvPr id="389" name="フローチャート: 判断 388">
          <a:extLst>
            <a:ext uri="{FF2B5EF4-FFF2-40B4-BE49-F238E27FC236}">
              <a16:creationId xmlns:a16="http://schemas.microsoft.com/office/drawing/2014/main" id="{617DB367-6A9B-4DA1-A6D6-D892359FF730}"/>
            </a:ext>
          </a:extLst>
        </xdr:cNvPr>
        <xdr:cNvSpPr/>
      </xdr:nvSpPr>
      <xdr:spPr>
        <a:xfrm>
          <a:off x="20383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1ABBF838-5E4B-4A40-AA77-0DFE3ACC914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26628DA3-7A65-4D33-AFB5-DCEE9B189BC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21FE1F2A-BC64-4F7B-978C-CD51E2E1718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0582C6A6-FEDD-46FF-AE82-752F42A82A5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4DC89237-E0D7-4D2A-9613-0B4D13A22A0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160927</xdr:rowOff>
    </xdr:from>
    <xdr:to>
      <xdr:col>112</xdr:col>
      <xdr:colOff>38100</xdr:colOff>
      <xdr:row>40</xdr:row>
      <xdr:rowOff>91077</xdr:rowOff>
    </xdr:to>
    <xdr:sp macro="" textlink="">
      <xdr:nvSpPr>
        <xdr:cNvPr id="395" name="楕円 394">
          <a:extLst>
            <a:ext uri="{FF2B5EF4-FFF2-40B4-BE49-F238E27FC236}">
              <a16:creationId xmlns:a16="http://schemas.microsoft.com/office/drawing/2014/main" id="{A1565573-402C-4048-B6C9-71C133CC6C7F}"/>
            </a:ext>
          </a:extLst>
        </xdr:cNvPr>
        <xdr:cNvSpPr/>
      </xdr:nvSpPr>
      <xdr:spPr>
        <a:xfrm>
          <a:off x="21272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170724</xdr:rowOff>
    </xdr:from>
    <xdr:to>
      <xdr:col>107</xdr:col>
      <xdr:colOff>101600</xdr:colOff>
      <xdr:row>40</xdr:row>
      <xdr:rowOff>100874</xdr:rowOff>
    </xdr:to>
    <xdr:sp macro="" textlink="">
      <xdr:nvSpPr>
        <xdr:cNvPr id="396" name="楕円 395">
          <a:extLst>
            <a:ext uri="{FF2B5EF4-FFF2-40B4-BE49-F238E27FC236}">
              <a16:creationId xmlns:a16="http://schemas.microsoft.com/office/drawing/2014/main" id="{6FECAF0A-4460-4FA2-B092-4066EB5B1AC4}"/>
            </a:ext>
          </a:extLst>
        </xdr:cNvPr>
        <xdr:cNvSpPr/>
      </xdr:nvSpPr>
      <xdr:spPr>
        <a:xfrm>
          <a:off x="20383500" y="68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40277</xdr:rowOff>
    </xdr:from>
    <xdr:to>
      <xdr:col>111</xdr:col>
      <xdr:colOff>177800</xdr:colOff>
      <xdr:row>40</xdr:row>
      <xdr:rowOff>50074</xdr:rowOff>
    </xdr:to>
    <xdr:cxnSp macro="">
      <xdr:nvCxnSpPr>
        <xdr:cNvPr id="397" name="直線コネクタ 396">
          <a:extLst>
            <a:ext uri="{FF2B5EF4-FFF2-40B4-BE49-F238E27FC236}">
              <a16:creationId xmlns:a16="http://schemas.microsoft.com/office/drawing/2014/main" id="{09156A0D-4B14-4F80-AB0F-7222BEA43F45}"/>
            </a:ext>
          </a:extLst>
        </xdr:cNvPr>
        <xdr:cNvCxnSpPr/>
      </xdr:nvCxnSpPr>
      <xdr:spPr>
        <a:xfrm flipV="1">
          <a:off x="20434300" y="68982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107604</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4B28E130-5A3C-49FF-9BB9-CC7D0A09B180}"/>
            </a:ext>
          </a:extLst>
        </xdr:cNvPr>
        <xdr:cNvSpPr txBox="1"/>
      </xdr:nvSpPr>
      <xdr:spPr>
        <a:xfrm>
          <a:off x="210757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107604</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857F0419-C652-4B32-9B70-77645CC37D52}"/>
            </a:ext>
          </a:extLst>
        </xdr:cNvPr>
        <xdr:cNvSpPr txBox="1"/>
      </xdr:nvSpPr>
      <xdr:spPr>
        <a:xfrm>
          <a:off x="20199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82204</xdr:rowOff>
    </xdr:from>
    <xdr:ext cx="469744" cy="259045"/>
    <xdr:sp macro="" textlink="">
      <xdr:nvSpPr>
        <xdr:cNvPr id="400" name="n_1mainValue【認定こども園・幼稚園・保育所】&#10;一人当たり面積">
          <a:extLst>
            <a:ext uri="{FF2B5EF4-FFF2-40B4-BE49-F238E27FC236}">
              <a16:creationId xmlns:a16="http://schemas.microsoft.com/office/drawing/2014/main" id="{5AEDD541-A4AC-424E-9339-3F9BB845BAD3}"/>
            </a:ext>
          </a:extLst>
        </xdr:cNvPr>
        <xdr:cNvSpPr txBox="1"/>
      </xdr:nvSpPr>
      <xdr:spPr>
        <a:xfrm>
          <a:off x="21075727"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92001</xdr:rowOff>
    </xdr:from>
    <xdr:ext cx="469744" cy="259045"/>
    <xdr:sp macro="" textlink="">
      <xdr:nvSpPr>
        <xdr:cNvPr id="401" name="n_2mainValue【認定こども園・幼稚園・保育所】&#10;一人当たり面積">
          <a:extLst>
            <a:ext uri="{FF2B5EF4-FFF2-40B4-BE49-F238E27FC236}">
              <a16:creationId xmlns:a16="http://schemas.microsoft.com/office/drawing/2014/main" id="{6F3734A7-5076-4088-A07A-239E49958D68}"/>
            </a:ext>
          </a:extLst>
        </xdr:cNvPr>
        <xdr:cNvSpPr txBox="1"/>
      </xdr:nvSpPr>
      <xdr:spPr>
        <a:xfrm>
          <a:off x="20199427" y="69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a:extLst>
            <a:ext uri="{FF2B5EF4-FFF2-40B4-BE49-F238E27FC236}">
              <a16:creationId xmlns:a16="http://schemas.microsoft.com/office/drawing/2014/main" id="{814067A6-37C0-4660-88FF-F09CC2246F2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a:extLst>
            <a:ext uri="{FF2B5EF4-FFF2-40B4-BE49-F238E27FC236}">
              <a16:creationId xmlns:a16="http://schemas.microsoft.com/office/drawing/2014/main" id="{F8DD0C2E-A9EF-47F9-8DC6-1DCBDCE7505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a:extLst>
            <a:ext uri="{FF2B5EF4-FFF2-40B4-BE49-F238E27FC236}">
              <a16:creationId xmlns:a16="http://schemas.microsoft.com/office/drawing/2014/main" id="{5EF6B092-6331-484E-9081-F0715D2A49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a:extLst>
            <a:ext uri="{FF2B5EF4-FFF2-40B4-BE49-F238E27FC236}">
              <a16:creationId xmlns:a16="http://schemas.microsoft.com/office/drawing/2014/main" id="{803B09D4-C7A3-40E6-B2CA-A890ACFB836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a:extLst>
            <a:ext uri="{FF2B5EF4-FFF2-40B4-BE49-F238E27FC236}">
              <a16:creationId xmlns:a16="http://schemas.microsoft.com/office/drawing/2014/main" id="{A5EDCF67-D2A8-4D3A-9427-518FD72353D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a:extLst>
            <a:ext uri="{FF2B5EF4-FFF2-40B4-BE49-F238E27FC236}">
              <a16:creationId xmlns:a16="http://schemas.microsoft.com/office/drawing/2014/main" id="{1F4F53F2-7560-4711-906E-7382AB26F78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a:extLst>
            <a:ext uri="{FF2B5EF4-FFF2-40B4-BE49-F238E27FC236}">
              <a16:creationId xmlns:a16="http://schemas.microsoft.com/office/drawing/2014/main" id="{A29B88F8-0024-4099-91CB-05F52E4AB60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a:extLst>
            <a:ext uri="{FF2B5EF4-FFF2-40B4-BE49-F238E27FC236}">
              <a16:creationId xmlns:a16="http://schemas.microsoft.com/office/drawing/2014/main" id="{12BA81E3-B674-4AF2-8C1A-19DAEE50260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0" name="テキスト ボックス 409">
          <a:extLst>
            <a:ext uri="{FF2B5EF4-FFF2-40B4-BE49-F238E27FC236}">
              <a16:creationId xmlns:a16="http://schemas.microsoft.com/office/drawing/2014/main" id="{C59E68B8-78D1-4EB0-BDC1-10306842321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1" name="直線コネクタ 410">
          <a:extLst>
            <a:ext uri="{FF2B5EF4-FFF2-40B4-BE49-F238E27FC236}">
              <a16:creationId xmlns:a16="http://schemas.microsoft.com/office/drawing/2014/main" id="{8FF01501-BDE0-4A43-8D90-64E3954CADD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12" name="テキスト ボックス 411">
          <a:extLst>
            <a:ext uri="{FF2B5EF4-FFF2-40B4-BE49-F238E27FC236}">
              <a16:creationId xmlns:a16="http://schemas.microsoft.com/office/drawing/2014/main" id="{AE420E25-8AC4-475C-A066-C1B063057AD1}"/>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3" name="直線コネクタ 412">
          <a:extLst>
            <a:ext uri="{FF2B5EF4-FFF2-40B4-BE49-F238E27FC236}">
              <a16:creationId xmlns:a16="http://schemas.microsoft.com/office/drawing/2014/main" id="{1940DCFA-92DA-4D08-A8AE-05FEAF7C9E0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4" name="テキスト ボックス 413">
          <a:extLst>
            <a:ext uri="{FF2B5EF4-FFF2-40B4-BE49-F238E27FC236}">
              <a16:creationId xmlns:a16="http://schemas.microsoft.com/office/drawing/2014/main" id="{28044BA8-2528-4751-8558-6BA6B5DE0B85}"/>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5" name="直線コネクタ 414">
          <a:extLst>
            <a:ext uri="{FF2B5EF4-FFF2-40B4-BE49-F238E27FC236}">
              <a16:creationId xmlns:a16="http://schemas.microsoft.com/office/drawing/2014/main" id="{C0414C60-0BDA-4307-9B25-4B30A315928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6" name="テキスト ボックス 415">
          <a:extLst>
            <a:ext uri="{FF2B5EF4-FFF2-40B4-BE49-F238E27FC236}">
              <a16:creationId xmlns:a16="http://schemas.microsoft.com/office/drawing/2014/main" id="{E6A94DC0-1A77-4122-B5C8-C2475D6664A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7" name="直線コネクタ 416">
          <a:extLst>
            <a:ext uri="{FF2B5EF4-FFF2-40B4-BE49-F238E27FC236}">
              <a16:creationId xmlns:a16="http://schemas.microsoft.com/office/drawing/2014/main" id="{E6BEA522-0F47-4DF5-BFB1-152F26F4407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18" name="テキスト ボックス 417">
          <a:extLst>
            <a:ext uri="{FF2B5EF4-FFF2-40B4-BE49-F238E27FC236}">
              <a16:creationId xmlns:a16="http://schemas.microsoft.com/office/drawing/2014/main" id="{D0F8FDE0-2D7C-4921-ABD4-B025C454980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19" name="直線コネクタ 418">
          <a:extLst>
            <a:ext uri="{FF2B5EF4-FFF2-40B4-BE49-F238E27FC236}">
              <a16:creationId xmlns:a16="http://schemas.microsoft.com/office/drawing/2014/main" id="{C4FF35F5-D7B1-4653-AEA3-C684C6C5ED6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0" name="テキスト ボックス 419">
          <a:extLst>
            <a:ext uri="{FF2B5EF4-FFF2-40B4-BE49-F238E27FC236}">
              <a16:creationId xmlns:a16="http://schemas.microsoft.com/office/drawing/2014/main" id="{A6B2623D-4B40-4F05-8AA1-856946B5E5A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1" name="直線コネクタ 420">
          <a:extLst>
            <a:ext uri="{FF2B5EF4-FFF2-40B4-BE49-F238E27FC236}">
              <a16:creationId xmlns:a16="http://schemas.microsoft.com/office/drawing/2014/main" id="{0EA7FC0A-912F-4781-A7DC-31BDE88C0CA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2" name="テキスト ボックス 421">
          <a:extLst>
            <a:ext uri="{FF2B5EF4-FFF2-40B4-BE49-F238E27FC236}">
              <a16:creationId xmlns:a16="http://schemas.microsoft.com/office/drawing/2014/main" id="{5E563969-8CE1-4061-9767-74E31B252D9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3" name="直線コネクタ 422">
          <a:extLst>
            <a:ext uri="{FF2B5EF4-FFF2-40B4-BE49-F238E27FC236}">
              <a16:creationId xmlns:a16="http://schemas.microsoft.com/office/drawing/2014/main" id="{FC6C7EEF-E0AE-44AF-9D97-58BF9F1D8F7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4" name="テキスト ボックス 423">
          <a:extLst>
            <a:ext uri="{FF2B5EF4-FFF2-40B4-BE49-F238E27FC236}">
              <a16:creationId xmlns:a16="http://schemas.microsoft.com/office/drawing/2014/main" id="{77DCA99A-AE23-4407-AA9C-4D22B27CC523}"/>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617F4416-BCAD-4416-BD00-C666355B29D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6" name="テキスト ボックス 425">
          <a:extLst>
            <a:ext uri="{FF2B5EF4-FFF2-40B4-BE49-F238E27FC236}">
              <a16:creationId xmlns:a16="http://schemas.microsoft.com/office/drawing/2014/main" id="{257DFC27-C38F-40B1-978C-A1DD6AB03D28}"/>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87608859-9CAB-4A45-BFEA-5A712C4630E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64</xdr:row>
      <xdr:rowOff>48985</xdr:rowOff>
    </xdr:to>
    <xdr:cxnSp macro="">
      <xdr:nvCxnSpPr>
        <xdr:cNvPr id="428" name="直線コネクタ 427">
          <a:extLst>
            <a:ext uri="{FF2B5EF4-FFF2-40B4-BE49-F238E27FC236}">
              <a16:creationId xmlns:a16="http://schemas.microsoft.com/office/drawing/2014/main" id="{83AB6A30-1583-4820-BDDA-21D923142393}"/>
            </a:ext>
          </a:extLst>
        </xdr:cNvPr>
        <xdr:cNvCxnSpPr/>
      </xdr:nvCxnSpPr>
      <xdr:spPr>
        <a:xfrm flipV="1">
          <a:off x="16318864" y="9689374"/>
          <a:ext cx="0" cy="1332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0E54CBB2-2EE8-43F4-9252-9A716BE39139}"/>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430" name="直線コネクタ 429">
          <a:extLst>
            <a:ext uri="{FF2B5EF4-FFF2-40B4-BE49-F238E27FC236}">
              <a16:creationId xmlns:a16="http://schemas.microsoft.com/office/drawing/2014/main" id="{DD207810-06EE-48CA-81D0-1F6279FC64B7}"/>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29626AD6-2FB7-4FD8-A61D-08D38F2A2CEE}"/>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432" name="直線コネクタ 431">
          <a:extLst>
            <a:ext uri="{FF2B5EF4-FFF2-40B4-BE49-F238E27FC236}">
              <a16:creationId xmlns:a16="http://schemas.microsoft.com/office/drawing/2014/main" id="{8D0D45C5-5005-4D61-8DBE-A1AF69EC98CA}"/>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164392</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5E56F1D5-3AE6-4403-A05B-1AEA8922BBF1}"/>
            </a:ext>
          </a:extLst>
        </xdr:cNvPr>
        <xdr:cNvSpPr txBox="1"/>
      </xdr:nvSpPr>
      <xdr:spPr>
        <a:xfrm>
          <a:off x="16357600" y="10279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14515</xdr:rowOff>
    </xdr:from>
    <xdr:to>
      <xdr:col>85</xdr:col>
      <xdr:colOff>177800</xdr:colOff>
      <xdr:row>60</xdr:row>
      <xdr:rowOff>116115</xdr:rowOff>
    </xdr:to>
    <xdr:sp macro="" textlink="">
      <xdr:nvSpPr>
        <xdr:cNvPr id="434" name="フローチャート: 判断 433">
          <a:extLst>
            <a:ext uri="{FF2B5EF4-FFF2-40B4-BE49-F238E27FC236}">
              <a16:creationId xmlns:a16="http://schemas.microsoft.com/office/drawing/2014/main" id="{F5AB334E-D90E-4EA5-B4B0-FA6C62B3F1D0}"/>
            </a:ext>
          </a:extLst>
        </xdr:cNvPr>
        <xdr:cNvSpPr/>
      </xdr:nvSpPr>
      <xdr:spPr>
        <a:xfrm>
          <a:off x="16268700" y="1030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168003</xdr:rowOff>
    </xdr:from>
    <xdr:to>
      <xdr:col>81</xdr:col>
      <xdr:colOff>101600</xdr:colOff>
      <xdr:row>61</xdr:row>
      <xdr:rowOff>98153</xdr:rowOff>
    </xdr:to>
    <xdr:sp macro="" textlink="">
      <xdr:nvSpPr>
        <xdr:cNvPr id="435" name="フローチャート: 判断 434">
          <a:extLst>
            <a:ext uri="{FF2B5EF4-FFF2-40B4-BE49-F238E27FC236}">
              <a16:creationId xmlns:a16="http://schemas.microsoft.com/office/drawing/2014/main" id="{1FCEA833-E7A4-4934-B54D-ED48F929DD35}"/>
            </a:ext>
          </a:extLst>
        </xdr:cNvPr>
        <xdr:cNvSpPr/>
      </xdr:nvSpPr>
      <xdr:spPr>
        <a:xfrm>
          <a:off x="15430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21046</xdr:rowOff>
    </xdr:from>
    <xdr:to>
      <xdr:col>76</xdr:col>
      <xdr:colOff>165100</xdr:colOff>
      <xdr:row>60</xdr:row>
      <xdr:rowOff>122646</xdr:rowOff>
    </xdr:to>
    <xdr:sp macro="" textlink="">
      <xdr:nvSpPr>
        <xdr:cNvPr id="436" name="フローチャート: 判断 435">
          <a:extLst>
            <a:ext uri="{FF2B5EF4-FFF2-40B4-BE49-F238E27FC236}">
              <a16:creationId xmlns:a16="http://schemas.microsoft.com/office/drawing/2014/main" id="{B21B83FD-FA8F-4D06-86D5-151B18B8C813}"/>
            </a:ext>
          </a:extLst>
        </xdr:cNvPr>
        <xdr:cNvSpPr/>
      </xdr:nvSpPr>
      <xdr:spPr>
        <a:xfrm>
          <a:off x="14541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a:extLst>
            <a:ext uri="{FF2B5EF4-FFF2-40B4-BE49-F238E27FC236}">
              <a16:creationId xmlns:a16="http://schemas.microsoft.com/office/drawing/2014/main" id="{2534F686-F1D7-4889-B078-43365C69568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A52366EF-AE5E-4DC9-A918-A8AAE596A44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8422A5F-9DF0-4A3E-91E2-0D97F8565D9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1A1F83F8-212A-4D2C-A097-298CB60A352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F097FB08-6A10-46BC-B5F6-4BD3F1843B1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156573</xdr:rowOff>
    </xdr:from>
    <xdr:to>
      <xdr:col>81</xdr:col>
      <xdr:colOff>101600</xdr:colOff>
      <xdr:row>62</xdr:row>
      <xdr:rowOff>86723</xdr:rowOff>
    </xdr:to>
    <xdr:sp macro="" textlink="">
      <xdr:nvSpPr>
        <xdr:cNvPr id="442" name="楕円 441">
          <a:extLst>
            <a:ext uri="{FF2B5EF4-FFF2-40B4-BE49-F238E27FC236}">
              <a16:creationId xmlns:a16="http://schemas.microsoft.com/office/drawing/2014/main" id="{9C9299D9-247B-48BA-A878-B264E4264ED2}"/>
            </a:ext>
          </a:extLst>
        </xdr:cNvPr>
        <xdr:cNvSpPr/>
      </xdr:nvSpPr>
      <xdr:spPr>
        <a:xfrm>
          <a:off x="15430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56969</xdr:rowOff>
    </xdr:from>
    <xdr:to>
      <xdr:col>76</xdr:col>
      <xdr:colOff>165100</xdr:colOff>
      <xdr:row>62</xdr:row>
      <xdr:rowOff>158569</xdr:rowOff>
    </xdr:to>
    <xdr:sp macro="" textlink="">
      <xdr:nvSpPr>
        <xdr:cNvPr id="443" name="楕円 442">
          <a:extLst>
            <a:ext uri="{FF2B5EF4-FFF2-40B4-BE49-F238E27FC236}">
              <a16:creationId xmlns:a16="http://schemas.microsoft.com/office/drawing/2014/main" id="{F0C3742B-4602-4213-9249-A037D14763B1}"/>
            </a:ext>
          </a:extLst>
        </xdr:cNvPr>
        <xdr:cNvSpPr/>
      </xdr:nvSpPr>
      <xdr:spPr>
        <a:xfrm>
          <a:off x="14541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35923</xdr:rowOff>
    </xdr:from>
    <xdr:to>
      <xdr:col>81</xdr:col>
      <xdr:colOff>50800</xdr:colOff>
      <xdr:row>62</xdr:row>
      <xdr:rowOff>107769</xdr:rowOff>
    </xdr:to>
    <xdr:cxnSp macro="">
      <xdr:nvCxnSpPr>
        <xdr:cNvPr id="444" name="直線コネクタ 443">
          <a:extLst>
            <a:ext uri="{FF2B5EF4-FFF2-40B4-BE49-F238E27FC236}">
              <a16:creationId xmlns:a16="http://schemas.microsoft.com/office/drawing/2014/main" id="{2CF7026C-EE59-4311-8DF0-C63F69F9C9FC}"/>
            </a:ext>
          </a:extLst>
        </xdr:cNvPr>
        <xdr:cNvCxnSpPr/>
      </xdr:nvCxnSpPr>
      <xdr:spPr>
        <a:xfrm flipV="1">
          <a:off x="14592300" y="1066582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114680</xdr:rowOff>
    </xdr:from>
    <xdr:ext cx="405111" cy="259045"/>
    <xdr:sp macro="" textlink="">
      <xdr:nvSpPr>
        <xdr:cNvPr id="445" name="n_1aveValue【学校施設】&#10;有形固定資産減価償却率">
          <a:extLst>
            <a:ext uri="{FF2B5EF4-FFF2-40B4-BE49-F238E27FC236}">
              <a16:creationId xmlns:a16="http://schemas.microsoft.com/office/drawing/2014/main" id="{E6AD28B7-ACC3-4656-B4AE-219731D12AB9}"/>
            </a:ext>
          </a:extLst>
        </xdr:cNvPr>
        <xdr:cNvSpPr txBox="1"/>
      </xdr:nvSpPr>
      <xdr:spPr>
        <a:xfrm>
          <a:off x="15266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139173</xdr:rowOff>
    </xdr:from>
    <xdr:ext cx="405111" cy="259045"/>
    <xdr:sp macro="" textlink="">
      <xdr:nvSpPr>
        <xdr:cNvPr id="446" name="n_2aveValue【学校施設】&#10;有形固定資産減価償却率">
          <a:extLst>
            <a:ext uri="{FF2B5EF4-FFF2-40B4-BE49-F238E27FC236}">
              <a16:creationId xmlns:a16="http://schemas.microsoft.com/office/drawing/2014/main" id="{17C94613-6BE8-4143-BDD1-51D530C323AF}"/>
            </a:ext>
          </a:extLst>
        </xdr:cNvPr>
        <xdr:cNvSpPr txBox="1"/>
      </xdr:nvSpPr>
      <xdr:spPr>
        <a:xfrm>
          <a:off x="14389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77850</xdr:rowOff>
    </xdr:from>
    <xdr:ext cx="405111" cy="259045"/>
    <xdr:sp macro="" textlink="">
      <xdr:nvSpPr>
        <xdr:cNvPr id="447" name="n_1mainValue【学校施設】&#10;有形固定資産減価償却率">
          <a:extLst>
            <a:ext uri="{FF2B5EF4-FFF2-40B4-BE49-F238E27FC236}">
              <a16:creationId xmlns:a16="http://schemas.microsoft.com/office/drawing/2014/main" id="{B0B5F2A0-0C53-430D-8D92-0B3F99BB8383}"/>
            </a:ext>
          </a:extLst>
        </xdr:cNvPr>
        <xdr:cNvSpPr txBox="1"/>
      </xdr:nvSpPr>
      <xdr:spPr>
        <a:xfrm>
          <a:off x="152660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149696</xdr:rowOff>
    </xdr:from>
    <xdr:ext cx="405111" cy="259045"/>
    <xdr:sp macro="" textlink="">
      <xdr:nvSpPr>
        <xdr:cNvPr id="448" name="n_2mainValue【学校施設】&#10;有形固定資産減価償却率">
          <a:extLst>
            <a:ext uri="{FF2B5EF4-FFF2-40B4-BE49-F238E27FC236}">
              <a16:creationId xmlns:a16="http://schemas.microsoft.com/office/drawing/2014/main" id="{A210AAED-620A-4A75-AE59-9BF0D98B15F4}"/>
            </a:ext>
          </a:extLst>
        </xdr:cNvPr>
        <xdr:cNvSpPr txBox="1"/>
      </xdr:nvSpPr>
      <xdr:spPr>
        <a:xfrm>
          <a:off x="14389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9" name="正方形/長方形 448">
          <a:extLst>
            <a:ext uri="{FF2B5EF4-FFF2-40B4-BE49-F238E27FC236}">
              <a16:creationId xmlns:a16="http://schemas.microsoft.com/office/drawing/2014/main" id="{3A7FF80B-6CE5-4473-8567-4FAB6E98A68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0" name="正方形/長方形 449">
          <a:extLst>
            <a:ext uri="{FF2B5EF4-FFF2-40B4-BE49-F238E27FC236}">
              <a16:creationId xmlns:a16="http://schemas.microsoft.com/office/drawing/2014/main" id="{458BA17C-2D80-48C1-B95D-25C38EC2EA6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1" name="正方形/長方形 450">
          <a:extLst>
            <a:ext uri="{FF2B5EF4-FFF2-40B4-BE49-F238E27FC236}">
              <a16:creationId xmlns:a16="http://schemas.microsoft.com/office/drawing/2014/main" id="{0F8C0CD2-E3F6-44FA-9EAD-32817C8FD07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2" name="正方形/長方形 451">
          <a:extLst>
            <a:ext uri="{FF2B5EF4-FFF2-40B4-BE49-F238E27FC236}">
              <a16:creationId xmlns:a16="http://schemas.microsoft.com/office/drawing/2014/main" id="{D779904B-D3B1-4EEE-9EF6-B1F8889030F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3" name="正方形/長方形 452">
          <a:extLst>
            <a:ext uri="{FF2B5EF4-FFF2-40B4-BE49-F238E27FC236}">
              <a16:creationId xmlns:a16="http://schemas.microsoft.com/office/drawing/2014/main" id="{36321A96-3BB3-428C-90A7-8483610D82A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4" name="正方形/長方形 453">
          <a:extLst>
            <a:ext uri="{FF2B5EF4-FFF2-40B4-BE49-F238E27FC236}">
              <a16:creationId xmlns:a16="http://schemas.microsoft.com/office/drawing/2014/main" id="{6956502F-EC53-4D7E-99B6-FE4911F9F4C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5" name="正方形/長方形 454">
          <a:extLst>
            <a:ext uri="{FF2B5EF4-FFF2-40B4-BE49-F238E27FC236}">
              <a16:creationId xmlns:a16="http://schemas.microsoft.com/office/drawing/2014/main" id="{ECC2B866-919F-4C08-84A1-2F49EBB38A8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6" name="正方形/長方形 455">
          <a:extLst>
            <a:ext uri="{FF2B5EF4-FFF2-40B4-BE49-F238E27FC236}">
              <a16:creationId xmlns:a16="http://schemas.microsoft.com/office/drawing/2014/main" id="{C9EB7B24-B82F-44C1-916A-CD8FA6F1DAA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7" name="テキスト ボックス 456">
          <a:extLst>
            <a:ext uri="{FF2B5EF4-FFF2-40B4-BE49-F238E27FC236}">
              <a16:creationId xmlns:a16="http://schemas.microsoft.com/office/drawing/2014/main" id="{C663666D-26A0-4249-812C-88DD7EF293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8" name="直線コネクタ 457">
          <a:extLst>
            <a:ext uri="{FF2B5EF4-FFF2-40B4-BE49-F238E27FC236}">
              <a16:creationId xmlns:a16="http://schemas.microsoft.com/office/drawing/2014/main" id="{DB1FF79B-558D-4ABA-89A4-D65AF40C550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59" name="テキスト ボックス 458">
          <a:extLst>
            <a:ext uri="{FF2B5EF4-FFF2-40B4-BE49-F238E27FC236}">
              <a16:creationId xmlns:a16="http://schemas.microsoft.com/office/drawing/2014/main" id="{775E563B-FEDF-4A93-870F-9CFEFD0F4DD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60" name="直線コネクタ 459">
          <a:extLst>
            <a:ext uri="{FF2B5EF4-FFF2-40B4-BE49-F238E27FC236}">
              <a16:creationId xmlns:a16="http://schemas.microsoft.com/office/drawing/2014/main" id="{84886BEC-3A9A-4950-AD2E-6706D1EF304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1" name="テキスト ボックス 460">
          <a:extLst>
            <a:ext uri="{FF2B5EF4-FFF2-40B4-BE49-F238E27FC236}">
              <a16:creationId xmlns:a16="http://schemas.microsoft.com/office/drawing/2014/main" id="{DA82BDC2-879E-4495-B4C6-3EA9186F8F0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2" name="直線コネクタ 461">
          <a:extLst>
            <a:ext uri="{FF2B5EF4-FFF2-40B4-BE49-F238E27FC236}">
              <a16:creationId xmlns:a16="http://schemas.microsoft.com/office/drawing/2014/main" id="{95CDE980-74D4-4ED1-9B18-C38FCD652E1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3" name="テキスト ボックス 462">
          <a:extLst>
            <a:ext uri="{FF2B5EF4-FFF2-40B4-BE49-F238E27FC236}">
              <a16:creationId xmlns:a16="http://schemas.microsoft.com/office/drawing/2014/main" id="{B59E0F01-C75A-44C1-84A3-520F135A870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4" name="直線コネクタ 463">
          <a:extLst>
            <a:ext uri="{FF2B5EF4-FFF2-40B4-BE49-F238E27FC236}">
              <a16:creationId xmlns:a16="http://schemas.microsoft.com/office/drawing/2014/main" id="{3B9778C7-4A56-4BB1-BCE4-C24A802489F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5" name="テキスト ボックス 464">
          <a:extLst>
            <a:ext uri="{FF2B5EF4-FFF2-40B4-BE49-F238E27FC236}">
              <a16:creationId xmlns:a16="http://schemas.microsoft.com/office/drawing/2014/main" id="{330CD405-BCAA-486B-A9FB-F9EA31BEF42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6" name="直線コネクタ 465">
          <a:extLst>
            <a:ext uri="{FF2B5EF4-FFF2-40B4-BE49-F238E27FC236}">
              <a16:creationId xmlns:a16="http://schemas.microsoft.com/office/drawing/2014/main" id="{D3D43E9F-EA24-4E36-ACE0-B378E928C29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7" name="テキスト ボックス 466">
          <a:extLst>
            <a:ext uri="{FF2B5EF4-FFF2-40B4-BE49-F238E27FC236}">
              <a16:creationId xmlns:a16="http://schemas.microsoft.com/office/drawing/2014/main" id="{695908BB-68B5-46D7-98C7-C372284DDA4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68" name="直線コネクタ 467">
          <a:extLst>
            <a:ext uri="{FF2B5EF4-FFF2-40B4-BE49-F238E27FC236}">
              <a16:creationId xmlns:a16="http://schemas.microsoft.com/office/drawing/2014/main" id="{F94FE808-C572-419D-999F-0CD07A2AD5B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69" name="テキスト ボックス 468">
          <a:extLst>
            <a:ext uri="{FF2B5EF4-FFF2-40B4-BE49-F238E27FC236}">
              <a16:creationId xmlns:a16="http://schemas.microsoft.com/office/drawing/2014/main" id="{E3D348A7-0FB7-4384-812E-1FC0984949C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0" name="直線コネクタ 469">
          <a:extLst>
            <a:ext uri="{FF2B5EF4-FFF2-40B4-BE49-F238E27FC236}">
              <a16:creationId xmlns:a16="http://schemas.microsoft.com/office/drawing/2014/main" id="{CE136988-8FC6-4823-B3F2-6424C1EFBE2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71" name="テキスト ボックス 470">
          <a:extLst>
            <a:ext uri="{FF2B5EF4-FFF2-40B4-BE49-F238E27FC236}">
              <a16:creationId xmlns:a16="http://schemas.microsoft.com/office/drawing/2014/main" id="{B507F2C9-CFAE-4D70-8BAF-284AFE6ACE8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2" name="直線コネクタ 471">
          <a:extLst>
            <a:ext uri="{FF2B5EF4-FFF2-40B4-BE49-F238E27FC236}">
              <a16:creationId xmlns:a16="http://schemas.microsoft.com/office/drawing/2014/main" id="{F03E924D-BD9F-481C-8F40-65A58343CC5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3" name="テキスト ボックス 472">
          <a:extLst>
            <a:ext uri="{FF2B5EF4-FFF2-40B4-BE49-F238E27FC236}">
              <a16:creationId xmlns:a16="http://schemas.microsoft.com/office/drawing/2014/main" id="{29940DD0-0B37-4A1F-88EA-5FA2BF02C63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4" name="【学校施設】&#10;一人当たり面積グラフ枠">
          <a:extLst>
            <a:ext uri="{FF2B5EF4-FFF2-40B4-BE49-F238E27FC236}">
              <a16:creationId xmlns:a16="http://schemas.microsoft.com/office/drawing/2014/main" id="{4C8DEBEC-EF27-4E4B-A7BE-29C834787F1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49530</xdr:rowOff>
    </xdr:from>
    <xdr:to>
      <xdr:col>116</xdr:col>
      <xdr:colOff>62864</xdr:colOff>
      <xdr:row>63</xdr:row>
      <xdr:rowOff>94162</xdr:rowOff>
    </xdr:to>
    <xdr:cxnSp macro="">
      <xdr:nvCxnSpPr>
        <xdr:cNvPr id="475" name="直線コネクタ 474">
          <a:extLst>
            <a:ext uri="{FF2B5EF4-FFF2-40B4-BE49-F238E27FC236}">
              <a16:creationId xmlns:a16="http://schemas.microsoft.com/office/drawing/2014/main" id="{DD51ED79-EF27-4A65-AA30-E3652BAF3898}"/>
            </a:ext>
          </a:extLst>
        </xdr:cNvPr>
        <xdr:cNvCxnSpPr/>
      </xdr:nvCxnSpPr>
      <xdr:spPr>
        <a:xfrm flipV="1">
          <a:off x="22160864" y="9479280"/>
          <a:ext cx="0" cy="1416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97989</xdr:rowOff>
    </xdr:from>
    <xdr:ext cx="469744" cy="259045"/>
    <xdr:sp macro="" textlink="">
      <xdr:nvSpPr>
        <xdr:cNvPr id="476" name="【学校施設】&#10;一人当たり面積最小値テキスト">
          <a:extLst>
            <a:ext uri="{FF2B5EF4-FFF2-40B4-BE49-F238E27FC236}">
              <a16:creationId xmlns:a16="http://schemas.microsoft.com/office/drawing/2014/main" id="{09E4A42C-D825-4DB0-A808-6F8463271754}"/>
            </a:ext>
          </a:extLst>
        </xdr:cNvPr>
        <xdr:cNvSpPr txBox="1"/>
      </xdr:nvSpPr>
      <xdr:spPr>
        <a:xfrm>
          <a:off x="22199600" y="1089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94162</xdr:rowOff>
    </xdr:from>
    <xdr:to>
      <xdr:col>116</xdr:col>
      <xdr:colOff>152400</xdr:colOff>
      <xdr:row>63</xdr:row>
      <xdr:rowOff>94162</xdr:rowOff>
    </xdr:to>
    <xdr:cxnSp macro="">
      <xdr:nvCxnSpPr>
        <xdr:cNvPr id="477" name="直線コネクタ 476">
          <a:extLst>
            <a:ext uri="{FF2B5EF4-FFF2-40B4-BE49-F238E27FC236}">
              <a16:creationId xmlns:a16="http://schemas.microsoft.com/office/drawing/2014/main" id="{DFCEA0FC-F1D5-4AA6-A445-4AECAACC4A03}"/>
            </a:ext>
          </a:extLst>
        </xdr:cNvPr>
        <xdr:cNvCxnSpPr/>
      </xdr:nvCxnSpPr>
      <xdr:spPr>
        <a:xfrm>
          <a:off x="22072600" y="1089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167657</xdr:rowOff>
    </xdr:from>
    <xdr:ext cx="469744" cy="259045"/>
    <xdr:sp macro="" textlink="">
      <xdr:nvSpPr>
        <xdr:cNvPr id="478" name="【学校施設】&#10;一人当たり面積最大値テキスト">
          <a:extLst>
            <a:ext uri="{FF2B5EF4-FFF2-40B4-BE49-F238E27FC236}">
              <a16:creationId xmlns:a16="http://schemas.microsoft.com/office/drawing/2014/main" id="{50A6D244-3AE9-404D-AB0B-C8B548448187}"/>
            </a:ext>
          </a:extLst>
        </xdr:cNvPr>
        <xdr:cNvSpPr txBox="1"/>
      </xdr:nvSpPr>
      <xdr:spPr>
        <a:xfrm>
          <a:off x="22199600" y="925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49530</xdr:rowOff>
    </xdr:from>
    <xdr:to>
      <xdr:col>116</xdr:col>
      <xdr:colOff>152400</xdr:colOff>
      <xdr:row>55</xdr:row>
      <xdr:rowOff>49530</xdr:rowOff>
    </xdr:to>
    <xdr:cxnSp macro="">
      <xdr:nvCxnSpPr>
        <xdr:cNvPr id="479" name="直線コネクタ 478">
          <a:extLst>
            <a:ext uri="{FF2B5EF4-FFF2-40B4-BE49-F238E27FC236}">
              <a16:creationId xmlns:a16="http://schemas.microsoft.com/office/drawing/2014/main" id="{78B2D447-21B6-46E9-9A95-AC597C2EBB05}"/>
            </a:ext>
          </a:extLst>
        </xdr:cNvPr>
        <xdr:cNvCxnSpPr/>
      </xdr:nvCxnSpPr>
      <xdr:spPr>
        <a:xfrm>
          <a:off x="22072600" y="947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23421</xdr:rowOff>
    </xdr:from>
    <xdr:ext cx="469744" cy="259045"/>
    <xdr:sp macro="" textlink="">
      <xdr:nvSpPr>
        <xdr:cNvPr id="480" name="【学校施設】&#10;一人当たり面積平均値テキスト">
          <a:extLst>
            <a:ext uri="{FF2B5EF4-FFF2-40B4-BE49-F238E27FC236}">
              <a16:creationId xmlns:a16="http://schemas.microsoft.com/office/drawing/2014/main" id="{387DEA65-0EBD-44E5-82F2-863F3B5E2A2F}"/>
            </a:ext>
          </a:extLst>
        </xdr:cNvPr>
        <xdr:cNvSpPr txBox="1"/>
      </xdr:nvSpPr>
      <xdr:spPr>
        <a:xfrm>
          <a:off x="22199600" y="10310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44994</xdr:rowOff>
    </xdr:from>
    <xdr:to>
      <xdr:col>116</xdr:col>
      <xdr:colOff>114300</xdr:colOff>
      <xdr:row>60</xdr:row>
      <xdr:rowOff>146594</xdr:rowOff>
    </xdr:to>
    <xdr:sp macro="" textlink="">
      <xdr:nvSpPr>
        <xdr:cNvPr id="481" name="フローチャート: 判断 480">
          <a:extLst>
            <a:ext uri="{FF2B5EF4-FFF2-40B4-BE49-F238E27FC236}">
              <a16:creationId xmlns:a16="http://schemas.microsoft.com/office/drawing/2014/main" id="{2EBF4236-0E55-49F8-86E2-388069119F4F}"/>
            </a:ext>
          </a:extLst>
        </xdr:cNvPr>
        <xdr:cNvSpPr/>
      </xdr:nvSpPr>
      <xdr:spPr>
        <a:xfrm>
          <a:off x="22110700" y="1033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28666</xdr:rowOff>
    </xdr:from>
    <xdr:to>
      <xdr:col>112</xdr:col>
      <xdr:colOff>38100</xdr:colOff>
      <xdr:row>60</xdr:row>
      <xdr:rowOff>130266</xdr:rowOff>
    </xdr:to>
    <xdr:sp macro="" textlink="">
      <xdr:nvSpPr>
        <xdr:cNvPr id="482" name="フローチャート: 判断 481">
          <a:extLst>
            <a:ext uri="{FF2B5EF4-FFF2-40B4-BE49-F238E27FC236}">
              <a16:creationId xmlns:a16="http://schemas.microsoft.com/office/drawing/2014/main" id="{C0C2AB2E-1F61-4ACC-A7C7-ADA82E1679C0}"/>
            </a:ext>
          </a:extLst>
        </xdr:cNvPr>
        <xdr:cNvSpPr/>
      </xdr:nvSpPr>
      <xdr:spPr>
        <a:xfrm>
          <a:off x="21272500" y="1031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152763</xdr:rowOff>
    </xdr:from>
    <xdr:to>
      <xdr:col>107</xdr:col>
      <xdr:colOff>101600</xdr:colOff>
      <xdr:row>61</xdr:row>
      <xdr:rowOff>82913</xdr:rowOff>
    </xdr:to>
    <xdr:sp macro="" textlink="">
      <xdr:nvSpPr>
        <xdr:cNvPr id="483" name="フローチャート: 判断 482">
          <a:extLst>
            <a:ext uri="{FF2B5EF4-FFF2-40B4-BE49-F238E27FC236}">
              <a16:creationId xmlns:a16="http://schemas.microsoft.com/office/drawing/2014/main" id="{5A04342F-96BB-4950-92EB-94D2A0325D9F}"/>
            </a:ext>
          </a:extLst>
        </xdr:cNvPr>
        <xdr:cNvSpPr/>
      </xdr:nvSpPr>
      <xdr:spPr>
        <a:xfrm>
          <a:off x="20383500" y="1043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4" name="テキスト ボックス 483">
          <a:extLst>
            <a:ext uri="{FF2B5EF4-FFF2-40B4-BE49-F238E27FC236}">
              <a16:creationId xmlns:a16="http://schemas.microsoft.com/office/drawing/2014/main" id="{540E5514-96FA-4121-B117-1A899884479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5" name="テキスト ボックス 484">
          <a:extLst>
            <a:ext uri="{FF2B5EF4-FFF2-40B4-BE49-F238E27FC236}">
              <a16:creationId xmlns:a16="http://schemas.microsoft.com/office/drawing/2014/main" id="{115F98BB-9228-4451-94F2-D17EE8B450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6" name="テキスト ボックス 485">
          <a:extLst>
            <a:ext uri="{FF2B5EF4-FFF2-40B4-BE49-F238E27FC236}">
              <a16:creationId xmlns:a16="http://schemas.microsoft.com/office/drawing/2014/main" id="{6785BE11-F7AF-4FBA-BD0A-D41ED453494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7" name="テキスト ボックス 486">
          <a:extLst>
            <a:ext uri="{FF2B5EF4-FFF2-40B4-BE49-F238E27FC236}">
              <a16:creationId xmlns:a16="http://schemas.microsoft.com/office/drawing/2014/main" id="{EA9D750B-6444-4000-80F0-0B8A671B52F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8" name="テキスト ボックス 487">
          <a:extLst>
            <a:ext uri="{FF2B5EF4-FFF2-40B4-BE49-F238E27FC236}">
              <a16:creationId xmlns:a16="http://schemas.microsoft.com/office/drawing/2014/main" id="{85638585-395D-4BBF-87D4-1D0D3974A22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96701</xdr:rowOff>
    </xdr:from>
    <xdr:to>
      <xdr:col>112</xdr:col>
      <xdr:colOff>38100</xdr:colOff>
      <xdr:row>60</xdr:row>
      <xdr:rowOff>26851</xdr:rowOff>
    </xdr:to>
    <xdr:sp macro="" textlink="">
      <xdr:nvSpPr>
        <xdr:cNvPr id="489" name="楕円 488">
          <a:extLst>
            <a:ext uri="{FF2B5EF4-FFF2-40B4-BE49-F238E27FC236}">
              <a16:creationId xmlns:a16="http://schemas.microsoft.com/office/drawing/2014/main" id="{F97C241C-3C6D-468D-8DDE-526A57915513}"/>
            </a:ext>
          </a:extLst>
        </xdr:cNvPr>
        <xdr:cNvSpPr/>
      </xdr:nvSpPr>
      <xdr:spPr>
        <a:xfrm>
          <a:off x="21272500" y="1021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116296</xdr:rowOff>
    </xdr:from>
    <xdr:to>
      <xdr:col>107</xdr:col>
      <xdr:colOff>101600</xdr:colOff>
      <xdr:row>60</xdr:row>
      <xdr:rowOff>46446</xdr:rowOff>
    </xdr:to>
    <xdr:sp macro="" textlink="">
      <xdr:nvSpPr>
        <xdr:cNvPr id="490" name="楕円 489">
          <a:extLst>
            <a:ext uri="{FF2B5EF4-FFF2-40B4-BE49-F238E27FC236}">
              <a16:creationId xmlns:a16="http://schemas.microsoft.com/office/drawing/2014/main" id="{8CA3387B-35D0-455F-BF6F-F9D38B194287}"/>
            </a:ext>
          </a:extLst>
        </xdr:cNvPr>
        <xdr:cNvSpPr/>
      </xdr:nvSpPr>
      <xdr:spPr>
        <a:xfrm>
          <a:off x="20383500" y="1023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147501</xdr:rowOff>
    </xdr:from>
    <xdr:to>
      <xdr:col>111</xdr:col>
      <xdr:colOff>177800</xdr:colOff>
      <xdr:row>59</xdr:row>
      <xdr:rowOff>167096</xdr:rowOff>
    </xdr:to>
    <xdr:cxnSp macro="">
      <xdr:nvCxnSpPr>
        <xdr:cNvPr id="491" name="直線コネクタ 490">
          <a:extLst>
            <a:ext uri="{FF2B5EF4-FFF2-40B4-BE49-F238E27FC236}">
              <a16:creationId xmlns:a16="http://schemas.microsoft.com/office/drawing/2014/main" id="{4927910E-8576-4AA7-87A0-E8A6ABC0BDB5}"/>
            </a:ext>
          </a:extLst>
        </xdr:cNvPr>
        <xdr:cNvCxnSpPr/>
      </xdr:nvCxnSpPr>
      <xdr:spPr>
        <a:xfrm flipV="1">
          <a:off x="20434300" y="102630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121393</xdr:rowOff>
    </xdr:from>
    <xdr:ext cx="469744" cy="259045"/>
    <xdr:sp macro="" textlink="">
      <xdr:nvSpPr>
        <xdr:cNvPr id="492" name="n_1aveValue【学校施設】&#10;一人当たり面積">
          <a:extLst>
            <a:ext uri="{FF2B5EF4-FFF2-40B4-BE49-F238E27FC236}">
              <a16:creationId xmlns:a16="http://schemas.microsoft.com/office/drawing/2014/main" id="{0B4865BF-5681-4B43-8438-631101EF4C81}"/>
            </a:ext>
          </a:extLst>
        </xdr:cNvPr>
        <xdr:cNvSpPr txBox="1"/>
      </xdr:nvSpPr>
      <xdr:spPr>
        <a:xfrm>
          <a:off x="21075727" y="1040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74040</xdr:rowOff>
    </xdr:from>
    <xdr:ext cx="469744" cy="259045"/>
    <xdr:sp macro="" textlink="">
      <xdr:nvSpPr>
        <xdr:cNvPr id="493" name="n_2aveValue【学校施設】&#10;一人当たり面積">
          <a:extLst>
            <a:ext uri="{FF2B5EF4-FFF2-40B4-BE49-F238E27FC236}">
              <a16:creationId xmlns:a16="http://schemas.microsoft.com/office/drawing/2014/main" id="{468A661A-59E7-47FD-8ADC-FD048C2E8E6E}"/>
            </a:ext>
          </a:extLst>
        </xdr:cNvPr>
        <xdr:cNvSpPr txBox="1"/>
      </xdr:nvSpPr>
      <xdr:spPr>
        <a:xfrm>
          <a:off x="20199427" y="1053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43378</xdr:rowOff>
    </xdr:from>
    <xdr:ext cx="469744" cy="259045"/>
    <xdr:sp macro="" textlink="">
      <xdr:nvSpPr>
        <xdr:cNvPr id="494" name="n_1mainValue【学校施設】&#10;一人当たり面積">
          <a:extLst>
            <a:ext uri="{FF2B5EF4-FFF2-40B4-BE49-F238E27FC236}">
              <a16:creationId xmlns:a16="http://schemas.microsoft.com/office/drawing/2014/main" id="{80266F4E-0D76-4981-B094-6FD989F42BB0}"/>
            </a:ext>
          </a:extLst>
        </xdr:cNvPr>
        <xdr:cNvSpPr txBox="1"/>
      </xdr:nvSpPr>
      <xdr:spPr>
        <a:xfrm>
          <a:off x="21075727" y="998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62973</xdr:rowOff>
    </xdr:from>
    <xdr:ext cx="469744" cy="259045"/>
    <xdr:sp macro="" textlink="">
      <xdr:nvSpPr>
        <xdr:cNvPr id="495" name="n_2mainValue【学校施設】&#10;一人当たり面積">
          <a:extLst>
            <a:ext uri="{FF2B5EF4-FFF2-40B4-BE49-F238E27FC236}">
              <a16:creationId xmlns:a16="http://schemas.microsoft.com/office/drawing/2014/main" id="{AEB45F86-2EE2-4933-9BDC-C725CDB631C4}"/>
            </a:ext>
          </a:extLst>
        </xdr:cNvPr>
        <xdr:cNvSpPr txBox="1"/>
      </xdr:nvSpPr>
      <xdr:spPr>
        <a:xfrm>
          <a:off x="20199427" y="1000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6" name="正方形/長方形 495">
          <a:extLst>
            <a:ext uri="{FF2B5EF4-FFF2-40B4-BE49-F238E27FC236}">
              <a16:creationId xmlns:a16="http://schemas.microsoft.com/office/drawing/2014/main" id="{7D73F8FD-66C7-4F85-94FA-EE48B37CE6B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7" name="正方形/長方形 496">
          <a:extLst>
            <a:ext uri="{FF2B5EF4-FFF2-40B4-BE49-F238E27FC236}">
              <a16:creationId xmlns:a16="http://schemas.microsoft.com/office/drawing/2014/main" id="{1921A076-AF63-45DB-BB51-1B3C64A5BB1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8" name="正方形/長方形 497">
          <a:extLst>
            <a:ext uri="{FF2B5EF4-FFF2-40B4-BE49-F238E27FC236}">
              <a16:creationId xmlns:a16="http://schemas.microsoft.com/office/drawing/2014/main" id="{40F7C941-DC3B-47DE-B30B-6F8A51C858B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99" name="正方形/長方形 498">
          <a:extLst>
            <a:ext uri="{FF2B5EF4-FFF2-40B4-BE49-F238E27FC236}">
              <a16:creationId xmlns:a16="http://schemas.microsoft.com/office/drawing/2014/main" id="{3AFB9254-3606-4DA7-A7DF-5230BC6B78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0" name="正方形/長方形 499">
          <a:extLst>
            <a:ext uri="{FF2B5EF4-FFF2-40B4-BE49-F238E27FC236}">
              <a16:creationId xmlns:a16="http://schemas.microsoft.com/office/drawing/2014/main" id="{633FB182-863B-4EB3-AA0C-2C5D6E8E5E4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1" name="正方形/長方形 500">
          <a:extLst>
            <a:ext uri="{FF2B5EF4-FFF2-40B4-BE49-F238E27FC236}">
              <a16:creationId xmlns:a16="http://schemas.microsoft.com/office/drawing/2014/main" id="{8A0821C1-7278-4617-820E-F472489633B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2" name="正方形/長方形 501">
          <a:extLst>
            <a:ext uri="{FF2B5EF4-FFF2-40B4-BE49-F238E27FC236}">
              <a16:creationId xmlns:a16="http://schemas.microsoft.com/office/drawing/2014/main" id="{BACB08FF-BD52-45A2-BA91-D9AD505F6D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3" name="正方形/長方形 502">
          <a:extLst>
            <a:ext uri="{FF2B5EF4-FFF2-40B4-BE49-F238E27FC236}">
              <a16:creationId xmlns:a16="http://schemas.microsoft.com/office/drawing/2014/main" id="{981F229F-0D14-45AA-A4A1-DD61D081E95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04" name="正方形/長方形 503">
          <a:extLst>
            <a:ext uri="{FF2B5EF4-FFF2-40B4-BE49-F238E27FC236}">
              <a16:creationId xmlns:a16="http://schemas.microsoft.com/office/drawing/2014/main" id="{0A00602A-5776-44F9-964B-A9881491629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5" name="正方形/長方形 504">
          <a:extLst>
            <a:ext uri="{FF2B5EF4-FFF2-40B4-BE49-F238E27FC236}">
              <a16:creationId xmlns:a16="http://schemas.microsoft.com/office/drawing/2014/main" id="{8FA60CE7-30E4-46F5-BF8E-9B2CABEB089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6" name="正方形/長方形 505">
          <a:extLst>
            <a:ext uri="{FF2B5EF4-FFF2-40B4-BE49-F238E27FC236}">
              <a16:creationId xmlns:a16="http://schemas.microsoft.com/office/drawing/2014/main" id="{657460EF-002B-4C7E-9B4E-207D52DE6F5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7" name="正方形/長方形 506">
          <a:extLst>
            <a:ext uri="{FF2B5EF4-FFF2-40B4-BE49-F238E27FC236}">
              <a16:creationId xmlns:a16="http://schemas.microsoft.com/office/drawing/2014/main" id="{06FDE798-89F1-453C-B42F-7944F46CB44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08" name="正方形/長方形 507">
          <a:extLst>
            <a:ext uri="{FF2B5EF4-FFF2-40B4-BE49-F238E27FC236}">
              <a16:creationId xmlns:a16="http://schemas.microsoft.com/office/drawing/2014/main" id="{9779E4AD-AB6D-417D-BA4D-8C53A862795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09" name="正方形/長方形 508">
          <a:extLst>
            <a:ext uri="{FF2B5EF4-FFF2-40B4-BE49-F238E27FC236}">
              <a16:creationId xmlns:a16="http://schemas.microsoft.com/office/drawing/2014/main" id="{A0F17F0B-1094-4EC3-9989-910A0C60866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0" name="正方形/長方形 509">
          <a:extLst>
            <a:ext uri="{FF2B5EF4-FFF2-40B4-BE49-F238E27FC236}">
              <a16:creationId xmlns:a16="http://schemas.microsoft.com/office/drawing/2014/main" id="{09B9AF4E-C100-4682-B6D9-6DB4CA8FB5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1" name="正方形/長方形 510">
          <a:extLst>
            <a:ext uri="{FF2B5EF4-FFF2-40B4-BE49-F238E27FC236}">
              <a16:creationId xmlns:a16="http://schemas.microsoft.com/office/drawing/2014/main" id="{637B8D8E-33CF-4871-A776-11ED181C394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2" name="正方形/長方形 511">
          <a:extLst>
            <a:ext uri="{FF2B5EF4-FFF2-40B4-BE49-F238E27FC236}">
              <a16:creationId xmlns:a16="http://schemas.microsoft.com/office/drawing/2014/main" id="{2C49F7C6-DA4E-46EF-A864-797C9F7388F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3" name="正方形/長方形 512">
          <a:extLst>
            <a:ext uri="{FF2B5EF4-FFF2-40B4-BE49-F238E27FC236}">
              <a16:creationId xmlns:a16="http://schemas.microsoft.com/office/drawing/2014/main" id="{C288253C-CCA1-458E-8AB0-F443DE115EA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4" name="正方形/長方形 513">
          <a:extLst>
            <a:ext uri="{FF2B5EF4-FFF2-40B4-BE49-F238E27FC236}">
              <a16:creationId xmlns:a16="http://schemas.microsoft.com/office/drawing/2014/main" id="{FA14E446-FD85-4FED-BE3A-D3D63F1A0A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5" name="正方形/長方形 514">
          <a:extLst>
            <a:ext uri="{FF2B5EF4-FFF2-40B4-BE49-F238E27FC236}">
              <a16:creationId xmlns:a16="http://schemas.microsoft.com/office/drawing/2014/main" id="{856E9050-96DC-48C7-A5B3-2E7F1BFA002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6" name="正方形/長方形 515">
          <a:extLst>
            <a:ext uri="{FF2B5EF4-FFF2-40B4-BE49-F238E27FC236}">
              <a16:creationId xmlns:a16="http://schemas.microsoft.com/office/drawing/2014/main" id="{6B3F5F21-6403-48E1-A013-6A8341BAF03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7" name="正方形/長方形 516">
          <a:extLst>
            <a:ext uri="{FF2B5EF4-FFF2-40B4-BE49-F238E27FC236}">
              <a16:creationId xmlns:a16="http://schemas.microsoft.com/office/drawing/2014/main" id="{691126B1-71D9-4B1F-AA0B-FCF7E617B81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8" name="正方形/長方形 517">
          <a:extLst>
            <a:ext uri="{FF2B5EF4-FFF2-40B4-BE49-F238E27FC236}">
              <a16:creationId xmlns:a16="http://schemas.microsoft.com/office/drawing/2014/main" id="{61379DD2-22FE-4694-9596-DA8B0285759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9" name="正方形/長方形 518">
          <a:extLst>
            <a:ext uri="{FF2B5EF4-FFF2-40B4-BE49-F238E27FC236}">
              <a16:creationId xmlns:a16="http://schemas.microsoft.com/office/drawing/2014/main" id="{4DB3F4AA-21AE-492B-B453-0C8F88DA6F2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0" name="テキスト ボックス 519">
          <a:extLst>
            <a:ext uri="{FF2B5EF4-FFF2-40B4-BE49-F238E27FC236}">
              <a16:creationId xmlns:a16="http://schemas.microsoft.com/office/drawing/2014/main" id="{8AE48436-9886-478D-8516-0A38FEB64A6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1" name="直線コネクタ 520">
          <a:extLst>
            <a:ext uri="{FF2B5EF4-FFF2-40B4-BE49-F238E27FC236}">
              <a16:creationId xmlns:a16="http://schemas.microsoft.com/office/drawing/2014/main" id="{7A40EFAD-95C6-497D-A055-F1897643CAA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522" name="テキスト ボックス 521">
          <a:extLst>
            <a:ext uri="{FF2B5EF4-FFF2-40B4-BE49-F238E27FC236}">
              <a16:creationId xmlns:a16="http://schemas.microsoft.com/office/drawing/2014/main" id="{BFF7F014-93B0-4531-9296-3FB0E0BCC407}"/>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23" name="直線コネクタ 522">
          <a:extLst>
            <a:ext uri="{FF2B5EF4-FFF2-40B4-BE49-F238E27FC236}">
              <a16:creationId xmlns:a16="http://schemas.microsoft.com/office/drawing/2014/main" id="{8269F721-D9BA-4EA7-AFE4-87188B2A7DF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524" name="テキスト ボックス 523">
          <a:extLst>
            <a:ext uri="{FF2B5EF4-FFF2-40B4-BE49-F238E27FC236}">
              <a16:creationId xmlns:a16="http://schemas.microsoft.com/office/drawing/2014/main" id="{65006FEE-E279-4309-AC9D-DFF762557AFB}"/>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5" name="直線コネクタ 524">
          <a:extLst>
            <a:ext uri="{FF2B5EF4-FFF2-40B4-BE49-F238E27FC236}">
              <a16:creationId xmlns:a16="http://schemas.microsoft.com/office/drawing/2014/main" id="{ED01B512-53B4-4579-A1B3-659F51867AB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6" name="テキスト ボックス 525">
          <a:extLst>
            <a:ext uri="{FF2B5EF4-FFF2-40B4-BE49-F238E27FC236}">
              <a16:creationId xmlns:a16="http://schemas.microsoft.com/office/drawing/2014/main" id="{5E42418F-5E12-40F8-966A-83E67DCC62C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7" name="直線コネクタ 526">
          <a:extLst>
            <a:ext uri="{FF2B5EF4-FFF2-40B4-BE49-F238E27FC236}">
              <a16:creationId xmlns:a16="http://schemas.microsoft.com/office/drawing/2014/main" id="{1F3D92D6-ABB6-4ABD-9B79-4F74CEE9EC9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8" name="テキスト ボックス 527">
          <a:extLst>
            <a:ext uri="{FF2B5EF4-FFF2-40B4-BE49-F238E27FC236}">
              <a16:creationId xmlns:a16="http://schemas.microsoft.com/office/drawing/2014/main" id="{E5F397C8-378D-4DA7-850E-6140058B5B1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29" name="直線コネクタ 528">
          <a:extLst>
            <a:ext uri="{FF2B5EF4-FFF2-40B4-BE49-F238E27FC236}">
              <a16:creationId xmlns:a16="http://schemas.microsoft.com/office/drawing/2014/main" id="{ED197990-61B8-4FB9-AF63-C198D4035D8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0" name="テキスト ボックス 529">
          <a:extLst>
            <a:ext uri="{FF2B5EF4-FFF2-40B4-BE49-F238E27FC236}">
              <a16:creationId xmlns:a16="http://schemas.microsoft.com/office/drawing/2014/main" id="{E6F0EC7A-23A3-4708-98EC-64376336808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1" name="直線コネクタ 530">
          <a:extLst>
            <a:ext uri="{FF2B5EF4-FFF2-40B4-BE49-F238E27FC236}">
              <a16:creationId xmlns:a16="http://schemas.microsoft.com/office/drawing/2014/main" id="{25B87141-6F24-486B-AE7F-61AFCEB3554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2" name="テキスト ボックス 531">
          <a:extLst>
            <a:ext uri="{FF2B5EF4-FFF2-40B4-BE49-F238E27FC236}">
              <a16:creationId xmlns:a16="http://schemas.microsoft.com/office/drawing/2014/main" id="{71B6F28F-ED83-4FB8-8CF7-B760B05EE65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3" name="直線コネクタ 532">
          <a:extLst>
            <a:ext uri="{FF2B5EF4-FFF2-40B4-BE49-F238E27FC236}">
              <a16:creationId xmlns:a16="http://schemas.microsoft.com/office/drawing/2014/main" id="{987393EC-10D9-45C0-8C21-BAEF99F08B5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34" name="テキスト ボックス 533">
          <a:extLst>
            <a:ext uri="{FF2B5EF4-FFF2-40B4-BE49-F238E27FC236}">
              <a16:creationId xmlns:a16="http://schemas.microsoft.com/office/drawing/2014/main" id="{6D8193B8-4BAE-424F-8043-B3BA2A9175B6}"/>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5" name="直線コネクタ 534">
          <a:extLst>
            <a:ext uri="{FF2B5EF4-FFF2-40B4-BE49-F238E27FC236}">
              <a16:creationId xmlns:a16="http://schemas.microsoft.com/office/drawing/2014/main" id="{B7D295AE-2BF8-48F7-904B-F5517B973A7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36" name="テキスト ボックス 535">
          <a:extLst>
            <a:ext uri="{FF2B5EF4-FFF2-40B4-BE49-F238E27FC236}">
              <a16:creationId xmlns:a16="http://schemas.microsoft.com/office/drawing/2014/main" id="{1A3BCCCE-F4B3-48A5-A442-E098EE8D08E4}"/>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37" name="【公民館】&#10;有形固定資産減価償却率グラフ枠">
          <a:extLst>
            <a:ext uri="{FF2B5EF4-FFF2-40B4-BE49-F238E27FC236}">
              <a16:creationId xmlns:a16="http://schemas.microsoft.com/office/drawing/2014/main" id="{D764B80F-370B-43DB-8E96-DC5C48A8927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108</xdr:row>
      <xdr:rowOff>37012</xdr:rowOff>
    </xdr:to>
    <xdr:cxnSp macro="">
      <xdr:nvCxnSpPr>
        <xdr:cNvPr id="538" name="直線コネクタ 537">
          <a:extLst>
            <a:ext uri="{FF2B5EF4-FFF2-40B4-BE49-F238E27FC236}">
              <a16:creationId xmlns:a16="http://schemas.microsoft.com/office/drawing/2014/main" id="{303C5DED-61E6-4D50-B859-62287C1D154E}"/>
            </a:ext>
          </a:extLst>
        </xdr:cNvPr>
        <xdr:cNvCxnSpPr/>
      </xdr:nvCxnSpPr>
      <xdr:spPr>
        <a:xfrm flipV="1">
          <a:off x="16318864" y="17195074"/>
          <a:ext cx="0" cy="1358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40839</xdr:rowOff>
    </xdr:from>
    <xdr:ext cx="405111" cy="259045"/>
    <xdr:sp macro="" textlink="">
      <xdr:nvSpPr>
        <xdr:cNvPr id="539" name="【公民館】&#10;有形固定資産減価償却率最小値テキスト">
          <a:extLst>
            <a:ext uri="{FF2B5EF4-FFF2-40B4-BE49-F238E27FC236}">
              <a16:creationId xmlns:a16="http://schemas.microsoft.com/office/drawing/2014/main" id="{087CCAD5-2034-44EB-9441-D01F409A6746}"/>
            </a:ext>
          </a:extLst>
        </xdr:cNvPr>
        <xdr:cNvSpPr txBox="1"/>
      </xdr:nvSpPr>
      <xdr:spPr>
        <a:xfrm>
          <a:off x="16357600" y="1855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37012</xdr:rowOff>
    </xdr:from>
    <xdr:to>
      <xdr:col>86</xdr:col>
      <xdr:colOff>25400</xdr:colOff>
      <xdr:row>108</xdr:row>
      <xdr:rowOff>37012</xdr:rowOff>
    </xdr:to>
    <xdr:cxnSp macro="">
      <xdr:nvCxnSpPr>
        <xdr:cNvPr id="540" name="直線コネクタ 539">
          <a:extLst>
            <a:ext uri="{FF2B5EF4-FFF2-40B4-BE49-F238E27FC236}">
              <a16:creationId xmlns:a16="http://schemas.microsoft.com/office/drawing/2014/main" id="{0FF6E4A3-1687-4291-908A-2579DB517598}"/>
            </a:ext>
          </a:extLst>
        </xdr:cNvPr>
        <xdr:cNvCxnSpPr/>
      </xdr:nvCxnSpPr>
      <xdr:spPr>
        <a:xfrm>
          <a:off x="16230600" y="18553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405111" cy="259045"/>
    <xdr:sp macro="" textlink="">
      <xdr:nvSpPr>
        <xdr:cNvPr id="541" name="【公民館】&#10;有形固定資産減価償却率最大値テキスト">
          <a:extLst>
            <a:ext uri="{FF2B5EF4-FFF2-40B4-BE49-F238E27FC236}">
              <a16:creationId xmlns:a16="http://schemas.microsoft.com/office/drawing/2014/main" id="{B3A375CB-A93B-43C7-9262-2EB372D807EA}"/>
            </a:ext>
          </a:extLst>
        </xdr:cNvPr>
        <xdr:cNvSpPr txBox="1"/>
      </xdr:nvSpPr>
      <xdr:spPr>
        <a:xfrm>
          <a:off x="16357600" y="1697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542" name="直線コネクタ 541">
          <a:extLst>
            <a:ext uri="{FF2B5EF4-FFF2-40B4-BE49-F238E27FC236}">
              <a16:creationId xmlns:a16="http://schemas.microsoft.com/office/drawing/2014/main" id="{3F9DCB92-AB54-4B2D-9F81-05FF1200DBA9}"/>
            </a:ext>
          </a:extLst>
        </xdr:cNvPr>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5459</xdr:rowOff>
    </xdr:from>
    <xdr:ext cx="405111" cy="259045"/>
    <xdr:sp macro="" textlink="">
      <xdr:nvSpPr>
        <xdr:cNvPr id="543" name="【公民館】&#10;有形固定資産減価償却率平均値テキスト">
          <a:extLst>
            <a:ext uri="{FF2B5EF4-FFF2-40B4-BE49-F238E27FC236}">
              <a16:creationId xmlns:a16="http://schemas.microsoft.com/office/drawing/2014/main" id="{B7821E78-6C91-4A97-B1D3-A4878B73CEEE}"/>
            </a:ext>
          </a:extLst>
        </xdr:cNvPr>
        <xdr:cNvSpPr txBox="1"/>
      </xdr:nvSpPr>
      <xdr:spPr>
        <a:xfrm>
          <a:off x="16357600" y="1800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27032</xdr:rowOff>
    </xdr:from>
    <xdr:to>
      <xdr:col>85</xdr:col>
      <xdr:colOff>177800</xdr:colOff>
      <xdr:row>105</xdr:row>
      <xdr:rowOff>128632</xdr:rowOff>
    </xdr:to>
    <xdr:sp macro="" textlink="">
      <xdr:nvSpPr>
        <xdr:cNvPr id="544" name="フローチャート: 判断 543">
          <a:extLst>
            <a:ext uri="{FF2B5EF4-FFF2-40B4-BE49-F238E27FC236}">
              <a16:creationId xmlns:a16="http://schemas.microsoft.com/office/drawing/2014/main" id="{0F08B616-1995-4BB6-AA8A-4AA74BF0CCF5}"/>
            </a:ext>
          </a:extLst>
        </xdr:cNvPr>
        <xdr:cNvSpPr/>
      </xdr:nvSpPr>
      <xdr:spPr>
        <a:xfrm>
          <a:off x="16268700" y="1802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51526</xdr:rowOff>
    </xdr:from>
    <xdr:to>
      <xdr:col>81</xdr:col>
      <xdr:colOff>101600</xdr:colOff>
      <xdr:row>106</xdr:row>
      <xdr:rowOff>153126</xdr:rowOff>
    </xdr:to>
    <xdr:sp macro="" textlink="">
      <xdr:nvSpPr>
        <xdr:cNvPr id="545" name="フローチャート: 判断 544">
          <a:extLst>
            <a:ext uri="{FF2B5EF4-FFF2-40B4-BE49-F238E27FC236}">
              <a16:creationId xmlns:a16="http://schemas.microsoft.com/office/drawing/2014/main" id="{61FBE9E8-26AE-44EA-8FF9-3E3B3A8DCDEC}"/>
            </a:ext>
          </a:extLst>
        </xdr:cNvPr>
        <xdr:cNvSpPr/>
      </xdr:nvSpPr>
      <xdr:spPr>
        <a:xfrm>
          <a:off x="15430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157662</xdr:rowOff>
    </xdr:from>
    <xdr:to>
      <xdr:col>76</xdr:col>
      <xdr:colOff>165100</xdr:colOff>
      <xdr:row>106</xdr:row>
      <xdr:rowOff>87812</xdr:rowOff>
    </xdr:to>
    <xdr:sp macro="" textlink="">
      <xdr:nvSpPr>
        <xdr:cNvPr id="546" name="フローチャート: 判断 545">
          <a:extLst>
            <a:ext uri="{FF2B5EF4-FFF2-40B4-BE49-F238E27FC236}">
              <a16:creationId xmlns:a16="http://schemas.microsoft.com/office/drawing/2014/main" id="{D8E884BB-32EB-4B3C-95ED-3B85F258360E}"/>
            </a:ext>
          </a:extLst>
        </xdr:cNvPr>
        <xdr:cNvSpPr/>
      </xdr:nvSpPr>
      <xdr:spPr>
        <a:xfrm>
          <a:off x="14541500" y="1815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7" name="テキスト ボックス 546">
          <a:extLst>
            <a:ext uri="{FF2B5EF4-FFF2-40B4-BE49-F238E27FC236}">
              <a16:creationId xmlns:a16="http://schemas.microsoft.com/office/drawing/2014/main" id="{8C0F6C39-A880-49C7-AC3D-893FFE09173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8" name="テキスト ボックス 547">
          <a:extLst>
            <a:ext uri="{FF2B5EF4-FFF2-40B4-BE49-F238E27FC236}">
              <a16:creationId xmlns:a16="http://schemas.microsoft.com/office/drawing/2014/main" id="{3EB42A9B-FB6E-45E7-864A-A0841322EAA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49" name="テキスト ボックス 548">
          <a:extLst>
            <a:ext uri="{FF2B5EF4-FFF2-40B4-BE49-F238E27FC236}">
              <a16:creationId xmlns:a16="http://schemas.microsoft.com/office/drawing/2014/main" id="{F589954F-94E2-4146-8473-B56C69A7E4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0" name="テキスト ボックス 549">
          <a:extLst>
            <a:ext uri="{FF2B5EF4-FFF2-40B4-BE49-F238E27FC236}">
              <a16:creationId xmlns:a16="http://schemas.microsoft.com/office/drawing/2014/main" id="{6B9AC25D-C4F5-4AE2-85E7-D54CD9490B2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1" name="テキスト ボックス 550">
          <a:extLst>
            <a:ext uri="{FF2B5EF4-FFF2-40B4-BE49-F238E27FC236}">
              <a16:creationId xmlns:a16="http://schemas.microsoft.com/office/drawing/2014/main" id="{65004603-6883-446F-80E8-A264CBDC21E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56424</xdr:rowOff>
    </xdr:from>
    <xdr:to>
      <xdr:col>81</xdr:col>
      <xdr:colOff>101600</xdr:colOff>
      <xdr:row>105</xdr:row>
      <xdr:rowOff>158024</xdr:rowOff>
    </xdr:to>
    <xdr:sp macro="" textlink="">
      <xdr:nvSpPr>
        <xdr:cNvPr id="552" name="楕円 551">
          <a:extLst>
            <a:ext uri="{FF2B5EF4-FFF2-40B4-BE49-F238E27FC236}">
              <a16:creationId xmlns:a16="http://schemas.microsoft.com/office/drawing/2014/main" id="{A92487EB-0C27-4217-9BD5-AC292A545AB7}"/>
            </a:ext>
          </a:extLst>
        </xdr:cNvPr>
        <xdr:cNvSpPr/>
      </xdr:nvSpPr>
      <xdr:spPr>
        <a:xfrm>
          <a:off x="15430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553" name="楕円 552">
          <a:extLst>
            <a:ext uri="{FF2B5EF4-FFF2-40B4-BE49-F238E27FC236}">
              <a16:creationId xmlns:a16="http://schemas.microsoft.com/office/drawing/2014/main" id="{B25EDFAA-6A8C-496B-820E-7A47908DFD77}"/>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107224</xdr:rowOff>
    </xdr:from>
    <xdr:to>
      <xdr:col>81</xdr:col>
      <xdr:colOff>50800</xdr:colOff>
      <xdr:row>106</xdr:row>
      <xdr:rowOff>30480</xdr:rowOff>
    </xdr:to>
    <xdr:cxnSp macro="">
      <xdr:nvCxnSpPr>
        <xdr:cNvPr id="554" name="直線コネクタ 553">
          <a:extLst>
            <a:ext uri="{FF2B5EF4-FFF2-40B4-BE49-F238E27FC236}">
              <a16:creationId xmlns:a16="http://schemas.microsoft.com/office/drawing/2014/main" id="{C3432A37-EE11-4C43-95B0-9D211734EB8D}"/>
            </a:ext>
          </a:extLst>
        </xdr:cNvPr>
        <xdr:cNvCxnSpPr/>
      </xdr:nvCxnSpPr>
      <xdr:spPr>
        <a:xfrm flipV="1">
          <a:off x="14592300" y="18109474"/>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144253</xdr:rowOff>
    </xdr:from>
    <xdr:ext cx="405111" cy="259045"/>
    <xdr:sp macro="" textlink="">
      <xdr:nvSpPr>
        <xdr:cNvPr id="555" name="n_1aveValue【公民館】&#10;有形固定資産減価償却率">
          <a:extLst>
            <a:ext uri="{FF2B5EF4-FFF2-40B4-BE49-F238E27FC236}">
              <a16:creationId xmlns:a16="http://schemas.microsoft.com/office/drawing/2014/main" id="{8A0D367A-8810-4A8E-B1BB-272B82C2EA83}"/>
            </a:ext>
          </a:extLst>
        </xdr:cNvPr>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78939</xdr:rowOff>
    </xdr:from>
    <xdr:ext cx="405111" cy="259045"/>
    <xdr:sp macro="" textlink="">
      <xdr:nvSpPr>
        <xdr:cNvPr id="556" name="n_2aveValue【公民館】&#10;有形固定資産減価償却率">
          <a:extLst>
            <a:ext uri="{FF2B5EF4-FFF2-40B4-BE49-F238E27FC236}">
              <a16:creationId xmlns:a16="http://schemas.microsoft.com/office/drawing/2014/main" id="{2D9E326C-43E1-468D-A1DB-C62744AAF2FC}"/>
            </a:ext>
          </a:extLst>
        </xdr:cNvPr>
        <xdr:cNvSpPr txBox="1"/>
      </xdr:nvSpPr>
      <xdr:spPr>
        <a:xfrm>
          <a:off x="143897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3101</xdr:rowOff>
    </xdr:from>
    <xdr:ext cx="405111" cy="259045"/>
    <xdr:sp macro="" textlink="">
      <xdr:nvSpPr>
        <xdr:cNvPr id="557" name="n_1mainValue【公民館】&#10;有形固定資産減価償却率">
          <a:extLst>
            <a:ext uri="{FF2B5EF4-FFF2-40B4-BE49-F238E27FC236}">
              <a16:creationId xmlns:a16="http://schemas.microsoft.com/office/drawing/2014/main" id="{1E1126DC-5E38-4958-A248-9B3CC0A4CA14}"/>
            </a:ext>
          </a:extLst>
        </xdr:cNvPr>
        <xdr:cNvSpPr txBox="1"/>
      </xdr:nvSpPr>
      <xdr:spPr>
        <a:xfrm>
          <a:off x="15266044" y="1783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97807</xdr:rowOff>
    </xdr:from>
    <xdr:ext cx="405111" cy="259045"/>
    <xdr:sp macro="" textlink="">
      <xdr:nvSpPr>
        <xdr:cNvPr id="558" name="n_2mainValue【公民館】&#10;有形固定資産減価償却率">
          <a:extLst>
            <a:ext uri="{FF2B5EF4-FFF2-40B4-BE49-F238E27FC236}">
              <a16:creationId xmlns:a16="http://schemas.microsoft.com/office/drawing/2014/main" id="{FE9C9412-5752-48B8-99A6-990B76FEFA3F}"/>
            </a:ext>
          </a:extLst>
        </xdr:cNvPr>
        <xdr:cNvSpPr txBox="1"/>
      </xdr:nvSpPr>
      <xdr:spPr>
        <a:xfrm>
          <a:off x="14389744" y="1792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9" name="正方形/長方形 558">
          <a:extLst>
            <a:ext uri="{FF2B5EF4-FFF2-40B4-BE49-F238E27FC236}">
              <a16:creationId xmlns:a16="http://schemas.microsoft.com/office/drawing/2014/main" id="{6FFA882A-99F5-4881-9FF3-1EDD4B442EF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0" name="正方形/長方形 559">
          <a:extLst>
            <a:ext uri="{FF2B5EF4-FFF2-40B4-BE49-F238E27FC236}">
              <a16:creationId xmlns:a16="http://schemas.microsoft.com/office/drawing/2014/main" id="{33332142-7623-4F77-A8EE-57B1A819EB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1" name="正方形/長方形 560">
          <a:extLst>
            <a:ext uri="{FF2B5EF4-FFF2-40B4-BE49-F238E27FC236}">
              <a16:creationId xmlns:a16="http://schemas.microsoft.com/office/drawing/2014/main" id="{362D2F5A-D928-4437-B7E7-751A7FE4266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2" name="正方形/長方形 561">
          <a:extLst>
            <a:ext uri="{FF2B5EF4-FFF2-40B4-BE49-F238E27FC236}">
              <a16:creationId xmlns:a16="http://schemas.microsoft.com/office/drawing/2014/main" id="{14B5F3BA-158C-43CB-919F-DA87AF836F2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3" name="正方形/長方形 562">
          <a:extLst>
            <a:ext uri="{FF2B5EF4-FFF2-40B4-BE49-F238E27FC236}">
              <a16:creationId xmlns:a16="http://schemas.microsoft.com/office/drawing/2014/main" id="{F57C3A8B-2AFC-4439-BDDA-9A3AFEDDB21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4" name="正方形/長方形 563">
          <a:extLst>
            <a:ext uri="{FF2B5EF4-FFF2-40B4-BE49-F238E27FC236}">
              <a16:creationId xmlns:a16="http://schemas.microsoft.com/office/drawing/2014/main" id="{886437A2-8530-4B26-A999-53877415071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5" name="正方形/長方形 564">
          <a:extLst>
            <a:ext uri="{FF2B5EF4-FFF2-40B4-BE49-F238E27FC236}">
              <a16:creationId xmlns:a16="http://schemas.microsoft.com/office/drawing/2014/main" id="{97BFD755-B938-41DD-BC9F-EB37388DD84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6" name="正方形/長方形 565">
          <a:extLst>
            <a:ext uri="{FF2B5EF4-FFF2-40B4-BE49-F238E27FC236}">
              <a16:creationId xmlns:a16="http://schemas.microsoft.com/office/drawing/2014/main" id="{1C4034E7-A361-4788-A3D3-902E0EE6651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7" name="テキスト ボックス 566">
          <a:extLst>
            <a:ext uri="{FF2B5EF4-FFF2-40B4-BE49-F238E27FC236}">
              <a16:creationId xmlns:a16="http://schemas.microsoft.com/office/drawing/2014/main" id="{7BDC8620-276F-46AC-9C79-4FB877E04A3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8" name="直線コネクタ 567">
          <a:extLst>
            <a:ext uri="{FF2B5EF4-FFF2-40B4-BE49-F238E27FC236}">
              <a16:creationId xmlns:a16="http://schemas.microsoft.com/office/drawing/2014/main" id="{C87FB269-756A-4A7D-9F6D-5085197FBA3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69" name="直線コネクタ 568">
          <a:extLst>
            <a:ext uri="{FF2B5EF4-FFF2-40B4-BE49-F238E27FC236}">
              <a16:creationId xmlns:a16="http://schemas.microsoft.com/office/drawing/2014/main" id="{F40CF9E9-01BC-4053-B1B1-9A2282B72A8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70" name="テキスト ボックス 569">
          <a:extLst>
            <a:ext uri="{FF2B5EF4-FFF2-40B4-BE49-F238E27FC236}">
              <a16:creationId xmlns:a16="http://schemas.microsoft.com/office/drawing/2014/main" id="{2E877BEE-DDFF-47B8-A821-D62ED32A52F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71" name="直線コネクタ 570">
          <a:extLst>
            <a:ext uri="{FF2B5EF4-FFF2-40B4-BE49-F238E27FC236}">
              <a16:creationId xmlns:a16="http://schemas.microsoft.com/office/drawing/2014/main" id="{0C836707-A9FC-4B6C-BB3B-B1311B3A57A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72" name="テキスト ボックス 571">
          <a:extLst>
            <a:ext uri="{FF2B5EF4-FFF2-40B4-BE49-F238E27FC236}">
              <a16:creationId xmlns:a16="http://schemas.microsoft.com/office/drawing/2014/main" id="{C6A9A803-3869-4CDB-894C-06CD34713F0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73" name="直線コネクタ 572">
          <a:extLst>
            <a:ext uri="{FF2B5EF4-FFF2-40B4-BE49-F238E27FC236}">
              <a16:creationId xmlns:a16="http://schemas.microsoft.com/office/drawing/2014/main" id="{3ED2B546-BF2F-44BC-BD11-5BD1961E1CE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74" name="テキスト ボックス 573">
          <a:extLst>
            <a:ext uri="{FF2B5EF4-FFF2-40B4-BE49-F238E27FC236}">
              <a16:creationId xmlns:a16="http://schemas.microsoft.com/office/drawing/2014/main" id="{689FA5C6-6420-4571-9F60-E6AD8433B26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75" name="直線コネクタ 574">
          <a:extLst>
            <a:ext uri="{FF2B5EF4-FFF2-40B4-BE49-F238E27FC236}">
              <a16:creationId xmlns:a16="http://schemas.microsoft.com/office/drawing/2014/main" id="{BACAC95D-5E2C-41B7-AAE4-964BD450351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76" name="テキスト ボックス 575">
          <a:extLst>
            <a:ext uri="{FF2B5EF4-FFF2-40B4-BE49-F238E27FC236}">
              <a16:creationId xmlns:a16="http://schemas.microsoft.com/office/drawing/2014/main" id="{5864D84E-2FB7-47A5-918A-3C16B86C6B3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77" name="直線コネクタ 576">
          <a:extLst>
            <a:ext uri="{FF2B5EF4-FFF2-40B4-BE49-F238E27FC236}">
              <a16:creationId xmlns:a16="http://schemas.microsoft.com/office/drawing/2014/main" id="{F192A76D-C17A-47D1-9830-5F2FA78BA06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78" name="テキスト ボックス 577">
          <a:extLst>
            <a:ext uri="{FF2B5EF4-FFF2-40B4-BE49-F238E27FC236}">
              <a16:creationId xmlns:a16="http://schemas.microsoft.com/office/drawing/2014/main" id="{362060B9-783B-485E-B5E5-655861E4A52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9" name="直線コネクタ 578">
          <a:extLst>
            <a:ext uri="{FF2B5EF4-FFF2-40B4-BE49-F238E27FC236}">
              <a16:creationId xmlns:a16="http://schemas.microsoft.com/office/drawing/2014/main" id="{7164E0E0-DC7F-419F-BE23-11C471F97FE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0" name="テキスト ボックス 579">
          <a:extLst>
            <a:ext uri="{FF2B5EF4-FFF2-40B4-BE49-F238E27FC236}">
              <a16:creationId xmlns:a16="http://schemas.microsoft.com/office/drawing/2014/main" id="{1497F235-97F0-45DE-91C0-A2454A1FC64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1" name="【公民館】&#10;一人当たり面積グラフ枠">
          <a:extLst>
            <a:ext uri="{FF2B5EF4-FFF2-40B4-BE49-F238E27FC236}">
              <a16:creationId xmlns:a16="http://schemas.microsoft.com/office/drawing/2014/main" id="{E580F565-20D8-42A5-9F41-6B4B142EB61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90170</xdr:rowOff>
    </xdr:from>
    <xdr:to>
      <xdr:col>116</xdr:col>
      <xdr:colOff>62864</xdr:colOff>
      <xdr:row>108</xdr:row>
      <xdr:rowOff>68580</xdr:rowOff>
    </xdr:to>
    <xdr:cxnSp macro="">
      <xdr:nvCxnSpPr>
        <xdr:cNvPr id="582" name="直線コネクタ 581">
          <a:extLst>
            <a:ext uri="{FF2B5EF4-FFF2-40B4-BE49-F238E27FC236}">
              <a16:creationId xmlns:a16="http://schemas.microsoft.com/office/drawing/2014/main" id="{C9A6B048-9F03-43B4-97E0-33F2D66728F4}"/>
            </a:ext>
          </a:extLst>
        </xdr:cNvPr>
        <xdr:cNvCxnSpPr/>
      </xdr:nvCxnSpPr>
      <xdr:spPr>
        <a:xfrm flipV="1">
          <a:off x="22160864" y="1706372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72407</xdr:rowOff>
    </xdr:from>
    <xdr:ext cx="469744" cy="259045"/>
    <xdr:sp macro="" textlink="">
      <xdr:nvSpPr>
        <xdr:cNvPr id="583" name="【公民館】&#10;一人当たり面積最小値テキスト">
          <a:extLst>
            <a:ext uri="{FF2B5EF4-FFF2-40B4-BE49-F238E27FC236}">
              <a16:creationId xmlns:a16="http://schemas.microsoft.com/office/drawing/2014/main" id="{FA1AF55C-DDEF-4669-A619-1F66F04113D8}"/>
            </a:ext>
          </a:extLst>
        </xdr:cNvPr>
        <xdr:cNvSpPr txBox="1"/>
      </xdr:nvSpPr>
      <xdr:spPr>
        <a:xfrm>
          <a:off x="22199600"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68580</xdr:rowOff>
    </xdr:from>
    <xdr:to>
      <xdr:col>116</xdr:col>
      <xdr:colOff>152400</xdr:colOff>
      <xdr:row>108</xdr:row>
      <xdr:rowOff>68580</xdr:rowOff>
    </xdr:to>
    <xdr:cxnSp macro="">
      <xdr:nvCxnSpPr>
        <xdr:cNvPr id="584" name="直線コネクタ 583">
          <a:extLst>
            <a:ext uri="{FF2B5EF4-FFF2-40B4-BE49-F238E27FC236}">
              <a16:creationId xmlns:a16="http://schemas.microsoft.com/office/drawing/2014/main" id="{A11D3803-CA80-46C7-BA07-993FAA71BA00}"/>
            </a:ext>
          </a:extLst>
        </xdr:cNvPr>
        <xdr:cNvCxnSpPr/>
      </xdr:nvCxnSpPr>
      <xdr:spPr>
        <a:xfrm>
          <a:off x="22072600" y="1858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36847</xdr:rowOff>
    </xdr:from>
    <xdr:ext cx="469744" cy="259045"/>
    <xdr:sp macro="" textlink="">
      <xdr:nvSpPr>
        <xdr:cNvPr id="585" name="【公民館】&#10;一人当たり面積最大値テキスト">
          <a:extLst>
            <a:ext uri="{FF2B5EF4-FFF2-40B4-BE49-F238E27FC236}">
              <a16:creationId xmlns:a16="http://schemas.microsoft.com/office/drawing/2014/main" id="{295FCAF6-676E-4E72-94C4-675658969ECE}"/>
            </a:ext>
          </a:extLst>
        </xdr:cNvPr>
        <xdr:cNvSpPr txBox="1"/>
      </xdr:nvSpPr>
      <xdr:spPr>
        <a:xfrm>
          <a:off x="22199600" y="1683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90170</xdr:rowOff>
    </xdr:from>
    <xdr:to>
      <xdr:col>116</xdr:col>
      <xdr:colOff>152400</xdr:colOff>
      <xdr:row>99</xdr:row>
      <xdr:rowOff>90170</xdr:rowOff>
    </xdr:to>
    <xdr:cxnSp macro="">
      <xdr:nvCxnSpPr>
        <xdr:cNvPr id="586" name="直線コネクタ 585">
          <a:extLst>
            <a:ext uri="{FF2B5EF4-FFF2-40B4-BE49-F238E27FC236}">
              <a16:creationId xmlns:a16="http://schemas.microsoft.com/office/drawing/2014/main" id="{3103F292-0F0C-4492-8079-C0F613AD0522}"/>
            </a:ext>
          </a:extLst>
        </xdr:cNvPr>
        <xdr:cNvCxnSpPr/>
      </xdr:nvCxnSpPr>
      <xdr:spPr>
        <a:xfrm>
          <a:off x="22072600" y="17063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160038</xdr:rowOff>
    </xdr:from>
    <xdr:ext cx="469744" cy="259045"/>
    <xdr:sp macro="" textlink="">
      <xdr:nvSpPr>
        <xdr:cNvPr id="587" name="【公民館】&#10;一人当たり面積平均値テキスト">
          <a:extLst>
            <a:ext uri="{FF2B5EF4-FFF2-40B4-BE49-F238E27FC236}">
              <a16:creationId xmlns:a16="http://schemas.microsoft.com/office/drawing/2014/main" id="{9845FCFE-25E3-4690-9628-38201F47D62C}"/>
            </a:ext>
          </a:extLst>
        </xdr:cNvPr>
        <xdr:cNvSpPr txBox="1"/>
      </xdr:nvSpPr>
      <xdr:spPr>
        <a:xfrm>
          <a:off x="22199600" y="181622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10161</xdr:rowOff>
    </xdr:from>
    <xdr:to>
      <xdr:col>116</xdr:col>
      <xdr:colOff>114300</xdr:colOff>
      <xdr:row>106</xdr:row>
      <xdr:rowOff>111761</xdr:rowOff>
    </xdr:to>
    <xdr:sp macro="" textlink="">
      <xdr:nvSpPr>
        <xdr:cNvPr id="588" name="フローチャート: 判断 587">
          <a:extLst>
            <a:ext uri="{FF2B5EF4-FFF2-40B4-BE49-F238E27FC236}">
              <a16:creationId xmlns:a16="http://schemas.microsoft.com/office/drawing/2014/main" id="{C04B5896-76BD-4E11-B370-DCCDE93F8F4B}"/>
            </a:ext>
          </a:extLst>
        </xdr:cNvPr>
        <xdr:cNvSpPr/>
      </xdr:nvSpPr>
      <xdr:spPr>
        <a:xfrm>
          <a:off x="221107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52070</xdr:rowOff>
    </xdr:from>
    <xdr:to>
      <xdr:col>112</xdr:col>
      <xdr:colOff>38100</xdr:colOff>
      <xdr:row>106</xdr:row>
      <xdr:rowOff>153670</xdr:rowOff>
    </xdr:to>
    <xdr:sp macro="" textlink="">
      <xdr:nvSpPr>
        <xdr:cNvPr id="589" name="フローチャート: 判断 588">
          <a:extLst>
            <a:ext uri="{FF2B5EF4-FFF2-40B4-BE49-F238E27FC236}">
              <a16:creationId xmlns:a16="http://schemas.microsoft.com/office/drawing/2014/main" id="{3020F32A-30F8-4B9E-AD36-EF676EB8F352}"/>
            </a:ext>
          </a:extLst>
        </xdr:cNvPr>
        <xdr:cNvSpPr/>
      </xdr:nvSpPr>
      <xdr:spPr>
        <a:xfrm>
          <a:off x="212725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125730</xdr:rowOff>
    </xdr:from>
    <xdr:to>
      <xdr:col>107</xdr:col>
      <xdr:colOff>101600</xdr:colOff>
      <xdr:row>107</xdr:row>
      <xdr:rowOff>55880</xdr:rowOff>
    </xdr:to>
    <xdr:sp macro="" textlink="">
      <xdr:nvSpPr>
        <xdr:cNvPr id="590" name="フローチャート: 判断 589">
          <a:extLst>
            <a:ext uri="{FF2B5EF4-FFF2-40B4-BE49-F238E27FC236}">
              <a16:creationId xmlns:a16="http://schemas.microsoft.com/office/drawing/2014/main" id="{C99F9728-0082-4F8B-976D-22F45DE5C960}"/>
            </a:ext>
          </a:extLst>
        </xdr:cNvPr>
        <xdr:cNvSpPr/>
      </xdr:nvSpPr>
      <xdr:spPr>
        <a:xfrm>
          <a:off x="20383500" y="182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1" name="テキスト ボックス 590">
          <a:extLst>
            <a:ext uri="{FF2B5EF4-FFF2-40B4-BE49-F238E27FC236}">
              <a16:creationId xmlns:a16="http://schemas.microsoft.com/office/drawing/2014/main" id="{DD0DB156-CF4A-4E66-A2E9-A2EC08CAB4F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2" name="テキスト ボックス 591">
          <a:extLst>
            <a:ext uri="{FF2B5EF4-FFF2-40B4-BE49-F238E27FC236}">
              <a16:creationId xmlns:a16="http://schemas.microsoft.com/office/drawing/2014/main" id="{409D09AA-9C3B-4165-BD87-967DF425A16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3" name="テキスト ボックス 592">
          <a:extLst>
            <a:ext uri="{FF2B5EF4-FFF2-40B4-BE49-F238E27FC236}">
              <a16:creationId xmlns:a16="http://schemas.microsoft.com/office/drawing/2014/main" id="{5F6B2F0E-3B14-40AF-8B38-35C27B68DAB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4" name="テキスト ボックス 593">
          <a:extLst>
            <a:ext uri="{FF2B5EF4-FFF2-40B4-BE49-F238E27FC236}">
              <a16:creationId xmlns:a16="http://schemas.microsoft.com/office/drawing/2014/main" id="{00C7A6AC-BB71-401F-BFC7-96482BFBF33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5" name="テキスト ボックス 594">
          <a:extLst>
            <a:ext uri="{FF2B5EF4-FFF2-40B4-BE49-F238E27FC236}">
              <a16:creationId xmlns:a16="http://schemas.microsoft.com/office/drawing/2014/main" id="{46CBE5D9-BA79-402D-913A-09DD327C77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52070</xdr:rowOff>
    </xdr:from>
    <xdr:to>
      <xdr:col>112</xdr:col>
      <xdr:colOff>38100</xdr:colOff>
      <xdr:row>107</xdr:row>
      <xdr:rowOff>153670</xdr:rowOff>
    </xdr:to>
    <xdr:sp macro="" textlink="">
      <xdr:nvSpPr>
        <xdr:cNvPr id="596" name="楕円 595">
          <a:extLst>
            <a:ext uri="{FF2B5EF4-FFF2-40B4-BE49-F238E27FC236}">
              <a16:creationId xmlns:a16="http://schemas.microsoft.com/office/drawing/2014/main" id="{5530A271-D711-453A-B315-6DDF823533A4}"/>
            </a:ext>
          </a:extLst>
        </xdr:cNvPr>
        <xdr:cNvSpPr/>
      </xdr:nvSpPr>
      <xdr:spPr>
        <a:xfrm>
          <a:off x="21272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54611</xdr:rowOff>
    </xdr:from>
    <xdr:to>
      <xdr:col>107</xdr:col>
      <xdr:colOff>101600</xdr:colOff>
      <xdr:row>107</xdr:row>
      <xdr:rowOff>156211</xdr:rowOff>
    </xdr:to>
    <xdr:sp macro="" textlink="">
      <xdr:nvSpPr>
        <xdr:cNvPr id="597" name="楕円 596">
          <a:extLst>
            <a:ext uri="{FF2B5EF4-FFF2-40B4-BE49-F238E27FC236}">
              <a16:creationId xmlns:a16="http://schemas.microsoft.com/office/drawing/2014/main" id="{A1EE6722-B32E-4B3C-8423-CEE8BC9E0095}"/>
            </a:ext>
          </a:extLst>
        </xdr:cNvPr>
        <xdr:cNvSpPr/>
      </xdr:nvSpPr>
      <xdr:spPr>
        <a:xfrm>
          <a:off x="20383500" y="1839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102870</xdr:rowOff>
    </xdr:from>
    <xdr:to>
      <xdr:col>111</xdr:col>
      <xdr:colOff>177800</xdr:colOff>
      <xdr:row>107</xdr:row>
      <xdr:rowOff>105411</xdr:rowOff>
    </xdr:to>
    <xdr:cxnSp macro="">
      <xdr:nvCxnSpPr>
        <xdr:cNvPr id="598" name="直線コネクタ 597">
          <a:extLst>
            <a:ext uri="{FF2B5EF4-FFF2-40B4-BE49-F238E27FC236}">
              <a16:creationId xmlns:a16="http://schemas.microsoft.com/office/drawing/2014/main" id="{2D767B8F-AD16-471E-A10D-BD142609815A}"/>
            </a:ext>
          </a:extLst>
        </xdr:cNvPr>
        <xdr:cNvCxnSpPr/>
      </xdr:nvCxnSpPr>
      <xdr:spPr>
        <a:xfrm flipV="1">
          <a:off x="20434300" y="184480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170197</xdr:rowOff>
    </xdr:from>
    <xdr:ext cx="469744" cy="259045"/>
    <xdr:sp macro="" textlink="">
      <xdr:nvSpPr>
        <xdr:cNvPr id="599" name="n_1aveValue【公民館】&#10;一人当たり面積">
          <a:extLst>
            <a:ext uri="{FF2B5EF4-FFF2-40B4-BE49-F238E27FC236}">
              <a16:creationId xmlns:a16="http://schemas.microsoft.com/office/drawing/2014/main" id="{2319B2C0-8771-4F25-B1ED-B7695BEFA168}"/>
            </a:ext>
          </a:extLst>
        </xdr:cNvPr>
        <xdr:cNvSpPr txBox="1"/>
      </xdr:nvSpPr>
      <xdr:spPr>
        <a:xfrm>
          <a:off x="21075727" y="180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72407</xdr:rowOff>
    </xdr:from>
    <xdr:ext cx="469744" cy="259045"/>
    <xdr:sp macro="" textlink="">
      <xdr:nvSpPr>
        <xdr:cNvPr id="600" name="n_2aveValue【公民館】&#10;一人当たり面積">
          <a:extLst>
            <a:ext uri="{FF2B5EF4-FFF2-40B4-BE49-F238E27FC236}">
              <a16:creationId xmlns:a16="http://schemas.microsoft.com/office/drawing/2014/main" id="{12BA61CC-00B0-4BDF-B9EB-24B08E03DA36}"/>
            </a:ext>
          </a:extLst>
        </xdr:cNvPr>
        <xdr:cNvSpPr txBox="1"/>
      </xdr:nvSpPr>
      <xdr:spPr>
        <a:xfrm>
          <a:off x="201994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144797</xdr:rowOff>
    </xdr:from>
    <xdr:ext cx="469744" cy="259045"/>
    <xdr:sp macro="" textlink="">
      <xdr:nvSpPr>
        <xdr:cNvPr id="601" name="n_1mainValue【公民館】&#10;一人当たり面積">
          <a:extLst>
            <a:ext uri="{FF2B5EF4-FFF2-40B4-BE49-F238E27FC236}">
              <a16:creationId xmlns:a16="http://schemas.microsoft.com/office/drawing/2014/main" id="{40B58053-307B-4015-B722-C392C38DF9EB}"/>
            </a:ext>
          </a:extLst>
        </xdr:cNvPr>
        <xdr:cNvSpPr txBox="1"/>
      </xdr:nvSpPr>
      <xdr:spPr>
        <a:xfrm>
          <a:off x="210757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147338</xdr:rowOff>
    </xdr:from>
    <xdr:ext cx="469744" cy="259045"/>
    <xdr:sp macro="" textlink="">
      <xdr:nvSpPr>
        <xdr:cNvPr id="602" name="n_2mainValue【公民館】&#10;一人当たり面積">
          <a:extLst>
            <a:ext uri="{FF2B5EF4-FFF2-40B4-BE49-F238E27FC236}">
              <a16:creationId xmlns:a16="http://schemas.microsoft.com/office/drawing/2014/main" id="{98F03F42-133D-4D0F-AE70-FECC0F6CCDCF}"/>
            </a:ext>
          </a:extLst>
        </xdr:cNvPr>
        <xdr:cNvSpPr txBox="1"/>
      </xdr:nvSpPr>
      <xdr:spPr>
        <a:xfrm>
          <a:off x="20199427" y="1849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3" name="正方形/長方形 602">
          <a:extLst>
            <a:ext uri="{FF2B5EF4-FFF2-40B4-BE49-F238E27FC236}">
              <a16:creationId xmlns:a16="http://schemas.microsoft.com/office/drawing/2014/main" id="{98099D54-D992-44F8-A6CA-66F45051CD3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4" name="正方形/長方形 603">
          <a:extLst>
            <a:ext uri="{FF2B5EF4-FFF2-40B4-BE49-F238E27FC236}">
              <a16:creationId xmlns:a16="http://schemas.microsoft.com/office/drawing/2014/main" id="{92F82504-3658-478B-8132-9197674CA1A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5" name="テキスト ボックス 604">
          <a:extLst>
            <a:ext uri="{FF2B5EF4-FFF2-40B4-BE49-F238E27FC236}">
              <a16:creationId xmlns:a16="http://schemas.microsoft.com/office/drawing/2014/main" id="{7AB83150-BD5B-491D-A9A2-DD7BF956B43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であり、低くなっている施設は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町内の幼稚園について改修工事を行ったことから前年度よりも有形固定資産償却率が減少しているが、施設の今後の活用法について引き続き検討していく。</a:t>
          </a:r>
        </a:p>
        <a:p>
          <a:r>
            <a:rPr kumimoji="1" lang="ja-JP" altLang="en-US" sz="1300">
              <a:latin typeface="ＭＳ Ｐゴシック" panose="020B0600070205080204" pitchFamily="50" charset="-128"/>
              <a:ea typeface="ＭＳ Ｐゴシック" panose="020B0600070205080204" pitchFamily="50" charset="-128"/>
            </a:rPr>
            <a:t>橋りょう・トンネルや公営住宅についても有形固定資産減価償却率が高く、減価償却が進んでいる状況であるが、施設の重要性や点検・診断などの結果を踏まえ、優先順位を付けて修繕や維持管理を図り長寿命化を図っていく。</a:t>
          </a:r>
        </a:p>
        <a:p>
          <a:r>
            <a:rPr kumimoji="1" lang="ja-JP" altLang="en-US" sz="1300">
              <a:latin typeface="ＭＳ Ｐゴシック" panose="020B0600070205080204" pitchFamily="50" charset="-128"/>
              <a:ea typeface="ＭＳ Ｐゴシック" panose="020B0600070205080204" pitchFamily="50" charset="-128"/>
            </a:rPr>
            <a:t>今後も平成２８年度に策定した公共施設等総合管理計画に基づき固定資産の適正な維持管理を進めていく。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08EE5AF-6A4A-4E94-B31F-3496B208957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61DCDB-11E3-40C3-A7FC-2A40513A4B1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DD2D75E-CCDA-492D-9213-A807E7D4003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1BECA0-DF27-4FBF-90AE-40E88293844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山形県河北町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6F08356-98C7-4DF5-90CD-CD7A67EA2F8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DD39C1C-5D84-4430-B1C9-8452427F4A3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826DB42-5201-4E87-BB7D-784CE77EF00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CAF4FD-2DCE-4AD3-924B-00D52EB025C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3BA292-AB67-4849-8B9B-0527F3E7A8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D75AE1-9C67-430F-BFC4-515AB63CCAB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18,975
18,811
52.45
10,008,959
9,778,525
199,921
4,663,731
6,577,868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52CBF9-1781-4D5A-89A6-7BEC73B5F98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27EA45-32E8-4126-861F-B62DB5F6B7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7D046AE-14F9-4730-B2CD-7F203FDEE82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E02343D-46EA-4CF3-A467-C418EF6C1A0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1E7C0D-0259-4042-9955-585E67D515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C7AC52-B013-4263-9273-77C030B8A18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56ECEE-A7D5-4FCC-9602-85DBD396DE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019193C-FB84-4E02-84BB-2469AD91856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182F2B-D26B-4426-90B1-5DDD09A6A33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143879-873A-41D4-8A70-64E3C06D4B3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747E78-B4A3-42A1-8187-B88352ACAFD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E10A93B-87A9-409D-BF0F-29CDE48CB5C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0F0E38-EF55-4763-959A-9EB11094E2F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9FF33B-69B5-4E98-A3D9-7ABA8F6946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643FEB-159C-4C45-B09B-F7860828546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83E6B6-2A15-4A55-BFB5-0629F1E733F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7314B24-D5B2-4E8E-AC57-53CDDC870C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DD1A27-13D4-473E-817E-DF62C8FD7C8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id="{2D7EB0ED-6B4E-4B2A-B3F6-601D2A8D30E7}"/>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35B2BA19-E16D-4414-AA3F-9F882F9A70EB}"/>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id="{C6E9FF7D-8D22-44A3-B0A6-631F406B734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id="{C5D382D0-83CF-4211-A527-0D069F47A1D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id="{AF4C8C62-60A7-4827-9481-3942BC43F56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id="{08DBAE8C-BDFA-4516-9162-16F0CF509E2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id="{8BDCA898-E52A-47F9-80DD-E81353E33EC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id="{BACD8BC6-80C0-4692-B8F0-2FB63452F05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id="{DFD84D2F-19C7-4C8B-B6A3-6C902A3C2DA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id="{3B512E9E-9F47-4092-A9F1-AEA2CABC82E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id="{BD5EC826-3751-4207-8FDE-0AA3FB79442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id="{77D431F7-201D-4675-881F-0CEB5571052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id="{687DF6F7-4618-4795-84E8-707C23472F66}"/>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a:extLst>
            <a:ext uri="{FF2B5EF4-FFF2-40B4-BE49-F238E27FC236}">
              <a16:creationId xmlns:a16="http://schemas.microsoft.com/office/drawing/2014/main" id="{7BBE35A8-0706-48AF-8332-E085FC11E5F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a:extLst>
            <a:ext uri="{FF2B5EF4-FFF2-40B4-BE49-F238E27FC236}">
              <a16:creationId xmlns:a16="http://schemas.microsoft.com/office/drawing/2014/main" id="{0CC5D507-37EB-4AA8-BA0E-D93C4BADECBB}"/>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a:extLst>
            <a:ext uri="{FF2B5EF4-FFF2-40B4-BE49-F238E27FC236}">
              <a16:creationId xmlns:a16="http://schemas.microsoft.com/office/drawing/2014/main" id="{5B382352-6DBD-4CCB-960F-9B895C01772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a:extLst>
            <a:ext uri="{FF2B5EF4-FFF2-40B4-BE49-F238E27FC236}">
              <a16:creationId xmlns:a16="http://schemas.microsoft.com/office/drawing/2014/main" id="{7CEF7E5B-4B8C-4FE8-A71E-315553B9766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a:extLst>
            <a:ext uri="{FF2B5EF4-FFF2-40B4-BE49-F238E27FC236}">
              <a16:creationId xmlns:a16="http://schemas.microsoft.com/office/drawing/2014/main" id="{171ACF29-35E6-468B-8853-FE943EEF309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a:extLst>
            <a:ext uri="{FF2B5EF4-FFF2-40B4-BE49-F238E27FC236}">
              <a16:creationId xmlns:a16="http://schemas.microsoft.com/office/drawing/2014/main" id="{0F6ECCB0-CCF5-4F5D-8DC9-25DF8169EA5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a:extLst>
            <a:ext uri="{FF2B5EF4-FFF2-40B4-BE49-F238E27FC236}">
              <a16:creationId xmlns:a16="http://schemas.microsoft.com/office/drawing/2014/main" id="{15CBA27D-906F-468D-9E77-CCA21E2DDF3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0" name="テキスト ボックス 49">
          <a:extLst>
            <a:ext uri="{FF2B5EF4-FFF2-40B4-BE49-F238E27FC236}">
              <a16:creationId xmlns:a16="http://schemas.microsoft.com/office/drawing/2014/main" id="{E612BF09-DF71-4924-9D9D-A14166D2329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a:extLst>
            <a:ext uri="{FF2B5EF4-FFF2-40B4-BE49-F238E27FC236}">
              <a16:creationId xmlns:a16="http://schemas.microsoft.com/office/drawing/2014/main" id="{2EBA6B9C-A9CE-47D6-937F-C4FC23F3172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a:extLst>
            <a:ext uri="{FF2B5EF4-FFF2-40B4-BE49-F238E27FC236}">
              <a16:creationId xmlns:a16="http://schemas.microsoft.com/office/drawing/2014/main" id="{5742F421-6C81-43E7-BFE5-2AC0D67C1743}"/>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a:extLst>
            <a:ext uri="{FF2B5EF4-FFF2-40B4-BE49-F238E27FC236}">
              <a16:creationId xmlns:a16="http://schemas.microsoft.com/office/drawing/2014/main" id="{FDE7A9D5-03EA-4FB5-9B10-15BD81FF3A7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87630</xdr:rowOff>
    </xdr:from>
    <xdr:to>
      <xdr:col>24</xdr:col>
      <xdr:colOff>62865</xdr:colOff>
      <xdr:row>41</xdr:row>
      <xdr:rowOff>37338</xdr:rowOff>
    </xdr:to>
    <xdr:cxnSp macro="">
      <xdr:nvCxnSpPr>
        <xdr:cNvPr id="54" name="直線コネクタ 53">
          <a:extLst>
            <a:ext uri="{FF2B5EF4-FFF2-40B4-BE49-F238E27FC236}">
              <a16:creationId xmlns:a16="http://schemas.microsoft.com/office/drawing/2014/main" id="{C5AFC5E6-E2D5-4616-8B02-5D7AF0EA0399}"/>
            </a:ext>
          </a:extLst>
        </xdr:cNvPr>
        <xdr:cNvCxnSpPr/>
      </xdr:nvCxnSpPr>
      <xdr:spPr>
        <a:xfrm flipV="1">
          <a:off x="4634865" y="574548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41165</xdr:rowOff>
    </xdr:from>
    <xdr:ext cx="405111" cy="259045"/>
    <xdr:sp macro="" textlink="">
      <xdr:nvSpPr>
        <xdr:cNvPr id="55" name="【図書館】&#10;有形固定資産減価償却率最小値テキスト">
          <a:extLst>
            <a:ext uri="{FF2B5EF4-FFF2-40B4-BE49-F238E27FC236}">
              <a16:creationId xmlns:a16="http://schemas.microsoft.com/office/drawing/2014/main" id="{AB9A9616-85DA-4CE7-A8C7-560170A1B54A}"/>
            </a:ext>
          </a:extLst>
        </xdr:cNvPr>
        <xdr:cNvSpPr txBox="1"/>
      </xdr:nvSpPr>
      <xdr:spPr>
        <a:xfrm>
          <a:off x="4673600" y="70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37338</xdr:rowOff>
    </xdr:from>
    <xdr:to>
      <xdr:col>24</xdr:col>
      <xdr:colOff>152400</xdr:colOff>
      <xdr:row>41</xdr:row>
      <xdr:rowOff>37338</xdr:rowOff>
    </xdr:to>
    <xdr:cxnSp macro="">
      <xdr:nvCxnSpPr>
        <xdr:cNvPr id="56" name="直線コネクタ 55">
          <a:extLst>
            <a:ext uri="{FF2B5EF4-FFF2-40B4-BE49-F238E27FC236}">
              <a16:creationId xmlns:a16="http://schemas.microsoft.com/office/drawing/2014/main" id="{106B3CDF-DFC1-4C02-8DC1-0F9806F1A7A4}"/>
            </a:ext>
          </a:extLst>
        </xdr:cNvPr>
        <xdr:cNvCxnSpPr/>
      </xdr:nvCxnSpPr>
      <xdr:spPr>
        <a:xfrm>
          <a:off x="4546600" y="706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34307</xdr:rowOff>
    </xdr:from>
    <xdr:ext cx="405111" cy="259045"/>
    <xdr:sp macro="" textlink="">
      <xdr:nvSpPr>
        <xdr:cNvPr id="57" name="【図書館】&#10;有形固定資産減価償却率最大値テキスト">
          <a:extLst>
            <a:ext uri="{FF2B5EF4-FFF2-40B4-BE49-F238E27FC236}">
              <a16:creationId xmlns:a16="http://schemas.microsoft.com/office/drawing/2014/main" id="{621808D4-9645-4D14-A2DB-EFA73F4E4732}"/>
            </a:ext>
          </a:extLst>
        </xdr:cNvPr>
        <xdr:cNvSpPr txBox="1"/>
      </xdr:nvSpPr>
      <xdr:spPr>
        <a:xfrm>
          <a:off x="4673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87630</xdr:rowOff>
    </xdr:from>
    <xdr:to>
      <xdr:col>24</xdr:col>
      <xdr:colOff>152400</xdr:colOff>
      <xdr:row>33</xdr:row>
      <xdr:rowOff>87630</xdr:rowOff>
    </xdr:to>
    <xdr:cxnSp macro="">
      <xdr:nvCxnSpPr>
        <xdr:cNvPr id="58" name="直線コネクタ 57">
          <a:extLst>
            <a:ext uri="{FF2B5EF4-FFF2-40B4-BE49-F238E27FC236}">
              <a16:creationId xmlns:a16="http://schemas.microsoft.com/office/drawing/2014/main" id="{E8241107-1A6E-4592-A61C-F00E8E046D1E}"/>
            </a:ext>
          </a:extLst>
        </xdr:cNvPr>
        <xdr:cNvCxnSpPr/>
      </xdr:nvCxnSpPr>
      <xdr:spPr>
        <a:xfrm>
          <a:off x="4546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6113</xdr:rowOff>
    </xdr:from>
    <xdr:ext cx="405111" cy="259045"/>
    <xdr:sp macro="" textlink="">
      <xdr:nvSpPr>
        <xdr:cNvPr id="59" name="【図書館】&#10;有形固定資産減価償却率平均値テキスト">
          <a:extLst>
            <a:ext uri="{FF2B5EF4-FFF2-40B4-BE49-F238E27FC236}">
              <a16:creationId xmlns:a16="http://schemas.microsoft.com/office/drawing/2014/main" id="{C91214F3-9FF0-42D2-B227-EA698198C09A}"/>
            </a:ext>
          </a:extLst>
        </xdr:cNvPr>
        <xdr:cNvSpPr txBox="1"/>
      </xdr:nvSpPr>
      <xdr:spPr>
        <a:xfrm>
          <a:off x="4673600" y="6521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27686</xdr:rowOff>
    </xdr:from>
    <xdr:to>
      <xdr:col>24</xdr:col>
      <xdr:colOff>114300</xdr:colOff>
      <xdr:row>38</xdr:row>
      <xdr:rowOff>129286</xdr:rowOff>
    </xdr:to>
    <xdr:sp macro="" textlink="">
      <xdr:nvSpPr>
        <xdr:cNvPr id="60" name="フローチャート: 判断 59">
          <a:extLst>
            <a:ext uri="{FF2B5EF4-FFF2-40B4-BE49-F238E27FC236}">
              <a16:creationId xmlns:a16="http://schemas.microsoft.com/office/drawing/2014/main" id="{C693287C-B217-46C3-96E5-C569C8AF3E51}"/>
            </a:ext>
          </a:extLst>
        </xdr:cNvPr>
        <xdr:cNvSpPr/>
      </xdr:nvSpPr>
      <xdr:spPr>
        <a:xfrm>
          <a:off x="45847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57404</xdr:rowOff>
    </xdr:from>
    <xdr:to>
      <xdr:col>20</xdr:col>
      <xdr:colOff>38100</xdr:colOff>
      <xdr:row>38</xdr:row>
      <xdr:rowOff>159004</xdr:rowOff>
    </xdr:to>
    <xdr:sp macro="" textlink="">
      <xdr:nvSpPr>
        <xdr:cNvPr id="61" name="フローチャート: 判断 60">
          <a:extLst>
            <a:ext uri="{FF2B5EF4-FFF2-40B4-BE49-F238E27FC236}">
              <a16:creationId xmlns:a16="http://schemas.microsoft.com/office/drawing/2014/main" id="{4284A0A6-5CB0-4DA3-8772-6C1140DBB7E9}"/>
            </a:ext>
          </a:extLst>
        </xdr:cNvPr>
        <xdr:cNvSpPr/>
      </xdr:nvSpPr>
      <xdr:spPr>
        <a:xfrm>
          <a:off x="374650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150131</xdr:rowOff>
    </xdr:from>
    <xdr:ext cx="405111" cy="259045"/>
    <xdr:sp macro="" textlink="">
      <xdr:nvSpPr>
        <xdr:cNvPr id="62" name="n_1aveValue【図書館】&#10;有形固定資産減価償却率">
          <a:extLst>
            <a:ext uri="{FF2B5EF4-FFF2-40B4-BE49-F238E27FC236}">
              <a16:creationId xmlns:a16="http://schemas.microsoft.com/office/drawing/2014/main" id="{BCB20833-3196-4927-8C5E-86112750D8A4}"/>
            </a:ext>
          </a:extLst>
        </xdr:cNvPr>
        <xdr:cNvSpPr txBox="1"/>
      </xdr:nvSpPr>
      <xdr:spPr>
        <a:xfrm>
          <a:off x="3582044" y="666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96266</xdr:rowOff>
    </xdr:from>
    <xdr:to>
      <xdr:col>15</xdr:col>
      <xdr:colOff>101600</xdr:colOff>
      <xdr:row>39</xdr:row>
      <xdr:rowOff>26416</xdr:rowOff>
    </xdr:to>
    <xdr:sp macro="" textlink="">
      <xdr:nvSpPr>
        <xdr:cNvPr id="63" name="フローチャート: 判断 62">
          <a:extLst>
            <a:ext uri="{FF2B5EF4-FFF2-40B4-BE49-F238E27FC236}">
              <a16:creationId xmlns:a16="http://schemas.microsoft.com/office/drawing/2014/main" id="{5E960255-D1A9-48CE-8BCA-81ADF84A66DC}"/>
            </a:ext>
          </a:extLst>
        </xdr:cNvPr>
        <xdr:cNvSpPr/>
      </xdr:nvSpPr>
      <xdr:spPr>
        <a:xfrm>
          <a:off x="2857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39</xdr:row>
      <xdr:rowOff>17543</xdr:rowOff>
    </xdr:from>
    <xdr:ext cx="405111" cy="259045"/>
    <xdr:sp macro="" textlink="">
      <xdr:nvSpPr>
        <xdr:cNvPr id="64" name="n_2aveValue【図書館】&#10;有形固定資産減価償却率">
          <a:extLst>
            <a:ext uri="{FF2B5EF4-FFF2-40B4-BE49-F238E27FC236}">
              <a16:creationId xmlns:a16="http://schemas.microsoft.com/office/drawing/2014/main" id="{90BD68B7-9128-4D1B-B102-9BD96C0200F3}"/>
            </a:ext>
          </a:extLst>
        </xdr:cNvPr>
        <xdr:cNvSpPr txBox="1"/>
      </xdr:nvSpPr>
      <xdr:spPr>
        <a:xfrm>
          <a:off x="2705744"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11E11F48-B938-49C5-85CA-777CBB6C803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767BAA9-8747-4CB8-9D92-69C3574647C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4DBC06B-980C-4D3C-8449-CCC4B3DCDB8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C2270D-4E84-4451-941B-C5DE0A48391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FDD83DE-2477-4B05-9AC3-9265A0526B4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119126</xdr:rowOff>
    </xdr:from>
    <xdr:to>
      <xdr:col>20</xdr:col>
      <xdr:colOff>38100</xdr:colOff>
      <xdr:row>38</xdr:row>
      <xdr:rowOff>49276</xdr:rowOff>
    </xdr:to>
    <xdr:sp macro="" textlink="">
      <xdr:nvSpPr>
        <xdr:cNvPr id="70" name="楕円 69">
          <a:extLst>
            <a:ext uri="{FF2B5EF4-FFF2-40B4-BE49-F238E27FC236}">
              <a16:creationId xmlns:a16="http://schemas.microsoft.com/office/drawing/2014/main" id="{35D8BB30-6904-41F5-A6D2-54DD9DE9F261}"/>
            </a:ext>
          </a:extLst>
        </xdr:cNvPr>
        <xdr:cNvSpPr/>
      </xdr:nvSpPr>
      <xdr:spPr>
        <a:xfrm>
          <a:off x="3746500" y="646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32258</xdr:rowOff>
    </xdr:from>
    <xdr:to>
      <xdr:col>15</xdr:col>
      <xdr:colOff>101600</xdr:colOff>
      <xdr:row>38</xdr:row>
      <xdr:rowOff>133858</xdr:rowOff>
    </xdr:to>
    <xdr:sp macro="" textlink="">
      <xdr:nvSpPr>
        <xdr:cNvPr id="71" name="楕円 70">
          <a:extLst>
            <a:ext uri="{FF2B5EF4-FFF2-40B4-BE49-F238E27FC236}">
              <a16:creationId xmlns:a16="http://schemas.microsoft.com/office/drawing/2014/main" id="{3B4ABC18-B970-4FFE-AA3D-276BD22FD092}"/>
            </a:ext>
          </a:extLst>
        </xdr:cNvPr>
        <xdr:cNvSpPr/>
      </xdr:nvSpPr>
      <xdr:spPr>
        <a:xfrm>
          <a:off x="2857500" y="65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169926</xdr:rowOff>
    </xdr:from>
    <xdr:to>
      <xdr:col>19</xdr:col>
      <xdr:colOff>177800</xdr:colOff>
      <xdr:row>38</xdr:row>
      <xdr:rowOff>83058</xdr:rowOff>
    </xdr:to>
    <xdr:cxnSp macro="">
      <xdr:nvCxnSpPr>
        <xdr:cNvPr id="72" name="直線コネクタ 71">
          <a:extLst>
            <a:ext uri="{FF2B5EF4-FFF2-40B4-BE49-F238E27FC236}">
              <a16:creationId xmlns:a16="http://schemas.microsoft.com/office/drawing/2014/main" id="{20E2465F-23BB-49AE-8763-8CA3A8B110CB}"/>
            </a:ext>
          </a:extLst>
        </xdr:cNvPr>
        <xdr:cNvCxnSpPr/>
      </xdr:nvCxnSpPr>
      <xdr:spPr>
        <a:xfrm flipV="1">
          <a:off x="2908300" y="6513576"/>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65803</xdr:rowOff>
    </xdr:from>
    <xdr:ext cx="405111" cy="259045"/>
    <xdr:sp macro="" textlink="">
      <xdr:nvSpPr>
        <xdr:cNvPr id="73" name="n_1mainValue【図書館】&#10;有形固定資産減価償却率">
          <a:extLst>
            <a:ext uri="{FF2B5EF4-FFF2-40B4-BE49-F238E27FC236}">
              <a16:creationId xmlns:a16="http://schemas.microsoft.com/office/drawing/2014/main" id="{21025C63-91FF-4080-954A-E85873540A5E}"/>
            </a:ext>
          </a:extLst>
        </xdr:cNvPr>
        <xdr:cNvSpPr txBox="1"/>
      </xdr:nvSpPr>
      <xdr:spPr>
        <a:xfrm>
          <a:off x="3582044" y="623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150385</xdr:rowOff>
    </xdr:from>
    <xdr:ext cx="405111" cy="259045"/>
    <xdr:sp macro="" textlink="">
      <xdr:nvSpPr>
        <xdr:cNvPr id="74" name="n_2mainValue【図書館】&#10;有形固定資産減価償却率">
          <a:extLst>
            <a:ext uri="{FF2B5EF4-FFF2-40B4-BE49-F238E27FC236}">
              <a16:creationId xmlns:a16="http://schemas.microsoft.com/office/drawing/2014/main" id="{D4F12749-B71E-46F4-9266-B734AB93860B}"/>
            </a:ext>
          </a:extLst>
        </xdr:cNvPr>
        <xdr:cNvSpPr txBox="1"/>
      </xdr:nvSpPr>
      <xdr:spPr>
        <a:xfrm>
          <a:off x="27057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5" name="正方形/長方形 74">
          <a:extLst>
            <a:ext uri="{FF2B5EF4-FFF2-40B4-BE49-F238E27FC236}">
              <a16:creationId xmlns:a16="http://schemas.microsoft.com/office/drawing/2014/main" id="{7BF439FC-BAAC-4F5D-A221-64C75FE111B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6" name="正方形/長方形 75">
          <a:extLst>
            <a:ext uri="{FF2B5EF4-FFF2-40B4-BE49-F238E27FC236}">
              <a16:creationId xmlns:a16="http://schemas.microsoft.com/office/drawing/2014/main" id="{BCB99295-DA06-49FB-8732-07465FF26D1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7" name="正方形/長方形 76">
          <a:extLst>
            <a:ext uri="{FF2B5EF4-FFF2-40B4-BE49-F238E27FC236}">
              <a16:creationId xmlns:a16="http://schemas.microsoft.com/office/drawing/2014/main" id="{8712D60B-5938-4255-AD98-AC438352F1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8" name="正方形/長方形 77">
          <a:extLst>
            <a:ext uri="{FF2B5EF4-FFF2-40B4-BE49-F238E27FC236}">
              <a16:creationId xmlns:a16="http://schemas.microsoft.com/office/drawing/2014/main" id="{940113DB-A358-40AE-83F0-70FFE86A9B3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9" name="正方形/長方形 78">
          <a:extLst>
            <a:ext uri="{FF2B5EF4-FFF2-40B4-BE49-F238E27FC236}">
              <a16:creationId xmlns:a16="http://schemas.microsoft.com/office/drawing/2014/main" id="{5A730BC8-5FF3-4228-8419-7682DB33004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0" name="正方形/長方形 79">
          <a:extLst>
            <a:ext uri="{FF2B5EF4-FFF2-40B4-BE49-F238E27FC236}">
              <a16:creationId xmlns:a16="http://schemas.microsoft.com/office/drawing/2014/main" id="{A211C778-4A74-4083-9CAE-CD31CA28978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1" name="正方形/長方形 80">
          <a:extLst>
            <a:ext uri="{FF2B5EF4-FFF2-40B4-BE49-F238E27FC236}">
              <a16:creationId xmlns:a16="http://schemas.microsoft.com/office/drawing/2014/main" id="{10F43EFF-6FE8-4C73-A1FB-BDBECB524A3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2" name="正方形/長方形 81">
          <a:extLst>
            <a:ext uri="{FF2B5EF4-FFF2-40B4-BE49-F238E27FC236}">
              <a16:creationId xmlns:a16="http://schemas.microsoft.com/office/drawing/2014/main" id="{745F6EEE-1020-49BE-84FB-68A3F73DD32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3" name="テキスト ボックス 82">
          <a:extLst>
            <a:ext uri="{FF2B5EF4-FFF2-40B4-BE49-F238E27FC236}">
              <a16:creationId xmlns:a16="http://schemas.microsoft.com/office/drawing/2014/main" id="{66338005-3BC2-4479-82C4-5198A2834D9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4" name="直線コネクタ 83">
          <a:extLst>
            <a:ext uri="{FF2B5EF4-FFF2-40B4-BE49-F238E27FC236}">
              <a16:creationId xmlns:a16="http://schemas.microsoft.com/office/drawing/2014/main" id="{06E0BCCF-C199-4F8F-8A9B-EEA7D7E7643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5" name="直線コネクタ 84">
          <a:extLst>
            <a:ext uri="{FF2B5EF4-FFF2-40B4-BE49-F238E27FC236}">
              <a16:creationId xmlns:a16="http://schemas.microsoft.com/office/drawing/2014/main" id="{D66A704C-4FDB-4E55-AEB5-98D62A1D92C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86" name="テキスト ボックス 85">
          <a:extLst>
            <a:ext uri="{FF2B5EF4-FFF2-40B4-BE49-F238E27FC236}">
              <a16:creationId xmlns:a16="http://schemas.microsoft.com/office/drawing/2014/main" id="{57E5130E-367F-4070-8340-63CA3AFC696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87" name="直線コネクタ 86">
          <a:extLst>
            <a:ext uri="{FF2B5EF4-FFF2-40B4-BE49-F238E27FC236}">
              <a16:creationId xmlns:a16="http://schemas.microsoft.com/office/drawing/2014/main" id="{43063780-3CBA-441A-B730-4CE3687F0C4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88" name="テキスト ボックス 87">
          <a:extLst>
            <a:ext uri="{FF2B5EF4-FFF2-40B4-BE49-F238E27FC236}">
              <a16:creationId xmlns:a16="http://schemas.microsoft.com/office/drawing/2014/main" id="{CB0199C9-43A3-4F30-B1E4-058D85046CD4}"/>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89" name="直線コネクタ 88">
          <a:extLst>
            <a:ext uri="{FF2B5EF4-FFF2-40B4-BE49-F238E27FC236}">
              <a16:creationId xmlns:a16="http://schemas.microsoft.com/office/drawing/2014/main" id="{5C9C64C3-2905-40F8-B392-9924000ECD2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0" name="テキスト ボックス 89">
          <a:extLst>
            <a:ext uri="{FF2B5EF4-FFF2-40B4-BE49-F238E27FC236}">
              <a16:creationId xmlns:a16="http://schemas.microsoft.com/office/drawing/2014/main" id="{02CDE375-0A31-4CEB-8604-20D050733F0E}"/>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1" name="直線コネクタ 90">
          <a:extLst>
            <a:ext uri="{FF2B5EF4-FFF2-40B4-BE49-F238E27FC236}">
              <a16:creationId xmlns:a16="http://schemas.microsoft.com/office/drawing/2014/main" id="{8D66CB24-8F74-451E-9A41-CDC7262AF5C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92" name="テキスト ボックス 91">
          <a:extLst>
            <a:ext uri="{FF2B5EF4-FFF2-40B4-BE49-F238E27FC236}">
              <a16:creationId xmlns:a16="http://schemas.microsoft.com/office/drawing/2014/main" id="{0D70C72A-4ACC-4B29-9648-1E7BB3D22C31}"/>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3" name="直線コネクタ 92">
          <a:extLst>
            <a:ext uri="{FF2B5EF4-FFF2-40B4-BE49-F238E27FC236}">
              <a16:creationId xmlns:a16="http://schemas.microsoft.com/office/drawing/2014/main" id="{E2D0A90E-539A-4443-86CD-90A862669B7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94" name="テキスト ボックス 93">
          <a:extLst>
            <a:ext uri="{FF2B5EF4-FFF2-40B4-BE49-F238E27FC236}">
              <a16:creationId xmlns:a16="http://schemas.microsoft.com/office/drawing/2014/main" id="{6859D625-9AFC-43A9-9708-C22CB9D5F7B7}"/>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5" name="直線コネクタ 94">
          <a:extLst>
            <a:ext uri="{FF2B5EF4-FFF2-40B4-BE49-F238E27FC236}">
              <a16:creationId xmlns:a16="http://schemas.microsoft.com/office/drawing/2014/main" id="{553BADF9-BDD1-4C93-875A-F3F99C30811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96" name="テキスト ボックス 95">
          <a:extLst>
            <a:ext uri="{FF2B5EF4-FFF2-40B4-BE49-F238E27FC236}">
              <a16:creationId xmlns:a16="http://schemas.microsoft.com/office/drawing/2014/main" id="{860DF732-0D9C-4A04-89C9-66AA2E21BA56}"/>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a:extLst>
            <a:ext uri="{FF2B5EF4-FFF2-40B4-BE49-F238E27FC236}">
              <a16:creationId xmlns:a16="http://schemas.microsoft.com/office/drawing/2014/main" id="{14B25012-5386-488F-86D8-152366138CE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8" name="テキスト ボックス 97">
          <a:extLst>
            <a:ext uri="{FF2B5EF4-FFF2-40B4-BE49-F238E27FC236}">
              <a16:creationId xmlns:a16="http://schemas.microsoft.com/office/drawing/2014/main" id="{2BD4102B-A7C2-4787-9F86-6C5DC3065C9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図書館】&#10;一人当たり面積グラフ枠">
          <a:extLst>
            <a:ext uri="{FF2B5EF4-FFF2-40B4-BE49-F238E27FC236}">
              <a16:creationId xmlns:a16="http://schemas.microsoft.com/office/drawing/2014/main" id="{B3F649AE-0806-4783-B997-280E111E0E5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141514</xdr:rowOff>
    </xdr:from>
    <xdr:to>
      <xdr:col>54</xdr:col>
      <xdr:colOff>189865</xdr:colOff>
      <xdr:row>41</xdr:row>
      <xdr:rowOff>89807</xdr:rowOff>
    </xdr:to>
    <xdr:cxnSp macro="">
      <xdr:nvCxnSpPr>
        <xdr:cNvPr id="100" name="直線コネクタ 99">
          <a:extLst>
            <a:ext uri="{FF2B5EF4-FFF2-40B4-BE49-F238E27FC236}">
              <a16:creationId xmlns:a16="http://schemas.microsoft.com/office/drawing/2014/main" id="{6ABB4163-5434-4BCA-8B9D-6A8DD172E317}"/>
            </a:ext>
          </a:extLst>
        </xdr:cNvPr>
        <xdr:cNvCxnSpPr/>
      </xdr:nvCxnSpPr>
      <xdr:spPr>
        <a:xfrm flipV="1">
          <a:off x="10476865" y="5627914"/>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93634</xdr:rowOff>
    </xdr:from>
    <xdr:ext cx="469744" cy="259045"/>
    <xdr:sp macro="" textlink="">
      <xdr:nvSpPr>
        <xdr:cNvPr id="101" name="【図書館】&#10;一人当たり面積最小値テキスト">
          <a:extLst>
            <a:ext uri="{FF2B5EF4-FFF2-40B4-BE49-F238E27FC236}">
              <a16:creationId xmlns:a16="http://schemas.microsoft.com/office/drawing/2014/main" id="{97673208-1CDD-47B1-A6B8-82E04F0B4D5C}"/>
            </a:ext>
          </a:extLst>
        </xdr:cNvPr>
        <xdr:cNvSpPr txBox="1"/>
      </xdr:nvSpPr>
      <xdr:spPr>
        <a:xfrm>
          <a:off x="10515600" y="71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89807</xdr:rowOff>
    </xdr:from>
    <xdr:to>
      <xdr:col>55</xdr:col>
      <xdr:colOff>88900</xdr:colOff>
      <xdr:row>41</xdr:row>
      <xdr:rowOff>89807</xdr:rowOff>
    </xdr:to>
    <xdr:cxnSp macro="">
      <xdr:nvCxnSpPr>
        <xdr:cNvPr id="102" name="直線コネクタ 101">
          <a:extLst>
            <a:ext uri="{FF2B5EF4-FFF2-40B4-BE49-F238E27FC236}">
              <a16:creationId xmlns:a16="http://schemas.microsoft.com/office/drawing/2014/main" id="{331949EF-16A4-4D2F-8FD6-A11A922B267F}"/>
            </a:ext>
          </a:extLst>
        </xdr:cNvPr>
        <xdr:cNvCxnSpPr/>
      </xdr:nvCxnSpPr>
      <xdr:spPr>
        <a:xfrm>
          <a:off x="10388600" y="7119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88191</xdr:rowOff>
    </xdr:from>
    <xdr:ext cx="469744" cy="259045"/>
    <xdr:sp macro="" textlink="">
      <xdr:nvSpPr>
        <xdr:cNvPr id="103" name="【図書館】&#10;一人当たり面積最大値テキスト">
          <a:extLst>
            <a:ext uri="{FF2B5EF4-FFF2-40B4-BE49-F238E27FC236}">
              <a16:creationId xmlns:a16="http://schemas.microsoft.com/office/drawing/2014/main" id="{AF55CE40-47CA-4B9B-9B27-5AF0A22B3291}"/>
            </a:ext>
          </a:extLst>
        </xdr:cNvPr>
        <xdr:cNvSpPr txBox="1"/>
      </xdr:nvSpPr>
      <xdr:spPr>
        <a:xfrm>
          <a:off x="10515600" y="540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141514</xdr:rowOff>
    </xdr:from>
    <xdr:to>
      <xdr:col>55</xdr:col>
      <xdr:colOff>88900</xdr:colOff>
      <xdr:row>32</xdr:row>
      <xdr:rowOff>141514</xdr:rowOff>
    </xdr:to>
    <xdr:cxnSp macro="">
      <xdr:nvCxnSpPr>
        <xdr:cNvPr id="104" name="直線コネクタ 103">
          <a:extLst>
            <a:ext uri="{FF2B5EF4-FFF2-40B4-BE49-F238E27FC236}">
              <a16:creationId xmlns:a16="http://schemas.microsoft.com/office/drawing/2014/main" id="{7134FCB0-9846-40F7-82D1-2D4D96B6E85D}"/>
            </a:ext>
          </a:extLst>
        </xdr:cNvPr>
        <xdr:cNvCxnSpPr/>
      </xdr:nvCxnSpPr>
      <xdr:spPr>
        <a:xfrm>
          <a:off x="10388600" y="56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104520</xdr:rowOff>
    </xdr:from>
    <xdr:ext cx="469744" cy="259045"/>
    <xdr:sp macro="" textlink="">
      <xdr:nvSpPr>
        <xdr:cNvPr id="105" name="【図書館】&#10;一人当たり面積平均値テキスト">
          <a:extLst>
            <a:ext uri="{FF2B5EF4-FFF2-40B4-BE49-F238E27FC236}">
              <a16:creationId xmlns:a16="http://schemas.microsoft.com/office/drawing/2014/main" id="{FCC147BA-38C8-47AE-AA62-587DD14AF691}"/>
            </a:ext>
          </a:extLst>
        </xdr:cNvPr>
        <xdr:cNvSpPr txBox="1"/>
      </xdr:nvSpPr>
      <xdr:spPr>
        <a:xfrm>
          <a:off x="10515600" y="6448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126093</xdr:rowOff>
    </xdr:from>
    <xdr:to>
      <xdr:col>55</xdr:col>
      <xdr:colOff>50800</xdr:colOff>
      <xdr:row>38</xdr:row>
      <xdr:rowOff>56243</xdr:rowOff>
    </xdr:to>
    <xdr:sp macro="" textlink="">
      <xdr:nvSpPr>
        <xdr:cNvPr id="106" name="フローチャート: 判断 105">
          <a:extLst>
            <a:ext uri="{FF2B5EF4-FFF2-40B4-BE49-F238E27FC236}">
              <a16:creationId xmlns:a16="http://schemas.microsoft.com/office/drawing/2014/main" id="{96D0BE81-DB24-4731-84CD-EE294D7AB5F7}"/>
            </a:ext>
          </a:extLst>
        </xdr:cNvPr>
        <xdr:cNvSpPr/>
      </xdr:nvSpPr>
      <xdr:spPr>
        <a:xfrm>
          <a:off x="10426700" y="646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41728</xdr:rowOff>
    </xdr:from>
    <xdr:to>
      <xdr:col>50</xdr:col>
      <xdr:colOff>165100</xdr:colOff>
      <xdr:row>38</xdr:row>
      <xdr:rowOff>143328</xdr:rowOff>
    </xdr:to>
    <xdr:sp macro="" textlink="">
      <xdr:nvSpPr>
        <xdr:cNvPr id="107" name="フローチャート: 判断 106">
          <a:extLst>
            <a:ext uri="{FF2B5EF4-FFF2-40B4-BE49-F238E27FC236}">
              <a16:creationId xmlns:a16="http://schemas.microsoft.com/office/drawing/2014/main" id="{91DFAA93-D577-464A-B90F-10B392C5D4CB}"/>
            </a:ext>
          </a:extLst>
        </xdr:cNvPr>
        <xdr:cNvSpPr/>
      </xdr:nvSpPr>
      <xdr:spPr>
        <a:xfrm>
          <a:off x="9588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159855</xdr:rowOff>
    </xdr:from>
    <xdr:ext cx="469744" cy="259045"/>
    <xdr:sp macro="" textlink="">
      <xdr:nvSpPr>
        <xdr:cNvPr id="108" name="n_1aveValue【図書館】&#10;一人当たり面積">
          <a:extLst>
            <a:ext uri="{FF2B5EF4-FFF2-40B4-BE49-F238E27FC236}">
              <a16:creationId xmlns:a16="http://schemas.microsoft.com/office/drawing/2014/main" id="{E98E84EF-F12C-4605-9A09-C3D6254A2C4C}"/>
            </a:ext>
          </a:extLst>
        </xdr:cNvPr>
        <xdr:cNvSpPr txBox="1"/>
      </xdr:nvSpPr>
      <xdr:spPr>
        <a:xfrm>
          <a:off x="93917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74385</xdr:rowOff>
    </xdr:from>
    <xdr:to>
      <xdr:col>46</xdr:col>
      <xdr:colOff>38100</xdr:colOff>
      <xdr:row>39</xdr:row>
      <xdr:rowOff>4535</xdr:rowOff>
    </xdr:to>
    <xdr:sp macro="" textlink="">
      <xdr:nvSpPr>
        <xdr:cNvPr id="109" name="フローチャート: 判断 108">
          <a:extLst>
            <a:ext uri="{FF2B5EF4-FFF2-40B4-BE49-F238E27FC236}">
              <a16:creationId xmlns:a16="http://schemas.microsoft.com/office/drawing/2014/main" id="{9B5E7A5C-D70D-46AC-A112-57CD91166A0C}"/>
            </a:ext>
          </a:extLst>
        </xdr:cNvPr>
        <xdr:cNvSpPr/>
      </xdr:nvSpPr>
      <xdr:spPr>
        <a:xfrm>
          <a:off x="8699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21063</xdr:rowOff>
    </xdr:from>
    <xdr:ext cx="469744" cy="259045"/>
    <xdr:sp macro="" textlink="">
      <xdr:nvSpPr>
        <xdr:cNvPr id="110" name="n_2aveValue【図書館】&#10;一人当たり面積">
          <a:extLst>
            <a:ext uri="{FF2B5EF4-FFF2-40B4-BE49-F238E27FC236}">
              <a16:creationId xmlns:a16="http://schemas.microsoft.com/office/drawing/2014/main" id="{B8272A75-49A2-49B6-B42A-0A49A572B4B9}"/>
            </a:ext>
          </a:extLst>
        </xdr:cNvPr>
        <xdr:cNvSpPr txBox="1"/>
      </xdr:nvSpPr>
      <xdr:spPr>
        <a:xfrm>
          <a:off x="8515427" y="63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1" name="テキスト ボックス 110">
          <a:extLst>
            <a:ext uri="{FF2B5EF4-FFF2-40B4-BE49-F238E27FC236}">
              <a16:creationId xmlns:a16="http://schemas.microsoft.com/office/drawing/2014/main" id="{B0E1B311-A199-4A0D-9E9E-34E56E811B6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a:extLst>
            <a:ext uri="{FF2B5EF4-FFF2-40B4-BE49-F238E27FC236}">
              <a16:creationId xmlns:a16="http://schemas.microsoft.com/office/drawing/2014/main" id="{E49472FD-1537-45D6-81F9-8825E69A9FB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id="{C90AE040-7702-4CE8-A367-433846584B4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id="{B0CF0ED9-5C5A-40AC-91FD-D2FB31C8494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805A22E8-86B2-4F0B-97AE-C18B8925312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161472</xdr:rowOff>
    </xdr:from>
    <xdr:to>
      <xdr:col>50</xdr:col>
      <xdr:colOff>165100</xdr:colOff>
      <xdr:row>39</xdr:row>
      <xdr:rowOff>91622</xdr:rowOff>
    </xdr:to>
    <xdr:sp macro="" textlink="">
      <xdr:nvSpPr>
        <xdr:cNvPr id="116" name="楕円 115">
          <a:extLst>
            <a:ext uri="{FF2B5EF4-FFF2-40B4-BE49-F238E27FC236}">
              <a16:creationId xmlns:a16="http://schemas.microsoft.com/office/drawing/2014/main" id="{82847CC9-9CBA-4809-92DA-6036A832CCD6}"/>
            </a:ext>
          </a:extLst>
        </xdr:cNvPr>
        <xdr:cNvSpPr/>
      </xdr:nvSpPr>
      <xdr:spPr>
        <a:xfrm>
          <a:off x="958850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907</xdr:rowOff>
    </xdr:from>
    <xdr:to>
      <xdr:col>46</xdr:col>
      <xdr:colOff>38100</xdr:colOff>
      <xdr:row>39</xdr:row>
      <xdr:rowOff>102507</xdr:rowOff>
    </xdr:to>
    <xdr:sp macro="" textlink="">
      <xdr:nvSpPr>
        <xdr:cNvPr id="117" name="楕円 116">
          <a:extLst>
            <a:ext uri="{FF2B5EF4-FFF2-40B4-BE49-F238E27FC236}">
              <a16:creationId xmlns:a16="http://schemas.microsoft.com/office/drawing/2014/main" id="{42AB798E-57AC-4077-B8EC-27A13E6E66A7}"/>
            </a:ext>
          </a:extLst>
        </xdr:cNvPr>
        <xdr:cNvSpPr/>
      </xdr:nvSpPr>
      <xdr:spPr>
        <a:xfrm>
          <a:off x="8699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40822</xdr:rowOff>
    </xdr:from>
    <xdr:to>
      <xdr:col>50</xdr:col>
      <xdr:colOff>114300</xdr:colOff>
      <xdr:row>39</xdr:row>
      <xdr:rowOff>51707</xdr:rowOff>
    </xdr:to>
    <xdr:cxnSp macro="">
      <xdr:nvCxnSpPr>
        <xdr:cNvPr id="118" name="直線コネクタ 117">
          <a:extLst>
            <a:ext uri="{FF2B5EF4-FFF2-40B4-BE49-F238E27FC236}">
              <a16:creationId xmlns:a16="http://schemas.microsoft.com/office/drawing/2014/main" id="{64DE170D-F9C3-4A4B-AF60-636B65529536}"/>
            </a:ext>
          </a:extLst>
        </xdr:cNvPr>
        <xdr:cNvCxnSpPr/>
      </xdr:nvCxnSpPr>
      <xdr:spPr>
        <a:xfrm flipV="1">
          <a:off x="8750300" y="6727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82749</xdr:rowOff>
    </xdr:from>
    <xdr:ext cx="469744" cy="259045"/>
    <xdr:sp macro="" textlink="">
      <xdr:nvSpPr>
        <xdr:cNvPr id="119" name="n_1mainValue【図書館】&#10;一人当たり面積">
          <a:extLst>
            <a:ext uri="{FF2B5EF4-FFF2-40B4-BE49-F238E27FC236}">
              <a16:creationId xmlns:a16="http://schemas.microsoft.com/office/drawing/2014/main" id="{3D96773F-7A85-481D-AD53-928901C9F7D0}"/>
            </a:ext>
          </a:extLst>
        </xdr:cNvPr>
        <xdr:cNvSpPr txBox="1"/>
      </xdr:nvSpPr>
      <xdr:spPr>
        <a:xfrm>
          <a:off x="9391727" y="676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93634</xdr:rowOff>
    </xdr:from>
    <xdr:ext cx="469744" cy="259045"/>
    <xdr:sp macro="" textlink="">
      <xdr:nvSpPr>
        <xdr:cNvPr id="120" name="n_2mainValue【図書館】&#10;一人当たり面積">
          <a:extLst>
            <a:ext uri="{FF2B5EF4-FFF2-40B4-BE49-F238E27FC236}">
              <a16:creationId xmlns:a16="http://schemas.microsoft.com/office/drawing/2014/main" id="{458F04E5-F84A-4AC1-8D04-91FEAFF31E49}"/>
            </a:ext>
          </a:extLst>
        </xdr:cNvPr>
        <xdr:cNvSpPr txBox="1"/>
      </xdr:nvSpPr>
      <xdr:spPr>
        <a:xfrm>
          <a:off x="851542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1" name="正方形/長方形 120">
          <a:extLst>
            <a:ext uri="{FF2B5EF4-FFF2-40B4-BE49-F238E27FC236}">
              <a16:creationId xmlns:a16="http://schemas.microsoft.com/office/drawing/2014/main" id="{C85C03F1-4621-4481-BAD1-9B13D3292A0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2" name="正方形/長方形 121">
          <a:extLst>
            <a:ext uri="{FF2B5EF4-FFF2-40B4-BE49-F238E27FC236}">
              <a16:creationId xmlns:a16="http://schemas.microsoft.com/office/drawing/2014/main" id="{935DA053-CE58-42E2-A52A-16579278FF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3" name="正方形/長方形 122">
          <a:extLst>
            <a:ext uri="{FF2B5EF4-FFF2-40B4-BE49-F238E27FC236}">
              <a16:creationId xmlns:a16="http://schemas.microsoft.com/office/drawing/2014/main" id="{05495972-E26C-4F2A-87C6-FCEE5AA0C2D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4" name="正方形/長方形 123">
          <a:extLst>
            <a:ext uri="{FF2B5EF4-FFF2-40B4-BE49-F238E27FC236}">
              <a16:creationId xmlns:a16="http://schemas.microsoft.com/office/drawing/2014/main" id="{48D692C4-27D8-411E-9DB1-8C2BE14BAE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5" name="正方形/長方形 124">
          <a:extLst>
            <a:ext uri="{FF2B5EF4-FFF2-40B4-BE49-F238E27FC236}">
              <a16:creationId xmlns:a16="http://schemas.microsoft.com/office/drawing/2014/main" id="{E4FF1C9D-C56C-4A27-A80B-9EDE8DC8F47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6" name="正方形/長方形 125">
          <a:extLst>
            <a:ext uri="{FF2B5EF4-FFF2-40B4-BE49-F238E27FC236}">
              <a16:creationId xmlns:a16="http://schemas.microsoft.com/office/drawing/2014/main" id="{92215A72-B7CC-4C6F-BD57-93D2C95F0C9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7" name="正方形/長方形 126">
          <a:extLst>
            <a:ext uri="{FF2B5EF4-FFF2-40B4-BE49-F238E27FC236}">
              <a16:creationId xmlns:a16="http://schemas.microsoft.com/office/drawing/2014/main" id="{F669EE54-9AEE-4D6B-A1F5-D4EB2D4CE88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8" name="正方形/長方形 127">
          <a:extLst>
            <a:ext uri="{FF2B5EF4-FFF2-40B4-BE49-F238E27FC236}">
              <a16:creationId xmlns:a16="http://schemas.microsoft.com/office/drawing/2014/main" id="{13D1840D-8189-45A9-B0DA-B007D7AFCBB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9" name="テキスト ボックス 128">
          <a:extLst>
            <a:ext uri="{FF2B5EF4-FFF2-40B4-BE49-F238E27FC236}">
              <a16:creationId xmlns:a16="http://schemas.microsoft.com/office/drawing/2014/main" id="{7455FF5F-F7DA-432B-9B71-303CCB39E57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0" name="直線コネクタ 129">
          <a:extLst>
            <a:ext uri="{FF2B5EF4-FFF2-40B4-BE49-F238E27FC236}">
              <a16:creationId xmlns:a16="http://schemas.microsoft.com/office/drawing/2014/main" id="{6A9530FC-CFDA-4241-A120-9E19516258E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31" name="テキスト ボックス 130">
          <a:extLst>
            <a:ext uri="{FF2B5EF4-FFF2-40B4-BE49-F238E27FC236}">
              <a16:creationId xmlns:a16="http://schemas.microsoft.com/office/drawing/2014/main" id="{6B7DB0DE-59C0-430E-A832-4083E43BF98F}"/>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32" name="直線コネクタ 131">
          <a:extLst>
            <a:ext uri="{FF2B5EF4-FFF2-40B4-BE49-F238E27FC236}">
              <a16:creationId xmlns:a16="http://schemas.microsoft.com/office/drawing/2014/main" id="{F7E01C4A-4E1F-4B93-8FCD-0940A5060873}"/>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33" name="テキスト ボックス 132">
          <a:extLst>
            <a:ext uri="{FF2B5EF4-FFF2-40B4-BE49-F238E27FC236}">
              <a16:creationId xmlns:a16="http://schemas.microsoft.com/office/drawing/2014/main" id="{7189336D-2EBA-4225-BFFD-A6B64463F5A6}"/>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34" name="直線コネクタ 133">
          <a:extLst>
            <a:ext uri="{FF2B5EF4-FFF2-40B4-BE49-F238E27FC236}">
              <a16:creationId xmlns:a16="http://schemas.microsoft.com/office/drawing/2014/main" id="{929A7FC1-7929-45FC-B96C-73AF1ADD44CF}"/>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35" name="テキスト ボックス 134">
          <a:extLst>
            <a:ext uri="{FF2B5EF4-FFF2-40B4-BE49-F238E27FC236}">
              <a16:creationId xmlns:a16="http://schemas.microsoft.com/office/drawing/2014/main" id="{145A96FF-9E1C-4CC7-9180-A3600B57B46F}"/>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36" name="直線コネクタ 135">
          <a:extLst>
            <a:ext uri="{FF2B5EF4-FFF2-40B4-BE49-F238E27FC236}">
              <a16:creationId xmlns:a16="http://schemas.microsoft.com/office/drawing/2014/main" id="{4B7A5DA3-2CCC-4630-9938-0C826B3EE951}"/>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37" name="テキスト ボックス 136">
          <a:extLst>
            <a:ext uri="{FF2B5EF4-FFF2-40B4-BE49-F238E27FC236}">
              <a16:creationId xmlns:a16="http://schemas.microsoft.com/office/drawing/2014/main" id="{9BAFC2E3-DA21-4797-B6AF-B5C5D4C5C72E}"/>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38" name="直線コネクタ 137">
          <a:extLst>
            <a:ext uri="{FF2B5EF4-FFF2-40B4-BE49-F238E27FC236}">
              <a16:creationId xmlns:a16="http://schemas.microsoft.com/office/drawing/2014/main" id="{AB9D2FC6-1857-47B4-914B-14B9A93F7D4C}"/>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39" name="テキスト ボックス 138">
          <a:extLst>
            <a:ext uri="{FF2B5EF4-FFF2-40B4-BE49-F238E27FC236}">
              <a16:creationId xmlns:a16="http://schemas.microsoft.com/office/drawing/2014/main" id="{FDCA126B-1FAA-4CCD-9215-526B02413E78}"/>
            </a:ext>
          </a:extLst>
        </xdr:cNvPr>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0" name="直線コネクタ 139">
          <a:extLst>
            <a:ext uri="{FF2B5EF4-FFF2-40B4-BE49-F238E27FC236}">
              <a16:creationId xmlns:a16="http://schemas.microsoft.com/office/drawing/2014/main" id="{227F7D85-EEF7-46A8-AAB5-F131EF7507D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1" name="テキスト ボックス 140">
          <a:extLst>
            <a:ext uri="{FF2B5EF4-FFF2-40B4-BE49-F238E27FC236}">
              <a16:creationId xmlns:a16="http://schemas.microsoft.com/office/drawing/2014/main" id="{40A9EC7D-3545-4838-BA54-D559CF9FEBAC}"/>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2" name="【体育館・プール】&#10;有形固定資産減価償却率グラフ枠">
          <a:extLst>
            <a:ext uri="{FF2B5EF4-FFF2-40B4-BE49-F238E27FC236}">
              <a16:creationId xmlns:a16="http://schemas.microsoft.com/office/drawing/2014/main" id="{792F34CF-19AF-4255-A70E-A46185FD4B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102870</xdr:rowOff>
    </xdr:from>
    <xdr:to>
      <xdr:col>24</xdr:col>
      <xdr:colOff>62865</xdr:colOff>
      <xdr:row>64</xdr:row>
      <xdr:rowOff>75438</xdr:rowOff>
    </xdr:to>
    <xdr:cxnSp macro="">
      <xdr:nvCxnSpPr>
        <xdr:cNvPr id="143" name="直線コネクタ 142">
          <a:extLst>
            <a:ext uri="{FF2B5EF4-FFF2-40B4-BE49-F238E27FC236}">
              <a16:creationId xmlns:a16="http://schemas.microsoft.com/office/drawing/2014/main" id="{4D26FFC8-A7C4-4960-8EBE-F5D3999078BC}"/>
            </a:ext>
          </a:extLst>
        </xdr:cNvPr>
        <xdr:cNvCxnSpPr/>
      </xdr:nvCxnSpPr>
      <xdr:spPr>
        <a:xfrm flipV="1">
          <a:off x="4634865" y="9704070"/>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79265</xdr:rowOff>
    </xdr:from>
    <xdr:ext cx="405111" cy="259045"/>
    <xdr:sp macro="" textlink="">
      <xdr:nvSpPr>
        <xdr:cNvPr id="144" name="【体育館・プール】&#10;有形固定資産減価償却率最小値テキスト">
          <a:extLst>
            <a:ext uri="{FF2B5EF4-FFF2-40B4-BE49-F238E27FC236}">
              <a16:creationId xmlns:a16="http://schemas.microsoft.com/office/drawing/2014/main" id="{33EBCFE4-635E-40CF-8956-A9EB72BFE372}"/>
            </a:ext>
          </a:extLst>
        </xdr:cNvPr>
        <xdr:cNvSpPr txBox="1"/>
      </xdr:nvSpPr>
      <xdr:spPr>
        <a:xfrm>
          <a:off x="4673600" y="1105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75438</xdr:rowOff>
    </xdr:from>
    <xdr:to>
      <xdr:col>24</xdr:col>
      <xdr:colOff>152400</xdr:colOff>
      <xdr:row>64</xdr:row>
      <xdr:rowOff>75438</xdr:rowOff>
    </xdr:to>
    <xdr:cxnSp macro="">
      <xdr:nvCxnSpPr>
        <xdr:cNvPr id="145" name="直線コネクタ 144">
          <a:extLst>
            <a:ext uri="{FF2B5EF4-FFF2-40B4-BE49-F238E27FC236}">
              <a16:creationId xmlns:a16="http://schemas.microsoft.com/office/drawing/2014/main" id="{8521D8BC-31F1-4489-9B3C-22A438262A87}"/>
            </a:ext>
          </a:extLst>
        </xdr:cNvPr>
        <xdr:cNvCxnSpPr/>
      </xdr:nvCxnSpPr>
      <xdr:spPr>
        <a:xfrm>
          <a:off x="4546600" y="1104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49547</xdr:rowOff>
    </xdr:from>
    <xdr:ext cx="405111" cy="259045"/>
    <xdr:sp macro="" textlink="">
      <xdr:nvSpPr>
        <xdr:cNvPr id="146" name="【体育館・プール】&#10;有形固定資産減価償却率最大値テキスト">
          <a:extLst>
            <a:ext uri="{FF2B5EF4-FFF2-40B4-BE49-F238E27FC236}">
              <a16:creationId xmlns:a16="http://schemas.microsoft.com/office/drawing/2014/main" id="{A8610B86-0748-4512-9CDE-5FE2FBD5146B}"/>
            </a:ext>
          </a:extLst>
        </xdr:cNvPr>
        <xdr:cNvSpPr txBox="1"/>
      </xdr:nvSpPr>
      <xdr:spPr>
        <a:xfrm>
          <a:off x="4673600" y="947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102870</xdr:rowOff>
    </xdr:from>
    <xdr:to>
      <xdr:col>24</xdr:col>
      <xdr:colOff>152400</xdr:colOff>
      <xdr:row>56</xdr:row>
      <xdr:rowOff>102870</xdr:rowOff>
    </xdr:to>
    <xdr:cxnSp macro="">
      <xdr:nvCxnSpPr>
        <xdr:cNvPr id="147" name="直線コネクタ 146">
          <a:extLst>
            <a:ext uri="{FF2B5EF4-FFF2-40B4-BE49-F238E27FC236}">
              <a16:creationId xmlns:a16="http://schemas.microsoft.com/office/drawing/2014/main" id="{1CF74E0E-2494-47C3-B9CA-D30396CF2306}"/>
            </a:ext>
          </a:extLst>
        </xdr:cNvPr>
        <xdr:cNvCxnSpPr/>
      </xdr:nvCxnSpPr>
      <xdr:spPr>
        <a:xfrm>
          <a:off x="4546600" y="970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140225</xdr:rowOff>
    </xdr:from>
    <xdr:ext cx="405111" cy="259045"/>
    <xdr:sp macro="" textlink="">
      <xdr:nvSpPr>
        <xdr:cNvPr id="148" name="【体育館・プール】&#10;有形固定資産減価償却率平均値テキスト">
          <a:extLst>
            <a:ext uri="{FF2B5EF4-FFF2-40B4-BE49-F238E27FC236}">
              <a16:creationId xmlns:a16="http://schemas.microsoft.com/office/drawing/2014/main" id="{21CF80CD-EB33-402F-9125-07DAAD71AF0C}"/>
            </a:ext>
          </a:extLst>
        </xdr:cNvPr>
        <xdr:cNvSpPr txBox="1"/>
      </xdr:nvSpPr>
      <xdr:spPr>
        <a:xfrm>
          <a:off x="4673600" y="10255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161798</xdr:rowOff>
    </xdr:from>
    <xdr:to>
      <xdr:col>24</xdr:col>
      <xdr:colOff>114300</xdr:colOff>
      <xdr:row>60</xdr:row>
      <xdr:rowOff>91948</xdr:rowOff>
    </xdr:to>
    <xdr:sp macro="" textlink="">
      <xdr:nvSpPr>
        <xdr:cNvPr id="149" name="フローチャート: 判断 148">
          <a:extLst>
            <a:ext uri="{FF2B5EF4-FFF2-40B4-BE49-F238E27FC236}">
              <a16:creationId xmlns:a16="http://schemas.microsoft.com/office/drawing/2014/main" id="{1E6AB513-FDDF-4C8E-99CF-5999B4F0A198}"/>
            </a:ext>
          </a:extLst>
        </xdr:cNvPr>
        <xdr:cNvSpPr/>
      </xdr:nvSpPr>
      <xdr:spPr>
        <a:xfrm>
          <a:off x="4584700" y="1027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136652</xdr:rowOff>
    </xdr:from>
    <xdr:to>
      <xdr:col>20</xdr:col>
      <xdr:colOff>38100</xdr:colOff>
      <xdr:row>60</xdr:row>
      <xdr:rowOff>66802</xdr:rowOff>
    </xdr:to>
    <xdr:sp macro="" textlink="">
      <xdr:nvSpPr>
        <xdr:cNvPr id="150" name="フローチャート: 判断 149">
          <a:extLst>
            <a:ext uri="{FF2B5EF4-FFF2-40B4-BE49-F238E27FC236}">
              <a16:creationId xmlns:a16="http://schemas.microsoft.com/office/drawing/2014/main" id="{29FFEDAE-F764-4692-BE10-9224ECC89E62}"/>
            </a:ext>
          </a:extLst>
        </xdr:cNvPr>
        <xdr:cNvSpPr/>
      </xdr:nvSpPr>
      <xdr:spPr>
        <a:xfrm>
          <a:off x="3746500" y="1025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83329</xdr:rowOff>
    </xdr:from>
    <xdr:ext cx="405111" cy="259045"/>
    <xdr:sp macro="" textlink="">
      <xdr:nvSpPr>
        <xdr:cNvPr id="151" name="n_1aveValue【体育館・プール】&#10;有形固定資産減価償却率">
          <a:extLst>
            <a:ext uri="{FF2B5EF4-FFF2-40B4-BE49-F238E27FC236}">
              <a16:creationId xmlns:a16="http://schemas.microsoft.com/office/drawing/2014/main" id="{A855B7CB-0830-4D16-BFA1-C94BC68F23FA}"/>
            </a:ext>
          </a:extLst>
        </xdr:cNvPr>
        <xdr:cNvSpPr txBox="1"/>
      </xdr:nvSpPr>
      <xdr:spPr>
        <a:xfrm>
          <a:off x="3582044" y="1002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136652</xdr:rowOff>
    </xdr:from>
    <xdr:to>
      <xdr:col>15</xdr:col>
      <xdr:colOff>101600</xdr:colOff>
      <xdr:row>59</xdr:row>
      <xdr:rowOff>66802</xdr:rowOff>
    </xdr:to>
    <xdr:sp macro="" textlink="">
      <xdr:nvSpPr>
        <xdr:cNvPr id="152" name="フローチャート: 判断 151">
          <a:extLst>
            <a:ext uri="{FF2B5EF4-FFF2-40B4-BE49-F238E27FC236}">
              <a16:creationId xmlns:a16="http://schemas.microsoft.com/office/drawing/2014/main" id="{BBDD1B4F-9819-4F08-A0A0-CDE6539CD40A}"/>
            </a:ext>
          </a:extLst>
        </xdr:cNvPr>
        <xdr:cNvSpPr/>
      </xdr:nvSpPr>
      <xdr:spPr>
        <a:xfrm>
          <a:off x="2857500" y="1008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83329</xdr:rowOff>
    </xdr:from>
    <xdr:ext cx="405111" cy="259045"/>
    <xdr:sp macro="" textlink="">
      <xdr:nvSpPr>
        <xdr:cNvPr id="153" name="n_2aveValue【体育館・プール】&#10;有形固定資産減価償却率">
          <a:extLst>
            <a:ext uri="{FF2B5EF4-FFF2-40B4-BE49-F238E27FC236}">
              <a16:creationId xmlns:a16="http://schemas.microsoft.com/office/drawing/2014/main" id="{AD832A84-A18F-423B-B2C9-289E9557ADF6}"/>
            </a:ext>
          </a:extLst>
        </xdr:cNvPr>
        <xdr:cNvSpPr txBox="1"/>
      </xdr:nvSpPr>
      <xdr:spPr>
        <a:xfrm>
          <a:off x="2705744" y="98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54" name="テキスト ボックス 153">
          <a:extLst>
            <a:ext uri="{FF2B5EF4-FFF2-40B4-BE49-F238E27FC236}">
              <a16:creationId xmlns:a16="http://schemas.microsoft.com/office/drawing/2014/main" id="{E64EE755-FE2C-462A-92BD-A71044DAD94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5" name="テキスト ボックス 154">
          <a:extLst>
            <a:ext uri="{FF2B5EF4-FFF2-40B4-BE49-F238E27FC236}">
              <a16:creationId xmlns:a16="http://schemas.microsoft.com/office/drawing/2014/main" id="{7A074649-D528-4F99-8E15-6D133E6FBCF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6" name="テキスト ボックス 155">
          <a:extLst>
            <a:ext uri="{FF2B5EF4-FFF2-40B4-BE49-F238E27FC236}">
              <a16:creationId xmlns:a16="http://schemas.microsoft.com/office/drawing/2014/main" id="{8DBC807C-9325-4449-9CE2-74D3DE9C24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7" name="テキスト ボックス 156">
          <a:extLst>
            <a:ext uri="{FF2B5EF4-FFF2-40B4-BE49-F238E27FC236}">
              <a16:creationId xmlns:a16="http://schemas.microsoft.com/office/drawing/2014/main" id="{CF85F8EC-C726-435B-BDBC-E4F81B9E402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8" name="テキスト ボックス 157">
          <a:extLst>
            <a:ext uri="{FF2B5EF4-FFF2-40B4-BE49-F238E27FC236}">
              <a16:creationId xmlns:a16="http://schemas.microsoft.com/office/drawing/2014/main" id="{5823419D-3C84-491A-B400-A19F97BD61B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81788</xdr:rowOff>
    </xdr:from>
    <xdr:to>
      <xdr:col>20</xdr:col>
      <xdr:colOff>38100</xdr:colOff>
      <xdr:row>63</xdr:row>
      <xdr:rowOff>11938</xdr:rowOff>
    </xdr:to>
    <xdr:sp macro="" textlink="">
      <xdr:nvSpPr>
        <xdr:cNvPr id="159" name="楕円 158">
          <a:extLst>
            <a:ext uri="{FF2B5EF4-FFF2-40B4-BE49-F238E27FC236}">
              <a16:creationId xmlns:a16="http://schemas.microsoft.com/office/drawing/2014/main" id="{70D5C9E8-CDF6-4959-B846-D6ABF40D770A}"/>
            </a:ext>
          </a:extLst>
        </xdr:cNvPr>
        <xdr:cNvSpPr/>
      </xdr:nvSpPr>
      <xdr:spPr>
        <a:xfrm>
          <a:off x="3746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152654</xdr:rowOff>
    </xdr:from>
    <xdr:to>
      <xdr:col>15</xdr:col>
      <xdr:colOff>101600</xdr:colOff>
      <xdr:row>63</xdr:row>
      <xdr:rowOff>82804</xdr:rowOff>
    </xdr:to>
    <xdr:sp macro="" textlink="">
      <xdr:nvSpPr>
        <xdr:cNvPr id="160" name="楕円 159">
          <a:extLst>
            <a:ext uri="{FF2B5EF4-FFF2-40B4-BE49-F238E27FC236}">
              <a16:creationId xmlns:a16="http://schemas.microsoft.com/office/drawing/2014/main" id="{DCDDBFEC-D425-41AB-BD71-B49A8B54D64B}"/>
            </a:ext>
          </a:extLst>
        </xdr:cNvPr>
        <xdr:cNvSpPr/>
      </xdr:nvSpPr>
      <xdr:spPr>
        <a:xfrm>
          <a:off x="2857500" y="107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132588</xdr:rowOff>
    </xdr:from>
    <xdr:to>
      <xdr:col>19</xdr:col>
      <xdr:colOff>177800</xdr:colOff>
      <xdr:row>63</xdr:row>
      <xdr:rowOff>32004</xdr:rowOff>
    </xdr:to>
    <xdr:cxnSp macro="">
      <xdr:nvCxnSpPr>
        <xdr:cNvPr id="161" name="直線コネクタ 160">
          <a:extLst>
            <a:ext uri="{FF2B5EF4-FFF2-40B4-BE49-F238E27FC236}">
              <a16:creationId xmlns:a16="http://schemas.microsoft.com/office/drawing/2014/main" id="{68924F32-033D-4A69-9CD3-753728446E08}"/>
            </a:ext>
          </a:extLst>
        </xdr:cNvPr>
        <xdr:cNvCxnSpPr/>
      </xdr:nvCxnSpPr>
      <xdr:spPr>
        <a:xfrm flipV="1">
          <a:off x="2908300" y="1076248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3065</xdr:rowOff>
    </xdr:from>
    <xdr:ext cx="405111" cy="259045"/>
    <xdr:sp macro="" textlink="">
      <xdr:nvSpPr>
        <xdr:cNvPr id="162" name="n_1mainValue【体育館・プール】&#10;有形固定資産減価償却率">
          <a:extLst>
            <a:ext uri="{FF2B5EF4-FFF2-40B4-BE49-F238E27FC236}">
              <a16:creationId xmlns:a16="http://schemas.microsoft.com/office/drawing/2014/main" id="{357DCEEE-CE75-4E10-B1E2-76286656AB98}"/>
            </a:ext>
          </a:extLst>
        </xdr:cNvPr>
        <xdr:cNvSpPr txBox="1"/>
      </xdr:nvSpPr>
      <xdr:spPr>
        <a:xfrm>
          <a:off x="3582044" y="1080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73931</xdr:rowOff>
    </xdr:from>
    <xdr:ext cx="405111" cy="259045"/>
    <xdr:sp macro="" textlink="">
      <xdr:nvSpPr>
        <xdr:cNvPr id="163" name="n_2mainValue【体育館・プール】&#10;有形固定資産減価償却率">
          <a:extLst>
            <a:ext uri="{FF2B5EF4-FFF2-40B4-BE49-F238E27FC236}">
              <a16:creationId xmlns:a16="http://schemas.microsoft.com/office/drawing/2014/main" id="{504C1212-1916-4169-980B-4526E952E5BE}"/>
            </a:ext>
          </a:extLst>
        </xdr:cNvPr>
        <xdr:cNvSpPr txBox="1"/>
      </xdr:nvSpPr>
      <xdr:spPr>
        <a:xfrm>
          <a:off x="2705744" y="1087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a:extLst>
            <a:ext uri="{FF2B5EF4-FFF2-40B4-BE49-F238E27FC236}">
              <a16:creationId xmlns:a16="http://schemas.microsoft.com/office/drawing/2014/main" id="{85D086EE-3DC6-40D0-8EA2-F63CA305526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a:extLst>
            <a:ext uri="{FF2B5EF4-FFF2-40B4-BE49-F238E27FC236}">
              <a16:creationId xmlns:a16="http://schemas.microsoft.com/office/drawing/2014/main" id="{C703C3B9-2A09-49AC-B2C5-84022E36D64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a:extLst>
            <a:ext uri="{FF2B5EF4-FFF2-40B4-BE49-F238E27FC236}">
              <a16:creationId xmlns:a16="http://schemas.microsoft.com/office/drawing/2014/main" id="{93EA489C-5BEF-4B46-A9DC-DB81C508A58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a:extLst>
            <a:ext uri="{FF2B5EF4-FFF2-40B4-BE49-F238E27FC236}">
              <a16:creationId xmlns:a16="http://schemas.microsoft.com/office/drawing/2014/main" id="{5104FC9A-422A-4EC8-B50E-9F1E70B49E2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a:extLst>
            <a:ext uri="{FF2B5EF4-FFF2-40B4-BE49-F238E27FC236}">
              <a16:creationId xmlns:a16="http://schemas.microsoft.com/office/drawing/2014/main" id="{68E4DB2A-BC9A-497A-8F01-590F40774DE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a:extLst>
            <a:ext uri="{FF2B5EF4-FFF2-40B4-BE49-F238E27FC236}">
              <a16:creationId xmlns:a16="http://schemas.microsoft.com/office/drawing/2014/main" id="{527EE8DF-549E-4296-A751-4CCAE851519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a:extLst>
            <a:ext uri="{FF2B5EF4-FFF2-40B4-BE49-F238E27FC236}">
              <a16:creationId xmlns:a16="http://schemas.microsoft.com/office/drawing/2014/main" id="{4FE1DEAE-A282-4B5C-880B-0073FCAB81B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a:extLst>
            <a:ext uri="{FF2B5EF4-FFF2-40B4-BE49-F238E27FC236}">
              <a16:creationId xmlns:a16="http://schemas.microsoft.com/office/drawing/2014/main" id="{C2640403-D5FA-4442-ACFE-2CDD79A9D3F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a:extLst>
            <a:ext uri="{FF2B5EF4-FFF2-40B4-BE49-F238E27FC236}">
              <a16:creationId xmlns:a16="http://schemas.microsoft.com/office/drawing/2014/main" id="{D4425780-F683-4E14-A567-09F7D30BAB2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a:extLst>
            <a:ext uri="{FF2B5EF4-FFF2-40B4-BE49-F238E27FC236}">
              <a16:creationId xmlns:a16="http://schemas.microsoft.com/office/drawing/2014/main" id="{21B57776-4EDC-49EF-91F1-BD932EDA964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74" name="直線コネクタ 173">
          <a:extLst>
            <a:ext uri="{FF2B5EF4-FFF2-40B4-BE49-F238E27FC236}">
              <a16:creationId xmlns:a16="http://schemas.microsoft.com/office/drawing/2014/main" id="{8B56F3A7-B7DE-4249-8EE7-9674C6889B9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75" name="テキスト ボックス 174">
          <a:extLst>
            <a:ext uri="{FF2B5EF4-FFF2-40B4-BE49-F238E27FC236}">
              <a16:creationId xmlns:a16="http://schemas.microsoft.com/office/drawing/2014/main" id="{CF95B67B-1CE4-4BD9-B219-661218288F92}"/>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76" name="直線コネクタ 175">
          <a:extLst>
            <a:ext uri="{FF2B5EF4-FFF2-40B4-BE49-F238E27FC236}">
              <a16:creationId xmlns:a16="http://schemas.microsoft.com/office/drawing/2014/main" id="{985A495C-4C2B-45AD-BD04-1F45981E107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77" name="テキスト ボックス 176">
          <a:extLst>
            <a:ext uri="{FF2B5EF4-FFF2-40B4-BE49-F238E27FC236}">
              <a16:creationId xmlns:a16="http://schemas.microsoft.com/office/drawing/2014/main" id="{36812EFD-1541-45AF-8B97-A494375E3DD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78" name="直線コネクタ 177">
          <a:extLst>
            <a:ext uri="{FF2B5EF4-FFF2-40B4-BE49-F238E27FC236}">
              <a16:creationId xmlns:a16="http://schemas.microsoft.com/office/drawing/2014/main" id="{6927C4BF-B6D8-4948-988C-F44B7C10D4C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79" name="テキスト ボックス 178">
          <a:extLst>
            <a:ext uri="{FF2B5EF4-FFF2-40B4-BE49-F238E27FC236}">
              <a16:creationId xmlns:a16="http://schemas.microsoft.com/office/drawing/2014/main" id="{CDDFB3DE-A108-4939-A3F4-21729F81549A}"/>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80" name="直線コネクタ 179">
          <a:extLst>
            <a:ext uri="{FF2B5EF4-FFF2-40B4-BE49-F238E27FC236}">
              <a16:creationId xmlns:a16="http://schemas.microsoft.com/office/drawing/2014/main" id="{7F3D3739-E617-49BE-B0BD-D48739CE805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81" name="テキスト ボックス 180">
          <a:extLst>
            <a:ext uri="{FF2B5EF4-FFF2-40B4-BE49-F238E27FC236}">
              <a16:creationId xmlns:a16="http://schemas.microsoft.com/office/drawing/2014/main" id="{9C0BFABD-0370-453F-AE16-F8E466695D8B}"/>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82" name="直線コネクタ 181">
          <a:extLst>
            <a:ext uri="{FF2B5EF4-FFF2-40B4-BE49-F238E27FC236}">
              <a16:creationId xmlns:a16="http://schemas.microsoft.com/office/drawing/2014/main" id="{76BA0F9B-81FB-43BA-A4F9-39EA1786FDC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83" name="テキスト ボックス 182">
          <a:extLst>
            <a:ext uri="{FF2B5EF4-FFF2-40B4-BE49-F238E27FC236}">
              <a16:creationId xmlns:a16="http://schemas.microsoft.com/office/drawing/2014/main" id="{793FCA5A-2CFD-4196-8B12-6605D2A4233B}"/>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84" name="直線コネクタ 183">
          <a:extLst>
            <a:ext uri="{FF2B5EF4-FFF2-40B4-BE49-F238E27FC236}">
              <a16:creationId xmlns:a16="http://schemas.microsoft.com/office/drawing/2014/main" id="{C1483E7D-FDA7-46AE-8E4E-75B58D883BD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85" name="テキスト ボックス 184">
          <a:extLst>
            <a:ext uri="{FF2B5EF4-FFF2-40B4-BE49-F238E27FC236}">
              <a16:creationId xmlns:a16="http://schemas.microsoft.com/office/drawing/2014/main" id="{89B852AA-694B-42DC-A02E-63BD53DD7DBA}"/>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6" name="直線コネクタ 185">
          <a:extLst>
            <a:ext uri="{FF2B5EF4-FFF2-40B4-BE49-F238E27FC236}">
              <a16:creationId xmlns:a16="http://schemas.microsoft.com/office/drawing/2014/main" id="{D849D2D4-9F52-4A65-8879-2243D4A01FD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87" name="テキスト ボックス 186">
          <a:extLst>
            <a:ext uri="{FF2B5EF4-FFF2-40B4-BE49-F238E27FC236}">
              <a16:creationId xmlns:a16="http://schemas.microsoft.com/office/drawing/2014/main" id="{3DA7D474-2F25-484A-B9F6-EC6ED4921D8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8" name="【体育館・プール】&#10;一人当たり面積グラフ枠">
          <a:extLst>
            <a:ext uri="{FF2B5EF4-FFF2-40B4-BE49-F238E27FC236}">
              <a16:creationId xmlns:a16="http://schemas.microsoft.com/office/drawing/2014/main" id="{2B903F5F-FE2D-410D-8009-E640CD491F1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78377</xdr:rowOff>
    </xdr:from>
    <xdr:to>
      <xdr:col>54</xdr:col>
      <xdr:colOff>189865</xdr:colOff>
      <xdr:row>63</xdr:row>
      <xdr:rowOff>160020</xdr:rowOff>
    </xdr:to>
    <xdr:cxnSp macro="">
      <xdr:nvCxnSpPr>
        <xdr:cNvPr id="189" name="直線コネクタ 188">
          <a:extLst>
            <a:ext uri="{FF2B5EF4-FFF2-40B4-BE49-F238E27FC236}">
              <a16:creationId xmlns:a16="http://schemas.microsoft.com/office/drawing/2014/main" id="{F46481E9-15AE-4000-A317-297648398F50}"/>
            </a:ext>
          </a:extLst>
        </xdr:cNvPr>
        <xdr:cNvCxnSpPr/>
      </xdr:nvCxnSpPr>
      <xdr:spPr>
        <a:xfrm flipV="1">
          <a:off x="10476865" y="9679577"/>
          <a:ext cx="0" cy="1281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163847</xdr:rowOff>
    </xdr:from>
    <xdr:ext cx="469744" cy="259045"/>
    <xdr:sp macro="" textlink="">
      <xdr:nvSpPr>
        <xdr:cNvPr id="190" name="【体育館・プール】&#10;一人当たり面積最小値テキスト">
          <a:extLst>
            <a:ext uri="{FF2B5EF4-FFF2-40B4-BE49-F238E27FC236}">
              <a16:creationId xmlns:a16="http://schemas.microsoft.com/office/drawing/2014/main" id="{D32F795D-7930-4194-91D0-23FF7541B6FD}"/>
            </a:ext>
          </a:extLst>
        </xdr:cNvPr>
        <xdr:cNvSpPr txBox="1"/>
      </xdr:nvSpPr>
      <xdr:spPr>
        <a:xfrm>
          <a:off x="10515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160020</xdr:rowOff>
    </xdr:from>
    <xdr:to>
      <xdr:col>55</xdr:col>
      <xdr:colOff>88900</xdr:colOff>
      <xdr:row>63</xdr:row>
      <xdr:rowOff>160020</xdr:rowOff>
    </xdr:to>
    <xdr:cxnSp macro="">
      <xdr:nvCxnSpPr>
        <xdr:cNvPr id="191" name="直線コネクタ 190">
          <a:extLst>
            <a:ext uri="{FF2B5EF4-FFF2-40B4-BE49-F238E27FC236}">
              <a16:creationId xmlns:a16="http://schemas.microsoft.com/office/drawing/2014/main" id="{C2ADE217-5BF6-43D4-98AC-05ADA73277ED}"/>
            </a:ext>
          </a:extLst>
        </xdr:cNvPr>
        <xdr:cNvCxnSpPr/>
      </xdr:nvCxnSpPr>
      <xdr:spPr>
        <a:xfrm>
          <a:off x="10388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25054</xdr:rowOff>
    </xdr:from>
    <xdr:ext cx="469744" cy="259045"/>
    <xdr:sp macro="" textlink="">
      <xdr:nvSpPr>
        <xdr:cNvPr id="192" name="【体育館・プール】&#10;一人当たり面積最大値テキスト">
          <a:extLst>
            <a:ext uri="{FF2B5EF4-FFF2-40B4-BE49-F238E27FC236}">
              <a16:creationId xmlns:a16="http://schemas.microsoft.com/office/drawing/2014/main" id="{BC0F513D-A507-4029-A78A-68415324956F}"/>
            </a:ext>
          </a:extLst>
        </xdr:cNvPr>
        <xdr:cNvSpPr txBox="1"/>
      </xdr:nvSpPr>
      <xdr:spPr>
        <a:xfrm>
          <a:off x="10515600" y="945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78377</xdr:rowOff>
    </xdr:from>
    <xdr:to>
      <xdr:col>55</xdr:col>
      <xdr:colOff>88900</xdr:colOff>
      <xdr:row>56</xdr:row>
      <xdr:rowOff>78377</xdr:rowOff>
    </xdr:to>
    <xdr:cxnSp macro="">
      <xdr:nvCxnSpPr>
        <xdr:cNvPr id="193" name="直線コネクタ 192">
          <a:extLst>
            <a:ext uri="{FF2B5EF4-FFF2-40B4-BE49-F238E27FC236}">
              <a16:creationId xmlns:a16="http://schemas.microsoft.com/office/drawing/2014/main" id="{54E31B7C-FAC4-4374-93EE-0E424CF4491B}"/>
            </a:ext>
          </a:extLst>
        </xdr:cNvPr>
        <xdr:cNvCxnSpPr/>
      </xdr:nvCxnSpPr>
      <xdr:spPr>
        <a:xfrm>
          <a:off x="10388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25599</xdr:rowOff>
    </xdr:from>
    <xdr:ext cx="469744" cy="259045"/>
    <xdr:sp macro="" textlink="">
      <xdr:nvSpPr>
        <xdr:cNvPr id="194" name="【体育館・プール】&#10;一人当たり面積平均値テキスト">
          <a:extLst>
            <a:ext uri="{FF2B5EF4-FFF2-40B4-BE49-F238E27FC236}">
              <a16:creationId xmlns:a16="http://schemas.microsoft.com/office/drawing/2014/main" id="{D1923B6A-F9B1-4303-9786-829609B45A13}"/>
            </a:ext>
          </a:extLst>
        </xdr:cNvPr>
        <xdr:cNvSpPr txBox="1"/>
      </xdr:nvSpPr>
      <xdr:spPr>
        <a:xfrm>
          <a:off x="10515600" y="10484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47172</xdr:rowOff>
    </xdr:from>
    <xdr:to>
      <xdr:col>55</xdr:col>
      <xdr:colOff>50800</xdr:colOff>
      <xdr:row>61</xdr:row>
      <xdr:rowOff>148772</xdr:rowOff>
    </xdr:to>
    <xdr:sp macro="" textlink="">
      <xdr:nvSpPr>
        <xdr:cNvPr id="195" name="フローチャート: 判断 194">
          <a:extLst>
            <a:ext uri="{FF2B5EF4-FFF2-40B4-BE49-F238E27FC236}">
              <a16:creationId xmlns:a16="http://schemas.microsoft.com/office/drawing/2014/main" id="{05D2B76F-A2AC-4DEE-8FA0-316007995781}"/>
            </a:ext>
          </a:extLst>
        </xdr:cNvPr>
        <xdr:cNvSpPr/>
      </xdr:nvSpPr>
      <xdr:spPr>
        <a:xfrm>
          <a:off x="10426700" y="1050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86360</xdr:rowOff>
    </xdr:from>
    <xdr:to>
      <xdr:col>50</xdr:col>
      <xdr:colOff>165100</xdr:colOff>
      <xdr:row>62</xdr:row>
      <xdr:rowOff>16510</xdr:rowOff>
    </xdr:to>
    <xdr:sp macro="" textlink="">
      <xdr:nvSpPr>
        <xdr:cNvPr id="196" name="フローチャート: 判断 195">
          <a:extLst>
            <a:ext uri="{FF2B5EF4-FFF2-40B4-BE49-F238E27FC236}">
              <a16:creationId xmlns:a16="http://schemas.microsoft.com/office/drawing/2014/main" id="{6EEF6429-82CB-4E39-8E12-A4822AB92278}"/>
            </a:ext>
          </a:extLst>
        </xdr:cNvPr>
        <xdr:cNvSpPr/>
      </xdr:nvSpPr>
      <xdr:spPr>
        <a:xfrm>
          <a:off x="9588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7637</xdr:rowOff>
    </xdr:from>
    <xdr:ext cx="469744" cy="259045"/>
    <xdr:sp macro="" textlink="">
      <xdr:nvSpPr>
        <xdr:cNvPr id="197" name="n_1aveValue【体育館・プール】&#10;一人当たり面積">
          <a:extLst>
            <a:ext uri="{FF2B5EF4-FFF2-40B4-BE49-F238E27FC236}">
              <a16:creationId xmlns:a16="http://schemas.microsoft.com/office/drawing/2014/main" id="{AE1E833E-42C9-4339-80E5-D21F7CDB01E9}"/>
            </a:ext>
          </a:extLst>
        </xdr:cNvPr>
        <xdr:cNvSpPr txBox="1"/>
      </xdr:nvSpPr>
      <xdr:spPr>
        <a:xfrm>
          <a:off x="93917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127181</xdr:rowOff>
    </xdr:from>
    <xdr:to>
      <xdr:col>46</xdr:col>
      <xdr:colOff>38100</xdr:colOff>
      <xdr:row>61</xdr:row>
      <xdr:rowOff>57331</xdr:rowOff>
    </xdr:to>
    <xdr:sp macro="" textlink="">
      <xdr:nvSpPr>
        <xdr:cNvPr id="198" name="フローチャート: 判断 197">
          <a:extLst>
            <a:ext uri="{FF2B5EF4-FFF2-40B4-BE49-F238E27FC236}">
              <a16:creationId xmlns:a16="http://schemas.microsoft.com/office/drawing/2014/main" id="{4B7D3505-2A27-462A-AA4B-1D487D48964B}"/>
            </a:ext>
          </a:extLst>
        </xdr:cNvPr>
        <xdr:cNvSpPr/>
      </xdr:nvSpPr>
      <xdr:spPr>
        <a:xfrm>
          <a:off x="869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48458</xdr:rowOff>
    </xdr:from>
    <xdr:ext cx="469744" cy="259045"/>
    <xdr:sp macro="" textlink="">
      <xdr:nvSpPr>
        <xdr:cNvPr id="199" name="n_2aveValue【体育館・プール】&#10;一人当たり面積">
          <a:extLst>
            <a:ext uri="{FF2B5EF4-FFF2-40B4-BE49-F238E27FC236}">
              <a16:creationId xmlns:a16="http://schemas.microsoft.com/office/drawing/2014/main" id="{ACEE80B9-5DE0-49F7-9883-8CF24841AE54}"/>
            </a:ext>
          </a:extLst>
        </xdr:cNvPr>
        <xdr:cNvSpPr txBox="1"/>
      </xdr:nvSpPr>
      <xdr:spPr>
        <a:xfrm>
          <a:off x="8515427" y="1050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00" name="テキスト ボックス 199">
          <a:extLst>
            <a:ext uri="{FF2B5EF4-FFF2-40B4-BE49-F238E27FC236}">
              <a16:creationId xmlns:a16="http://schemas.microsoft.com/office/drawing/2014/main" id="{196AEB11-2436-489C-ACBA-F211013A376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1" name="テキスト ボックス 200">
          <a:extLst>
            <a:ext uri="{FF2B5EF4-FFF2-40B4-BE49-F238E27FC236}">
              <a16:creationId xmlns:a16="http://schemas.microsoft.com/office/drawing/2014/main" id="{1883499C-8807-4628-B722-13359C4FF11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2" name="テキスト ボックス 201">
          <a:extLst>
            <a:ext uri="{FF2B5EF4-FFF2-40B4-BE49-F238E27FC236}">
              <a16:creationId xmlns:a16="http://schemas.microsoft.com/office/drawing/2014/main" id="{799B010D-9E8C-4822-8DD2-734F620F84C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id="{0CFA5E59-3531-44F4-8D5F-0EC58B2F38D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7771497D-D547-474D-8067-B43E296A452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158206</xdr:rowOff>
    </xdr:from>
    <xdr:to>
      <xdr:col>50</xdr:col>
      <xdr:colOff>165100</xdr:colOff>
      <xdr:row>61</xdr:row>
      <xdr:rowOff>88356</xdr:rowOff>
    </xdr:to>
    <xdr:sp macro="" textlink="">
      <xdr:nvSpPr>
        <xdr:cNvPr id="205" name="楕円 204">
          <a:extLst>
            <a:ext uri="{FF2B5EF4-FFF2-40B4-BE49-F238E27FC236}">
              <a16:creationId xmlns:a16="http://schemas.microsoft.com/office/drawing/2014/main" id="{E72919E9-D990-4964-9F74-B6467DDBEBEF}"/>
            </a:ext>
          </a:extLst>
        </xdr:cNvPr>
        <xdr:cNvSpPr/>
      </xdr:nvSpPr>
      <xdr:spPr>
        <a:xfrm>
          <a:off x="95885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56969</xdr:rowOff>
    </xdr:from>
    <xdr:to>
      <xdr:col>46</xdr:col>
      <xdr:colOff>38100</xdr:colOff>
      <xdr:row>60</xdr:row>
      <xdr:rowOff>158569</xdr:rowOff>
    </xdr:to>
    <xdr:sp macro="" textlink="">
      <xdr:nvSpPr>
        <xdr:cNvPr id="206" name="楕円 205">
          <a:extLst>
            <a:ext uri="{FF2B5EF4-FFF2-40B4-BE49-F238E27FC236}">
              <a16:creationId xmlns:a16="http://schemas.microsoft.com/office/drawing/2014/main" id="{74F1710F-E9A1-4DFD-9441-A33A56DD067E}"/>
            </a:ext>
          </a:extLst>
        </xdr:cNvPr>
        <xdr:cNvSpPr/>
      </xdr:nvSpPr>
      <xdr:spPr>
        <a:xfrm>
          <a:off x="8699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107769</xdr:rowOff>
    </xdr:from>
    <xdr:to>
      <xdr:col>50</xdr:col>
      <xdr:colOff>114300</xdr:colOff>
      <xdr:row>61</xdr:row>
      <xdr:rowOff>37556</xdr:rowOff>
    </xdr:to>
    <xdr:cxnSp macro="">
      <xdr:nvCxnSpPr>
        <xdr:cNvPr id="207" name="直線コネクタ 206">
          <a:extLst>
            <a:ext uri="{FF2B5EF4-FFF2-40B4-BE49-F238E27FC236}">
              <a16:creationId xmlns:a16="http://schemas.microsoft.com/office/drawing/2014/main" id="{2FCCC237-A2ED-44E3-A30B-213B48A00E7B}"/>
            </a:ext>
          </a:extLst>
        </xdr:cNvPr>
        <xdr:cNvCxnSpPr/>
      </xdr:nvCxnSpPr>
      <xdr:spPr>
        <a:xfrm>
          <a:off x="8750300" y="10394769"/>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104883</xdr:rowOff>
    </xdr:from>
    <xdr:ext cx="469744" cy="259045"/>
    <xdr:sp macro="" textlink="">
      <xdr:nvSpPr>
        <xdr:cNvPr id="208" name="n_1mainValue【体育館・プール】&#10;一人当たり面積">
          <a:extLst>
            <a:ext uri="{FF2B5EF4-FFF2-40B4-BE49-F238E27FC236}">
              <a16:creationId xmlns:a16="http://schemas.microsoft.com/office/drawing/2014/main" id="{1C5F7773-8C13-4827-BEF6-FB97B192FD7F}"/>
            </a:ext>
          </a:extLst>
        </xdr:cNvPr>
        <xdr:cNvSpPr txBox="1"/>
      </xdr:nvSpPr>
      <xdr:spPr>
        <a:xfrm>
          <a:off x="9391727" y="1022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3646</xdr:rowOff>
    </xdr:from>
    <xdr:ext cx="469744" cy="259045"/>
    <xdr:sp macro="" textlink="">
      <xdr:nvSpPr>
        <xdr:cNvPr id="209" name="n_2mainValue【体育館・プール】&#10;一人当たり面積">
          <a:extLst>
            <a:ext uri="{FF2B5EF4-FFF2-40B4-BE49-F238E27FC236}">
              <a16:creationId xmlns:a16="http://schemas.microsoft.com/office/drawing/2014/main" id="{4D2157FA-817E-41F9-A718-B5C20521F113}"/>
            </a:ext>
          </a:extLst>
        </xdr:cNvPr>
        <xdr:cNvSpPr txBox="1"/>
      </xdr:nvSpPr>
      <xdr:spPr>
        <a:xfrm>
          <a:off x="8515427" y="1011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0" name="正方形/長方形 209">
          <a:extLst>
            <a:ext uri="{FF2B5EF4-FFF2-40B4-BE49-F238E27FC236}">
              <a16:creationId xmlns:a16="http://schemas.microsoft.com/office/drawing/2014/main" id="{FF389AB9-7832-41B9-A02E-D143095915A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1" name="正方形/長方形 210">
          <a:extLst>
            <a:ext uri="{FF2B5EF4-FFF2-40B4-BE49-F238E27FC236}">
              <a16:creationId xmlns:a16="http://schemas.microsoft.com/office/drawing/2014/main" id="{733A1A7D-CF73-433C-A91D-1FB9929E2AC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2" name="正方形/長方形 211">
          <a:extLst>
            <a:ext uri="{FF2B5EF4-FFF2-40B4-BE49-F238E27FC236}">
              <a16:creationId xmlns:a16="http://schemas.microsoft.com/office/drawing/2014/main" id="{1895EB8B-2292-4F65-BB1B-1064021D5C7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3" name="正方形/長方形 212">
          <a:extLst>
            <a:ext uri="{FF2B5EF4-FFF2-40B4-BE49-F238E27FC236}">
              <a16:creationId xmlns:a16="http://schemas.microsoft.com/office/drawing/2014/main" id="{56A47908-3C4B-40E8-8C41-08678324990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4" name="正方形/長方形 213">
          <a:extLst>
            <a:ext uri="{FF2B5EF4-FFF2-40B4-BE49-F238E27FC236}">
              <a16:creationId xmlns:a16="http://schemas.microsoft.com/office/drawing/2014/main" id="{93ECDF51-2CD4-46A9-B754-79B5855F01B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5" name="正方形/長方形 214">
          <a:extLst>
            <a:ext uri="{FF2B5EF4-FFF2-40B4-BE49-F238E27FC236}">
              <a16:creationId xmlns:a16="http://schemas.microsoft.com/office/drawing/2014/main" id="{4ACD8404-2F9E-4B07-93F3-054FD95485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6" name="正方形/長方形 215">
          <a:extLst>
            <a:ext uri="{FF2B5EF4-FFF2-40B4-BE49-F238E27FC236}">
              <a16:creationId xmlns:a16="http://schemas.microsoft.com/office/drawing/2014/main" id="{F99ECC6B-C669-4E2E-8A05-5C221CF9B9C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7" name="正方形/長方形 216">
          <a:extLst>
            <a:ext uri="{FF2B5EF4-FFF2-40B4-BE49-F238E27FC236}">
              <a16:creationId xmlns:a16="http://schemas.microsoft.com/office/drawing/2014/main" id="{A2C0480A-B3E1-4906-A37A-B5DDE83D540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1D05AFF4-A051-45A9-BE4E-858C27FC117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0C130C9E-E291-42F5-901F-B0CD04A7E05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3333459E-D937-457D-8720-233DC536F7E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85C195A7-D763-426B-82BE-BD4AEBA961D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B06865CC-944F-4FAA-8031-B91A117A7B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04E65416-0FDD-4319-AE2D-CAE2E9C6CF6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BF89F2AD-855C-4C43-A0B8-F06EDD6B5E1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81A7BED6-D494-433B-9F65-B36D9A0E7E7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26" name="正方形/長方形 225">
          <a:extLst>
            <a:ext uri="{FF2B5EF4-FFF2-40B4-BE49-F238E27FC236}">
              <a16:creationId xmlns:a16="http://schemas.microsoft.com/office/drawing/2014/main" id="{AD753D10-F3EC-422A-932B-FF0465A08FC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27" name="正方形/長方形 226">
          <a:extLst>
            <a:ext uri="{FF2B5EF4-FFF2-40B4-BE49-F238E27FC236}">
              <a16:creationId xmlns:a16="http://schemas.microsoft.com/office/drawing/2014/main" id="{FA44DFB0-C32C-4957-AB72-46F13AB5F4A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28" name="正方形/長方形 227">
          <a:extLst>
            <a:ext uri="{FF2B5EF4-FFF2-40B4-BE49-F238E27FC236}">
              <a16:creationId xmlns:a16="http://schemas.microsoft.com/office/drawing/2014/main" id="{51090E16-5DD5-460C-A70B-2412238FF7B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29" name="正方形/長方形 228">
          <a:extLst>
            <a:ext uri="{FF2B5EF4-FFF2-40B4-BE49-F238E27FC236}">
              <a16:creationId xmlns:a16="http://schemas.microsoft.com/office/drawing/2014/main" id="{8818D3E7-C9CB-4CF2-B52D-6CF67DC8787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0" name="正方形/長方形 229">
          <a:extLst>
            <a:ext uri="{FF2B5EF4-FFF2-40B4-BE49-F238E27FC236}">
              <a16:creationId xmlns:a16="http://schemas.microsoft.com/office/drawing/2014/main" id="{39B41247-BE4B-4237-87BC-183AD25C49F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31" name="正方形/長方形 230">
          <a:extLst>
            <a:ext uri="{FF2B5EF4-FFF2-40B4-BE49-F238E27FC236}">
              <a16:creationId xmlns:a16="http://schemas.microsoft.com/office/drawing/2014/main" id="{43740C45-60BF-4DA6-9482-B631C0EAD85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32" name="正方形/長方形 231">
          <a:extLst>
            <a:ext uri="{FF2B5EF4-FFF2-40B4-BE49-F238E27FC236}">
              <a16:creationId xmlns:a16="http://schemas.microsoft.com/office/drawing/2014/main" id="{5E076EE4-4643-4D2B-A2C7-4529652994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33" name="正方形/長方形 232">
          <a:extLst>
            <a:ext uri="{FF2B5EF4-FFF2-40B4-BE49-F238E27FC236}">
              <a16:creationId xmlns:a16="http://schemas.microsoft.com/office/drawing/2014/main" id="{662D5F66-69AE-4ECF-8F43-9920FE0BE5A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34" name="テキスト ボックス 233">
          <a:extLst>
            <a:ext uri="{FF2B5EF4-FFF2-40B4-BE49-F238E27FC236}">
              <a16:creationId xmlns:a16="http://schemas.microsoft.com/office/drawing/2014/main" id="{E027F9A7-3C4A-49AE-9562-56EB7853CA0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35" name="直線コネクタ 234">
          <a:extLst>
            <a:ext uri="{FF2B5EF4-FFF2-40B4-BE49-F238E27FC236}">
              <a16:creationId xmlns:a16="http://schemas.microsoft.com/office/drawing/2014/main" id="{A7D09BB1-C1A0-4777-9A25-7AA9369B7C0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236" name="テキスト ボックス 235">
          <a:extLst>
            <a:ext uri="{FF2B5EF4-FFF2-40B4-BE49-F238E27FC236}">
              <a16:creationId xmlns:a16="http://schemas.microsoft.com/office/drawing/2014/main" id="{1EA2CECC-A09C-40EA-9988-B40C41C004B3}"/>
            </a:ext>
          </a:extLst>
        </xdr:cNvPr>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37" name="直線コネクタ 236">
          <a:extLst>
            <a:ext uri="{FF2B5EF4-FFF2-40B4-BE49-F238E27FC236}">
              <a16:creationId xmlns:a16="http://schemas.microsoft.com/office/drawing/2014/main" id="{1B5AFC84-5846-4377-82A0-C2BB5AE42F5A}"/>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38" name="テキスト ボックス 237">
          <a:extLst>
            <a:ext uri="{FF2B5EF4-FFF2-40B4-BE49-F238E27FC236}">
              <a16:creationId xmlns:a16="http://schemas.microsoft.com/office/drawing/2014/main" id="{4C7CE35C-F7A8-407C-BAA6-54CF41DF5083}"/>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39" name="直線コネクタ 238">
          <a:extLst>
            <a:ext uri="{FF2B5EF4-FFF2-40B4-BE49-F238E27FC236}">
              <a16:creationId xmlns:a16="http://schemas.microsoft.com/office/drawing/2014/main" id="{67E851B0-6B0C-49BB-8031-3CD31CB3757D}"/>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40" name="テキスト ボックス 239">
          <a:extLst>
            <a:ext uri="{FF2B5EF4-FFF2-40B4-BE49-F238E27FC236}">
              <a16:creationId xmlns:a16="http://schemas.microsoft.com/office/drawing/2014/main" id="{078B1316-97A7-482C-B587-3FAE02CCB135}"/>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41" name="直線コネクタ 240">
          <a:extLst>
            <a:ext uri="{FF2B5EF4-FFF2-40B4-BE49-F238E27FC236}">
              <a16:creationId xmlns:a16="http://schemas.microsoft.com/office/drawing/2014/main" id="{5F9CA71F-AAA6-40E8-B1E9-1D67B30EE277}"/>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42" name="テキスト ボックス 241">
          <a:extLst>
            <a:ext uri="{FF2B5EF4-FFF2-40B4-BE49-F238E27FC236}">
              <a16:creationId xmlns:a16="http://schemas.microsoft.com/office/drawing/2014/main" id="{B8094805-66E3-4570-B615-02294A7B30F4}"/>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43" name="直線コネクタ 242">
          <a:extLst>
            <a:ext uri="{FF2B5EF4-FFF2-40B4-BE49-F238E27FC236}">
              <a16:creationId xmlns:a16="http://schemas.microsoft.com/office/drawing/2014/main" id="{2C4EDE57-2502-4D03-BCEB-31405EDAFDB8}"/>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44" name="テキスト ボックス 243">
          <a:extLst>
            <a:ext uri="{FF2B5EF4-FFF2-40B4-BE49-F238E27FC236}">
              <a16:creationId xmlns:a16="http://schemas.microsoft.com/office/drawing/2014/main" id="{952BDB56-3B1B-4E37-B65D-E9AB42591749}"/>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45" name="直線コネクタ 244">
          <a:extLst>
            <a:ext uri="{FF2B5EF4-FFF2-40B4-BE49-F238E27FC236}">
              <a16:creationId xmlns:a16="http://schemas.microsoft.com/office/drawing/2014/main" id="{FA428B69-082C-4978-8F40-BA00EFFC497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46" name="テキスト ボックス 245">
          <a:extLst>
            <a:ext uri="{FF2B5EF4-FFF2-40B4-BE49-F238E27FC236}">
              <a16:creationId xmlns:a16="http://schemas.microsoft.com/office/drawing/2014/main" id="{99E1A7C6-541B-463F-894B-FFB37D8D35DF}"/>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47" name="【市民会館】&#10;有形固定資産減価償却率グラフ枠">
          <a:extLst>
            <a:ext uri="{FF2B5EF4-FFF2-40B4-BE49-F238E27FC236}">
              <a16:creationId xmlns:a16="http://schemas.microsoft.com/office/drawing/2014/main" id="{B6274B61-B10E-4E3E-9D9B-B35DAFB0F03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107</xdr:row>
      <xdr:rowOff>51054</xdr:rowOff>
    </xdr:to>
    <xdr:cxnSp macro="">
      <xdr:nvCxnSpPr>
        <xdr:cNvPr id="248" name="直線コネクタ 247">
          <a:extLst>
            <a:ext uri="{FF2B5EF4-FFF2-40B4-BE49-F238E27FC236}">
              <a16:creationId xmlns:a16="http://schemas.microsoft.com/office/drawing/2014/main" id="{59ED38B7-0046-44C0-9A30-2F674A4D9D71}"/>
            </a:ext>
          </a:extLst>
        </xdr:cNvPr>
        <xdr:cNvCxnSpPr/>
      </xdr:nvCxnSpPr>
      <xdr:spPr>
        <a:xfrm flipV="1">
          <a:off x="4634865" y="1722120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249" name="【市民会館】&#10;有形固定資産減価償却率最小値テキスト">
          <a:extLst>
            <a:ext uri="{FF2B5EF4-FFF2-40B4-BE49-F238E27FC236}">
              <a16:creationId xmlns:a16="http://schemas.microsoft.com/office/drawing/2014/main" id="{14312235-35F8-4370-BA06-C854622BB6A9}"/>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250" name="直線コネクタ 249">
          <a:extLst>
            <a:ext uri="{FF2B5EF4-FFF2-40B4-BE49-F238E27FC236}">
              <a16:creationId xmlns:a16="http://schemas.microsoft.com/office/drawing/2014/main" id="{3CA74CB5-A7B5-4707-B705-ABCBC37AF020}"/>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251" name="【市民会館】&#10;有形固定資産減価償却率最大値テキスト">
          <a:extLst>
            <a:ext uri="{FF2B5EF4-FFF2-40B4-BE49-F238E27FC236}">
              <a16:creationId xmlns:a16="http://schemas.microsoft.com/office/drawing/2014/main" id="{3CBAF2C7-ACD5-4843-AB53-4841C11BD707}"/>
            </a:ext>
          </a:extLst>
        </xdr:cNvPr>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252" name="直線コネクタ 251">
          <a:extLst>
            <a:ext uri="{FF2B5EF4-FFF2-40B4-BE49-F238E27FC236}">
              <a16:creationId xmlns:a16="http://schemas.microsoft.com/office/drawing/2014/main" id="{0EA44D62-0F00-407B-806E-563499E771C8}"/>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104412</xdr:rowOff>
    </xdr:from>
    <xdr:ext cx="405111" cy="259045"/>
    <xdr:sp macro="" textlink="">
      <xdr:nvSpPr>
        <xdr:cNvPr id="253" name="【市民会館】&#10;有形固定資産減価償却率平均値テキスト">
          <a:extLst>
            <a:ext uri="{FF2B5EF4-FFF2-40B4-BE49-F238E27FC236}">
              <a16:creationId xmlns:a16="http://schemas.microsoft.com/office/drawing/2014/main" id="{DC9F7AC9-58DA-430A-ADA2-6C65A80C57A4}"/>
            </a:ext>
          </a:extLst>
        </xdr:cNvPr>
        <xdr:cNvSpPr txBox="1"/>
      </xdr:nvSpPr>
      <xdr:spPr>
        <a:xfrm>
          <a:off x="4673600" y="17935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125985</xdr:rowOff>
    </xdr:from>
    <xdr:to>
      <xdr:col>24</xdr:col>
      <xdr:colOff>114300</xdr:colOff>
      <xdr:row>105</xdr:row>
      <xdr:rowOff>56135</xdr:rowOff>
    </xdr:to>
    <xdr:sp macro="" textlink="">
      <xdr:nvSpPr>
        <xdr:cNvPr id="254" name="フローチャート: 判断 253">
          <a:extLst>
            <a:ext uri="{FF2B5EF4-FFF2-40B4-BE49-F238E27FC236}">
              <a16:creationId xmlns:a16="http://schemas.microsoft.com/office/drawing/2014/main" id="{079335C2-6088-4132-B72F-E3990EC9D524}"/>
            </a:ext>
          </a:extLst>
        </xdr:cNvPr>
        <xdr:cNvSpPr/>
      </xdr:nvSpPr>
      <xdr:spPr>
        <a:xfrm>
          <a:off x="45847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116839</xdr:rowOff>
    </xdr:from>
    <xdr:to>
      <xdr:col>20</xdr:col>
      <xdr:colOff>38100</xdr:colOff>
      <xdr:row>105</xdr:row>
      <xdr:rowOff>46989</xdr:rowOff>
    </xdr:to>
    <xdr:sp macro="" textlink="">
      <xdr:nvSpPr>
        <xdr:cNvPr id="255" name="フローチャート: 判断 254">
          <a:extLst>
            <a:ext uri="{FF2B5EF4-FFF2-40B4-BE49-F238E27FC236}">
              <a16:creationId xmlns:a16="http://schemas.microsoft.com/office/drawing/2014/main" id="{B8460C5F-2F9A-47F7-97E5-D3DD6B4E5CBC}"/>
            </a:ext>
          </a:extLst>
        </xdr:cNvPr>
        <xdr:cNvSpPr/>
      </xdr:nvSpPr>
      <xdr:spPr>
        <a:xfrm>
          <a:off x="3746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105</xdr:row>
      <xdr:rowOff>38116</xdr:rowOff>
    </xdr:from>
    <xdr:ext cx="405111" cy="259045"/>
    <xdr:sp macro="" textlink="">
      <xdr:nvSpPr>
        <xdr:cNvPr id="256" name="n_1aveValue【市民会館】&#10;有形固定資産減価償却率">
          <a:extLst>
            <a:ext uri="{FF2B5EF4-FFF2-40B4-BE49-F238E27FC236}">
              <a16:creationId xmlns:a16="http://schemas.microsoft.com/office/drawing/2014/main" id="{5C38736B-5ABE-44A2-A877-B76551C58969}"/>
            </a:ext>
          </a:extLst>
        </xdr:cNvPr>
        <xdr:cNvSpPr txBox="1"/>
      </xdr:nvSpPr>
      <xdr:spPr>
        <a:xfrm>
          <a:off x="3582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105</xdr:row>
      <xdr:rowOff>43687</xdr:rowOff>
    </xdr:from>
    <xdr:to>
      <xdr:col>15</xdr:col>
      <xdr:colOff>101600</xdr:colOff>
      <xdr:row>105</xdr:row>
      <xdr:rowOff>145287</xdr:rowOff>
    </xdr:to>
    <xdr:sp macro="" textlink="">
      <xdr:nvSpPr>
        <xdr:cNvPr id="257" name="フローチャート: 判断 256">
          <a:extLst>
            <a:ext uri="{FF2B5EF4-FFF2-40B4-BE49-F238E27FC236}">
              <a16:creationId xmlns:a16="http://schemas.microsoft.com/office/drawing/2014/main" id="{5E342C97-44E7-4A61-91AB-EB42ED7FF1DB}"/>
            </a:ext>
          </a:extLst>
        </xdr:cNvPr>
        <xdr:cNvSpPr/>
      </xdr:nvSpPr>
      <xdr:spPr>
        <a:xfrm>
          <a:off x="2857500" y="180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105</xdr:row>
      <xdr:rowOff>136414</xdr:rowOff>
    </xdr:from>
    <xdr:ext cx="405111" cy="259045"/>
    <xdr:sp macro="" textlink="">
      <xdr:nvSpPr>
        <xdr:cNvPr id="258" name="n_2aveValue【市民会館】&#10;有形固定資産減価償却率">
          <a:extLst>
            <a:ext uri="{FF2B5EF4-FFF2-40B4-BE49-F238E27FC236}">
              <a16:creationId xmlns:a16="http://schemas.microsoft.com/office/drawing/2014/main" id="{47DE6919-DC5E-4131-ADFD-42CECF048535}"/>
            </a:ext>
          </a:extLst>
        </xdr:cNvPr>
        <xdr:cNvSpPr txBox="1"/>
      </xdr:nvSpPr>
      <xdr:spPr>
        <a:xfrm>
          <a:off x="2705744" y="1813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259" name="テキスト ボックス 258">
          <a:extLst>
            <a:ext uri="{FF2B5EF4-FFF2-40B4-BE49-F238E27FC236}">
              <a16:creationId xmlns:a16="http://schemas.microsoft.com/office/drawing/2014/main" id="{B85ED8BE-782C-4F18-BBD2-897F4C19C9A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60" name="テキスト ボックス 259">
          <a:extLst>
            <a:ext uri="{FF2B5EF4-FFF2-40B4-BE49-F238E27FC236}">
              <a16:creationId xmlns:a16="http://schemas.microsoft.com/office/drawing/2014/main" id="{A4FCF276-D77A-4304-8462-057982441B2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61" name="テキスト ボックス 260">
          <a:extLst>
            <a:ext uri="{FF2B5EF4-FFF2-40B4-BE49-F238E27FC236}">
              <a16:creationId xmlns:a16="http://schemas.microsoft.com/office/drawing/2014/main" id="{E2F44990-699A-4085-A901-6E94794F157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62" name="テキスト ボックス 261">
          <a:extLst>
            <a:ext uri="{FF2B5EF4-FFF2-40B4-BE49-F238E27FC236}">
              <a16:creationId xmlns:a16="http://schemas.microsoft.com/office/drawing/2014/main" id="{B28B08B7-D95E-4222-82F6-BE5F05993E9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63" name="テキスト ボックス 262">
          <a:extLst>
            <a:ext uri="{FF2B5EF4-FFF2-40B4-BE49-F238E27FC236}">
              <a16:creationId xmlns:a16="http://schemas.microsoft.com/office/drawing/2014/main" id="{2555C511-159D-4402-8E09-D8C1E5EFA14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109982</xdr:rowOff>
    </xdr:from>
    <xdr:to>
      <xdr:col>20</xdr:col>
      <xdr:colOff>38100</xdr:colOff>
      <xdr:row>105</xdr:row>
      <xdr:rowOff>40132</xdr:rowOff>
    </xdr:to>
    <xdr:sp macro="" textlink="">
      <xdr:nvSpPr>
        <xdr:cNvPr id="264" name="楕円 263">
          <a:extLst>
            <a:ext uri="{FF2B5EF4-FFF2-40B4-BE49-F238E27FC236}">
              <a16:creationId xmlns:a16="http://schemas.microsoft.com/office/drawing/2014/main" id="{6F197CBD-C689-43F9-BE90-F84EA3A24446}"/>
            </a:ext>
          </a:extLst>
        </xdr:cNvPr>
        <xdr:cNvSpPr/>
      </xdr:nvSpPr>
      <xdr:spPr>
        <a:xfrm>
          <a:off x="3746500" y="179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167132</xdr:rowOff>
    </xdr:from>
    <xdr:to>
      <xdr:col>15</xdr:col>
      <xdr:colOff>101600</xdr:colOff>
      <xdr:row>105</xdr:row>
      <xdr:rowOff>97282</xdr:rowOff>
    </xdr:to>
    <xdr:sp macro="" textlink="">
      <xdr:nvSpPr>
        <xdr:cNvPr id="265" name="楕円 264">
          <a:extLst>
            <a:ext uri="{FF2B5EF4-FFF2-40B4-BE49-F238E27FC236}">
              <a16:creationId xmlns:a16="http://schemas.microsoft.com/office/drawing/2014/main" id="{5ACFDAF6-40EB-4539-AF25-902A27635A82}"/>
            </a:ext>
          </a:extLst>
        </xdr:cNvPr>
        <xdr:cNvSpPr/>
      </xdr:nvSpPr>
      <xdr:spPr>
        <a:xfrm>
          <a:off x="2857500" y="179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160782</xdr:rowOff>
    </xdr:from>
    <xdr:to>
      <xdr:col>19</xdr:col>
      <xdr:colOff>177800</xdr:colOff>
      <xdr:row>105</xdr:row>
      <xdr:rowOff>46482</xdr:rowOff>
    </xdr:to>
    <xdr:cxnSp macro="">
      <xdr:nvCxnSpPr>
        <xdr:cNvPr id="266" name="直線コネクタ 265">
          <a:extLst>
            <a:ext uri="{FF2B5EF4-FFF2-40B4-BE49-F238E27FC236}">
              <a16:creationId xmlns:a16="http://schemas.microsoft.com/office/drawing/2014/main" id="{662C042F-3526-45E8-BD6F-EC26613E363E}"/>
            </a:ext>
          </a:extLst>
        </xdr:cNvPr>
        <xdr:cNvCxnSpPr/>
      </xdr:nvCxnSpPr>
      <xdr:spPr>
        <a:xfrm flipV="1">
          <a:off x="2908300" y="1799158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56659</xdr:rowOff>
    </xdr:from>
    <xdr:ext cx="405111" cy="259045"/>
    <xdr:sp macro="" textlink="">
      <xdr:nvSpPr>
        <xdr:cNvPr id="267" name="n_1mainValue【市民会館】&#10;有形固定資産減価償却率">
          <a:extLst>
            <a:ext uri="{FF2B5EF4-FFF2-40B4-BE49-F238E27FC236}">
              <a16:creationId xmlns:a16="http://schemas.microsoft.com/office/drawing/2014/main" id="{0E7F6905-F7DB-4740-854E-84B508A8D09B}"/>
            </a:ext>
          </a:extLst>
        </xdr:cNvPr>
        <xdr:cNvSpPr txBox="1"/>
      </xdr:nvSpPr>
      <xdr:spPr>
        <a:xfrm>
          <a:off x="3582044" y="1771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113809</xdr:rowOff>
    </xdr:from>
    <xdr:ext cx="405111" cy="259045"/>
    <xdr:sp macro="" textlink="">
      <xdr:nvSpPr>
        <xdr:cNvPr id="268" name="n_2mainValue【市民会館】&#10;有形固定資産減価償却率">
          <a:extLst>
            <a:ext uri="{FF2B5EF4-FFF2-40B4-BE49-F238E27FC236}">
              <a16:creationId xmlns:a16="http://schemas.microsoft.com/office/drawing/2014/main" id="{FD629528-3811-4D5B-80E9-37A4684BDDAC}"/>
            </a:ext>
          </a:extLst>
        </xdr:cNvPr>
        <xdr:cNvSpPr txBox="1"/>
      </xdr:nvSpPr>
      <xdr:spPr>
        <a:xfrm>
          <a:off x="2705744" y="1777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69" name="正方形/長方形 268">
          <a:extLst>
            <a:ext uri="{FF2B5EF4-FFF2-40B4-BE49-F238E27FC236}">
              <a16:creationId xmlns:a16="http://schemas.microsoft.com/office/drawing/2014/main" id="{271131F4-19CC-4320-BF4E-E40154F100D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0" name="正方形/長方形 269">
          <a:extLst>
            <a:ext uri="{FF2B5EF4-FFF2-40B4-BE49-F238E27FC236}">
              <a16:creationId xmlns:a16="http://schemas.microsoft.com/office/drawing/2014/main" id="{E84525FC-0A87-4F69-9DD3-A621474398D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1" name="正方形/長方形 270">
          <a:extLst>
            <a:ext uri="{FF2B5EF4-FFF2-40B4-BE49-F238E27FC236}">
              <a16:creationId xmlns:a16="http://schemas.microsoft.com/office/drawing/2014/main" id="{08AAA1C6-62EC-4833-899B-E305CC6590C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2" name="正方形/長方形 271">
          <a:extLst>
            <a:ext uri="{FF2B5EF4-FFF2-40B4-BE49-F238E27FC236}">
              <a16:creationId xmlns:a16="http://schemas.microsoft.com/office/drawing/2014/main" id="{DCB5C829-4A45-4F91-BDD2-8E8F810333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3" name="正方形/長方形 272">
          <a:extLst>
            <a:ext uri="{FF2B5EF4-FFF2-40B4-BE49-F238E27FC236}">
              <a16:creationId xmlns:a16="http://schemas.microsoft.com/office/drawing/2014/main" id="{56228E58-B8D9-4C96-B9A1-BEEF956B64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4" name="正方形/長方形 273">
          <a:extLst>
            <a:ext uri="{FF2B5EF4-FFF2-40B4-BE49-F238E27FC236}">
              <a16:creationId xmlns:a16="http://schemas.microsoft.com/office/drawing/2014/main" id="{521B99DB-273A-4CE8-ADE7-5EDB59C80CB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5" name="正方形/長方形 274">
          <a:extLst>
            <a:ext uri="{FF2B5EF4-FFF2-40B4-BE49-F238E27FC236}">
              <a16:creationId xmlns:a16="http://schemas.microsoft.com/office/drawing/2014/main" id="{2EC67780-03EB-47C8-89C3-3F5C854BEC5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6" name="正方形/長方形 275">
          <a:extLst>
            <a:ext uri="{FF2B5EF4-FFF2-40B4-BE49-F238E27FC236}">
              <a16:creationId xmlns:a16="http://schemas.microsoft.com/office/drawing/2014/main" id="{86AF0D2E-ABFC-44E1-A2C0-44CF344F578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77" name="テキスト ボックス 276">
          <a:extLst>
            <a:ext uri="{FF2B5EF4-FFF2-40B4-BE49-F238E27FC236}">
              <a16:creationId xmlns:a16="http://schemas.microsoft.com/office/drawing/2014/main" id="{27A0B083-2256-47ED-B608-F854DB3B350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78" name="直線コネクタ 277">
          <a:extLst>
            <a:ext uri="{FF2B5EF4-FFF2-40B4-BE49-F238E27FC236}">
              <a16:creationId xmlns:a16="http://schemas.microsoft.com/office/drawing/2014/main" id="{A8742769-F88D-4A32-964F-C3366936062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79" name="直線コネクタ 278">
          <a:extLst>
            <a:ext uri="{FF2B5EF4-FFF2-40B4-BE49-F238E27FC236}">
              <a16:creationId xmlns:a16="http://schemas.microsoft.com/office/drawing/2014/main" id="{FC582E5B-9D8C-42CE-B89F-5B85B967E6F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80" name="テキスト ボックス 279">
          <a:extLst>
            <a:ext uri="{FF2B5EF4-FFF2-40B4-BE49-F238E27FC236}">
              <a16:creationId xmlns:a16="http://schemas.microsoft.com/office/drawing/2014/main" id="{E29FA534-1DAF-4E6F-B547-E16D31E813B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81" name="直線コネクタ 280">
          <a:extLst>
            <a:ext uri="{FF2B5EF4-FFF2-40B4-BE49-F238E27FC236}">
              <a16:creationId xmlns:a16="http://schemas.microsoft.com/office/drawing/2014/main" id="{9A69A6FD-AD71-4484-BDB4-D399F623502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82" name="テキスト ボックス 281">
          <a:extLst>
            <a:ext uri="{FF2B5EF4-FFF2-40B4-BE49-F238E27FC236}">
              <a16:creationId xmlns:a16="http://schemas.microsoft.com/office/drawing/2014/main" id="{B41E7365-DBB8-443C-83D4-537D0FECA0E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83" name="直線コネクタ 282">
          <a:extLst>
            <a:ext uri="{FF2B5EF4-FFF2-40B4-BE49-F238E27FC236}">
              <a16:creationId xmlns:a16="http://schemas.microsoft.com/office/drawing/2014/main" id="{4760CC63-A916-41AD-9E5B-BD86B465FEC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84" name="テキスト ボックス 283">
          <a:extLst>
            <a:ext uri="{FF2B5EF4-FFF2-40B4-BE49-F238E27FC236}">
              <a16:creationId xmlns:a16="http://schemas.microsoft.com/office/drawing/2014/main" id="{6B0045C4-730F-4D0B-A658-654B5239273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85" name="直線コネクタ 284">
          <a:extLst>
            <a:ext uri="{FF2B5EF4-FFF2-40B4-BE49-F238E27FC236}">
              <a16:creationId xmlns:a16="http://schemas.microsoft.com/office/drawing/2014/main" id="{54EBDEE4-17AD-401E-BE2B-CCFF9F289D0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86" name="テキスト ボックス 285">
          <a:extLst>
            <a:ext uri="{FF2B5EF4-FFF2-40B4-BE49-F238E27FC236}">
              <a16:creationId xmlns:a16="http://schemas.microsoft.com/office/drawing/2014/main" id="{9B2F7756-49B5-42D0-8371-77A8459E6B3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87" name="直線コネクタ 286">
          <a:extLst>
            <a:ext uri="{FF2B5EF4-FFF2-40B4-BE49-F238E27FC236}">
              <a16:creationId xmlns:a16="http://schemas.microsoft.com/office/drawing/2014/main" id="{A31A0B05-B623-42A6-A50D-10193196C0B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88" name="テキスト ボックス 287">
          <a:extLst>
            <a:ext uri="{FF2B5EF4-FFF2-40B4-BE49-F238E27FC236}">
              <a16:creationId xmlns:a16="http://schemas.microsoft.com/office/drawing/2014/main" id="{038A8594-67EA-425F-AAA9-763A1B3CA3E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89" name="直線コネクタ 288">
          <a:extLst>
            <a:ext uri="{FF2B5EF4-FFF2-40B4-BE49-F238E27FC236}">
              <a16:creationId xmlns:a16="http://schemas.microsoft.com/office/drawing/2014/main" id="{E5F4E54F-AA00-4171-85F8-663323263E6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90" name="テキスト ボックス 289">
          <a:extLst>
            <a:ext uri="{FF2B5EF4-FFF2-40B4-BE49-F238E27FC236}">
              <a16:creationId xmlns:a16="http://schemas.microsoft.com/office/drawing/2014/main" id="{824CD4EE-D8ED-4F16-A5FD-9D073229609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91" name="【市民会館】&#10;一人当たり面積グラフ枠">
          <a:extLst>
            <a:ext uri="{FF2B5EF4-FFF2-40B4-BE49-F238E27FC236}">
              <a16:creationId xmlns:a16="http://schemas.microsoft.com/office/drawing/2014/main" id="{5245DC65-3C86-461F-9AFC-297209418FC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76200</xdr:rowOff>
    </xdr:from>
    <xdr:to>
      <xdr:col>54</xdr:col>
      <xdr:colOff>189865</xdr:colOff>
      <xdr:row>107</xdr:row>
      <xdr:rowOff>114300</xdr:rowOff>
    </xdr:to>
    <xdr:cxnSp macro="">
      <xdr:nvCxnSpPr>
        <xdr:cNvPr id="292" name="直線コネクタ 291">
          <a:extLst>
            <a:ext uri="{FF2B5EF4-FFF2-40B4-BE49-F238E27FC236}">
              <a16:creationId xmlns:a16="http://schemas.microsoft.com/office/drawing/2014/main" id="{17509F15-BBBD-4B24-B514-0B7B9D2A61E8}"/>
            </a:ext>
          </a:extLst>
        </xdr:cNvPr>
        <xdr:cNvCxnSpPr/>
      </xdr:nvCxnSpPr>
      <xdr:spPr>
        <a:xfrm flipV="1">
          <a:off x="10476865" y="170497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118127</xdr:rowOff>
    </xdr:from>
    <xdr:ext cx="469744" cy="259045"/>
    <xdr:sp macro="" textlink="">
      <xdr:nvSpPr>
        <xdr:cNvPr id="293" name="【市民会館】&#10;一人当たり面積最小値テキスト">
          <a:extLst>
            <a:ext uri="{FF2B5EF4-FFF2-40B4-BE49-F238E27FC236}">
              <a16:creationId xmlns:a16="http://schemas.microsoft.com/office/drawing/2014/main" id="{6F841B56-3235-4234-90F5-89DF02E6D916}"/>
            </a:ext>
          </a:extLst>
        </xdr:cNvPr>
        <xdr:cNvSpPr txBox="1"/>
      </xdr:nvSpPr>
      <xdr:spPr>
        <a:xfrm>
          <a:off x="10515600"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114300</xdr:rowOff>
    </xdr:from>
    <xdr:to>
      <xdr:col>55</xdr:col>
      <xdr:colOff>88900</xdr:colOff>
      <xdr:row>107</xdr:row>
      <xdr:rowOff>114300</xdr:rowOff>
    </xdr:to>
    <xdr:cxnSp macro="">
      <xdr:nvCxnSpPr>
        <xdr:cNvPr id="294" name="直線コネクタ 293">
          <a:extLst>
            <a:ext uri="{FF2B5EF4-FFF2-40B4-BE49-F238E27FC236}">
              <a16:creationId xmlns:a16="http://schemas.microsoft.com/office/drawing/2014/main" id="{E3D1F65A-320E-4CAE-ACE0-3540618030B4}"/>
            </a:ext>
          </a:extLst>
        </xdr:cNvPr>
        <xdr:cNvCxnSpPr/>
      </xdr:nvCxnSpPr>
      <xdr:spPr>
        <a:xfrm>
          <a:off x="10388600" y="1845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22877</xdr:rowOff>
    </xdr:from>
    <xdr:ext cx="469744" cy="259045"/>
    <xdr:sp macro="" textlink="">
      <xdr:nvSpPr>
        <xdr:cNvPr id="295" name="【市民会館】&#10;一人当たり面積最大値テキスト">
          <a:extLst>
            <a:ext uri="{FF2B5EF4-FFF2-40B4-BE49-F238E27FC236}">
              <a16:creationId xmlns:a16="http://schemas.microsoft.com/office/drawing/2014/main" id="{8B4C7EF1-F140-4E40-A78D-12FC96F6A573}"/>
            </a:ext>
          </a:extLst>
        </xdr:cNvPr>
        <xdr:cNvSpPr txBox="1"/>
      </xdr:nvSpPr>
      <xdr:spPr>
        <a:xfrm>
          <a:off x="10515600" y="1682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76200</xdr:rowOff>
    </xdr:from>
    <xdr:to>
      <xdr:col>55</xdr:col>
      <xdr:colOff>88900</xdr:colOff>
      <xdr:row>99</xdr:row>
      <xdr:rowOff>76200</xdr:rowOff>
    </xdr:to>
    <xdr:cxnSp macro="">
      <xdr:nvCxnSpPr>
        <xdr:cNvPr id="296" name="直線コネクタ 295">
          <a:extLst>
            <a:ext uri="{FF2B5EF4-FFF2-40B4-BE49-F238E27FC236}">
              <a16:creationId xmlns:a16="http://schemas.microsoft.com/office/drawing/2014/main" id="{5B1E5830-591E-4077-98D3-833382204B7B}"/>
            </a:ext>
          </a:extLst>
        </xdr:cNvPr>
        <xdr:cNvCxnSpPr/>
      </xdr:nvCxnSpPr>
      <xdr:spPr>
        <a:xfrm>
          <a:off x="10388600" y="1704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72407</xdr:rowOff>
    </xdr:from>
    <xdr:ext cx="469744" cy="259045"/>
    <xdr:sp macro="" textlink="">
      <xdr:nvSpPr>
        <xdr:cNvPr id="297" name="【市民会館】&#10;一人当たり面積平均値テキスト">
          <a:extLst>
            <a:ext uri="{FF2B5EF4-FFF2-40B4-BE49-F238E27FC236}">
              <a16:creationId xmlns:a16="http://schemas.microsoft.com/office/drawing/2014/main" id="{8126C013-2D07-4BB7-8A41-80BDA56F5F8C}"/>
            </a:ext>
          </a:extLst>
        </xdr:cNvPr>
        <xdr:cNvSpPr txBox="1"/>
      </xdr:nvSpPr>
      <xdr:spPr>
        <a:xfrm>
          <a:off x="10515600" y="1790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93980</xdr:rowOff>
    </xdr:from>
    <xdr:to>
      <xdr:col>55</xdr:col>
      <xdr:colOff>50800</xdr:colOff>
      <xdr:row>105</xdr:row>
      <xdr:rowOff>24130</xdr:rowOff>
    </xdr:to>
    <xdr:sp macro="" textlink="">
      <xdr:nvSpPr>
        <xdr:cNvPr id="298" name="フローチャート: 判断 297">
          <a:extLst>
            <a:ext uri="{FF2B5EF4-FFF2-40B4-BE49-F238E27FC236}">
              <a16:creationId xmlns:a16="http://schemas.microsoft.com/office/drawing/2014/main" id="{A37F4FF2-4E7C-4F86-B756-AA38CC117FEA}"/>
            </a:ext>
          </a:extLst>
        </xdr:cNvPr>
        <xdr:cNvSpPr/>
      </xdr:nvSpPr>
      <xdr:spPr>
        <a:xfrm>
          <a:off x="10426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166370</xdr:rowOff>
    </xdr:from>
    <xdr:to>
      <xdr:col>50</xdr:col>
      <xdr:colOff>165100</xdr:colOff>
      <xdr:row>104</xdr:row>
      <xdr:rowOff>96520</xdr:rowOff>
    </xdr:to>
    <xdr:sp macro="" textlink="">
      <xdr:nvSpPr>
        <xdr:cNvPr id="299" name="フローチャート: 判断 298">
          <a:extLst>
            <a:ext uri="{FF2B5EF4-FFF2-40B4-BE49-F238E27FC236}">
              <a16:creationId xmlns:a16="http://schemas.microsoft.com/office/drawing/2014/main" id="{1CFF3A6E-CA12-4A29-B6DC-EA8F7BA425A4}"/>
            </a:ext>
          </a:extLst>
        </xdr:cNvPr>
        <xdr:cNvSpPr/>
      </xdr:nvSpPr>
      <xdr:spPr>
        <a:xfrm>
          <a:off x="9588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87647</xdr:rowOff>
    </xdr:from>
    <xdr:ext cx="469744" cy="259045"/>
    <xdr:sp macro="" textlink="">
      <xdr:nvSpPr>
        <xdr:cNvPr id="300" name="n_1aveValue【市民会館】&#10;一人当たり面積">
          <a:extLst>
            <a:ext uri="{FF2B5EF4-FFF2-40B4-BE49-F238E27FC236}">
              <a16:creationId xmlns:a16="http://schemas.microsoft.com/office/drawing/2014/main" id="{CB5E83E0-25FE-4BC0-A759-D3B70CD10459}"/>
            </a:ext>
          </a:extLst>
        </xdr:cNvPr>
        <xdr:cNvSpPr txBox="1"/>
      </xdr:nvSpPr>
      <xdr:spPr>
        <a:xfrm>
          <a:off x="93917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71120</xdr:rowOff>
    </xdr:from>
    <xdr:to>
      <xdr:col>46</xdr:col>
      <xdr:colOff>38100</xdr:colOff>
      <xdr:row>105</xdr:row>
      <xdr:rowOff>1270</xdr:rowOff>
    </xdr:to>
    <xdr:sp macro="" textlink="">
      <xdr:nvSpPr>
        <xdr:cNvPr id="301" name="フローチャート: 判断 300">
          <a:extLst>
            <a:ext uri="{FF2B5EF4-FFF2-40B4-BE49-F238E27FC236}">
              <a16:creationId xmlns:a16="http://schemas.microsoft.com/office/drawing/2014/main" id="{417D44FE-C936-4924-8809-352B6F9512ED}"/>
            </a:ext>
          </a:extLst>
        </xdr:cNvPr>
        <xdr:cNvSpPr/>
      </xdr:nvSpPr>
      <xdr:spPr>
        <a:xfrm>
          <a:off x="8699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104</xdr:row>
      <xdr:rowOff>163847</xdr:rowOff>
    </xdr:from>
    <xdr:ext cx="469744" cy="259045"/>
    <xdr:sp macro="" textlink="">
      <xdr:nvSpPr>
        <xdr:cNvPr id="302" name="n_2aveValue【市民会館】&#10;一人当たり面積">
          <a:extLst>
            <a:ext uri="{FF2B5EF4-FFF2-40B4-BE49-F238E27FC236}">
              <a16:creationId xmlns:a16="http://schemas.microsoft.com/office/drawing/2014/main" id="{E5140F22-73F5-4C54-AAC6-1FDE8C87A713}"/>
            </a:ext>
          </a:extLst>
        </xdr:cNvPr>
        <xdr:cNvSpPr txBox="1"/>
      </xdr:nvSpPr>
      <xdr:spPr>
        <a:xfrm>
          <a:off x="8515427"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03" name="テキスト ボックス 302">
          <a:extLst>
            <a:ext uri="{FF2B5EF4-FFF2-40B4-BE49-F238E27FC236}">
              <a16:creationId xmlns:a16="http://schemas.microsoft.com/office/drawing/2014/main" id="{CCC452B4-2D0E-47B1-B774-778DB38D573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04" name="テキスト ボックス 303">
          <a:extLst>
            <a:ext uri="{FF2B5EF4-FFF2-40B4-BE49-F238E27FC236}">
              <a16:creationId xmlns:a16="http://schemas.microsoft.com/office/drawing/2014/main" id="{FAE7F344-EF79-4A77-93BF-D518B65DA0D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05" name="テキスト ボックス 304">
          <a:extLst>
            <a:ext uri="{FF2B5EF4-FFF2-40B4-BE49-F238E27FC236}">
              <a16:creationId xmlns:a16="http://schemas.microsoft.com/office/drawing/2014/main" id="{95DE21DC-C5F4-40B8-96C8-56145676C49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06" name="テキスト ボックス 305">
          <a:extLst>
            <a:ext uri="{FF2B5EF4-FFF2-40B4-BE49-F238E27FC236}">
              <a16:creationId xmlns:a16="http://schemas.microsoft.com/office/drawing/2014/main" id="{41B4210C-968F-4C4A-A57F-677968E86B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07" name="テキスト ボックス 306">
          <a:extLst>
            <a:ext uri="{FF2B5EF4-FFF2-40B4-BE49-F238E27FC236}">
              <a16:creationId xmlns:a16="http://schemas.microsoft.com/office/drawing/2014/main" id="{D83E81EA-53A3-49F3-92B5-5C7BA7497FF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59689</xdr:rowOff>
    </xdr:from>
    <xdr:to>
      <xdr:col>50</xdr:col>
      <xdr:colOff>165100</xdr:colOff>
      <xdr:row>100</xdr:row>
      <xdr:rowOff>161289</xdr:rowOff>
    </xdr:to>
    <xdr:sp macro="" textlink="">
      <xdr:nvSpPr>
        <xdr:cNvPr id="308" name="楕円 307">
          <a:extLst>
            <a:ext uri="{FF2B5EF4-FFF2-40B4-BE49-F238E27FC236}">
              <a16:creationId xmlns:a16="http://schemas.microsoft.com/office/drawing/2014/main" id="{3FED743C-85D6-4428-BC62-FB66BFCC9488}"/>
            </a:ext>
          </a:extLst>
        </xdr:cNvPr>
        <xdr:cNvSpPr/>
      </xdr:nvSpPr>
      <xdr:spPr>
        <a:xfrm>
          <a:off x="9588500" y="172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100</xdr:row>
      <xdr:rowOff>71120</xdr:rowOff>
    </xdr:from>
    <xdr:to>
      <xdr:col>46</xdr:col>
      <xdr:colOff>38100</xdr:colOff>
      <xdr:row>101</xdr:row>
      <xdr:rowOff>1270</xdr:rowOff>
    </xdr:to>
    <xdr:sp macro="" textlink="">
      <xdr:nvSpPr>
        <xdr:cNvPr id="309" name="楕円 308">
          <a:extLst>
            <a:ext uri="{FF2B5EF4-FFF2-40B4-BE49-F238E27FC236}">
              <a16:creationId xmlns:a16="http://schemas.microsoft.com/office/drawing/2014/main" id="{889A9727-4A98-4417-9D3A-9374A03D6320}"/>
            </a:ext>
          </a:extLst>
        </xdr:cNvPr>
        <xdr:cNvSpPr/>
      </xdr:nvSpPr>
      <xdr:spPr>
        <a:xfrm>
          <a:off x="8699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110489</xdr:rowOff>
    </xdr:from>
    <xdr:to>
      <xdr:col>50</xdr:col>
      <xdr:colOff>114300</xdr:colOff>
      <xdr:row>100</xdr:row>
      <xdr:rowOff>121920</xdr:rowOff>
    </xdr:to>
    <xdr:cxnSp macro="">
      <xdr:nvCxnSpPr>
        <xdr:cNvPr id="310" name="直線コネクタ 309">
          <a:extLst>
            <a:ext uri="{FF2B5EF4-FFF2-40B4-BE49-F238E27FC236}">
              <a16:creationId xmlns:a16="http://schemas.microsoft.com/office/drawing/2014/main" id="{0CB057A2-0A62-48BA-A3D1-ACD9EE7321E4}"/>
            </a:ext>
          </a:extLst>
        </xdr:cNvPr>
        <xdr:cNvCxnSpPr/>
      </xdr:nvCxnSpPr>
      <xdr:spPr>
        <a:xfrm flipV="1">
          <a:off x="8750300" y="172554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99</xdr:row>
      <xdr:rowOff>6366</xdr:rowOff>
    </xdr:from>
    <xdr:ext cx="469744" cy="259045"/>
    <xdr:sp macro="" textlink="">
      <xdr:nvSpPr>
        <xdr:cNvPr id="311" name="n_1mainValue【市民会館】&#10;一人当たり面積">
          <a:extLst>
            <a:ext uri="{FF2B5EF4-FFF2-40B4-BE49-F238E27FC236}">
              <a16:creationId xmlns:a16="http://schemas.microsoft.com/office/drawing/2014/main" id="{B92697B6-53E9-4DEE-B1C6-831B21455CCC}"/>
            </a:ext>
          </a:extLst>
        </xdr:cNvPr>
        <xdr:cNvSpPr txBox="1"/>
      </xdr:nvSpPr>
      <xdr:spPr>
        <a:xfrm>
          <a:off x="9391727" y="1697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17797</xdr:rowOff>
    </xdr:from>
    <xdr:ext cx="469744" cy="259045"/>
    <xdr:sp macro="" textlink="">
      <xdr:nvSpPr>
        <xdr:cNvPr id="312" name="n_2mainValue【市民会館】&#10;一人当たり面積">
          <a:extLst>
            <a:ext uri="{FF2B5EF4-FFF2-40B4-BE49-F238E27FC236}">
              <a16:creationId xmlns:a16="http://schemas.microsoft.com/office/drawing/2014/main" id="{605B6122-B037-4F66-BC28-CA55BD8546D6}"/>
            </a:ext>
          </a:extLst>
        </xdr:cNvPr>
        <xdr:cNvSpPr txBox="1"/>
      </xdr:nvSpPr>
      <xdr:spPr>
        <a:xfrm>
          <a:off x="85154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13" name="正方形/長方形 312">
          <a:extLst>
            <a:ext uri="{FF2B5EF4-FFF2-40B4-BE49-F238E27FC236}">
              <a16:creationId xmlns:a16="http://schemas.microsoft.com/office/drawing/2014/main" id="{706D15EF-CA60-4452-9675-A5C56F516E5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4" name="正方形/長方形 313">
          <a:extLst>
            <a:ext uri="{FF2B5EF4-FFF2-40B4-BE49-F238E27FC236}">
              <a16:creationId xmlns:a16="http://schemas.microsoft.com/office/drawing/2014/main" id="{DE6A3429-41FE-4735-9142-15C2413D680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5" name="正方形/長方形 314">
          <a:extLst>
            <a:ext uri="{FF2B5EF4-FFF2-40B4-BE49-F238E27FC236}">
              <a16:creationId xmlns:a16="http://schemas.microsoft.com/office/drawing/2014/main" id="{D4E310CF-B1C7-4BED-94D4-7EB7243C28B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6" name="正方形/長方形 315">
          <a:extLst>
            <a:ext uri="{FF2B5EF4-FFF2-40B4-BE49-F238E27FC236}">
              <a16:creationId xmlns:a16="http://schemas.microsoft.com/office/drawing/2014/main" id="{821F4FA5-5F5B-47D0-A83B-593B6C2288C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7" name="正方形/長方形 316">
          <a:extLst>
            <a:ext uri="{FF2B5EF4-FFF2-40B4-BE49-F238E27FC236}">
              <a16:creationId xmlns:a16="http://schemas.microsoft.com/office/drawing/2014/main" id="{70C2ADC3-10FA-4B44-8C1C-9646E0BE9EA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8" name="正方形/長方形 317">
          <a:extLst>
            <a:ext uri="{FF2B5EF4-FFF2-40B4-BE49-F238E27FC236}">
              <a16:creationId xmlns:a16="http://schemas.microsoft.com/office/drawing/2014/main" id="{AE3F7E4B-2CBC-4440-960D-B5A58A0BEC6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9" name="正方形/長方形 318">
          <a:extLst>
            <a:ext uri="{FF2B5EF4-FFF2-40B4-BE49-F238E27FC236}">
              <a16:creationId xmlns:a16="http://schemas.microsoft.com/office/drawing/2014/main" id="{10BC301F-9B08-42B3-AF3D-30A88BAA07D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正方形/長方形 319">
          <a:extLst>
            <a:ext uri="{FF2B5EF4-FFF2-40B4-BE49-F238E27FC236}">
              <a16:creationId xmlns:a16="http://schemas.microsoft.com/office/drawing/2014/main" id="{4B2FB390-4DCC-4D7E-9A1F-8ECD4F8624A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21" name="正方形/長方形 320">
          <a:extLst>
            <a:ext uri="{FF2B5EF4-FFF2-40B4-BE49-F238E27FC236}">
              <a16:creationId xmlns:a16="http://schemas.microsoft.com/office/drawing/2014/main" id="{6B0A56B9-E5D5-4DCB-B725-6E4241F582A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22" name="正方形/長方形 321">
          <a:extLst>
            <a:ext uri="{FF2B5EF4-FFF2-40B4-BE49-F238E27FC236}">
              <a16:creationId xmlns:a16="http://schemas.microsoft.com/office/drawing/2014/main" id="{EAC9D210-6A6F-46F6-9ADB-B31F31046D2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23" name="正方形/長方形 322">
          <a:extLst>
            <a:ext uri="{FF2B5EF4-FFF2-40B4-BE49-F238E27FC236}">
              <a16:creationId xmlns:a16="http://schemas.microsoft.com/office/drawing/2014/main" id="{AC2BDE5E-0FCB-4B84-8B76-D79334E81E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24" name="正方形/長方形 323">
          <a:extLst>
            <a:ext uri="{FF2B5EF4-FFF2-40B4-BE49-F238E27FC236}">
              <a16:creationId xmlns:a16="http://schemas.microsoft.com/office/drawing/2014/main" id="{14C29E7B-7DB8-48C8-A8A8-105DCB4F5ED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25" name="正方形/長方形 324">
          <a:extLst>
            <a:ext uri="{FF2B5EF4-FFF2-40B4-BE49-F238E27FC236}">
              <a16:creationId xmlns:a16="http://schemas.microsoft.com/office/drawing/2014/main" id="{34E8E908-263E-48F3-B472-61D6EE0E458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26" name="正方形/長方形 325">
          <a:extLst>
            <a:ext uri="{FF2B5EF4-FFF2-40B4-BE49-F238E27FC236}">
              <a16:creationId xmlns:a16="http://schemas.microsoft.com/office/drawing/2014/main" id="{BE092A1B-30CF-41D3-AEF3-0A4DC2CEFA5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27" name="正方形/長方形 326">
          <a:extLst>
            <a:ext uri="{FF2B5EF4-FFF2-40B4-BE49-F238E27FC236}">
              <a16:creationId xmlns:a16="http://schemas.microsoft.com/office/drawing/2014/main" id="{1A450398-6DF3-43E2-B11B-ED093827B08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28" name="正方形/長方形 327">
          <a:extLst>
            <a:ext uri="{FF2B5EF4-FFF2-40B4-BE49-F238E27FC236}">
              <a16:creationId xmlns:a16="http://schemas.microsoft.com/office/drawing/2014/main" id="{AFC20ADD-A95F-42E3-B244-B13D51F558C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29" name="正方形/長方形 328">
          <a:extLst>
            <a:ext uri="{FF2B5EF4-FFF2-40B4-BE49-F238E27FC236}">
              <a16:creationId xmlns:a16="http://schemas.microsoft.com/office/drawing/2014/main" id="{3ABF6AAC-573D-4030-97EB-50816B98557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30" name="正方形/長方形 329">
          <a:extLst>
            <a:ext uri="{FF2B5EF4-FFF2-40B4-BE49-F238E27FC236}">
              <a16:creationId xmlns:a16="http://schemas.microsoft.com/office/drawing/2014/main" id="{6BB655B2-3A75-4132-B881-262739474B7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31" name="正方形/長方形 330">
          <a:extLst>
            <a:ext uri="{FF2B5EF4-FFF2-40B4-BE49-F238E27FC236}">
              <a16:creationId xmlns:a16="http://schemas.microsoft.com/office/drawing/2014/main" id="{411B2BC2-CE7C-46E8-86D3-D6262BE9624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32" name="正方形/長方形 331">
          <a:extLst>
            <a:ext uri="{FF2B5EF4-FFF2-40B4-BE49-F238E27FC236}">
              <a16:creationId xmlns:a16="http://schemas.microsoft.com/office/drawing/2014/main" id="{D90E6813-219C-4174-9781-A413C8A3B4A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33" name="正方形/長方形 332">
          <a:extLst>
            <a:ext uri="{FF2B5EF4-FFF2-40B4-BE49-F238E27FC236}">
              <a16:creationId xmlns:a16="http://schemas.microsoft.com/office/drawing/2014/main" id="{45392BC5-4AD2-4535-91C5-201FBE530B3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34" name="正方形/長方形 333">
          <a:extLst>
            <a:ext uri="{FF2B5EF4-FFF2-40B4-BE49-F238E27FC236}">
              <a16:creationId xmlns:a16="http://schemas.microsoft.com/office/drawing/2014/main" id="{21852576-54D7-4435-9F78-0123A29C1FA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35" name="正方形/長方形 334">
          <a:extLst>
            <a:ext uri="{FF2B5EF4-FFF2-40B4-BE49-F238E27FC236}">
              <a16:creationId xmlns:a16="http://schemas.microsoft.com/office/drawing/2014/main" id="{C3D0FFFA-BEAF-433D-B9E1-E8C8BF1FFB2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6" name="正方形/長方形 335">
          <a:extLst>
            <a:ext uri="{FF2B5EF4-FFF2-40B4-BE49-F238E27FC236}">
              <a16:creationId xmlns:a16="http://schemas.microsoft.com/office/drawing/2014/main" id="{1489B37E-5ABF-449F-95AC-25C65ABE1174}"/>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37" name="正方形/長方形 336">
          <a:extLst>
            <a:ext uri="{FF2B5EF4-FFF2-40B4-BE49-F238E27FC236}">
              <a16:creationId xmlns:a16="http://schemas.microsoft.com/office/drawing/2014/main" id="{7F3B9F26-014A-4686-9E41-0D9BBBAD5FE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38" name="正方形/長方形 337">
          <a:extLst>
            <a:ext uri="{FF2B5EF4-FFF2-40B4-BE49-F238E27FC236}">
              <a16:creationId xmlns:a16="http://schemas.microsoft.com/office/drawing/2014/main" id="{84CEDA8B-5083-4643-91ED-46203309D6D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39" name="正方形/長方形 338">
          <a:extLst>
            <a:ext uri="{FF2B5EF4-FFF2-40B4-BE49-F238E27FC236}">
              <a16:creationId xmlns:a16="http://schemas.microsoft.com/office/drawing/2014/main" id="{FE7BA220-B30E-43CB-807D-58EC892C0D3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40" name="正方形/長方形 339">
          <a:extLst>
            <a:ext uri="{FF2B5EF4-FFF2-40B4-BE49-F238E27FC236}">
              <a16:creationId xmlns:a16="http://schemas.microsoft.com/office/drawing/2014/main" id="{96757449-69E0-49CD-B725-B66956B4BE3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41" name="正方形/長方形 340">
          <a:extLst>
            <a:ext uri="{FF2B5EF4-FFF2-40B4-BE49-F238E27FC236}">
              <a16:creationId xmlns:a16="http://schemas.microsoft.com/office/drawing/2014/main" id="{90B1E115-156E-4094-89A3-56501CD2520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42" name="正方形/長方形 341">
          <a:extLst>
            <a:ext uri="{FF2B5EF4-FFF2-40B4-BE49-F238E27FC236}">
              <a16:creationId xmlns:a16="http://schemas.microsoft.com/office/drawing/2014/main" id="{B50F1ED9-B359-48D0-BC3A-47074A9413A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43" name="正方形/長方形 342">
          <a:extLst>
            <a:ext uri="{FF2B5EF4-FFF2-40B4-BE49-F238E27FC236}">
              <a16:creationId xmlns:a16="http://schemas.microsoft.com/office/drawing/2014/main" id="{A99CD26B-9D67-4B89-A22E-3B2251B710A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44" name="正方形/長方形 343">
          <a:extLst>
            <a:ext uri="{FF2B5EF4-FFF2-40B4-BE49-F238E27FC236}">
              <a16:creationId xmlns:a16="http://schemas.microsoft.com/office/drawing/2014/main" id="{425CDDC0-4A38-42E3-8849-F85671911F6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45" name="正方形/長方形 344">
          <a:extLst>
            <a:ext uri="{FF2B5EF4-FFF2-40B4-BE49-F238E27FC236}">
              <a16:creationId xmlns:a16="http://schemas.microsoft.com/office/drawing/2014/main" id="{8CBC61A6-36CE-43B6-8552-A6F30C89CA3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46" name="正方形/長方形 345">
          <a:extLst>
            <a:ext uri="{FF2B5EF4-FFF2-40B4-BE49-F238E27FC236}">
              <a16:creationId xmlns:a16="http://schemas.microsoft.com/office/drawing/2014/main" id="{A39198A4-9DF4-480F-8628-8AFC3125FD0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47" name="正方形/長方形 346">
          <a:extLst>
            <a:ext uri="{FF2B5EF4-FFF2-40B4-BE49-F238E27FC236}">
              <a16:creationId xmlns:a16="http://schemas.microsoft.com/office/drawing/2014/main" id="{F422FE2B-E99E-48A8-8E98-1F7135A4868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48" name="正方形/長方形 347">
          <a:extLst>
            <a:ext uri="{FF2B5EF4-FFF2-40B4-BE49-F238E27FC236}">
              <a16:creationId xmlns:a16="http://schemas.microsoft.com/office/drawing/2014/main" id="{E6816DE3-50C9-45FB-8805-9B295728887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49" name="正方形/長方形 348">
          <a:extLst>
            <a:ext uri="{FF2B5EF4-FFF2-40B4-BE49-F238E27FC236}">
              <a16:creationId xmlns:a16="http://schemas.microsoft.com/office/drawing/2014/main" id="{919FA8EE-9DF5-4528-93D0-07B24C06B98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50" name="正方形/長方形 349">
          <a:extLst>
            <a:ext uri="{FF2B5EF4-FFF2-40B4-BE49-F238E27FC236}">
              <a16:creationId xmlns:a16="http://schemas.microsoft.com/office/drawing/2014/main" id="{B290E96F-3F84-4E44-942F-1F88B498C3E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51" name="正方形/長方形 350">
          <a:extLst>
            <a:ext uri="{FF2B5EF4-FFF2-40B4-BE49-F238E27FC236}">
              <a16:creationId xmlns:a16="http://schemas.microsoft.com/office/drawing/2014/main" id="{215447F4-C017-46F2-8093-CF3AE6A96DA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52" name="正方形/長方形 351">
          <a:extLst>
            <a:ext uri="{FF2B5EF4-FFF2-40B4-BE49-F238E27FC236}">
              <a16:creationId xmlns:a16="http://schemas.microsoft.com/office/drawing/2014/main" id="{BFF3C7F0-E260-4E70-A304-8F9BFE83448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53" name="テキスト ボックス 352">
          <a:extLst>
            <a:ext uri="{FF2B5EF4-FFF2-40B4-BE49-F238E27FC236}">
              <a16:creationId xmlns:a16="http://schemas.microsoft.com/office/drawing/2014/main" id="{27F9FD41-7EF5-45FC-818B-14511D0833B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54" name="直線コネクタ 353">
          <a:extLst>
            <a:ext uri="{FF2B5EF4-FFF2-40B4-BE49-F238E27FC236}">
              <a16:creationId xmlns:a16="http://schemas.microsoft.com/office/drawing/2014/main" id="{F3441820-8B0B-4AC0-89C1-ED774E7FE1B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355" name="テキスト ボックス 354">
          <a:extLst>
            <a:ext uri="{FF2B5EF4-FFF2-40B4-BE49-F238E27FC236}">
              <a16:creationId xmlns:a16="http://schemas.microsoft.com/office/drawing/2014/main" id="{6E0DE913-B782-4589-8EBF-1F62381AD836}"/>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56" name="直線コネクタ 355">
          <a:extLst>
            <a:ext uri="{FF2B5EF4-FFF2-40B4-BE49-F238E27FC236}">
              <a16:creationId xmlns:a16="http://schemas.microsoft.com/office/drawing/2014/main" id="{2506F772-C996-4C18-8D83-4163118E380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357" name="テキスト ボックス 356">
          <a:extLst>
            <a:ext uri="{FF2B5EF4-FFF2-40B4-BE49-F238E27FC236}">
              <a16:creationId xmlns:a16="http://schemas.microsoft.com/office/drawing/2014/main" id="{2D29DA99-9D15-4A1D-B8B2-12A280ACC652}"/>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58" name="直線コネクタ 357">
          <a:extLst>
            <a:ext uri="{FF2B5EF4-FFF2-40B4-BE49-F238E27FC236}">
              <a16:creationId xmlns:a16="http://schemas.microsoft.com/office/drawing/2014/main" id="{2925C48D-FFB2-4971-8A88-0F91CE0C353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59" name="テキスト ボックス 358">
          <a:extLst>
            <a:ext uri="{FF2B5EF4-FFF2-40B4-BE49-F238E27FC236}">
              <a16:creationId xmlns:a16="http://schemas.microsoft.com/office/drawing/2014/main" id="{06E47D76-9505-4E34-9BE7-169B4372AAD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60" name="直線コネクタ 359">
          <a:extLst>
            <a:ext uri="{FF2B5EF4-FFF2-40B4-BE49-F238E27FC236}">
              <a16:creationId xmlns:a16="http://schemas.microsoft.com/office/drawing/2014/main" id="{58BF836D-96BD-4280-8541-D789925396F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61" name="テキスト ボックス 360">
          <a:extLst>
            <a:ext uri="{FF2B5EF4-FFF2-40B4-BE49-F238E27FC236}">
              <a16:creationId xmlns:a16="http://schemas.microsoft.com/office/drawing/2014/main" id="{39A8B55F-40B2-4B0D-901A-D71E3F20267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62" name="直線コネクタ 361">
          <a:extLst>
            <a:ext uri="{FF2B5EF4-FFF2-40B4-BE49-F238E27FC236}">
              <a16:creationId xmlns:a16="http://schemas.microsoft.com/office/drawing/2014/main" id="{97ADDCBE-D7C1-451F-B056-FE620ECF7FE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63" name="テキスト ボックス 362">
          <a:extLst>
            <a:ext uri="{FF2B5EF4-FFF2-40B4-BE49-F238E27FC236}">
              <a16:creationId xmlns:a16="http://schemas.microsoft.com/office/drawing/2014/main" id="{4AF81460-6227-45F7-B1E0-42B42145F4A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64" name="直線コネクタ 363">
          <a:extLst>
            <a:ext uri="{FF2B5EF4-FFF2-40B4-BE49-F238E27FC236}">
              <a16:creationId xmlns:a16="http://schemas.microsoft.com/office/drawing/2014/main" id="{C0D23FED-D733-4AD9-A78A-CC7E07952AD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365" name="テキスト ボックス 364">
          <a:extLst>
            <a:ext uri="{FF2B5EF4-FFF2-40B4-BE49-F238E27FC236}">
              <a16:creationId xmlns:a16="http://schemas.microsoft.com/office/drawing/2014/main" id="{8FB087D6-030C-41E1-9FBC-6F541569CBD0}"/>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66" name="直線コネクタ 365">
          <a:extLst>
            <a:ext uri="{FF2B5EF4-FFF2-40B4-BE49-F238E27FC236}">
              <a16:creationId xmlns:a16="http://schemas.microsoft.com/office/drawing/2014/main" id="{A20D3BCF-41A3-4E32-8239-753EBDE3DC9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67" name="テキスト ボックス 366">
          <a:extLst>
            <a:ext uri="{FF2B5EF4-FFF2-40B4-BE49-F238E27FC236}">
              <a16:creationId xmlns:a16="http://schemas.microsoft.com/office/drawing/2014/main" id="{47D440DE-A3C2-4A1A-8F2F-00FCF47AD6DF}"/>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68" name="【消防施設】&#10;有形固定資産減価償却率グラフ枠">
          <a:extLst>
            <a:ext uri="{FF2B5EF4-FFF2-40B4-BE49-F238E27FC236}">
              <a16:creationId xmlns:a16="http://schemas.microsoft.com/office/drawing/2014/main" id="{B1420906-9085-44BF-8A6A-8DB276F04C1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87</xdr:row>
      <xdr:rowOff>11430</xdr:rowOff>
    </xdr:to>
    <xdr:cxnSp macro="">
      <xdr:nvCxnSpPr>
        <xdr:cNvPr id="369" name="直線コネクタ 368">
          <a:extLst>
            <a:ext uri="{FF2B5EF4-FFF2-40B4-BE49-F238E27FC236}">
              <a16:creationId xmlns:a16="http://schemas.microsoft.com/office/drawing/2014/main" id="{32E62176-BFF8-4A42-BAE5-5042176A8FD7}"/>
            </a:ext>
          </a:extLst>
        </xdr:cNvPr>
        <xdr:cNvCxnSpPr/>
      </xdr:nvCxnSpPr>
      <xdr:spPr>
        <a:xfrm flipV="1">
          <a:off x="16318864" y="1337119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15257</xdr:rowOff>
    </xdr:from>
    <xdr:ext cx="405111" cy="259045"/>
    <xdr:sp macro="" textlink="">
      <xdr:nvSpPr>
        <xdr:cNvPr id="370" name="【消防施設】&#10;有形固定資産減価償却率最小値テキスト">
          <a:extLst>
            <a:ext uri="{FF2B5EF4-FFF2-40B4-BE49-F238E27FC236}">
              <a16:creationId xmlns:a16="http://schemas.microsoft.com/office/drawing/2014/main" id="{93BEDF15-27F6-45BC-9B89-7A093F638FDE}"/>
            </a:ext>
          </a:extLst>
        </xdr:cNvPr>
        <xdr:cNvSpPr txBox="1"/>
      </xdr:nvSpPr>
      <xdr:spPr>
        <a:xfrm>
          <a:off x="16357600" y="1493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11430</xdr:rowOff>
    </xdr:from>
    <xdr:to>
      <xdr:col>86</xdr:col>
      <xdr:colOff>25400</xdr:colOff>
      <xdr:row>87</xdr:row>
      <xdr:rowOff>11430</xdr:rowOff>
    </xdr:to>
    <xdr:cxnSp macro="">
      <xdr:nvCxnSpPr>
        <xdr:cNvPr id="371" name="直線コネクタ 370">
          <a:extLst>
            <a:ext uri="{FF2B5EF4-FFF2-40B4-BE49-F238E27FC236}">
              <a16:creationId xmlns:a16="http://schemas.microsoft.com/office/drawing/2014/main" id="{0E5239B1-3D43-4D14-826B-6F227072CC63}"/>
            </a:ext>
          </a:extLst>
        </xdr:cNvPr>
        <xdr:cNvCxnSpPr/>
      </xdr:nvCxnSpPr>
      <xdr:spPr>
        <a:xfrm>
          <a:off x="16230600" y="1492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372" name="【消防施設】&#10;有形固定資産減価償却率最大値テキスト">
          <a:extLst>
            <a:ext uri="{FF2B5EF4-FFF2-40B4-BE49-F238E27FC236}">
              <a16:creationId xmlns:a16="http://schemas.microsoft.com/office/drawing/2014/main" id="{D8A751B5-F1C0-4073-B530-756EBBC522E4}"/>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373" name="直線コネクタ 372">
          <a:extLst>
            <a:ext uri="{FF2B5EF4-FFF2-40B4-BE49-F238E27FC236}">
              <a16:creationId xmlns:a16="http://schemas.microsoft.com/office/drawing/2014/main" id="{6C4EBE89-53E1-4AE2-B9CD-DB992991F4D8}"/>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374" name="【消防施設】&#10;有形固定資産減価償却率平均値テキスト">
          <a:extLst>
            <a:ext uri="{FF2B5EF4-FFF2-40B4-BE49-F238E27FC236}">
              <a16:creationId xmlns:a16="http://schemas.microsoft.com/office/drawing/2014/main" id="{BC37E284-6E48-46F6-9EB7-FBCFE09E6826}"/>
            </a:ext>
          </a:extLst>
        </xdr:cNvPr>
        <xdr:cNvSpPr txBox="1"/>
      </xdr:nvSpPr>
      <xdr:spPr>
        <a:xfrm>
          <a:off x="163576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375" name="フローチャート: 判断 374">
          <a:extLst>
            <a:ext uri="{FF2B5EF4-FFF2-40B4-BE49-F238E27FC236}">
              <a16:creationId xmlns:a16="http://schemas.microsoft.com/office/drawing/2014/main" id="{825D253B-2E1E-4099-B0A0-B6BF0B1F671F}"/>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120650</xdr:rowOff>
    </xdr:from>
    <xdr:to>
      <xdr:col>81</xdr:col>
      <xdr:colOff>101600</xdr:colOff>
      <xdr:row>82</xdr:row>
      <xdr:rowOff>50800</xdr:rowOff>
    </xdr:to>
    <xdr:sp macro="" textlink="">
      <xdr:nvSpPr>
        <xdr:cNvPr id="376" name="フローチャート: 判断 375">
          <a:extLst>
            <a:ext uri="{FF2B5EF4-FFF2-40B4-BE49-F238E27FC236}">
              <a16:creationId xmlns:a16="http://schemas.microsoft.com/office/drawing/2014/main" id="{632C65ED-EDE7-4865-B703-A0472C93CEED}"/>
            </a:ext>
          </a:extLst>
        </xdr:cNvPr>
        <xdr:cNvSpPr/>
      </xdr:nvSpPr>
      <xdr:spPr>
        <a:xfrm>
          <a:off x="15430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41927</xdr:rowOff>
    </xdr:from>
    <xdr:ext cx="405111" cy="259045"/>
    <xdr:sp macro="" textlink="">
      <xdr:nvSpPr>
        <xdr:cNvPr id="377" name="n_1aveValue【消防施設】&#10;有形固定資産減価償却率">
          <a:extLst>
            <a:ext uri="{FF2B5EF4-FFF2-40B4-BE49-F238E27FC236}">
              <a16:creationId xmlns:a16="http://schemas.microsoft.com/office/drawing/2014/main" id="{ECD05EBE-7F7A-483D-92C8-C334693EE885}"/>
            </a:ext>
          </a:extLst>
        </xdr:cNvPr>
        <xdr:cNvSpPr txBox="1"/>
      </xdr:nvSpPr>
      <xdr:spPr>
        <a:xfrm>
          <a:off x="152660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93980</xdr:rowOff>
    </xdr:from>
    <xdr:to>
      <xdr:col>76</xdr:col>
      <xdr:colOff>165100</xdr:colOff>
      <xdr:row>82</xdr:row>
      <xdr:rowOff>24130</xdr:rowOff>
    </xdr:to>
    <xdr:sp macro="" textlink="">
      <xdr:nvSpPr>
        <xdr:cNvPr id="378" name="フローチャート: 判断 377">
          <a:extLst>
            <a:ext uri="{FF2B5EF4-FFF2-40B4-BE49-F238E27FC236}">
              <a16:creationId xmlns:a16="http://schemas.microsoft.com/office/drawing/2014/main" id="{8120DF2C-4FAB-4A0F-A8C7-A73CD48D89E9}"/>
            </a:ext>
          </a:extLst>
        </xdr:cNvPr>
        <xdr:cNvSpPr/>
      </xdr:nvSpPr>
      <xdr:spPr>
        <a:xfrm>
          <a:off x="14541500" y="1398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15257</xdr:rowOff>
    </xdr:from>
    <xdr:ext cx="405111" cy="259045"/>
    <xdr:sp macro="" textlink="">
      <xdr:nvSpPr>
        <xdr:cNvPr id="379" name="n_2aveValue【消防施設】&#10;有形固定資産減価償却率">
          <a:extLst>
            <a:ext uri="{FF2B5EF4-FFF2-40B4-BE49-F238E27FC236}">
              <a16:creationId xmlns:a16="http://schemas.microsoft.com/office/drawing/2014/main" id="{531CD93D-DB45-4987-B830-A96756A76A15}"/>
            </a:ext>
          </a:extLst>
        </xdr:cNvPr>
        <xdr:cNvSpPr txBox="1"/>
      </xdr:nvSpPr>
      <xdr:spPr>
        <a:xfrm>
          <a:off x="143897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80" name="テキスト ボックス 379">
          <a:extLst>
            <a:ext uri="{FF2B5EF4-FFF2-40B4-BE49-F238E27FC236}">
              <a16:creationId xmlns:a16="http://schemas.microsoft.com/office/drawing/2014/main" id="{96A31BDB-0DB6-4C5F-AB4B-3A514F55ABD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81" name="テキスト ボックス 380">
          <a:extLst>
            <a:ext uri="{FF2B5EF4-FFF2-40B4-BE49-F238E27FC236}">
              <a16:creationId xmlns:a16="http://schemas.microsoft.com/office/drawing/2014/main" id="{124F4404-B599-40A4-A1E1-B700BF45719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82" name="テキスト ボックス 381">
          <a:extLst>
            <a:ext uri="{FF2B5EF4-FFF2-40B4-BE49-F238E27FC236}">
              <a16:creationId xmlns:a16="http://schemas.microsoft.com/office/drawing/2014/main" id="{C92423FA-4453-49E6-9910-21A742DB2E4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83" name="テキスト ボックス 382">
          <a:extLst>
            <a:ext uri="{FF2B5EF4-FFF2-40B4-BE49-F238E27FC236}">
              <a16:creationId xmlns:a16="http://schemas.microsoft.com/office/drawing/2014/main" id="{13B2455E-76CA-47B7-9BAB-F69D39A3C3C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84" name="テキスト ボックス 383">
          <a:extLst>
            <a:ext uri="{FF2B5EF4-FFF2-40B4-BE49-F238E27FC236}">
              <a16:creationId xmlns:a16="http://schemas.microsoft.com/office/drawing/2014/main" id="{91E1F9D5-398F-46F0-92C4-F483FDE7A23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19686</xdr:rowOff>
    </xdr:from>
    <xdr:to>
      <xdr:col>81</xdr:col>
      <xdr:colOff>101600</xdr:colOff>
      <xdr:row>80</xdr:row>
      <xdr:rowOff>121286</xdr:rowOff>
    </xdr:to>
    <xdr:sp macro="" textlink="">
      <xdr:nvSpPr>
        <xdr:cNvPr id="385" name="楕円 384">
          <a:extLst>
            <a:ext uri="{FF2B5EF4-FFF2-40B4-BE49-F238E27FC236}">
              <a16:creationId xmlns:a16="http://schemas.microsoft.com/office/drawing/2014/main" id="{C8FB7DC9-AAFD-4094-A1F5-0E915CE72822}"/>
            </a:ext>
          </a:extLst>
        </xdr:cNvPr>
        <xdr:cNvSpPr/>
      </xdr:nvSpPr>
      <xdr:spPr>
        <a:xfrm>
          <a:off x="15430500" y="137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97789</xdr:rowOff>
    </xdr:from>
    <xdr:to>
      <xdr:col>76</xdr:col>
      <xdr:colOff>165100</xdr:colOff>
      <xdr:row>81</xdr:row>
      <xdr:rowOff>27939</xdr:rowOff>
    </xdr:to>
    <xdr:sp macro="" textlink="">
      <xdr:nvSpPr>
        <xdr:cNvPr id="386" name="楕円 385">
          <a:extLst>
            <a:ext uri="{FF2B5EF4-FFF2-40B4-BE49-F238E27FC236}">
              <a16:creationId xmlns:a16="http://schemas.microsoft.com/office/drawing/2014/main" id="{342DE7DB-AB71-4CB6-87E7-3B1AD1FA3494}"/>
            </a:ext>
          </a:extLst>
        </xdr:cNvPr>
        <xdr:cNvSpPr/>
      </xdr:nvSpPr>
      <xdr:spPr>
        <a:xfrm>
          <a:off x="14541500" y="138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70486</xdr:rowOff>
    </xdr:from>
    <xdr:to>
      <xdr:col>81</xdr:col>
      <xdr:colOff>50800</xdr:colOff>
      <xdr:row>80</xdr:row>
      <xdr:rowOff>148589</xdr:rowOff>
    </xdr:to>
    <xdr:cxnSp macro="">
      <xdr:nvCxnSpPr>
        <xdr:cNvPr id="387" name="直線コネクタ 386">
          <a:extLst>
            <a:ext uri="{FF2B5EF4-FFF2-40B4-BE49-F238E27FC236}">
              <a16:creationId xmlns:a16="http://schemas.microsoft.com/office/drawing/2014/main" id="{CCF14C5E-F232-4495-B806-2D23FBBFE073}"/>
            </a:ext>
          </a:extLst>
        </xdr:cNvPr>
        <xdr:cNvCxnSpPr/>
      </xdr:nvCxnSpPr>
      <xdr:spPr>
        <a:xfrm flipV="1">
          <a:off x="14592300" y="13786486"/>
          <a:ext cx="88900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137813</xdr:rowOff>
    </xdr:from>
    <xdr:ext cx="405111" cy="259045"/>
    <xdr:sp macro="" textlink="">
      <xdr:nvSpPr>
        <xdr:cNvPr id="388" name="n_1mainValue【消防施設】&#10;有形固定資産減価償却率">
          <a:extLst>
            <a:ext uri="{FF2B5EF4-FFF2-40B4-BE49-F238E27FC236}">
              <a16:creationId xmlns:a16="http://schemas.microsoft.com/office/drawing/2014/main" id="{BDD5DB98-0AFC-432E-8EF2-219CB0C5341C}"/>
            </a:ext>
          </a:extLst>
        </xdr:cNvPr>
        <xdr:cNvSpPr txBox="1"/>
      </xdr:nvSpPr>
      <xdr:spPr>
        <a:xfrm>
          <a:off x="1526604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44466</xdr:rowOff>
    </xdr:from>
    <xdr:ext cx="405111" cy="259045"/>
    <xdr:sp macro="" textlink="">
      <xdr:nvSpPr>
        <xdr:cNvPr id="389" name="n_2mainValue【消防施設】&#10;有形固定資産減価償却率">
          <a:extLst>
            <a:ext uri="{FF2B5EF4-FFF2-40B4-BE49-F238E27FC236}">
              <a16:creationId xmlns:a16="http://schemas.microsoft.com/office/drawing/2014/main" id="{8DA45D21-49A5-41DD-905B-B743FCC2C64A}"/>
            </a:ext>
          </a:extLst>
        </xdr:cNvPr>
        <xdr:cNvSpPr txBox="1"/>
      </xdr:nvSpPr>
      <xdr:spPr>
        <a:xfrm>
          <a:off x="143897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90" name="正方形/長方形 389">
          <a:extLst>
            <a:ext uri="{FF2B5EF4-FFF2-40B4-BE49-F238E27FC236}">
              <a16:creationId xmlns:a16="http://schemas.microsoft.com/office/drawing/2014/main" id="{0553D63C-271B-4504-8BB9-626A87AEF30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91" name="正方形/長方形 390">
          <a:extLst>
            <a:ext uri="{FF2B5EF4-FFF2-40B4-BE49-F238E27FC236}">
              <a16:creationId xmlns:a16="http://schemas.microsoft.com/office/drawing/2014/main" id="{E0DC7A6A-F7DA-4576-AA9E-78E24B3374F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92" name="正方形/長方形 391">
          <a:extLst>
            <a:ext uri="{FF2B5EF4-FFF2-40B4-BE49-F238E27FC236}">
              <a16:creationId xmlns:a16="http://schemas.microsoft.com/office/drawing/2014/main" id="{F193B147-1030-4CAF-A25F-C416248948A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3" name="正方形/長方形 392">
          <a:extLst>
            <a:ext uri="{FF2B5EF4-FFF2-40B4-BE49-F238E27FC236}">
              <a16:creationId xmlns:a16="http://schemas.microsoft.com/office/drawing/2014/main" id="{9239E1B4-CC22-47C8-8A03-E4BA5F33844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4" name="正方形/長方形 393">
          <a:extLst>
            <a:ext uri="{FF2B5EF4-FFF2-40B4-BE49-F238E27FC236}">
              <a16:creationId xmlns:a16="http://schemas.microsoft.com/office/drawing/2014/main" id="{2452588D-5FB5-45FF-B245-98810D872D4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5" name="正方形/長方形 394">
          <a:extLst>
            <a:ext uri="{FF2B5EF4-FFF2-40B4-BE49-F238E27FC236}">
              <a16:creationId xmlns:a16="http://schemas.microsoft.com/office/drawing/2014/main" id="{9EEA9B8E-1A57-4E10-8AB9-83B297B9324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6" name="正方形/長方形 395">
          <a:extLst>
            <a:ext uri="{FF2B5EF4-FFF2-40B4-BE49-F238E27FC236}">
              <a16:creationId xmlns:a16="http://schemas.microsoft.com/office/drawing/2014/main" id="{9D39CD39-D0B5-4B8E-8C6D-60BA9F80A4F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7" name="正方形/長方形 396">
          <a:extLst>
            <a:ext uri="{FF2B5EF4-FFF2-40B4-BE49-F238E27FC236}">
              <a16:creationId xmlns:a16="http://schemas.microsoft.com/office/drawing/2014/main" id="{A7685EAD-EEC5-48CF-962D-81B39922CCB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8" name="テキスト ボックス 397">
          <a:extLst>
            <a:ext uri="{FF2B5EF4-FFF2-40B4-BE49-F238E27FC236}">
              <a16:creationId xmlns:a16="http://schemas.microsoft.com/office/drawing/2014/main" id="{80BD0B7F-B2A4-473C-8570-B6E0D663C9C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9" name="直線コネクタ 398">
          <a:extLst>
            <a:ext uri="{FF2B5EF4-FFF2-40B4-BE49-F238E27FC236}">
              <a16:creationId xmlns:a16="http://schemas.microsoft.com/office/drawing/2014/main" id="{92D7D1C1-58EA-49A7-BE9F-5B7210D25B3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00" name="直線コネクタ 399">
          <a:extLst>
            <a:ext uri="{FF2B5EF4-FFF2-40B4-BE49-F238E27FC236}">
              <a16:creationId xmlns:a16="http://schemas.microsoft.com/office/drawing/2014/main" id="{91A2758C-3F6D-459F-B713-B6F94DBCF79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01" name="テキスト ボックス 400">
          <a:extLst>
            <a:ext uri="{FF2B5EF4-FFF2-40B4-BE49-F238E27FC236}">
              <a16:creationId xmlns:a16="http://schemas.microsoft.com/office/drawing/2014/main" id="{33FA2485-C851-48D5-9647-CC836A083BA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02" name="直線コネクタ 401">
          <a:extLst>
            <a:ext uri="{FF2B5EF4-FFF2-40B4-BE49-F238E27FC236}">
              <a16:creationId xmlns:a16="http://schemas.microsoft.com/office/drawing/2014/main" id="{679001D8-E742-4D4E-B9A9-DEAA496D99A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03" name="テキスト ボックス 402">
          <a:extLst>
            <a:ext uri="{FF2B5EF4-FFF2-40B4-BE49-F238E27FC236}">
              <a16:creationId xmlns:a16="http://schemas.microsoft.com/office/drawing/2014/main" id="{655C47AC-F433-4463-BBAD-4A96E54A210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04" name="直線コネクタ 403">
          <a:extLst>
            <a:ext uri="{FF2B5EF4-FFF2-40B4-BE49-F238E27FC236}">
              <a16:creationId xmlns:a16="http://schemas.microsoft.com/office/drawing/2014/main" id="{2C276712-872F-4C05-96DB-3AB50A5C4D1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05" name="テキスト ボックス 404">
          <a:extLst>
            <a:ext uri="{FF2B5EF4-FFF2-40B4-BE49-F238E27FC236}">
              <a16:creationId xmlns:a16="http://schemas.microsoft.com/office/drawing/2014/main" id="{64B729DC-14CB-4150-B4D4-7EED0D9CC52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6" name="直線コネクタ 405">
          <a:extLst>
            <a:ext uri="{FF2B5EF4-FFF2-40B4-BE49-F238E27FC236}">
              <a16:creationId xmlns:a16="http://schemas.microsoft.com/office/drawing/2014/main" id="{AE930455-570A-486D-941B-B81ACD1A4F0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7" name="テキスト ボックス 406">
          <a:extLst>
            <a:ext uri="{FF2B5EF4-FFF2-40B4-BE49-F238E27FC236}">
              <a16:creationId xmlns:a16="http://schemas.microsoft.com/office/drawing/2014/main" id="{CF0169C1-E746-4338-977D-E455E5BD8DE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8" name="直線コネクタ 407">
          <a:extLst>
            <a:ext uri="{FF2B5EF4-FFF2-40B4-BE49-F238E27FC236}">
              <a16:creationId xmlns:a16="http://schemas.microsoft.com/office/drawing/2014/main" id="{81021C9D-145E-43DB-805B-AE669317892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9" name="テキスト ボックス 408">
          <a:extLst>
            <a:ext uri="{FF2B5EF4-FFF2-40B4-BE49-F238E27FC236}">
              <a16:creationId xmlns:a16="http://schemas.microsoft.com/office/drawing/2014/main" id="{BC82E008-B427-4D68-AC80-B672361EA97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10" name="直線コネクタ 409">
          <a:extLst>
            <a:ext uri="{FF2B5EF4-FFF2-40B4-BE49-F238E27FC236}">
              <a16:creationId xmlns:a16="http://schemas.microsoft.com/office/drawing/2014/main" id="{820CFBBA-3362-476A-B567-8307763CB5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11" name="テキスト ボックス 410">
          <a:extLst>
            <a:ext uri="{FF2B5EF4-FFF2-40B4-BE49-F238E27FC236}">
              <a16:creationId xmlns:a16="http://schemas.microsoft.com/office/drawing/2014/main" id="{D9F4CB9A-30EA-433B-B98D-CF23591C296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2" name="【消防施設】&#10;一人当たり面積グラフ枠">
          <a:extLst>
            <a:ext uri="{FF2B5EF4-FFF2-40B4-BE49-F238E27FC236}">
              <a16:creationId xmlns:a16="http://schemas.microsoft.com/office/drawing/2014/main" id="{F0CB0E56-598E-4A26-898F-84C4C4119DB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64770</xdr:rowOff>
    </xdr:to>
    <xdr:cxnSp macro="">
      <xdr:nvCxnSpPr>
        <xdr:cNvPr id="413" name="直線コネクタ 412">
          <a:extLst>
            <a:ext uri="{FF2B5EF4-FFF2-40B4-BE49-F238E27FC236}">
              <a16:creationId xmlns:a16="http://schemas.microsoft.com/office/drawing/2014/main" id="{29BA8449-087A-4696-9E42-354FE74E6633}"/>
            </a:ext>
          </a:extLst>
        </xdr:cNvPr>
        <xdr:cNvCxnSpPr/>
      </xdr:nvCxnSpPr>
      <xdr:spPr>
        <a:xfrm flipV="1">
          <a:off x="22160864" y="134340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68597</xdr:rowOff>
    </xdr:from>
    <xdr:ext cx="469744" cy="259045"/>
    <xdr:sp macro="" textlink="">
      <xdr:nvSpPr>
        <xdr:cNvPr id="414" name="【消防施設】&#10;一人当たり面積最小値テキスト">
          <a:extLst>
            <a:ext uri="{FF2B5EF4-FFF2-40B4-BE49-F238E27FC236}">
              <a16:creationId xmlns:a16="http://schemas.microsoft.com/office/drawing/2014/main" id="{E6709E05-1867-4B1F-A2BE-0E2C767A2901}"/>
            </a:ext>
          </a:extLst>
        </xdr:cNvPr>
        <xdr:cNvSpPr txBox="1"/>
      </xdr:nvSpPr>
      <xdr:spPr>
        <a:xfrm>
          <a:off x="22199600"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64770</xdr:rowOff>
    </xdr:from>
    <xdr:to>
      <xdr:col>116</xdr:col>
      <xdr:colOff>152400</xdr:colOff>
      <xdr:row>85</xdr:row>
      <xdr:rowOff>64770</xdr:rowOff>
    </xdr:to>
    <xdr:cxnSp macro="">
      <xdr:nvCxnSpPr>
        <xdr:cNvPr id="415" name="直線コネクタ 414">
          <a:extLst>
            <a:ext uri="{FF2B5EF4-FFF2-40B4-BE49-F238E27FC236}">
              <a16:creationId xmlns:a16="http://schemas.microsoft.com/office/drawing/2014/main" id="{4676E24D-9EF4-4E89-82B6-C38EFD5DE460}"/>
            </a:ext>
          </a:extLst>
        </xdr:cNvPr>
        <xdr:cNvCxnSpPr/>
      </xdr:nvCxnSpPr>
      <xdr:spPr>
        <a:xfrm>
          <a:off x="22072600" y="1463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416" name="【消防施設】&#10;一人当たり面積最大値テキスト">
          <a:extLst>
            <a:ext uri="{FF2B5EF4-FFF2-40B4-BE49-F238E27FC236}">
              <a16:creationId xmlns:a16="http://schemas.microsoft.com/office/drawing/2014/main" id="{7CB61603-B59B-4F04-A623-44C5F3F3C408}"/>
            </a:ext>
          </a:extLst>
        </xdr:cNvPr>
        <xdr:cNvSpPr txBox="1"/>
      </xdr:nvSpPr>
      <xdr:spPr>
        <a:xfrm>
          <a:off x="22199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417" name="直線コネクタ 416">
          <a:extLst>
            <a:ext uri="{FF2B5EF4-FFF2-40B4-BE49-F238E27FC236}">
              <a16:creationId xmlns:a16="http://schemas.microsoft.com/office/drawing/2014/main" id="{4BAF27AD-9A72-4F8E-AEC8-7A65DC2C98D8}"/>
            </a:ext>
          </a:extLst>
        </xdr:cNvPr>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83838</xdr:rowOff>
    </xdr:from>
    <xdr:ext cx="469744" cy="259045"/>
    <xdr:sp macro="" textlink="">
      <xdr:nvSpPr>
        <xdr:cNvPr id="418" name="【消防施設】&#10;一人当たり面積平均値テキスト">
          <a:extLst>
            <a:ext uri="{FF2B5EF4-FFF2-40B4-BE49-F238E27FC236}">
              <a16:creationId xmlns:a16="http://schemas.microsoft.com/office/drawing/2014/main" id="{765A4654-3849-45FD-BE2D-7515CB2E9469}"/>
            </a:ext>
          </a:extLst>
        </xdr:cNvPr>
        <xdr:cNvSpPr txBox="1"/>
      </xdr:nvSpPr>
      <xdr:spPr>
        <a:xfrm>
          <a:off x="22199600" y="139712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105411</xdr:rowOff>
    </xdr:from>
    <xdr:to>
      <xdr:col>116</xdr:col>
      <xdr:colOff>114300</xdr:colOff>
      <xdr:row>82</xdr:row>
      <xdr:rowOff>35561</xdr:rowOff>
    </xdr:to>
    <xdr:sp macro="" textlink="">
      <xdr:nvSpPr>
        <xdr:cNvPr id="419" name="フローチャート: 判断 418">
          <a:extLst>
            <a:ext uri="{FF2B5EF4-FFF2-40B4-BE49-F238E27FC236}">
              <a16:creationId xmlns:a16="http://schemas.microsoft.com/office/drawing/2014/main" id="{2AB8C625-B5EF-45E4-9D47-01E3294870F6}"/>
            </a:ext>
          </a:extLst>
        </xdr:cNvPr>
        <xdr:cNvSpPr/>
      </xdr:nvSpPr>
      <xdr:spPr>
        <a:xfrm>
          <a:off x="221107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48261</xdr:rowOff>
    </xdr:from>
    <xdr:to>
      <xdr:col>112</xdr:col>
      <xdr:colOff>38100</xdr:colOff>
      <xdr:row>80</xdr:row>
      <xdr:rowOff>149861</xdr:rowOff>
    </xdr:to>
    <xdr:sp macro="" textlink="">
      <xdr:nvSpPr>
        <xdr:cNvPr id="420" name="フローチャート: 判断 419">
          <a:extLst>
            <a:ext uri="{FF2B5EF4-FFF2-40B4-BE49-F238E27FC236}">
              <a16:creationId xmlns:a16="http://schemas.microsoft.com/office/drawing/2014/main" id="{891CAB7A-F1D0-4473-90E9-276F10C272B8}"/>
            </a:ext>
          </a:extLst>
        </xdr:cNvPr>
        <xdr:cNvSpPr/>
      </xdr:nvSpPr>
      <xdr:spPr>
        <a:xfrm>
          <a:off x="21272500" y="1376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78</xdr:row>
      <xdr:rowOff>166388</xdr:rowOff>
    </xdr:from>
    <xdr:ext cx="469744" cy="259045"/>
    <xdr:sp macro="" textlink="">
      <xdr:nvSpPr>
        <xdr:cNvPr id="421" name="n_1aveValue【消防施設】&#10;一人当たり面積">
          <a:extLst>
            <a:ext uri="{FF2B5EF4-FFF2-40B4-BE49-F238E27FC236}">
              <a16:creationId xmlns:a16="http://schemas.microsoft.com/office/drawing/2014/main" id="{8A62D346-060A-42F5-82BC-274AA32B4962}"/>
            </a:ext>
          </a:extLst>
        </xdr:cNvPr>
        <xdr:cNvSpPr txBox="1"/>
      </xdr:nvSpPr>
      <xdr:spPr>
        <a:xfrm>
          <a:off x="21075727" y="1353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80</xdr:row>
      <xdr:rowOff>63500</xdr:rowOff>
    </xdr:from>
    <xdr:to>
      <xdr:col>107</xdr:col>
      <xdr:colOff>101600</xdr:colOff>
      <xdr:row>80</xdr:row>
      <xdr:rowOff>165100</xdr:rowOff>
    </xdr:to>
    <xdr:sp macro="" textlink="">
      <xdr:nvSpPr>
        <xdr:cNvPr id="422" name="フローチャート: 判断 421">
          <a:extLst>
            <a:ext uri="{FF2B5EF4-FFF2-40B4-BE49-F238E27FC236}">
              <a16:creationId xmlns:a16="http://schemas.microsoft.com/office/drawing/2014/main" id="{6ADB0D84-E4DC-466B-870C-8E4D92048346}"/>
            </a:ext>
          </a:extLst>
        </xdr:cNvPr>
        <xdr:cNvSpPr/>
      </xdr:nvSpPr>
      <xdr:spPr>
        <a:xfrm>
          <a:off x="203835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79</xdr:row>
      <xdr:rowOff>10177</xdr:rowOff>
    </xdr:from>
    <xdr:ext cx="469744" cy="259045"/>
    <xdr:sp macro="" textlink="">
      <xdr:nvSpPr>
        <xdr:cNvPr id="423" name="n_2aveValue【消防施設】&#10;一人当たり面積">
          <a:extLst>
            <a:ext uri="{FF2B5EF4-FFF2-40B4-BE49-F238E27FC236}">
              <a16:creationId xmlns:a16="http://schemas.microsoft.com/office/drawing/2014/main" id="{AC5FA1EA-D651-4152-AE33-4D43B74351B6}"/>
            </a:ext>
          </a:extLst>
        </xdr:cNvPr>
        <xdr:cNvSpPr txBox="1"/>
      </xdr:nvSpPr>
      <xdr:spPr>
        <a:xfrm>
          <a:off x="20199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34BC2FCF-431F-4B51-AF4A-00F4B77F9B0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CFF9990C-DEA5-4A5E-9C03-D1197B0B7B9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6" name="テキスト ボックス 425">
          <a:extLst>
            <a:ext uri="{FF2B5EF4-FFF2-40B4-BE49-F238E27FC236}">
              <a16:creationId xmlns:a16="http://schemas.microsoft.com/office/drawing/2014/main" id="{B70E5695-BEF7-4B97-8E02-9D0ED1D5E5B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932E48D8-BB8B-4500-AEF3-FF16DAFAF15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8" name="テキスト ボックス 427">
          <a:extLst>
            <a:ext uri="{FF2B5EF4-FFF2-40B4-BE49-F238E27FC236}">
              <a16:creationId xmlns:a16="http://schemas.microsoft.com/office/drawing/2014/main" id="{1714691B-2590-40CE-85C3-A2736112954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429" name="楕円 428">
          <a:extLst>
            <a:ext uri="{FF2B5EF4-FFF2-40B4-BE49-F238E27FC236}">
              <a16:creationId xmlns:a16="http://schemas.microsoft.com/office/drawing/2014/main" id="{DE45860F-155C-4202-A51E-B46DF3227B6B}"/>
            </a:ext>
          </a:extLst>
        </xdr:cNvPr>
        <xdr:cNvSpPr/>
      </xdr:nvSpPr>
      <xdr:spPr>
        <a:xfrm>
          <a:off x="21272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430" name="楕円 429">
          <a:extLst>
            <a:ext uri="{FF2B5EF4-FFF2-40B4-BE49-F238E27FC236}">
              <a16:creationId xmlns:a16="http://schemas.microsoft.com/office/drawing/2014/main" id="{F484B51E-C41E-46CC-8CBC-D3BA2F468832}"/>
            </a:ext>
          </a:extLst>
        </xdr:cNvPr>
        <xdr:cNvSpPr/>
      </xdr:nvSpPr>
      <xdr:spPr>
        <a:xfrm>
          <a:off x="20383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15239</xdr:rowOff>
    </xdr:from>
    <xdr:to>
      <xdr:col>111</xdr:col>
      <xdr:colOff>177800</xdr:colOff>
      <xdr:row>84</xdr:row>
      <xdr:rowOff>53339</xdr:rowOff>
    </xdr:to>
    <xdr:cxnSp macro="">
      <xdr:nvCxnSpPr>
        <xdr:cNvPr id="431" name="直線コネクタ 430">
          <a:extLst>
            <a:ext uri="{FF2B5EF4-FFF2-40B4-BE49-F238E27FC236}">
              <a16:creationId xmlns:a16="http://schemas.microsoft.com/office/drawing/2014/main" id="{7A8CBD38-AEBC-4ABB-979C-6C51C51607B3}"/>
            </a:ext>
          </a:extLst>
        </xdr:cNvPr>
        <xdr:cNvCxnSpPr/>
      </xdr:nvCxnSpPr>
      <xdr:spPr>
        <a:xfrm flipV="1">
          <a:off x="20434300" y="144170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57166</xdr:rowOff>
    </xdr:from>
    <xdr:ext cx="469744" cy="259045"/>
    <xdr:sp macro="" textlink="">
      <xdr:nvSpPr>
        <xdr:cNvPr id="432" name="n_1mainValue【消防施設】&#10;一人当たり面積">
          <a:extLst>
            <a:ext uri="{FF2B5EF4-FFF2-40B4-BE49-F238E27FC236}">
              <a16:creationId xmlns:a16="http://schemas.microsoft.com/office/drawing/2014/main" id="{2BD901C4-AC9E-484A-A4D0-278D0CF5A1B8}"/>
            </a:ext>
          </a:extLst>
        </xdr:cNvPr>
        <xdr:cNvSpPr txBox="1"/>
      </xdr:nvSpPr>
      <xdr:spPr>
        <a:xfrm>
          <a:off x="210757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95266</xdr:rowOff>
    </xdr:from>
    <xdr:ext cx="469744" cy="259045"/>
    <xdr:sp macro="" textlink="">
      <xdr:nvSpPr>
        <xdr:cNvPr id="433" name="n_2mainValue【消防施設】&#10;一人当たり面積">
          <a:extLst>
            <a:ext uri="{FF2B5EF4-FFF2-40B4-BE49-F238E27FC236}">
              <a16:creationId xmlns:a16="http://schemas.microsoft.com/office/drawing/2014/main" id="{877D5B25-D1DF-4415-9914-D10C0DC7D69E}"/>
            </a:ext>
          </a:extLst>
        </xdr:cNvPr>
        <xdr:cNvSpPr txBox="1"/>
      </xdr:nvSpPr>
      <xdr:spPr>
        <a:xfrm>
          <a:off x="20199427" y="1449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4" name="正方形/長方形 433">
          <a:extLst>
            <a:ext uri="{FF2B5EF4-FFF2-40B4-BE49-F238E27FC236}">
              <a16:creationId xmlns:a16="http://schemas.microsoft.com/office/drawing/2014/main" id="{AA1E174A-AC22-43C0-B0DA-35178B077A1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5" name="正方形/長方形 434">
          <a:extLst>
            <a:ext uri="{FF2B5EF4-FFF2-40B4-BE49-F238E27FC236}">
              <a16:creationId xmlns:a16="http://schemas.microsoft.com/office/drawing/2014/main" id="{D71F1E56-A21E-4EFE-9E8D-BEB7691E7A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6" name="正方形/長方形 435">
          <a:extLst>
            <a:ext uri="{FF2B5EF4-FFF2-40B4-BE49-F238E27FC236}">
              <a16:creationId xmlns:a16="http://schemas.microsoft.com/office/drawing/2014/main" id="{DC9FF693-CAE1-4416-B8FF-59DB4FA9DD7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7" name="正方形/長方形 436">
          <a:extLst>
            <a:ext uri="{FF2B5EF4-FFF2-40B4-BE49-F238E27FC236}">
              <a16:creationId xmlns:a16="http://schemas.microsoft.com/office/drawing/2014/main" id="{CB421CEC-E4E5-4CDA-A5AD-7963DABD179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8" name="正方形/長方形 437">
          <a:extLst>
            <a:ext uri="{FF2B5EF4-FFF2-40B4-BE49-F238E27FC236}">
              <a16:creationId xmlns:a16="http://schemas.microsoft.com/office/drawing/2014/main" id="{DD56BFA2-FCD3-4504-9BB5-6996242979D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9" name="正方形/長方形 438">
          <a:extLst>
            <a:ext uri="{FF2B5EF4-FFF2-40B4-BE49-F238E27FC236}">
              <a16:creationId xmlns:a16="http://schemas.microsoft.com/office/drawing/2014/main" id="{F7F5D30E-DBB3-404D-8F5F-7753CA0CE5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0" name="正方形/長方形 439">
          <a:extLst>
            <a:ext uri="{FF2B5EF4-FFF2-40B4-BE49-F238E27FC236}">
              <a16:creationId xmlns:a16="http://schemas.microsoft.com/office/drawing/2014/main" id="{1A7538F9-15E9-4A15-906C-A4E3BBF809D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1" name="正方形/長方形 440">
          <a:extLst>
            <a:ext uri="{FF2B5EF4-FFF2-40B4-BE49-F238E27FC236}">
              <a16:creationId xmlns:a16="http://schemas.microsoft.com/office/drawing/2014/main" id="{05C6B17D-2676-4592-BD8B-A8B2ED4418D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2" name="テキスト ボックス 441">
          <a:extLst>
            <a:ext uri="{FF2B5EF4-FFF2-40B4-BE49-F238E27FC236}">
              <a16:creationId xmlns:a16="http://schemas.microsoft.com/office/drawing/2014/main" id="{08182340-2CE8-4A74-BD62-F6D203847EE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3" name="直線コネクタ 442">
          <a:extLst>
            <a:ext uri="{FF2B5EF4-FFF2-40B4-BE49-F238E27FC236}">
              <a16:creationId xmlns:a16="http://schemas.microsoft.com/office/drawing/2014/main" id="{497DA57E-1C4F-4E57-B9FC-69E8AD64B20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44" name="直線コネクタ 443">
          <a:extLst>
            <a:ext uri="{FF2B5EF4-FFF2-40B4-BE49-F238E27FC236}">
              <a16:creationId xmlns:a16="http://schemas.microsoft.com/office/drawing/2014/main" id="{A6C64281-E202-427D-AB32-8DCB6E4DAEA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45" name="テキスト ボックス 444">
          <a:extLst>
            <a:ext uri="{FF2B5EF4-FFF2-40B4-BE49-F238E27FC236}">
              <a16:creationId xmlns:a16="http://schemas.microsoft.com/office/drawing/2014/main" id="{DC9BDEA7-6743-4F7B-9CF9-2532778CDD22}"/>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46" name="直線コネクタ 445">
          <a:extLst>
            <a:ext uri="{FF2B5EF4-FFF2-40B4-BE49-F238E27FC236}">
              <a16:creationId xmlns:a16="http://schemas.microsoft.com/office/drawing/2014/main" id="{5887D183-D39E-48DA-9A7A-7F35DEB0C92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47" name="テキスト ボックス 446">
          <a:extLst>
            <a:ext uri="{FF2B5EF4-FFF2-40B4-BE49-F238E27FC236}">
              <a16:creationId xmlns:a16="http://schemas.microsoft.com/office/drawing/2014/main" id="{07A3ED1B-7961-4D18-B50C-EE3114F844B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48" name="直線コネクタ 447">
          <a:extLst>
            <a:ext uri="{FF2B5EF4-FFF2-40B4-BE49-F238E27FC236}">
              <a16:creationId xmlns:a16="http://schemas.microsoft.com/office/drawing/2014/main" id="{1621C06C-A96D-449E-8FFB-92C9FC6536B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49" name="テキスト ボックス 448">
          <a:extLst>
            <a:ext uri="{FF2B5EF4-FFF2-40B4-BE49-F238E27FC236}">
              <a16:creationId xmlns:a16="http://schemas.microsoft.com/office/drawing/2014/main" id="{23A5CCF0-E728-43BA-9FD8-5E9A9E9D2CE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0" name="直線コネクタ 449">
          <a:extLst>
            <a:ext uri="{FF2B5EF4-FFF2-40B4-BE49-F238E27FC236}">
              <a16:creationId xmlns:a16="http://schemas.microsoft.com/office/drawing/2014/main" id="{3FDD96AC-17EF-4F96-A65F-BF4B78F14B0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1" name="テキスト ボックス 450">
          <a:extLst>
            <a:ext uri="{FF2B5EF4-FFF2-40B4-BE49-F238E27FC236}">
              <a16:creationId xmlns:a16="http://schemas.microsoft.com/office/drawing/2014/main" id="{941EC660-1F35-48DC-B8B9-E6145554A65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2" name="直線コネクタ 451">
          <a:extLst>
            <a:ext uri="{FF2B5EF4-FFF2-40B4-BE49-F238E27FC236}">
              <a16:creationId xmlns:a16="http://schemas.microsoft.com/office/drawing/2014/main" id="{BB708146-1F54-4650-BA9A-4EE295FBBDB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3" name="テキスト ボックス 452">
          <a:extLst>
            <a:ext uri="{FF2B5EF4-FFF2-40B4-BE49-F238E27FC236}">
              <a16:creationId xmlns:a16="http://schemas.microsoft.com/office/drawing/2014/main" id="{5D92EB5A-EFFC-493F-8697-2BC7124A9FB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4" name="直線コネクタ 453">
          <a:extLst>
            <a:ext uri="{FF2B5EF4-FFF2-40B4-BE49-F238E27FC236}">
              <a16:creationId xmlns:a16="http://schemas.microsoft.com/office/drawing/2014/main" id="{C1760583-FD6B-4E03-BD32-B22FA046BD5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55" name="テキスト ボックス 454">
          <a:extLst>
            <a:ext uri="{FF2B5EF4-FFF2-40B4-BE49-F238E27FC236}">
              <a16:creationId xmlns:a16="http://schemas.microsoft.com/office/drawing/2014/main" id="{2C980994-B763-4B99-87F0-BEAB653CB2C5}"/>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6" name="直線コネクタ 455">
          <a:extLst>
            <a:ext uri="{FF2B5EF4-FFF2-40B4-BE49-F238E27FC236}">
              <a16:creationId xmlns:a16="http://schemas.microsoft.com/office/drawing/2014/main" id="{9FF022FF-DD71-41D2-8C51-396A5A1A18B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4B509EFA-87D7-4954-99A5-9A592825D011}"/>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58" name="【庁舎】&#10;有形固定資産減価償却率グラフ枠">
          <a:extLst>
            <a:ext uri="{FF2B5EF4-FFF2-40B4-BE49-F238E27FC236}">
              <a16:creationId xmlns:a16="http://schemas.microsoft.com/office/drawing/2014/main" id="{30C47876-C467-42A5-B07B-7362D0F31B3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66402</xdr:rowOff>
    </xdr:from>
    <xdr:to>
      <xdr:col>85</xdr:col>
      <xdr:colOff>126364</xdr:colOff>
      <xdr:row>109</xdr:row>
      <xdr:rowOff>2721</xdr:rowOff>
    </xdr:to>
    <xdr:cxnSp macro="">
      <xdr:nvCxnSpPr>
        <xdr:cNvPr id="459" name="直線コネクタ 458">
          <a:extLst>
            <a:ext uri="{FF2B5EF4-FFF2-40B4-BE49-F238E27FC236}">
              <a16:creationId xmlns:a16="http://schemas.microsoft.com/office/drawing/2014/main" id="{56393BE4-1079-4786-B68F-1F4618424452}"/>
            </a:ext>
          </a:extLst>
        </xdr:cNvPr>
        <xdr:cNvCxnSpPr/>
      </xdr:nvCxnSpPr>
      <xdr:spPr>
        <a:xfrm flipV="1">
          <a:off x="16318864" y="17211402"/>
          <a:ext cx="0" cy="1479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6548</xdr:rowOff>
    </xdr:from>
    <xdr:ext cx="340478" cy="259045"/>
    <xdr:sp macro="" textlink="">
      <xdr:nvSpPr>
        <xdr:cNvPr id="460" name="【庁舎】&#10;有形固定資産減価償却率最小値テキスト">
          <a:extLst>
            <a:ext uri="{FF2B5EF4-FFF2-40B4-BE49-F238E27FC236}">
              <a16:creationId xmlns:a16="http://schemas.microsoft.com/office/drawing/2014/main" id="{8F7FA53D-1ABA-4963-A495-6B3B9FE10348}"/>
            </a:ext>
          </a:extLst>
        </xdr:cNvPr>
        <xdr:cNvSpPr txBox="1"/>
      </xdr:nvSpPr>
      <xdr:spPr>
        <a:xfrm>
          <a:off x="16357600" y="186945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xdr:rowOff>
    </xdr:from>
    <xdr:to>
      <xdr:col>86</xdr:col>
      <xdr:colOff>25400</xdr:colOff>
      <xdr:row>109</xdr:row>
      <xdr:rowOff>2721</xdr:rowOff>
    </xdr:to>
    <xdr:cxnSp macro="">
      <xdr:nvCxnSpPr>
        <xdr:cNvPr id="461" name="直線コネクタ 460">
          <a:extLst>
            <a:ext uri="{FF2B5EF4-FFF2-40B4-BE49-F238E27FC236}">
              <a16:creationId xmlns:a16="http://schemas.microsoft.com/office/drawing/2014/main" id="{864BAA3B-405C-4898-ADDE-E979D7F07184}"/>
            </a:ext>
          </a:extLst>
        </xdr:cNvPr>
        <xdr:cNvCxnSpPr/>
      </xdr:nvCxnSpPr>
      <xdr:spPr>
        <a:xfrm>
          <a:off x="16230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13079</xdr:rowOff>
    </xdr:from>
    <xdr:ext cx="405111" cy="259045"/>
    <xdr:sp macro="" textlink="">
      <xdr:nvSpPr>
        <xdr:cNvPr id="462" name="【庁舎】&#10;有形固定資産減価償却率最大値テキスト">
          <a:extLst>
            <a:ext uri="{FF2B5EF4-FFF2-40B4-BE49-F238E27FC236}">
              <a16:creationId xmlns:a16="http://schemas.microsoft.com/office/drawing/2014/main" id="{ACBD2FBC-DF80-477E-8B06-D7E0C011FDFF}"/>
            </a:ext>
          </a:extLst>
        </xdr:cNvPr>
        <xdr:cNvSpPr txBox="1"/>
      </xdr:nvSpPr>
      <xdr:spPr>
        <a:xfrm>
          <a:off x="16357600" y="16986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66402</xdr:rowOff>
    </xdr:from>
    <xdr:to>
      <xdr:col>86</xdr:col>
      <xdr:colOff>25400</xdr:colOff>
      <xdr:row>100</xdr:row>
      <xdr:rowOff>66402</xdr:rowOff>
    </xdr:to>
    <xdr:cxnSp macro="">
      <xdr:nvCxnSpPr>
        <xdr:cNvPr id="463" name="直線コネクタ 462">
          <a:extLst>
            <a:ext uri="{FF2B5EF4-FFF2-40B4-BE49-F238E27FC236}">
              <a16:creationId xmlns:a16="http://schemas.microsoft.com/office/drawing/2014/main" id="{285BC4F3-FFAE-4499-A23C-82FAD1D0C996}"/>
            </a:ext>
          </a:extLst>
        </xdr:cNvPr>
        <xdr:cNvCxnSpPr/>
      </xdr:nvCxnSpPr>
      <xdr:spPr>
        <a:xfrm>
          <a:off x="16230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26688</xdr:rowOff>
    </xdr:from>
    <xdr:ext cx="405111" cy="259045"/>
    <xdr:sp macro="" textlink="">
      <xdr:nvSpPr>
        <xdr:cNvPr id="464" name="【庁舎】&#10;有形固定資産減価償却率平均値テキスト">
          <a:extLst>
            <a:ext uri="{FF2B5EF4-FFF2-40B4-BE49-F238E27FC236}">
              <a16:creationId xmlns:a16="http://schemas.microsoft.com/office/drawing/2014/main" id="{B48BC649-EBCD-4DAF-9A87-60F176F3ECB4}"/>
            </a:ext>
          </a:extLst>
        </xdr:cNvPr>
        <xdr:cNvSpPr txBox="1"/>
      </xdr:nvSpPr>
      <xdr:spPr>
        <a:xfrm>
          <a:off x="16357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465" name="フローチャート: 判断 464">
          <a:extLst>
            <a:ext uri="{FF2B5EF4-FFF2-40B4-BE49-F238E27FC236}">
              <a16:creationId xmlns:a16="http://schemas.microsoft.com/office/drawing/2014/main" id="{6636681B-8C52-4114-AF78-91F2CF8EB219}"/>
            </a:ext>
          </a:extLst>
        </xdr:cNvPr>
        <xdr:cNvSpPr/>
      </xdr:nvSpPr>
      <xdr:spPr>
        <a:xfrm>
          <a:off x="16268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31931</xdr:rowOff>
    </xdr:from>
    <xdr:to>
      <xdr:col>81</xdr:col>
      <xdr:colOff>101600</xdr:colOff>
      <xdr:row>103</xdr:row>
      <xdr:rowOff>133531</xdr:rowOff>
    </xdr:to>
    <xdr:sp macro="" textlink="">
      <xdr:nvSpPr>
        <xdr:cNvPr id="466" name="フローチャート: 判断 465">
          <a:extLst>
            <a:ext uri="{FF2B5EF4-FFF2-40B4-BE49-F238E27FC236}">
              <a16:creationId xmlns:a16="http://schemas.microsoft.com/office/drawing/2014/main" id="{4D75781C-AA7A-4EAE-A73C-0E95B6D9F679}"/>
            </a:ext>
          </a:extLst>
        </xdr:cNvPr>
        <xdr:cNvSpPr/>
      </xdr:nvSpPr>
      <xdr:spPr>
        <a:xfrm>
          <a:off x="15430500" y="1769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124658</xdr:rowOff>
    </xdr:from>
    <xdr:ext cx="405111" cy="259045"/>
    <xdr:sp macro="" textlink="">
      <xdr:nvSpPr>
        <xdr:cNvPr id="467" name="n_1aveValue【庁舎】&#10;有形固定資産減価償却率">
          <a:extLst>
            <a:ext uri="{FF2B5EF4-FFF2-40B4-BE49-F238E27FC236}">
              <a16:creationId xmlns:a16="http://schemas.microsoft.com/office/drawing/2014/main" id="{9EEA1684-FD55-495C-BDB5-EC53532C5926}"/>
            </a:ext>
          </a:extLst>
        </xdr:cNvPr>
        <xdr:cNvSpPr txBox="1"/>
      </xdr:nvSpPr>
      <xdr:spPr>
        <a:xfrm>
          <a:off x="15266044" y="17784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64588</xdr:rowOff>
    </xdr:from>
    <xdr:to>
      <xdr:col>76</xdr:col>
      <xdr:colOff>165100</xdr:colOff>
      <xdr:row>103</xdr:row>
      <xdr:rowOff>166188</xdr:rowOff>
    </xdr:to>
    <xdr:sp macro="" textlink="">
      <xdr:nvSpPr>
        <xdr:cNvPr id="468" name="フローチャート: 判断 467">
          <a:extLst>
            <a:ext uri="{FF2B5EF4-FFF2-40B4-BE49-F238E27FC236}">
              <a16:creationId xmlns:a16="http://schemas.microsoft.com/office/drawing/2014/main" id="{6965FCC5-D9AB-4F63-9B2D-AFA5CDE7F0B2}"/>
            </a:ext>
          </a:extLst>
        </xdr:cNvPr>
        <xdr:cNvSpPr/>
      </xdr:nvSpPr>
      <xdr:spPr>
        <a:xfrm>
          <a:off x="14541500" y="1772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157315</xdr:rowOff>
    </xdr:from>
    <xdr:ext cx="405111" cy="259045"/>
    <xdr:sp macro="" textlink="">
      <xdr:nvSpPr>
        <xdr:cNvPr id="469" name="n_2aveValue【庁舎】&#10;有形固定資産減価償却率">
          <a:extLst>
            <a:ext uri="{FF2B5EF4-FFF2-40B4-BE49-F238E27FC236}">
              <a16:creationId xmlns:a16="http://schemas.microsoft.com/office/drawing/2014/main" id="{90672F85-17D4-4EFA-B182-A27B6EBDFE0F}"/>
            </a:ext>
          </a:extLst>
        </xdr:cNvPr>
        <xdr:cNvSpPr txBox="1"/>
      </xdr:nvSpPr>
      <xdr:spPr>
        <a:xfrm>
          <a:off x="14389744" y="1781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B23EF62-0A7E-488D-BA8D-3690E9E4497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E676E50-4F91-44FA-A3CC-2ED0046B013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84785CB-92FD-41E7-9522-EDF4A5324B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831F96B-A264-4BDF-8E46-D1CE198D6C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F728D95-CC04-4E76-B9D7-3A0C43BFBD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113574</xdr:rowOff>
    </xdr:from>
    <xdr:to>
      <xdr:col>81</xdr:col>
      <xdr:colOff>101600</xdr:colOff>
      <xdr:row>100</xdr:row>
      <xdr:rowOff>43724</xdr:rowOff>
    </xdr:to>
    <xdr:sp macro="" textlink="">
      <xdr:nvSpPr>
        <xdr:cNvPr id="475" name="楕円 474">
          <a:extLst>
            <a:ext uri="{FF2B5EF4-FFF2-40B4-BE49-F238E27FC236}">
              <a16:creationId xmlns:a16="http://schemas.microsoft.com/office/drawing/2014/main" id="{56462439-AE09-4A49-BF33-72D33FB8ED95}"/>
            </a:ext>
          </a:extLst>
        </xdr:cNvPr>
        <xdr:cNvSpPr/>
      </xdr:nvSpPr>
      <xdr:spPr>
        <a:xfrm>
          <a:off x="15430500" y="1708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99</xdr:row>
      <xdr:rowOff>121738</xdr:rowOff>
    </xdr:from>
    <xdr:to>
      <xdr:col>76</xdr:col>
      <xdr:colOff>165100</xdr:colOff>
      <xdr:row>100</xdr:row>
      <xdr:rowOff>51888</xdr:rowOff>
    </xdr:to>
    <xdr:sp macro="" textlink="">
      <xdr:nvSpPr>
        <xdr:cNvPr id="476" name="楕円 475">
          <a:extLst>
            <a:ext uri="{FF2B5EF4-FFF2-40B4-BE49-F238E27FC236}">
              <a16:creationId xmlns:a16="http://schemas.microsoft.com/office/drawing/2014/main" id="{81890378-52A8-4E28-B1AB-70889A325DC1}"/>
            </a:ext>
          </a:extLst>
        </xdr:cNvPr>
        <xdr:cNvSpPr/>
      </xdr:nvSpPr>
      <xdr:spPr>
        <a:xfrm>
          <a:off x="14541500" y="170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164374</xdr:rowOff>
    </xdr:from>
    <xdr:to>
      <xdr:col>81</xdr:col>
      <xdr:colOff>50800</xdr:colOff>
      <xdr:row>100</xdr:row>
      <xdr:rowOff>1088</xdr:rowOff>
    </xdr:to>
    <xdr:cxnSp macro="">
      <xdr:nvCxnSpPr>
        <xdr:cNvPr id="477" name="直線コネクタ 476">
          <a:extLst>
            <a:ext uri="{FF2B5EF4-FFF2-40B4-BE49-F238E27FC236}">
              <a16:creationId xmlns:a16="http://schemas.microsoft.com/office/drawing/2014/main" id="{C07C6785-C0A6-4177-BBAB-E602F87383B3}"/>
            </a:ext>
          </a:extLst>
        </xdr:cNvPr>
        <xdr:cNvCxnSpPr/>
      </xdr:nvCxnSpPr>
      <xdr:spPr>
        <a:xfrm flipV="1">
          <a:off x="14592300" y="1713792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98</xdr:row>
      <xdr:rowOff>60251</xdr:rowOff>
    </xdr:from>
    <xdr:ext cx="405111" cy="259045"/>
    <xdr:sp macro="" textlink="">
      <xdr:nvSpPr>
        <xdr:cNvPr id="478" name="n_1mainValue【庁舎】&#10;有形固定資産減価償却率">
          <a:extLst>
            <a:ext uri="{FF2B5EF4-FFF2-40B4-BE49-F238E27FC236}">
              <a16:creationId xmlns:a16="http://schemas.microsoft.com/office/drawing/2014/main" id="{47989628-3D0F-4041-A8B2-CE6E90B7527D}"/>
            </a:ext>
          </a:extLst>
        </xdr:cNvPr>
        <xdr:cNvSpPr txBox="1"/>
      </xdr:nvSpPr>
      <xdr:spPr>
        <a:xfrm>
          <a:off x="15266044" y="1686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68415</xdr:rowOff>
    </xdr:from>
    <xdr:ext cx="405111" cy="259045"/>
    <xdr:sp macro="" textlink="">
      <xdr:nvSpPr>
        <xdr:cNvPr id="479" name="n_2mainValue【庁舎】&#10;有形固定資産減価償却率">
          <a:extLst>
            <a:ext uri="{FF2B5EF4-FFF2-40B4-BE49-F238E27FC236}">
              <a16:creationId xmlns:a16="http://schemas.microsoft.com/office/drawing/2014/main" id="{A3A72B9C-4D45-4620-8595-3928A97ACE6C}"/>
            </a:ext>
          </a:extLst>
        </xdr:cNvPr>
        <xdr:cNvSpPr txBox="1"/>
      </xdr:nvSpPr>
      <xdr:spPr>
        <a:xfrm>
          <a:off x="14389744" y="1687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80" name="正方形/長方形 479">
          <a:extLst>
            <a:ext uri="{FF2B5EF4-FFF2-40B4-BE49-F238E27FC236}">
              <a16:creationId xmlns:a16="http://schemas.microsoft.com/office/drawing/2014/main" id="{90FE884A-D3EC-4616-AA91-96DFC7E55B8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1" name="正方形/長方形 480">
          <a:extLst>
            <a:ext uri="{FF2B5EF4-FFF2-40B4-BE49-F238E27FC236}">
              <a16:creationId xmlns:a16="http://schemas.microsoft.com/office/drawing/2014/main" id="{D54335C5-D479-4D97-B728-F7FE8EF784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2" name="正方形/長方形 481">
          <a:extLst>
            <a:ext uri="{FF2B5EF4-FFF2-40B4-BE49-F238E27FC236}">
              <a16:creationId xmlns:a16="http://schemas.microsoft.com/office/drawing/2014/main" id="{04D1749F-5943-489D-B2FC-52D03752EAD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3" name="正方形/長方形 482">
          <a:extLst>
            <a:ext uri="{FF2B5EF4-FFF2-40B4-BE49-F238E27FC236}">
              <a16:creationId xmlns:a16="http://schemas.microsoft.com/office/drawing/2014/main" id="{64001DFE-CAFA-4644-831C-982A05E712E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4" name="正方形/長方形 483">
          <a:extLst>
            <a:ext uri="{FF2B5EF4-FFF2-40B4-BE49-F238E27FC236}">
              <a16:creationId xmlns:a16="http://schemas.microsoft.com/office/drawing/2014/main" id="{05A32385-3F8B-46AD-9DD8-9734727B49E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5" name="正方形/長方形 484">
          <a:extLst>
            <a:ext uri="{FF2B5EF4-FFF2-40B4-BE49-F238E27FC236}">
              <a16:creationId xmlns:a16="http://schemas.microsoft.com/office/drawing/2014/main" id="{309073BB-A316-4BE5-8646-FAD9C0536DE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6" name="正方形/長方形 485">
          <a:extLst>
            <a:ext uri="{FF2B5EF4-FFF2-40B4-BE49-F238E27FC236}">
              <a16:creationId xmlns:a16="http://schemas.microsoft.com/office/drawing/2014/main" id="{6F0D0F4C-9609-4856-A1EF-48546FAE1DB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7" name="正方形/長方形 486">
          <a:extLst>
            <a:ext uri="{FF2B5EF4-FFF2-40B4-BE49-F238E27FC236}">
              <a16:creationId xmlns:a16="http://schemas.microsoft.com/office/drawing/2014/main" id="{7924B996-7CCD-4B6C-B016-6CE9785C772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8" name="テキスト ボックス 487">
          <a:extLst>
            <a:ext uri="{FF2B5EF4-FFF2-40B4-BE49-F238E27FC236}">
              <a16:creationId xmlns:a16="http://schemas.microsoft.com/office/drawing/2014/main" id="{E3BCC2E7-0031-48F6-BA9D-93DD5715D47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9" name="直線コネクタ 488">
          <a:extLst>
            <a:ext uri="{FF2B5EF4-FFF2-40B4-BE49-F238E27FC236}">
              <a16:creationId xmlns:a16="http://schemas.microsoft.com/office/drawing/2014/main" id="{658FA066-97A8-47F7-9C99-5CA7FB95424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490" name="テキスト ボックス 489">
          <a:extLst>
            <a:ext uri="{FF2B5EF4-FFF2-40B4-BE49-F238E27FC236}">
              <a16:creationId xmlns:a16="http://schemas.microsoft.com/office/drawing/2014/main" id="{8AF85E20-7E4F-4657-A8DF-EC56571D4C56}"/>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491" name="直線コネクタ 490">
          <a:extLst>
            <a:ext uri="{FF2B5EF4-FFF2-40B4-BE49-F238E27FC236}">
              <a16:creationId xmlns:a16="http://schemas.microsoft.com/office/drawing/2014/main" id="{57AD8979-2C31-4B3B-A1B5-98100465F6C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92" name="テキスト ボックス 491">
          <a:extLst>
            <a:ext uri="{FF2B5EF4-FFF2-40B4-BE49-F238E27FC236}">
              <a16:creationId xmlns:a16="http://schemas.microsoft.com/office/drawing/2014/main" id="{5F6EC1E6-EB4D-4DF6-B17D-210F1900046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93" name="直線コネクタ 492">
          <a:extLst>
            <a:ext uri="{FF2B5EF4-FFF2-40B4-BE49-F238E27FC236}">
              <a16:creationId xmlns:a16="http://schemas.microsoft.com/office/drawing/2014/main" id="{03E8FFF1-F20A-4E02-B24D-EC98EFAC2F5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94" name="テキスト ボックス 493">
          <a:extLst>
            <a:ext uri="{FF2B5EF4-FFF2-40B4-BE49-F238E27FC236}">
              <a16:creationId xmlns:a16="http://schemas.microsoft.com/office/drawing/2014/main" id="{1D3944A8-BBFC-4A2B-B4E9-FD561D9F67C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95" name="直線コネクタ 494">
          <a:extLst>
            <a:ext uri="{FF2B5EF4-FFF2-40B4-BE49-F238E27FC236}">
              <a16:creationId xmlns:a16="http://schemas.microsoft.com/office/drawing/2014/main" id="{26968052-BFDA-473A-8611-2A4E0C40020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96" name="テキスト ボックス 495">
          <a:extLst>
            <a:ext uri="{FF2B5EF4-FFF2-40B4-BE49-F238E27FC236}">
              <a16:creationId xmlns:a16="http://schemas.microsoft.com/office/drawing/2014/main" id="{C8017D42-769D-4875-A926-D9C78BCC9A4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97" name="直線コネクタ 496">
          <a:extLst>
            <a:ext uri="{FF2B5EF4-FFF2-40B4-BE49-F238E27FC236}">
              <a16:creationId xmlns:a16="http://schemas.microsoft.com/office/drawing/2014/main" id="{3C5B5E2C-73A5-4337-9D58-9DF8EA98402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98" name="テキスト ボックス 497">
          <a:extLst>
            <a:ext uri="{FF2B5EF4-FFF2-40B4-BE49-F238E27FC236}">
              <a16:creationId xmlns:a16="http://schemas.microsoft.com/office/drawing/2014/main" id="{7E05843D-7FBA-406B-B731-0F3B8A12E75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99" name="直線コネクタ 498">
          <a:extLst>
            <a:ext uri="{FF2B5EF4-FFF2-40B4-BE49-F238E27FC236}">
              <a16:creationId xmlns:a16="http://schemas.microsoft.com/office/drawing/2014/main" id="{C4B17899-69EF-4442-AC16-3368C5EC78D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00" name="テキスト ボックス 499">
          <a:extLst>
            <a:ext uri="{FF2B5EF4-FFF2-40B4-BE49-F238E27FC236}">
              <a16:creationId xmlns:a16="http://schemas.microsoft.com/office/drawing/2014/main" id="{B1BC6785-C3D5-4436-93D5-64CD37CDA16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01" name="直線コネクタ 500">
          <a:extLst>
            <a:ext uri="{FF2B5EF4-FFF2-40B4-BE49-F238E27FC236}">
              <a16:creationId xmlns:a16="http://schemas.microsoft.com/office/drawing/2014/main" id="{8C422DDD-F102-462F-8DCB-53266720DA8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02" name="テキスト ボックス 501">
          <a:extLst>
            <a:ext uri="{FF2B5EF4-FFF2-40B4-BE49-F238E27FC236}">
              <a16:creationId xmlns:a16="http://schemas.microsoft.com/office/drawing/2014/main" id="{B867A9C8-A873-48F2-94DE-CCBBBBC2DB1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03" name="直線コネクタ 502">
          <a:extLst>
            <a:ext uri="{FF2B5EF4-FFF2-40B4-BE49-F238E27FC236}">
              <a16:creationId xmlns:a16="http://schemas.microsoft.com/office/drawing/2014/main" id="{B3F5BE65-861A-43A0-9F97-4019C58B117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04" name="テキスト ボックス 503">
          <a:extLst>
            <a:ext uri="{FF2B5EF4-FFF2-40B4-BE49-F238E27FC236}">
              <a16:creationId xmlns:a16="http://schemas.microsoft.com/office/drawing/2014/main" id="{5E8639C6-AEA6-4F6E-BE7E-FDF244AB1CD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5" name="【庁舎】&#10;一人当たり面積グラフ枠">
          <a:extLst>
            <a:ext uri="{FF2B5EF4-FFF2-40B4-BE49-F238E27FC236}">
              <a16:creationId xmlns:a16="http://schemas.microsoft.com/office/drawing/2014/main" id="{9C3B2184-2CE4-47BF-ABEB-45B67400CDF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30480</xdr:rowOff>
    </xdr:from>
    <xdr:to>
      <xdr:col>116</xdr:col>
      <xdr:colOff>62864</xdr:colOff>
      <xdr:row>109</xdr:row>
      <xdr:rowOff>100693</xdr:rowOff>
    </xdr:to>
    <xdr:cxnSp macro="">
      <xdr:nvCxnSpPr>
        <xdr:cNvPr id="506" name="直線コネクタ 505">
          <a:extLst>
            <a:ext uri="{FF2B5EF4-FFF2-40B4-BE49-F238E27FC236}">
              <a16:creationId xmlns:a16="http://schemas.microsoft.com/office/drawing/2014/main" id="{31ACA424-9F18-4280-827C-74D3CA5DFA9F}"/>
            </a:ext>
          </a:extLst>
        </xdr:cNvPr>
        <xdr:cNvCxnSpPr/>
      </xdr:nvCxnSpPr>
      <xdr:spPr>
        <a:xfrm flipV="1">
          <a:off x="22160864" y="17175480"/>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104520</xdr:rowOff>
    </xdr:from>
    <xdr:ext cx="469744" cy="259045"/>
    <xdr:sp macro="" textlink="">
      <xdr:nvSpPr>
        <xdr:cNvPr id="507" name="【庁舎】&#10;一人当たり面積最小値テキスト">
          <a:extLst>
            <a:ext uri="{FF2B5EF4-FFF2-40B4-BE49-F238E27FC236}">
              <a16:creationId xmlns:a16="http://schemas.microsoft.com/office/drawing/2014/main" id="{884BE515-2062-43C2-B02B-914B4AFF0B52}"/>
            </a:ext>
          </a:extLst>
        </xdr:cNvPr>
        <xdr:cNvSpPr txBox="1"/>
      </xdr:nvSpPr>
      <xdr:spPr>
        <a:xfrm>
          <a:off x="22199600" y="1879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100693</xdr:rowOff>
    </xdr:from>
    <xdr:to>
      <xdr:col>116</xdr:col>
      <xdr:colOff>152400</xdr:colOff>
      <xdr:row>109</xdr:row>
      <xdr:rowOff>100693</xdr:rowOff>
    </xdr:to>
    <xdr:cxnSp macro="">
      <xdr:nvCxnSpPr>
        <xdr:cNvPr id="508" name="直線コネクタ 507">
          <a:extLst>
            <a:ext uri="{FF2B5EF4-FFF2-40B4-BE49-F238E27FC236}">
              <a16:creationId xmlns:a16="http://schemas.microsoft.com/office/drawing/2014/main" id="{B01D0CBA-4C7F-4BA8-9C46-F5A69EA20507}"/>
            </a:ext>
          </a:extLst>
        </xdr:cNvPr>
        <xdr:cNvCxnSpPr/>
      </xdr:nvCxnSpPr>
      <xdr:spPr>
        <a:xfrm>
          <a:off x="22072600" y="187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148607</xdr:rowOff>
    </xdr:from>
    <xdr:ext cx="469744" cy="259045"/>
    <xdr:sp macro="" textlink="">
      <xdr:nvSpPr>
        <xdr:cNvPr id="509" name="【庁舎】&#10;一人当たり面積最大値テキスト">
          <a:extLst>
            <a:ext uri="{FF2B5EF4-FFF2-40B4-BE49-F238E27FC236}">
              <a16:creationId xmlns:a16="http://schemas.microsoft.com/office/drawing/2014/main" id="{17E310CD-D7F8-459A-9403-589134BF9F3C}"/>
            </a:ext>
          </a:extLst>
        </xdr:cNvPr>
        <xdr:cNvSpPr txBox="1"/>
      </xdr:nvSpPr>
      <xdr:spPr>
        <a:xfrm>
          <a:off x="22199600" y="1695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30480</xdr:rowOff>
    </xdr:from>
    <xdr:to>
      <xdr:col>116</xdr:col>
      <xdr:colOff>152400</xdr:colOff>
      <xdr:row>100</xdr:row>
      <xdr:rowOff>30480</xdr:rowOff>
    </xdr:to>
    <xdr:cxnSp macro="">
      <xdr:nvCxnSpPr>
        <xdr:cNvPr id="510" name="直線コネクタ 509">
          <a:extLst>
            <a:ext uri="{FF2B5EF4-FFF2-40B4-BE49-F238E27FC236}">
              <a16:creationId xmlns:a16="http://schemas.microsoft.com/office/drawing/2014/main" id="{AAB3D30D-ABF8-41EB-851B-10558CC57E06}"/>
            </a:ext>
          </a:extLst>
        </xdr:cNvPr>
        <xdr:cNvCxnSpPr/>
      </xdr:nvCxnSpPr>
      <xdr:spPr>
        <a:xfrm>
          <a:off x="22072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20156</xdr:rowOff>
    </xdr:from>
    <xdr:ext cx="469744" cy="259045"/>
    <xdr:sp macro="" textlink="">
      <xdr:nvSpPr>
        <xdr:cNvPr id="511" name="【庁舎】&#10;一人当たり面積平均値テキスト">
          <a:extLst>
            <a:ext uri="{FF2B5EF4-FFF2-40B4-BE49-F238E27FC236}">
              <a16:creationId xmlns:a16="http://schemas.microsoft.com/office/drawing/2014/main" id="{66EEAE9E-B3EC-472F-B424-B6EC206B841F}"/>
            </a:ext>
          </a:extLst>
        </xdr:cNvPr>
        <xdr:cNvSpPr txBox="1"/>
      </xdr:nvSpPr>
      <xdr:spPr>
        <a:xfrm>
          <a:off x="22199600" y="18193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41729</xdr:rowOff>
    </xdr:from>
    <xdr:to>
      <xdr:col>116</xdr:col>
      <xdr:colOff>114300</xdr:colOff>
      <xdr:row>106</xdr:row>
      <xdr:rowOff>143329</xdr:rowOff>
    </xdr:to>
    <xdr:sp macro="" textlink="">
      <xdr:nvSpPr>
        <xdr:cNvPr id="512" name="フローチャート: 判断 511">
          <a:extLst>
            <a:ext uri="{FF2B5EF4-FFF2-40B4-BE49-F238E27FC236}">
              <a16:creationId xmlns:a16="http://schemas.microsoft.com/office/drawing/2014/main" id="{E1B2DEB4-AE95-4B3E-B29A-1569EBE339A2}"/>
            </a:ext>
          </a:extLst>
        </xdr:cNvPr>
        <xdr:cNvSpPr/>
      </xdr:nvSpPr>
      <xdr:spPr>
        <a:xfrm>
          <a:off x="221107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13970</xdr:rowOff>
    </xdr:from>
    <xdr:to>
      <xdr:col>112</xdr:col>
      <xdr:colOff>38100</xdr:colOff>
      <xdr:row>107</xdr:row>
      <xdr:rowOff>115570</xdr:rowOff>
    </xdr:to>
    <xdr:sp macro="" textlink="">
      <xdr:nvSpPr>
        <xdr:cNvPr id="513" name="フローチャート: 判断 512">
          <a:extLst>
            <a:ext uri="{FF2B5EF4-FFF2-40B4-BE49-F238E27FC236}">
              <a16:creationId xmlns:a16="http://schemas.microsoft.com/office/drawing/2014/main" id="{1CE703D5-6D90-401D-ACF2-3D39B798F978}"/>
            </a:ext>
          </a:extLst>
        </xdr:cNvPr>
        <xdr:cNvSpPr/>
      </xdr:nvSpPr>
      <xdr:spPr>
        <a:xfrm>
          <a:off x="21272500" y="1835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132097</xdr:rowOff>
    </xdr:from>
    <xdr:ext cx="469744" cy="259045"/>
    <xdr:sp macro="" textlink="">
      <xdr:nvSpPr>
        <xdr:cNvPr id="514" name="n_1aveValue【庁舎】&#10;一人当たり面積">
          <a:extLst>
            <a:ext uri="{FF2B5EF4-FFF2-40B4-BE49-F238E27FC236}">
              <a16:creationId xmlns:a16="http://schemas.microsoft.com/office/drawing/2014/main" id="{1AA5EB1F-4907-4AA0-912C-F0752D5CF9DF}"/>
            </a:ext>
          </a:extLst>
        </xdr:cNvPr>
        <xdr:cNvSpPr txBox="1"/>
      </xdr:nvSpPr>
      <xdr:spPr>
        <a:xfrm>
          <a:off x="21075727" y="181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162561</xdr:rowOff>
    </xdr:from>
    <xdr:to>
      <xdr:col>107</xdr:col>
      <xdr:colOff>101600</xdr:colOff>
      <xdr:row>107</xdr:row>
      <xdr:rowOff>92711</xdr:rowOff>
    </xdr:to>
    <xdr:sp macro="" textlink="">
      <xdr:nvSpPr>
        <xdr:cNvPr id="515" name="フローチャート: 判断 514">
          <a:extLst>
            <a:ext uri="{FF2B5EF4-FFF2-40B4-BE49-F238E27FC236}">
              <a16:creationId xmlns:a16="http://schemas.microsoft.com/office/drawing/2014/main" id="{319F0F56-1306-4DD6-9A0F-BB3A5F791BC4}"/>
            </a:ext>
          </a:extLst>
        </xdr:cNvPr>
        <xdr:cNvSpPr/>
      </xdr:nvSpPr>
      <xdr:spPr>
        <a:xfrm>
          <a:off x="20383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109238</xdr:rowOff>
    </xdr:from>
    <xdr:ext cx="469744" cy="259045"/>
    <xdr:sp macro="" textlink="">
      <xdr:nvSpPr>
        <xdr:cNvPr id="516" name="n_2aveValue【庁舎】&#10;一人当たり面積">
          <a:extLst>
            <a:ext uri="{FF2B5EF4-FFF2-40B4-BE49-F238E27FC236}">
              <a16:creationId xmlns:a16="http://schemas.microsoft.com/office/drawing/2014/main" id="{BE9A0236-F6FC-4B57-AE14-1643CF565AA7}"/>
            </a:ext>
          </a:extLst>
        </xdr:cNvPr>
        <xdr:cNvSpPr txBox="1"/>
      </xdr:nvSpPr>
      <xdr:spPr>
        <a:xfrm>
          <a:off x="20199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517" name="テキスト ボックス 516">
          <a:extLst>
            <a:ext uri="{FF2B5EF4-FFF2-40B4-BE49-F238E27FC236}">
              <a16:creationId xmlns:a16="http://schemas.microsoft.com/office/drawing/2014/main" id="{7A9951D6-16C8-46E8-B1B5-56BEC097F6A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8" name="テキスト ボックス 517">
          <a:extLst>
            <a:ext uri="{FF2B5EF4-FFF2-40B4-BE49-F238E27FC236}">
              <a16:creationId xmlns:a16="http://schemas.microsoft.com/office/drawing/2014/main" id="{EC495D81-D68C-4D7D-BBE9-68AEAAB1C93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19" name="テキスト ボックス 518">
          <a:extLst>
            <a:ext uri="{FF2B5EF4-FFF2-40B4-BE49-F238E27FC236}">
              <a16:creationId xmlns:a16="http://schemas.microsoft.com/office/drawing/2014/main" id="{0CFA0CAE-5DAD-417C-984A-313BF0C430D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0" name="テキスト ボックス 519">
          <a:extLst>
            <a:ext uri="{FF2B5EF4-FFF2-40B4-BE49-F238E27FC236}">
              <a16:creationId xmlns:a16="http://schemas.microsoft.com/office/drawing/2014/main" id="{28CDABC8-892C-4092-8966-C72BA39E8E2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1" name="テキスト ボックス 520">
          <a:extLst>
            <a:ext uri="{FF2B5EF4-FFF2-40B4-BE49-F238E27FC236}">
              <a16:creationId xmlns:a16="http://schemas.microsoft.com/office/drawing/2014/main" id="{5E8D0D65-E7A5-482D-8B94-2A8B4E2DAFE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100512</xdr:rowOff>
    </xdr:from>
    <xdr:to>
      <xdr:col>112</xdr:col>
      <xdr:colOff>38100</xdr:colOff>
      <xdr:row>109</xdr:row>
      <xdr:rowOff>30662</xdr:rowOff>
    </xdr:to>
    <xdr:sp macro="" textlink="">
      <xdr:nvSpPr>
        <xdr:cNvPr id="522" name="楕円 521">
          <a:extLst>
            <a:ext uri="{FF2B5EF4-FFF2-40B4-BE49-F238E27FC236}">
              <a16:creationId xmlns:a16="http://schemas.microsoft.com/office/drawing/2014/main" id="{0A368ABE-D082-4209-8592-556B3CC78B46}"/>
            </a:ext>
          </a:extLst>
        </xdr:cNvPr>
        <xdr:cNvSpPr/>
      </xdr:nvSpPr>
      <xdr:spPr>
        <a:xfrm>
          <a:off x="21272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67855</xdr:rowOff>
    </xdr:from>
    <xdr:to>
      <xdr:col>107</xdr:col>
      <xdr:colOff>101600</xdr:colOff>
      <xdr:row>108</xdr:row>
      <xdr:rowOff>169455</xdr:rowOff>
    </xdr:to>
    <xdr:sp macro="" textlink="">
      <xdr:nvSpPr>
        <xdr:cNvPr id="523" name="楕円 522">
          <a:extLst>
            <a:ext uri="{FF2B5EF4-FFF2-40B4-BE49-F238E27FC236}">
              <a16:creationId xmlns:a16="http://schemas.microsoft.com/office/drawing/2014/main" id="{53574996-284A-4CF2-BB79-81501A85F994}"/>
            </a:ext>
          </a:extLst>
        </xdr:cNvPr>
        <xdr:cNvSpPr/>
      </xdr:nvSpPr>
      <xdr:spPr>
        <a:xfrm>
          <a:off x="20383500" y="185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118655</xdr:rowOff>
    </xdr:from>
    <xdr:to>
      <xdr:col>111</xdr:col>
      <xdr:colOff>177800</xdr:colOff>
      <xdr:row>108</xdr:row>
      <xdr:rowOff>151312</xdr:rowOff>
    </xdr:to>
    <xdr:cxnSp macro="">
      <xdr:nvCxnSpPr>
        <xdr:cNvPr id="524" name="直線コネクタ 523">
          <a:extLst>
            <a:ext uri="{FF2B5EF4-FFF2-40B4-BE49-F238E27FC236}">
              <a16:creationId xmlns:a16="http://schemas.microsoft.com/office/drawing/2014/main" id="{38130F39-FC5B-4ADE-8701-908638DE8C9A}"/>
            </a:ext>
          </a:extLst>
        </xdr:cNvPr>
        <xdr:cNvCxnSpPr/>
      </xdr:nvCxnSpPr>
      <xdr:spPr>
        <a:xfrm>
          <a:off x="20434300" y="186352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109</xdr:row>
      <xdr:rowOff>21789</xdr:rowOff>
    </xdr:from>
    <xdr:ext cx="469744" cy="259045"/>
    <xdr:sp macro="" textlink="">
      <xdr:nvSpPr>
        <xdr:cNvPr id="525" name="n_1mainValue【庁舎】&#10;一人当たり面積">
          <a:extLst>
            <a:ext uri="{FF2B5EF4-FFF2-40B4-BE49-F238E27FC236}">
              <a16:creationId xmlns:a16="http://schemas.microsoft.com/office/drawing/2014/main" id="{6287C8E8-4C2D-4079-AA58-93C0670249CD}"/>
            </a:ext>
          </a:extLst>
        </xdr:cNvPr>
        <xdr:cNvSpPr txBox="1"/>
      </xdr:nvSpPr>
      <xdr:spPr>
        <a:xfrm>
          <a:off x="21075727" y="1870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160582</xdr:rowOff>
    </xdr:from>
    <xdr:ext cx="469744" cy="259045"/>
    <xdr:sp macro="" textlink="">
      <xdr:nvSpPr>
        <xdr:cNvPr id="526" name="n_2mainValue【庁舎】&#10;一人当たり面積">
          <a:extLst>
            <a:ext uri="{FF2B5EF4-FFF2-40B4-BE49-F238E27FC236}">
              <a16:creationId xmlns:a16="http://schemas.microsoft.com/office/drawing/2014/main" id="{922EFF55-47BC-442D-BDB4-442BCC5A1C47}"/>
            </a:ext>
          </a:extLst>
        </xdr:cNvPr>
        <xdr:cNvSpPr txBox="1"/>
      </xdr:nvSpPr>
      <xdr:spPr>
        <a:xfrm>
          <a:off x="20199427" y="1867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27" name="正方形/長方形 526">
          <a:extLst>
            <a:ext uri="{FF2B5EF4-FFF2-40B4-BE49-F238E27FC236}">
              <a16:creationId xmlns:a16="http://schemas.microsoft.com/office/drawing/2014/main" id="{153CC653-5E35-4A95-A858-9855B168852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28" name="正方形/長方形 527">
          <a:extLst>
            <a:ext uri="{FF2B5EF4-FFF2-40B4-BE49-F238E27FC236}">
              <a16:creationId xmlns:a16="http://schemas.microsoft.com/office/drawing/2014/main" id="{C54CF806-F6DE-4390-8B3D-9D25FA43FDA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29" name="テキスト ボックス 528">
          <a:extLst>
            <a:ext uri="{FF2B5EF4-FFF2-40B4-BE49-F238E27FC236}">
              <a16:creationId xmlns:a16="http://schemas.microsoft.com/office/drawing/2014/main" id="{13712CCD-580F-40DB-AA29-9CBC4E77D9C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であり、特に低くなっている施設は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のうち町民プールを平成２８年度に新設したため有形固定資産減価償却率が特に低くなっている。</a:t>
          </a:r>
        </a:p>
        <a:p>
          <a:r>
            <a:rPr kumimoji="1" lang="ja-JP" altLang="en-US" sz="1300">
              <a:latin typeface="ＭＳ Ｐゴシック" panose="020B0600070205080204" pitchFamily="50" charset="-128"/>
              <a:ea typeface="ＭＳ Ｐゴシック" panose="020B0600070205080204" pitchFamily="50" charset="-128"/>
            </a:rPr>
            <a:t>現庁舎は昭和４０年～昭和４８年にかけて建設されたもので、老朽化や耐震性の不足などが指摘されているため、平成２９年度に新庁舎建設基本計画を策定し、平成３２年度末までの新庁舎建設を目指している。</a:t>
          </a:r>
        </a:p>
        <a:p>
          <a:r>
            <a:rPr kumimoji="1" lang="ja-JP" altLang="en-US" sz="1300">
              <a:latin typeface="ＭＳ Ｐゴシック" panose="020B0600070205080204" pitchFamily="50" charset="-128"/>
              <a:ea typeface="ＭＳ Ｐゴシック" panose="020B0600070205080204" pitchFamily="50" charset="-128"/>
            </a:rPr>
            <a:t>今後も平成２８年度に策定した公共施設等総合管理計画に基づき固定資産の適正な維持管理を進めていく。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9"/>
  <sheetViews>
    <sheetView showGridLines="0" tabSelected="1" workbookViewId="0"/>
  </sheetViews>
  <sheetFormatPr defaultColWidth="0" defaultRowHeight="11.25" zeroHeight="1" x14ac:dyDescent="0.15"/>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x14ac:dyDescent="0.15">
      <c r="A1" s="165"/>
      <c r="B1" s="624" t="s">
        <v>74</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75" thickBot="1" x14ac:dyDescent="0.2">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x14ac:dyDescent="0.2">
      <c r="A3" s="166"/>
      <c r="B3" s="625" t="s">
        <v>76</v>
      </c>
      <c r="C3" s="626"/>
      <c r="D3" s="626"/>
      <c r="E3" s="627"/>
      <c r="F3" s="627"/>
      <c r="G3" s="627"/>
      <c r="H3" s="627"/>
      <c r="I3" s="627"/>
      <c r="J3" s="627"/>
      <c r="K3" s="627"/>
      <c r="L3" s="627" t="s">
        <v>77</v>
      </c>
      <c r="M3" s="627"/>
      <c r="N3" s="627"/>
      <c r="O3" s="627"/>
      <c r="P3" s="627"/>
      <c r="Q3" s="627"/>
      <c r="R3" s="630"/>
      <c r="S3" s="630"/>
      <c r="T3" s="630"/>
      <c r="U3" s="630"/>
      <c r="V3" s="631"/>
      <c r="W3" s="524" t="s">
        <v>78</v>
      </c>
      <c r="X3" s="525"/>
      <c r="Y3" s="525"/>
      <c r="Z3" s="525"/>
      <c r="AA3" s="525"/>
      <c r="AB3" s="626"/>
      <c r="AC3" s="630" t="s">
        <v>79</v>
      </c>
      <c r="AD3" s="525"/>
      <c r="AE3" s="525"/>
      <c r="AF3" s="525"/>
      <c r="AG3" s="525"/>
      <c r="AH3" s="525"/>
      <c r="AI3" s="525"/>
      <c r="AJ3" s="525"/>
      <c r="AK3" s="525"/>
      <c r="AL3" s="592"/>
      <c r="AM3" s="524" t="s">
        <v>80</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81</v>
      </c>
      <c r="BO3" s="525"/>
      <c r="BP3" s="525"/>
      <c r="BQ3" s="525"/>
      <c r="BR3" s="525"/>
      <c r="BS3" s="525"/>
      <c r="BT3" s="525"/>
      <c r="BU3" s="592"/>
      <c r="BV3" s="524" t="s">
        <v>82</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83</v>
      </c>
      <c r="CU3" s="525"/>
      <c r="CV3" s="525"/>
      <c r="CW3" s="525"/>
      <c r="CX3" s="525"/>
      <c r="CY3" s="525"/>
      <c r="CZ3" s="525"/>
      <c r="DA3" s="592"/>
      <c r="DB3" s="524" t="s">
        <v>84</v>
      </c>
      <c r="DC3" s="525"/>
      <c r="DD3" s="525"/>
      <c r="DE3" s="525"/>
      <c r="DF3" s="525"/>
      <c r="DG3" s="525"/>
      <c r="DH3" s="525"/>
      <c r="DI3" s="592"/>
      <c r="DJ3" s="165"/>
      <c r="DK3" s="165"/>
      <c r="DL3" s="165"/>
      <c r="DM3" s="165"/>
      <c r="DN3" s="165"/>
      <c r="DO3" s="165"/>
    </row>
    <row r="4" spans="1:119" ht="18.75" customHeight="1" x14ac:dyDescent="0.15">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85</v>
      </c>
      <c r="AZ4" s="438"/>
      <c r="BA4" s="438"/>
      <c r="BB4" s="438"/>
      <c r="BC4" s="438"/>
      <c r="BD4" s="438"/>
      <c r="BE4" s="438"/>
      <c r="BF4" s="438"/>
      <c r="BG4" s="438"/>
      <c r="BH4" s="438"/>
      <c r="BI4" s="438"/>
      <c r="BJ4" s="438"/>
      <c r="BK4" s="438"/>
      <c r="BL4" s="438"/>
      <c r="BM4" s="439"/>
      <c r="BN4" s="440">
        <v>10008959</v>
      </c>
      <c r="BO4" s="441"/>
      <c r="BP4" s="441"/>
      <c r="BQ4" s="441"/>
      <c r="BR4" s="441"/>
      <c r="BS4" s="441"/>
      <c r="BT4" s="441"/>
      <c r="BU4" s="442"/>
      <c r="BV4" s="440">
        <v>9469494</v>
      </c>
      <c r="BW4" s="441"/>
      <c r="BX4" s="441"/>
      <c r="BY4" s="441"/>
      <c r="BZ4" s="441"/>
      <c r="CA4" s="441"/>
      <c r="CB4" s="441"/>
      <c r="CC4" s="442"/>
      <c r="CD4" s="618" t="s">
        <v>86</v>
      </c>
      <c r="CE4" s="619"/>
      <c r="CF4" s="619"/>
      <c r="CG4" s="619"/>
      <c r="CH4" s="619"/>
      <c r="CI4" s="619"/>
      <c r="CJ4" s="619"/>
      <c r="CK4" s="619"/>
      <c r="CL4" s="619"/>
      <c r="CM4" s="619"/>
      <c r="CN4" s="619"/>
      <c r="CO4" s="619"/>
      <c r="CP4" s="619"/>
      <c r="CQ4" s="619"/>
      <c r="CR4" s="619"/>
      <c r="CS4" s="620"/>
      <c r="CT4" s="621">
        <v>4.3</v>
      </c>
      <c r="CU4" s="622"/>
      <c r="CV4" s="622"/>
      <c r="CW4" s="622"/>
      <c r="CX4" s="622"/>
      <c r="CY4" s="622"/>
      <c r="CZ4" s="622"/>
      <c r="DA4" s="623"/>
      <c r="DB4" s="621">
        <v>4.0999999999999996</v>
      </c>
      <c r="DC4" s="622"/>
      <c r="DD4" s="622"/>
      <c r="DE4" s="622"/>
      <c r="DF4" s="622"/>
      <c r="DG4" s="622"/>
      <c r="DH4" s="622"/>
      <c r="DI4" s="623"/>
      <c r="DJ4" s="165"/>
      <c r="DK4" s="165"/>
      <c r="DL4" s="165"/>
      <c r="DM4" s="165"/>
      <c r="DN4" s="165"/>
      <c r="DO4" s="165"/>
    </row>
    <row r="5" spans="1:119" ht="18.75" customHeight="1" x14ac:dyDescent="0.15">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87</v>
      </c>
      <c r="AN5" s="419"/>
      <c r="AO5" s="419"/>
      <c r="AP5" s="419"/>
      <c r="AQ5" s="419"/>
      <c r="AR5" s="419"/>
      <c r="AS5" s="419"/>
      <c r="AT5" s="420"/>
      <c r="AU5" s="502" t="s">
        <v>88</v>
      </c>
      <c r="AV5" s="503"/>
      <c r="AW5" s="503"/>
      <c r="AX5" s="503"/>
      <c r="AY5" s="425" t="s">
        <v>89</v>
      </c>
      <c r="AZ5" s="426"/>
      <c r="BA5" s="426"/>
      <c r="BB5" s="426"/>
      <c r="BC5" s="426"/>
      <c r="BD5" s="426"/>
      <c r="BE5" s="426"/>
      <c r="BF5" s="426"/>
      <c r="BG5" s="426"/>
      <c r="BH5" s="426"/>
      <c r="BI5" s="426"/>
      <c r="BJ5" s="426"/>
      <c r="BK5" s="426"/>
      <c r="BL5" s="426"/>
      <c r="BM5" s="427"/>
      <c r="BN5" s="445">
        <v>9778525</v>
      </c>
      <c r="BO5" s="446"/>
      <c r="BP5" s="446"/>
      <c r="BQ5" s="446"/>
      <c r="BR5" s="446"/>
      <c r="BS5" s="446"/>
      <c r="BT5" s="446"/>
      <c r="BU5" s="447"/>
      <c r="BV5" s="445">
        <v>9274472</v>
      </c>
      <c r="BW5" s="446"/>
      <c r="BX5" s="446"/>
      <c r="BY5" s="446"/>
      <c r="BZ5" s="446"/>
      <c r="CA5" s="446"/>
      <c r="CB5" s="446"/>
      <c r="CC5" s="447"/>
      <c r="CD5" s="454" t="s">
        <v>90</v>
      </c>
      <c r="CE5" s="455"/>
      <c r="CF5" s="455"/>
      <c r="CG5" s="455"/>
      <c r="CH5" s="455"/>
      <c r="CI5" s="455"/>
      <c r="CJ5" s="455"/>
      <c r="CK5" s="455"/>
      <c r="CL5" s="455"/>
      <c r="CM5" s="455"/>
      <c r="CN5" s="455"/>
      <c r="CO5" s="455"/>
      <c r="CP5" s="455"/>
      <c r="CQ5" s="455"/>
      <c r="CR5" s="455"/>
      <c r="CS5" s="456"/>
      <c r="CT5" s="415">
        <v>93.6</v>
      </c>
      <c r="CU5" s="416"/>
      <c r="CV5" s="416"/>
      <c r="CW5" s="416"/>
      <c r="CX5" s="416"/>
      <c r="CY5" s="416"/>
      <c r="CZ5" s="416"/>
      <c r="DA5" s="417"/>
      <c r="DB5" s="415">
        <v>94.2</v>
      </c>
      <c r="DC5" s="416"/>
      <c r="DD5" s="416"/>
      <c r="DE5" s="416"/>
      <c r="DF5" s="416"/>
      <c r="DG5" s="416"/>
      <c r="DH5" s="416"/>
      <c r="DI5" s="417"/>
      <c r="DJ5" s="165"/>
      <c r="DK5" s="165"/>
      <c r="DL5" s="165"/>
      <c r="DM5" s="165"/>
      <c r="DN5" s="165"/>
      <c r="DO5" s="165"/>
    </row>
    <row r="6" spans="1:119" ht="18.75" customHeight="1" x14ac:dyDescent="0.15">
      <c r="A6" s="166"/>
      <c r="B6" s="598" t="s">
        <v>91</v>
      </c>
      <c r="C6" s="459"/>
      <c r="D6" s="459"/>
      <c r="E6" s="599"/>
      <c r="F6" s="599"/>
      <c r="G6" s="599"/>
      <c r="H6" s="599"/>
      <c r="I6" s="599"/>
      <c r="J6" s="599"/>
      <c r="K6" s="599"/>
      <c r="L6" s="599" t="s">
        <v>92</v>
      </c>
      <c r="M6" s="599"/>
      <c r="N6" s="599"/>
      <c r="O6" s="599"/>
      <c r="P6" s="599"/>
      <c r="Q6" s="599"/>
      <c r="R6" s="483"/>
      <c r="S6" s="483"/>
      <c r="T6" s="483"/>
      <c r="U6" s="483"/>
      <c r="V6" s="605"/>
      <c r="W6" s="536" t="s">
        <v>93</v>
      </c>
      <c r="X6" s="458"/>
      <c r="Y6" s="458"/>
      <c r="Z6" s="458"/>
      <c r="AA6" s="458"/>
      <c r="AB6" s="459"/>
      <c r="AC6" s="610" t="s">
        <v>94</v>
      </c>
      <c r="AD6" s="611"/>
      <c r="AE6" s="611"/>
      <c r="AF6" s="611"/>
      <c r="AG6" s="611"/>
      <c r="AH6" s="611"/>
      <c r="AI6" s="611"/>
      <c r="AJ6" s="611"/>
      <c r="AK6" s="611"/>
      <c r="AL6" s="612"/>
      <c r="AM6" s="514" t="s">
        <v>95</v>
      </c>
      <c r="AN6" s="419"/>
      <c r="AO6" s="419"/>
      <c r="AP6" s="419"/>
      <c r="AQ6" s="419"/>
      <c r="AR6" s="419"/>
      <c r="AS6" s="419"/>
      <c r="AT6" s="420"/>
      <c r="AU6" s="502" t="s">
        <v>88</v>
      </c>
      <c r="AV6" s="503"/>
      <c r="AW6" s="503"/>
      <c r="AX6" s="503"/>
      <c r="AY6" s="425" t="s">
        <v>96</v>
      </c>
      <c r="AZ6" s="426"/>
      <c r="BA6" s="426"/>
      <c r="BB6" s="426"/>
      <c r="BC6" s="426"/>
      <c r="BD6" s="426"/>
      <c r="BE6" s="426"/>
      <c r="BF6" s="426"/>
      <c r="BG6" s="426"/>
      <c r="BH6" s="426"/>
      <c r="BI6" s="426"/>
      <c r="BJ6" s="426"/>
      <c r="BK6" s="426"/>
      <c r="BL6" s="426"/>
      <c r="BM6" s="427"/>
      <c r="BN6" s="445">
        <v>230434</v>
      </c>
      <c r="BO6" s="446"/>
      <c r="BP6" s="446"/>
      <c r="BQ6" s="446"/>
      <c r="BR6" s="446"/>
      <c r="BS6" s="446"/>
      <c r="BT6" s="446"/>
      <c r="BU6" s="447"/>
      <c r="BV6" s="445">
        <v>195022</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98.7</v>
      </c>
      <c r="CU6" s="596"/>
      <c r="CV6" s="596"/>
      <c r="CW6" s="596"/>
      <c r="CX6" s="596"/>
      <c r="CY6" s="596"/>
      <c r="CZ6" s="596"/>
      <c r="DA6" s="597"/>
      <c r="DB6" s="595">
        <v>99.2</v>
      </c>
      <c r="DC6" s="596"/>
      <c r="DD6" s="596"/>
      <c r="DE6" s="596"/>
      <c r="DF6" s="596"/>
      <c r="DG6" s="596"/>
      <c r="DH6" s="596"/>
      <c r="DI6" s="597"/>
      <c r="DJ6" s="165"/>
      <c r="DK6" s="165"/>
      <c r="DL6" s="165"/>
      <c r="DM6" s="165"/>
      <c r="DN6" s="165"/>
      <c r="DO6" s="165"/>
    </row>
    <row r="7" spans="1:119" ht="18.75" customHeight="1" x14ac:dyDescent="0.15">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99</v>
      </c>
      <c r="AV7" s="503"/>
      <c r="AW7" s="503"/>
      <c r="AX7" s="503"/>
      <c r="AY7" s="425" t="s">
        <v>100</v>
      </c>
      <c r="AZ7" s="426"/>
      <c r="BA7" s="426"/>
      <c r="BB7" s="426"/>
      <c r="BC7" s="426"/>
      <c r="BD7" s="426"/>
      <c r="BE7" s="426"/>
      <c r="BF7" s="426"/>
      <c r="BG7" s="426"/>
      <c r="BH7" s="426"/>
      <c r="BI7" s="426"/>
      <c r="BJ7" s="426"/>
      <c r="BK7" s="426"/>
      <c r="BL7" s="426"/>
      <c r="BM7" s="427"/>
      <c r="BN7" s="445">
        <v>30513</v>
      </c>
      <c r="BO7" s="446"/>
      <c r="BP7" s="446"/>
      <c r="BQ7" s="446"/>
      <c r="BR7" s="446"/>
      <c r="BS7" s="446"/>
      <c r="BT7" s="446"/>
      <c r="BU7" s="447"/>
      <c r="BV7" s="445">
        <v>3551</v>
      </c>
      <c r="BW7" s="446"/>
      <c r="BX7" s="446"/>
      <c r="BY7" s="446"/>
      <c r="BZ7" s="446"/>
      <c r="CA7" s="446"/>
      <c r="CB7" s="446"/>
      <c r="CC7" s="447"/>
      <c r="CD7" s="454" t="s">
        <v>101</v>
      </c>
      <c r="CE7" s="455"/>
      <c r="CF7" s="455"/>
      <c r="CG7" s="455"/>
      <c r="CH7" s="455"/>
      <c r="CI7" s="455"/>
      <c r="CJ7" s="455"/>
      <c r="CK7" s="455"/>
      <c r="CL7" s="455"/>
      <c r="CM7" s="455"/>
      <c r="CN7" s="455"/>
      <c r="CO7" s="455"/>
      <c r="CP7" s="455"/>
      <c r="CQ7" s="455"/>
      <c r="CR7" s="455"/>
      <c r="CS7" s="456"/>
      <c r="CT7" s="445">
        <v>4663731</v>
      </c>
      <c r="CU7" s="446"/>
      <c r="CV7" s="446"/>
      <c r="CW7" s="446"/>
      <c r="CX7" s="446"/>
      <c r="CY7" s="446"/>
      <c r="CZ7" s="446"/>
      <c r="DA7" s="447"/>
      <c r="DB7" s="445">
        <v>4690429</v>
      </c>
      <c r="DC7" s="446"/>
      <c r="DD7" s="446"/>
      <c r="DE7" s="446"/>
      <c r="DF7" s="446"/>
      <c r="DG7" s="446"/>
      <c r="DH7" s="446"/>
      <c r="DI7" s="447"/>
      <c r="DJ7" s="165"/>
      <c r="DK7" s="165"/>
      <c r="DL7" s="165"/>
      <c r="DM7" s="165"/>
      <c r="DN7" s="165"/>
      <c r="DO7" s="165"/>
    </row>
    <row r="8" spans="1:119" ht="18.75" customHeight="1" thickBot="1" x14ac:dyDescent="0.2">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102</v>
      </c>
      <c r="AN8" s="419"/>
      <c r="AO8" s="419"/>
      <c r="AP8" s="419"/>
      <c r="AQ8" s="419"/>
      <c r="AR8" s="419"/>
      <c r="AS8" s="419"/>
      <c r="AT8" s="420"/>
      <c r="AU8" s="502" t="s">
        <v>103</v>
      </c>
      <c r="AV8" s="503"/>
      <c r="AW8" s="503"/>
      <c r="AX8" s="503"/>
      <c r="AY8" s="425" t="s">
        <v>104</v>
      </c>
      <c r="AZ8" s="426"/>
      <c r="BA8" s="426"/>
      <c r="BB8" s="426"/>
      <c r="BC8" s="426"/>
      <c r="BD8" s="426"/>
      <c r="BE8" s="426"/>
      <c r="BF8" s="426"/>
      <c r="BG8" s="426"/>
      <c r="BH8" s="426"/>
      <c r="BI8" s="426"/>
      <c r="BJ8" s="426"/>
      <c r="BK8" s="426"/>
      <c r="BL8" s="426"/>
      <c r="BM8" s="427"/>
      <c r="BN8" s="445">
        <v>199921</v>
      </c>
      <c r="BO8" s="446"/>
      <c r="BP8" s="446"/>
      <c r="BQ8" s="446"/>
      <c r="BR8" s="446"/>
      <c r="BS8" s="446"/>
      <c r="BT8" s="446"/>
      <c r="BU8" s="447"/>
      <c r="BV8" s="445">
        <v>191471</v>
      </c>
      <c r="BW8" s="446"/>
      <c r="BX8" s="446"/>
      <c r="BY8" s="446"/>
      <c r="BZ8" s="446"/>
      <c r="CA8" s="446"/>
      <c r="CB8" s="446"/>
      <c r="CC8" s="447"/>
      <c r="CD8" s="454" t="s">
        <v>105</v>
      </c>
      <c r="CE8" s="455"/>
      <c r="CF8" s="455"/>
      <c r="CG8" s="455"/>
      <c r="CH8" s="455"/>
      <c r="CI8" s="455"/>
      <c r="CJ8" s="455"/>
      <c r="CK8" s="455"/>
      <c r="CL8" s="455"/>
      <c r="CM8" s="455"/>
      <c r="CN8" s="455"/>
      <c r="CO8" s="455"/>
      <c r="CP8" s="455"/>
      <c r="CQ8" s="455"/>
      <c r="CR8" s="455"/>
      <c r="CS8" s="456"/>
      <c r="CT8" s="558">
        <v>0.44</v>
      </c>
      <c r="CU8" s="559"/>
      <c r="CV8" s="559"/>
      <c r="CW8" s="559"/>
      <c r="CX8" s="559"/>
      <c r="CY8" s="559"/>
      <c r="CZ8" s="559"/>
      <c r="DA8" s="560"/>
      <c r="DB8" s="558">
        <v>0.43</v>
      </c>
      <c r="DC8" s="559"/>
      <c r="DD8" s="559"/>
      <c r="DE8" s="559"/>
      <c r="DF8" s="559"/>
      <c r="DG8" s="559"/>
      <c r="DH8" s="559"/>
      <c r="DI8" s="560"/>
      <c r="DJ8" s="165"/>
      <c r="DK8" s="165"/>
      <c r="DL8" s="165"/>
      <c r="DM8" s="165"/>
      <c r="DN8" s="165"/>
      <c r="DO8" s="165"/>
    </row>
    <row r="9" spans="1:119" ht="18.75" customHeight="1" thickBot="1" x14ac:dyDescent="0.2">
      <c r="A9" s="166"/>
      <c r="B9" s="584" t="s">
        <v>106</v>
      </c>
      <c r="C9" s="585"/>
      <c r="D9" s="585"/>
      <c r="E9" s="585"/>
      <c r="F9" s="585"/>
      <c r="G9" s="585"/>
      <c r="H9" s="585"/>
      <c r="I9" s="585"/>
      <c r="J9" s="585"/>
      <c r="K9" s="508"/>
      <c r="L9" s="586" t="s">
        <v>107</v>
      </c>
      <c r="M9" s="587"/>
      <c r="N9" s="587"/>
      <c r="O9" s="587"/>
      <c r="P9" s="587"/>
      <c r="Q9" s="588"/>
      <c r="R9" s="589">
        <v>18952</v>
      </c>
      <c r="S9" s="590"/>
      <c r="T9" s="590"/>
      <c r="U9" s="590"/>
      <c r="V9" s="591"/>
      <c r="W9" s="524" t="s">
        <v>108</v>
      </c>
      <c r="X9" s="525"/>
      <c r="Y9" s="525"/>
      <c r="Z9" s="525"/>
      <c r="AA9" s="525"/>
      <c r="AB9" s="525"/>
      <c r="AC9" s="525"/>
      <c r="AD9" s="525"/>
      <c r="AE9" s="525"/>
      <c r="AF9" s="525"/>
      <c r="AG9" s="525"/>
      <c r="AH9" s="525"/>
      <c r="AI9" s="525"/>
      <c r="AJ9" s="525"/>
      <c r="AK9" s="525"/>
      <c r="AL9" s="592"/>
      <c r="AM9" s="514" t="s">
        <v>109</v>
      </c>
      <c r="AN9" s="419"/>
      <c r="AO9" s="419"/>
      <c r="AP9" s="419"/>
      <c r="AQ9" s="419"/>
      <c r="AR9" s="419"/>
      <c r="AS9" s="419"/>
      <c r="AT9" s="420"/>
      <c r="AU9" s="502" t="s">
        <v>99</v>
      </c>
      <c r="AV9" s="503"/>
      <c r="AW9" s="503"/>
      <c r="AX9" s="503"/>
      <c r="AY9" s="425" t="s">
        <v>110</v>
      </c>
      <c r="AZ9" s="426"/>
      <c r="BA9" s="426"/>
      <c r="BB9" s="426"/>
      <c r="BC9" s="426"/>
      <c r="BD9" s="426"/>
      <c r="BE9" s="426"/>
      <c r="BF9" s="426"/>
      <c r="BG9" s="426"/>
      <c r="BH9" s="426"/>
      <c r="BI9" s="426"/>
      <c r="BJ9" s="426"/>
      <c r="BK9" s="426"/>
      <c r="BL9" s="426"/>
      <c r="BM9" s="427"/>
      <c r="BN9" s="445">
        <v>8450</v>
      </c>
      <c r="BO9" s="446"/>
      <c r="BP9" s="446"/>
      <c r="BQ9" s="446"/>
      <c r="BR9" s="446"/>
      <c r="BS9" s="446"/>
      <c r="BT9" s="446"/>
      <c r="BU9" s="447"/>
      <c r="BV9" s="445">
        <v>-7635</v>
      </c>
      <c r="BW9" s="446"/>
      <c r="BX9" s="446"/>
      <c r="BY9" s="446"/>
      <c r="BZ9" s="446"/>
      <c r="CA9" s="446"/>
      <c r="CB9" s="446"/>
      <c r="CC9" s="447"/>
      <c r="CD9" s="454" t="s">
        <v>111</v>
      </c>
      <c r="CE9" s="455"/>
      <c r="CF9" s="455"/>
      <c r="CG9" s="455"/>
      <c r="CH9" s="455"/>
      <c r="CI9" s="455"/>
      <c r="CJ9" s="455"/>
      <c r="CK9" s="455"/>
      <c r="CL9" s="455"/>
      <c r="CM9" s="455"/>
      <c r="CN9" s="455"/>
      <c r="CO9" s="455"/>
      <c r="CP9" s="455"/>
      <c r="CQ9" s="455"/>
      <c r="CR9" s="455"/>
      <c r="CS9" s="456"/>
      <c r="CT9" s="415">
        <v>11.3</v>
      </c>
      <c r="CU9" s="416"/>
      <c r="CV9" s="416"/>
      <c r="CW9" s="416"/>
      <c r="CX9" s="416"/>
      <c r="CY9" s="416"/>
      <c r="CZ9" s="416"/>
      <c r="DA9" s="417"/>
      <c r="DB9" s="415">
        <v>12.7</v>
      </c>
      <c r="DC9" s="416"/>
      <c r="DD9" s="416"/>
      <c r="DE9" s="416"/>
      <c r="DF9" s="416"/>
      <c r="DG9" s="416"/>
      <c r="DH9" s="416"/>
      <c r="DI9" s="417"/>
      <c r="DJ9" s="165"/>
      <c r="DK9" s="165"/>
      <c r="DL9" s="165"/>
      <c r="DM9" s="165"/>
      <c r="DN9" s="165"/>
      <c r="DO9" s="165"/>
    </row>
    <row r="10" spans="1:119" ht="18.75" customHeight="1" thickBot="1" x14ac:dyDescent="0.2">
      <c r="A10" s="166"/>
      <c r="B10" s="584"/>
      <c r="C10" s="585"/>
      <c r="D10" s="585"/>
      <c r="E10" s="585"/>
      <c r="F10" s="585"/>
      <c r="G10" s="585"/>
      <c r="H10" s="585"/>
      <c r="I10" s="585"/>
      <c r="J10" s="585"/>
      <c r="K10" s="508"/>
      <c r="L10" s="418" t="s">
        <v>112</v>
      </c>
      <c r="M10" s="419"/>
      <c r="N10" s="419"/>
      <c r="O10" s="419"/>
      <c r="P10" s="419"/>
      <c r="Q10" s="420"/>
      <c r="R10" s="421">
        <v>19959</v>
      </c>
      <c r="S10" s="422"/>
      <c r="T10" s="422"/>
      <c r="U10" s="422"/>
      <c r="V10" s="424"/>
      <c r="W10" s="593"/>
      <c r="X10" s="407"/>
      <c r="Y10" s="407"/>
      <c r="Z10" s="407"/>
      <c r="AA10" s="407"/>
      <c r="AB10" s="407"/>
      <c r="AC10" s="407"/>
      <c r="AD10" s="407"/>
      <c r="AE10" s="407"/>
      <c r="AF10" s="407"/>
      <c r="AG10" s="407"/>
      <c r="AH10" s="407"/>
      <c r="AI10" s="407"/>
      <c r="AJ10" s="407"/>
      <c r="AK10" s="407"/>
      <c r="AL10" s="594"/>
      <c r="AM10" s="514" t="s">
        <v>113</v>
      </c>
      <c r="AN10" s="419"/>
      <c r="AO10" s="419"/>
      <c r="AP10" s="419"/>
      <c r="AQ10" s="419"/>
      <c r="AR10" s="419"/>
      <c r="AS10" s="419"/>
      <c r="AT10" s="420"/>
      <c r="AU10" s="502" t="s">
        <v>114</v>
      </c>
      <c r="AV10" s="503"/>
      <c r="AW10" s="503"/>
      <c r="AX10" s="503"/>
      <c r="AY10" s="425" t="s">
        <v>115</v>
      </c>
      <c r="AZ10" s="426"/>
      <c r="BA10" s="426"/>
      <c r="BB10" s="426"/>
      <c r="BC10" s="426"/>
      <c r="BD10" s="426"/>
      <c r="BE10" s="426"/>
      <c r="BF10" s="426"/>
      <c r="BG10" s="426"/>
      <c r="BH10" s="426"/>
      <c r="BI10" s="426"/>
      <c r="BJ10" s="426"/>
      <c r="BK10" s="426"/>
      <c r="BL10" s="426"/>
      <c r="BM10" s="427"/>
      <c r="BN10" s="445">
        <v>160</v>
      </c>
      <c r="BO10" s="446"/>
      <c r="BP10" s="446"/>
      <c r="BQ10" s="446"/>
      <c r="BR10" s="446"/>
      <c r="BS10" s="446"/>
      <c r="BT10" s="446"/>
      <c r="BU10" s="447"/>
      <c r="BV10" s="445">
        <v>288</v>
      </c>
      <c r="BW10" s="446"/>
      <c r="BX10" s="446"/>
      <c r="BY10" s="446"/>
      <c r="BZ10" s="446"/>
      <c r="CA10" s="446"/>
      <c r="CB10" s="446"/>
      <c r="CC10" s="447"/>
      <c r="CD10" s="170" t="s">
        <v>116</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x14ac:dyDescent="0.2">
      <c r="A11" s="166"/>
      <c r="B11" s="584"/>
      <c r="C11" s="585"/>
      <c r="D11" s="585"/>
      <c r="E11" s="585"/>
      <c r="F11" s="585"/>
      <c r="G11" s="585"/>
      <c r="H11" s="585"/>
      <c r="I11" s="585"/>
      <c r="J11" s="585"/>
      <c r="K11" s="508"/>
      <c r="L11" s="491" t="s">
        <v>117</v>
      </c>
      <c r="M11" s="492"/>
      <c r="N11" s="492"/>
      <c r="O11" s="492"/>
      <c r="P11" s="492"/>
      <c r="Q11" s="493"/>
      <c r="R11" s="581" t="s">
        <v>118</v>
      </c>
      <c r="S11" s="582"/>
      <c r="T11" s="582"/>
      <c r="U11" s="582"/>
      <c r="V11" s="583"/>
      <c r="W11" s="593"/>
      <c r="X11" s="407"/>
      <c r="Y11" s="407"/>
      <c r="Z11" s="407"/>
      <c r="AA11" s="407"/>
      <c r="AB11" s="407"/>
      <c r="AC11" s="407"/>
      <c r="AD11" s="407"/>
      <c r="AE11" s="407"/>
      <c r="AF11" s="407"/>
      <c r="AG11" s="407"/>
      <c r="AH11" s="407"/>
      <c r="AI11" s="407"/>
      <c r="AJ11" s="407"/>
      <c r="AK11" s="407"/>
      <c r="AL11" s="594"/>
      <c r="AM11" s="514" t="s">
        <v>119</v>
      </c>
      <c r="AN11" s="419"/>
      <c r="AO11" s="419"/>
      <c r="AP11" s="419"/>
      <c r="AQ11" s="419"/>
      <c r="AR11" s="419"/>
      <c r="AS11" s="419"/>
      <c r="AT11" s="420"/>
      <c r="AU11" s="502" t="s">
        <v>99</v>
      </c>
      <c r="AV11" s="503"/>
      <c r="AW11" s="503"/>
      <c r="AX11" s="503"/>
      <c r="AY11" s="425" t="s">
        <v>120</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121</v>
      </c>
      <c r="CE11" s="455"/>
      <c r="CF11" s="455"/>
      <c r="CG11" s="455"/>
      <c r="CH11" s="455"/>
      <c r="CI11" s="455"/>
      <c r="CJ11" s="455"/>
      <c r="CK11" s="455"/>
      <c r="CL11" s="455"/>
      <c r="CM11" s="455"/>
      <c r="CN11" s="455"/>
      <c r="CO11" s="455"/>
      <c r="CP11" s="455"/>
      <c r="CQ11" s="455"/>
      <c r="CR11" s="455"/>
      <c r="CS11" s="456"/>
      <c r="CT11" s="558" t="s">
        <v>122</v>
      </c>
      <c r="CU11" s="559"/>
      <c r="CV11" s="559"/>
      <c r="CW11" s="559"/>
      <c r="CX11" s="559"/>
      <c r="CY11" s="559"/>
      <c r="CZ11" s="559"/>
      <c r="DA11" s="560"/>
      <c r="DB11" s="558" t="s">
        <v>122</v>
      </c>
      <c r="DC11" s="559"/>
      <c r="DD11" s="559"/>
      <c r="DE11" s="559"/>
      <c r="DF11" s="559"/>
      <c r="DG11" s="559"/>
      <c r="DH11" s="559"/>
      <c r="DI11" s="560"/>
      <c r="DJ11" s="165"/>
      <c r="DK11" s="165"/>
      <c r="DL11" s="165"/>
      <c r="DM11" s="165"/>
      <c r="DN11" s="165"/>
      <c r="DO11" s="165"/>
    </row>
    <row r="12" spans="1:119" ht="18.75" customHeight="1" x14ac:dyDescent="0.15">
      <c r="A12" s="166"/>
      <c r="B12" s="561" t="s">
        <v>123</v>
      </c>
      <c r="C12" s="562"/>
      <c r="D12" s="562"/>
      <c r="E12" s="562"/>
      <c r="F12" s="562"/>
      <c r="G12" s="562"/>
      <c r="H12" s="562"/>
      <c r="I12" s="562"/>
      <c r="J12" s="562"/>
      <c r="K12" s="563"/>
      <c r="L12" s="570" t="s">
        <v>124</v>
      </c>
      <c r="M12" s="571"/>
      <c r="N12" s="571"/>
      <c r="O12" s="571"/>
      <c r="P12" s="571"/>
      <c r="Q12" s="572"/>
      <c r="R12" s="573">
        <v>18975</v>
      </c>
      <c r="S12" s="574"/>
      <c r="T12" s="574"/>
      <c r="U12" s="574"/>
      <c r="V12" s="575"/>
      <c r="W12" s="576" t="s">
        <v>1</v>
      </c>
      <c r="X12" s="503"/>
      <c r="Y12" s="503"/>
      <c r="Z12" s="503"/>
      <c r="AA12" s="503"/>
      <c r="AB12" s="577"/>
      <c r="AC12" s="502" t="s">
        <v>125</v>
      </c>
      <c r="AD12" s="503"/>
      <c r="AE12" s="503"/>
      <c r="AF12" s="503"/>
      <c r="AG12" s="577"/>
      <c r="AH12" s="502" t="s">
        <v>126</v>
      </c>
      <c r="AI12" s="503"/>
      <c r="AJ12" s="503"/>
      <c r="AK12" s="503"/>
      <c r="AL12" s="578"/>
      <c r="AM12" s="514" t="s">
        <v>127</v>
      </c>
      <c r="AN12" s="419"/>
      <c r="AO12" s="419"/>
      <c r="AP12" s="419"/>
      <c r="AQ12" s="419"/>
      <c r="AR12" s="419"/>
      <c r="AS12" s="419"/>
      <c r="AT12" s="420"/>
      <c r="AU12" s="502" t="s">
        <v>128</v>
      </c>
      <c r="AV12" s="503"/>
      <c r="AW12" s="503"/>
      <c r="AX12" s="503"/>
      <c r="AY12" s="425" t="s">
        <v>129</v>
      </c>
      <c r="AZ12" s="426"/>
      <c r="BA12" s="426"/>
      <c r="BB12" s="426"/>
      <c r="BC12" s="426"/>
      <c r="BD12" s="426"/>
      <c r="BE12" s="426"/>
      <c r="BF12" s="426"/>
      <c r="BG12" s="426"/>
      <c r="BH12" s="426"/>
      <c r="BI12" s="426"/>
      <c r="BJ12" s="426"/>
      <c r="BK12" s="426"/>
      <c r="BL12" s="426"/>
      <c r="BM12" s="427"/>
      <c r="BN12" s="445">
        <v>148451</v>
      </c>
      <c r="BO12" s="446"/>
      <c r="BP12" s="446"/>
      <c r="BQ12" s="446"/>
      <c r="BR12" s="446"/>
      <c r="BS12" s="446"/>
      <c r="BT12" s="446"/>
      <c r="BU12" s="447"/>
      <c r="BV12" s="445">
        <v>180000</v>
      </c>
      <c r="BW12" s="446"/>
      <c r="BX12" s="446"/>
      <c r="BY12" s="446"/>
      <c r="BZ12" s="446"/>
      <c r="CA12" s="446"/>
      <c r="CB12" s="446"/>
      <c r="CC12" s="447"/>
      <c r="CD12" s="454" t="s">
        <v>130</v>
      </c>
      <c r="CE12" s="455"/>
      <c r="CF12" s="455"/>
      <c r="CG12" s="455"/>
      <c r="CH12" s="455"/>
      <c r="CI12" s="455"/>
      <c r="CJ12" s="455"/>
      <c r="CK12" s="455"/>
      <c r="CL12" s="455"/>
      <c r="CM12" s="455"/>
      <c r="CN12" s="455"/>
      <c r="CO12" s="455"/>
      <c r="CP12" s="455"/>
      <c r="CQ12" s="455"/>
      <c r="CR12" s="455"/>
      <c r="CS12" s="456"/>
      <c r="CT12" s="558" t="s">
        <v>122</v>
      </c>
      <c r="CU12" s="559"/>
      <c r="CV12" s="559"/>
      <c r="CW12" s="559"/>
      <c r="CX12" s="559"/>
      <c r="CY12" s="559"/>
      <c r="CZ12" s="559"/>
      <c r="DA12" s="560"/>
      <c r="DB12" s="558" t="s">
        <v>122</v>
      </c>
      <c r="DC12" s="559"/>
      <c r="DD12" s="559"/>
      <c r="DE12" s="559"/>
      <c r="DF12" s="559"/>
      <c r="DG12" s="559"/>
      <c r="DH12" s="559"/>
      <c r="DI12" s="560"/>
      <c r="DJ12" s="165"/>
      <c r="DK12" s="165"/>
      <c r="DL12" s="165"/>
      <c r="DM12" s="165"/>
      <c r="DN12" s="165"/>
      <c r="DO12" s="165"/>
    </row>
    <row r="13" spans="1:119" ht="18.75" customHeight="1" x14ac:dyDescent="0.15">
      <c r="A13" s="166"/>
      <c r="B13" s="564"/>
      <c r="C13" s="565"/>
      <c r="D13" s="565"/>
      <c r="E13" s="565"/>
      <c r="F13" s="565"/>
      <c r="G13" s="565"/>
      <c r="H13" s="565"/>
      <c r="I13" s="565"/>
      <c r="J13" s="565"/>
      <c r="K13" s="566"/>
      <c r="L13" s="176"/>
      <c r="M13" s="545" t="s">
        <v>131</v>
      </c>
      <c r="N13" s="546"/>
      <c r="O13" s="546"/>
      <c r="P13" s="546"/>
      <c r="Q13" s="547"/>
      <c r="R13" s="548">
        <v>18811</v>
      </c>
      <c r="S13" s="549"/>
      <c r="T13" s="549"/>
      <c r="U13" s="549"/>
      <c r="V13" s="550"/>
      <c r="W13" s="536" t="s">
        <v>132</v>
      </c>
      <c r="X13" s="458"/>
      <c r="Y13" s="458"/>
      <c r="Z13" s="458"/>
      <c r="AA13" s="458"/>
      <c r="AB13" s="459"/>
      <c r="AC13" s="421">
        <v>1141</v>
      </c>
      <c r="AD13" s="422"/>
      <c r="AE13" s="422"/>
      <c r="AF13" s="422"/>
      <c r="AG13" s="423"/>
      <c r="AH13" s="421">
        <v>1146</v>
      </c>
      <c r="AI13" s="422"/>
      <c r="AJ13" s="422"/>
      <c r="AK13" s="422"/>
      <c r="AL13" s="424"/>
      <c r="AM13" s="514" t="s">
        <v>133</v>
      </c>
      <c r="AN13" s="419"/>
      <c r="AO13" s="419"/>
      <c r="AP13" s="419"/>
      <c r="AQ13" s="419"/>
      <c r="AR13" s="419"/>
      <c r="AS13" s="419"/>
      <c r="AT13" s="420"/>
      <c r="AU13" s="502" t="s">
        <v>134</v>
      </c>
      <c r="AV13" s="503"/>
      <c r="AW13" s="503"/>
      <c r="AX13" s="503"/>
      <c r="AY13" s="425" t="s">
        <v>135</v>
      </c>
      <c r="AZ13" s="426"/>
      <c r="BA13" s="426"/>
      <c r="BB13" s="426"/>
      <c r="BC13" s="426"/>
      <c r="BD13" s="426"/>
      <c r="BE13" s="426"/>
      <c r="BF13" s="426"/>
      <c r="BG13" s="426"/>
      <c r="BH13" s="426"/>
      <c r="BI13" s="426"/>
      <c r="BJ13" s="426"/>
      <c r="BK13" s="426"/>
      <c r="BL13" s="426"/>
      <c r="BM13" s="427"/>
      <c r="BN13" s="445">
        <v>-139841</v>
      </c>
      <c r="BO13" s="446"/>
      <c r="BP13" s="446"/>
      <c r="BQ13" s="446"/>
      <c r="BR13" s="446"/>
      <c r="BS13" s="446"/>
      <c r="BT13" s="446"/>
      <c r="BU13" s="447"/>
      <c r="BV13" s="445">
        <v>-187347</v>
      </c>
      <c r="BW13" s="446"/>
      <c r="BX13" s="446"/>
      <c r="BY13" s="446"/>
      <c r="BZ13" s="446"/>
      <c r="CA13" s="446"/>
      <c r="CB13" s="446"/>
      <c r="CC13" s="447"/>
      <c r="CD13" s="454" t="s">
        <v>136</v>
      </c>
      <c r="CE13" s="455"/>
      <c r="CF13" s="455"/>
      <c r="CG13" s="455"/>
      <c r="CH13" s="455"/>
      <c r="CI13" s="455"/>
      <c r="CJ13" s="455"/>
      <c r="CK13" s="455"/>
      <c r="CL13" s="455"/>
      <c r="CM13" s="455"/>
      <c r="CN13" s="455"/>
      <c r="CO13" s="455"/>
      <c r="CP13" s="455"/>
      <c r="CQ13" s="455"/>
      <c r="CR13" s="455"/>
      <c r="CS13" s="456"/>
      <c r="CT13" s="415">
        <v>12</v>
      </c>
      <c r="CU13" s="416"/>
      <c r="CV13" s="416"/>
      <c r="CW13" s="416"/>
      <c r="CX13" s="416"/>
      <c r="CY13" s="416"/>
      <c r="CZ13" s="416"/>
      <c r="DA13" s="417"/>
      <c r="DB13" s="415">
        <v>12.8</v>
      </c>
      <c r="DC13" s="416"/>
      <c r="DD13" s="416"/>
      <c r="DE13" s="416"/>
      <c r="DF13" s="416"/>
      <c r="DG13" s="416"/>
      <c r="DH13" s="416"/>
      <c r="DI13" s="417"/>
      <c r="DJ13" s="165"/>
      <c r="DK13" s="165"/>
      <c r="DL13" s="165"/>
      <c r="DM13" s="165"/>
      <c r="DN13" s="165"/>
      <c r="DO13" s="165"/>
    </row>
    <row r="14" spans="1:119" ht="18.75" customHeight="1" thickBot="1" x14ac:dyDescent="0.2">
      <c r="A14" s="166"/>
      <c r="B14" s="564"/>
      <c r="C14" s="565"/>
      <c r="D14" s="565"/>
      <c r="E14" s="565"/>
      <c r="F14" s="565"/>
      <c r="G14" s="565"/>
      <c r="H14" s="565"/>
      <c r="I14" s="565"/>
      <c r="J14" s="565"/>
      <c r="K14" s="566"/>
      <c r="L14" s="538" t="s">
        <v>137</v>
      </c>
      <c r="M14" s="579"/>
      <c r="N14" s="579"/>
      <c r="O14" s="579"/>
      <c r="P14" s="579"/>
      <c r="Q14" s="580"/>
      <c r="R14" s="548">
        <v>19251</v>
      </c>
      <c r="S14" s="549"/>
      <c r="T14" s="549"/>
      <c r="U14" s="549"/>
      <c r="V14" s="550"/>
      <c r="W14" s="551"/>
      <c r="X14" s="461"/>
      <c r="Y14" s="461"/>
      <c r="Z14" s="461"/>
      <c r="AA14" s="461"/>
      <c r="AB14" s="462"/>
      <c r="AC14" s="541">
        <v>11.7</v>
      </c>
      <c r="AD14" s="542"/>
      <c r="AE14" s="542"/>
      <c r="AF14" s="542"/>
      <c r="AG14" s="543"/>
      <c r="AH14" s="541">
        <v>11.7</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138</v>
      </c>
      <c r="CE14" s="452"/>
      <c r="CF14" s="452"/>
      <c r="CG14" s="452"/>
      <c r="CH14" s="452"/>
      <c r="CI14" s="452"/>
      <c r="CJ14" s="452"/>
      <c r="CK14" s="452"/>
      <c r="CL14" s="452"/>
      <c r="CM14" s="452"/>
      <c r="CN14" s="452"/>
      <c r="CO14" s="452"/>
      <c r="CP14" s="452"/>
      <c r="CQ14" s="452"/>
      <c r="CR14" s="452"/>
      <c r="CS14" s="453"/>
      <c r="CT14" s="552">
        <v>31.6</v>
      </c>
      <c r="CU14" s="553"/>
      <c r="CV14" s="553"/>
      <c r="CW14" s="553"/>
      <c r="CX14" s="553"/>
      <c r="CY14" s="553"/>
      <c r="CZ14" s="553"/>
      <c r="DA14" s="554"/>
      <c r="DB14" s="552">
        <v>52.6</v>
      </c>
      <c r="DC14" s="553"/>
      <c r="DD14" s="553"/>
      <c r="DE14" s="553"/>
      <c r="DF14" s="553"/>
      <c r="DG14" s="553"/>
      <c r="DH14" s="553"/>
      <c r="DI14" s="554"/>
      <c r="DJ14" s="165"/>
      <c r="DK14" s="165"/>
      <c r="DL14" s="165"/>
      <c r="DM14" s="165"/>
      <c r="DN14" s="165"/>
      <c r="DO14" s="165"/>
    </row>
    <row r="15" spans="1:119" ht="18.75" customHeight="1" x14ac:dyDescent="0.15">
      <c r="A15" s="166"/>
      <c r="B15" s="564"/>
      <c r="C15" s="565"/>
      <c r="D15" s="565"/>
      <c r="E15" s="565"/>
      <c r="F15" s="565"/>
      <c r="G15" s="565"/>
      <c r="H15" s="565"/>
      <c r="I15" s="565"/>
      <c r="J15" s="565"/>
      <c r="K15" s="566"/>
      <c r="L15" s="176"/>
      <c r="M15" s="545" t="s">
        <v>139</v>
      </c>
      <c r="N15" s="546"/>
      <c r="O15" s="546"/>
      <c r="P15" s="546"/>
      <c r="Q15" s="547"/>
      <c r="R15" s="548">
        <v>19111</v>
      </c>
      <c r="S15" s="549"/>
      <c r="T15" s="549"/>
      <c r="U15" s="549"/>
      <c r="V15" s="550"/>
      <c r="W15" s="536" t="s">
        <v>140</v>
      </c>
      <c r="X15" s="458"/>
      <c r="Y15" s="458"/>
      <c r="Z15" s="458"/>
      <c r="AA15" s="458"/>
      <c r="AB15" s="459"/>
      <c r="AC15" s="421">
        <v>3433</v>
      </c>
      <c r="AD15" s="422"/>
      <c r="AE15" s="422"/>
      <c r="AF15" s="422"/>
      <c r="AG15" s="423"/>
      <c r="AH15" s="421">
        <v>3514</v>
      </c>
      <c r="AI15" s="422"/>
      <c r="AJ15" s="422"/>
      <c r="AK15" s="422"/>
      <c r="AL15" s="424"/>
      <c r="AM15" s="514"/>
      <c r="AN15" s="419"/>
      <c r="AO15" s="419"/>
      <c r="AP15" s="419"/>
      <c r="AQ15" s="419"/>
      <c r="AR15" s="419"/>
      <c r="AS15" s="419"/>
      <c r="AT15" s="420"/>
      <c r="AU15" s="502"/>
      <c r="AV15" s="503"/>
      <c r="AW15" s="503"/>
      <c r="AX15" s="503"/>
      <c r="AY15" s="437" t="s">
        <v>141</v>
      </c>
      <c r="AZ15" s="438"/>
      <c r="BA15" s="438"/>
      <c r="BB15" s="438"/>
      <c r="BC15" s="438"/>
      <c r="BD15" s="438"/>
      <c r="BE15" s="438"/>
      <c r="BF15" s="438"/>
      <c r="BG15" s="438"/>
      <c r="BH15" s="438"/>
      <c r="BI15" s="438"/>
      <c r="BJ15" s="438"/>
      <c r="BK15" s="438"/>
      <c r="BL15" s="438"/>
      <c r="BM15" s="439"/>
      <c r="BN15" s="440">
        <v>1773417</v>
      </c>
      <c r="BO15" s="441"/>
      <c r="BP15" s="441"/>
      <c r="BQ15" s="441"/>
      <c r="BR15" s="441"/>
      <c r="BS15" s="441"/>
      <c r="BT15" s="441"/>
      <c r="BU15" s="442"/>
      <c r="BV15" s="440">
        <v>1750395</v>
      </c>
      <c r="BW15" s="441"/>
      <c r="BX15" s="441"/>
      <c r="BY15" s="441"/>
      <c r="BZ15" s="441"/>
      <c r="CA15" s="441"/>
      <c r="CB15" s="441"/>
      <c r="CC15" s="442"/>
      <c r="CD15" s="555" t="s">
        <v>142</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x14ac:dyDescent="0.15">
      <c r="A16" s="166"/>
      <c r="B16" s="564"/>
      <c r="C16" s="565"/>
      <c r="D16" s="565"/>
      <c r="E16" s="565"/>
      <c r="F16" s="565"/>
      <c r="G16" s="565"/>
      <c r="H16" s="565"/>
      <c r="I16" s="565"/>
      <c r="J16" s="565"/>
      <c r="K16" s="566"/>
      <c r="L16" s="538" t="s">
        <v>143</v>
      </c>
      <c r="M16" s="539"/>
      <c r="N16" s="539"/>
      <c r="O16" s="539"/>
      <c r="P16" s="539"/>
      <c r="Q16" s="540"/>
      <c r="R16" s="533" t="s">
        <v>144</v>
      </c>
      <c r="S16" s="534"/>
      <c r="T16" s="534"/>
      <c r="U16" s="534"/>
      <c r="V16" s="535"/>
      <c r="W16" s="551"/>
      <c r="X16" s="461"/>
      <c r="Y16" s="461"/>
      <c r="Z16" s="461"/>
      <c r="AA16" s="461"/>
      <c r="AB16" s="462"/>
      <c r="AC16" s="541">
        <v>35.299999999999997</v>
      </c>
      <c r="AD16" s="542"/>
      <c r="AE16" s="542"/>
      <c r="AF16" s="542"/>
      <c r="AG16" s="543"/>
      <c r="AH16" s="541">
        <v>35.9</v>
      </c>
      <c r="AI16" s="542"/>
      <c r="AJ16" s="542"/>
      <c r="AK16" s="542"/>
      <c r="AL16" s="544"/>
      <c r="AM16" s="514"/>
      <c r="AN16" s="419"/>
      <c r="AO16" s="419"/>
      <c r="AP16" s="419"/>
      <c r="AQ16" s="419"/>
      <c r="AR16" s="419"/>
      <c r="AS16" s="419"/>
      <c r="AT16" s="420"/>
      <c r="AU16" s="502"/>
      <c r="AV16" s="503"/>
      <c r="AW16" s="503"/>
      <c r="AX16" s="503"/>
      <c r="AY16" s="425" t="s">
        <v>145</v>
      </c>
      <c r="AZ16" s="426"/>
      <c r="BA16" s="426"/>
      <c r="BB16" s="426"/>
      <c r="BC16" s="426"/>
      <c r="BD16" s="426"/>
      <c r="BE16" s="426"/>
      <c r="BF16" s="426"/>
      <c r="BG16" s="426"/>
      <c r="BH16" s="426"/>
      <c r="BI16" s="426"/>
      <c r="BJ16" s="426"/>
      <c r="BK16" s="426"/>
      <c r="BL16" s="426"/>
      <c r="BM16" s="427"/>
      <c r="BN16" s="445">
        <v>3955010</v>
      </c>
      <c r="BO16" s="446"/>
      <c r="BP16" s="446"/>
      <c r="BQ16" s="446"/>
      <c r="BR16" s="446"/>
      <c r="BS16" s="446"/>
      <c r="BT16" s="446"/>
      <c r="BU16" s="447"/>
      <c r="BV16" s="445">
        <v>4003745</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x14ac:dyDescent="0.2">
      <c r="A17" s="166"/>
      <c r="B17" s="567"/>
      <c r="C17" s="568"/>
      <c r="D17" s="568"/>
      <c r="E17" s="568"/>
      <c r="F17" s="568"/>
      <c r="G17" s="568"/>
      <c r="H17" s="568"/>
      <c r="I17" s="568"/>
      <c r="J17" s="568"/>
      <c r="K17" s="569"/>
      <c r="L17" s="181"/>
      <c r="M17" s="530" t="s">
        <v>146</v>
      </c>
      <c r="N17" s="531"/>
      <c r="O17" s="531"/>
      <c r="P17" s="531"/>
      <c r="Q17" s="532"/>
      <c r="R17" s="533" t="s">
        <v>147</v>
      </c>
      <c r="S17" s="534"/>
      <c r="T17" s="534"/>
      <c r="U17" s="534"/>
      <c r="V17" s="535"/>
      <c r="W17" s="536" t="s">
        <v>148</v>
      </c>
      <c r="X17" s="458"/>
      <c r="Y17" s="458"/>
      <c r="Z17" s="458"/>
      <c r="AA17" s="458"/>
      <c r="AB17" s="459"/>
      <c r="AC17" s="421">
        <v>5139</v>
      </c>
      <c r="AD17" s="422"/>
      <c r="AE17" s="422"/>
      <c r="AF17" s="422"/>
      <c r="AG17" s="423"/>
      <c r="AH17" s="421">
        <v>5125</v>
      </c>
      <c r="AI17" s="422"/>
      <c r="AJ17" s="422"/>
      <c r="AK17" s="422"/>
      <c r="AL17" s="424"/>
      <c r="AM17" s="514"/>
      <c r="AN17" s="419"/>
      <c r="AO17" s="419"/>
      <c r="AP17" s="419"/>
      <c r="AQ17" s="419"/>
      <c r="AR17" s="419"/>
      <c r="AS17" s="419"/>
      <c r="AT17" s="420"/>
      <c r="AU17" s="502"/>
      <c r="AV17" s="503"/>
      <c r="AW17" s="503"/>
      <c r="AX17" s="503"/>
      <c r="AY17" s="425" t="s">
        <v>149</v>
      </c>
      <c r="AZ17" s="426"/>
      <c r="BA17" s="426"/>
      <c r="BB17" s="426"/>
      <c r="BC17" s="426"/>
      <c r="BD17" s="426"/>
      <c r="BE17" s="426"/>
      <c r="BF17" s="426"/>
      <c r="BG17" s="426"/>
      <c r="BH17" s="426"/>
      <c r="BI17" s="426"/>
      <c r="BJ17" s="426"/>
      <c r="BK17" s="426"/>
      <c r="BL17" s="426"/>
      <c r="BM17" s="427"/>
      <c r="BN17" s="445">
        <v>2239168</v>
      </c>
      <c r="BO17" s="446"/>
      <c r="BP17" s="446"/>
      <c r="BQ17" s="446"/>
      <c r="BR17" s="446"/>
      <c r="BS17" s="446"/>
      <c r="BT17" s="446"/>
      <c r="BU17" s="447"/>
      <c r="BV17" s="445">
        <v>2199851</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x14ac:dyDescent="0.2">
      <c r="A18" s="166"/>
      <c r="B18" s="507" t="s">
        <v>150</v>
      </c>
      <c r="C18" s="508"/>
      <c r="D18" s="508"/>
      <c r="E18" s="509"/>
      <c r="F18" s="509"/>
      <c r="G18" s="509"/>
      <c r="H18" s="509"/>
      <c r="I18" s="509"/>
      <c r="J18" s="509"/>
      <c r="K18" s="509"/>
      <c r="L18" s="510">
        <v>52.45</v>
      </c>
      <c r="M18" s="510"/>
      <c r="N18" s="510"/>
      <c r="O18" s="510"/>
      <c r="P18" s="510"/>
      <c r="Q18" s="510"/>
      <c r="R18" s="511"/>
      <c r="S18" s="511"/>
      <c r="T18" s="511"/>
      <c r="U18" s="511"/>
      <c r="V18" s="512"/>
      <c r="W18" s="526"/>
      <c r="X18" s="527"/>
      <c r="Y18" s="527"/>
      <c r="Z18" s="527"/>
      <c r="AA18" s="527"/>
      <c r="AB18" s="537"/>
      <c r="AC18" s="409">
        <v>52.9</v>
      </c>
      <c r="AD18" s="410"/>
      <c r="AE18" s="410"/>
      <c r="AF18" s="410"/>
      <c r="AG18" s="513"/>
      <c r="AH18" s="409">
        <v>52.4</v>
      </c>
      <c r="AI18" s="410"/>
      <c r="AJ18" s="410"/>
      <c r="AK18" s="410"/>
      <c r="AL18" s="411"/>
      <c r="AM18" s="514"/>
      <c r="AN18" s="419"/>
      <c r="AO18" s="419"/>
      <c r="AP18" s="419"/>
      <c r="AQ18" s="419"/>
      <c r="AR18" s="419"/>
      <c r="AS18" s="419"/>
      <c r="AT18" s="420"/>
      <c r="AU18" s="502"/>
      <c r="AV18" s="503"/>
      <c r="AW18" s="503"/>
      <c r="AX18" s="503"/>
      <c r="AY18" s="425" t="s">
        <v>151</v>
      </c>
      <c r="AZ18" s="426"/>
      <c r="BA18" s="426"/>
      <c r="BB18" s="426"/>
      <c r="BC18" s="426"/>
      <c r="BD18" s="426"/>
      <c r="BE18" s="426"/>
      <c r="BF18" s="426"/>
      <c r="BG18" s="426"/>
      <c r="BH18" s="426"/>
      <c r="BI18" s="426"/>
      <c r="BJ18" s="426"/>
      <c r="BK18" s="426"/>
      <c r="BL18" s="426"/>
      <c r="BM18" s="427"/>
      <c r="BN18" s="445">
        <v>4420096</v>
      </c>
      <c r="BO18" s="446"/>
      <c r="BP18" s="446"/>
      <c r="BQ18" s="446"/>
      <c r="BR18" s="446"/>
      <c r="BS18" s="446"/>
      <c r="BT18" s="446"/>
      <c r="BU18" s="447"/>
      <c r="BV18" s="445">
        <v>4463276</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x14ac:dyDescent="0.2">
      <c r="A19" s="166"/>
      <c r="B19" s="507" t="s">
        <v>152</v>
      </c>
      <c r="C19" s="508"/>
      <c r="D19" s="508"/>
      <c r="E19" s="509"/>
      <c r="F19" s="509"/>
      <c r="G19" s="509"/>
      <c r="H19" s="509"/>
      <c r="I19" s="509"/>
      <c r="J19" s="509"/>
      <c r="K19" s="509"/>
      <c r="L19" s="515">
        <v>361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153</v>
      </c>
      <c r="AZ19" s="426"/>
      <c r="BA19" s="426"/>
      <c r="BB19" s="426"/>
      <c r="BC19" s="426"/>
      <c r="BD19" s="426"/>
      <c r="BE19" s="426"/>
      <c r="BF19" s="426"/>
      <c r="BG19" s="426"/>
      <c r="BH19" s="426"/>
      <c r="BI19" s="426"/>
      <c r="BJ19" s="426"/>
      <c r="BK19" s="426"/>
      <c r="BL19" s="426"/>
      <c r="BM19" s="427"/>
      <c r="BN19" s="445">
        <v>6810759</v>
      </c>
      <c r="BO19" s="446"/>
      <c r="BP19" s="446"/>
      <c r="BQ19" s="446"/>
      <c r="BR19" s="446"/>
      <c r="BS19" s="446"/>
      <c r="BT19" s="446"/>
      <c r="BU19" s="447"/>
      <c r="BV19" s="445">
        <v>6584936</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x14ac:dyDescent="0.2">
      <c r="A20" s="166"/>
      <c r="B20" s="507" t="s">
        <v>154</v>
      </c>
      <c r="C20" s="508"/>
      <c r="D20" s="508"/>
      <c r="E20" s="509"/>
      <c r="F20" s="509"/>
      <c r="G20" s="509"/>
      <c r="H20" s="509"/>
      <c r="I20" s="509"/>
      <c r="J20" s="509"/>
      <c r="K20" s="509"/>
      <c r="L20" s="515">
        <v>5865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x14ac:dyDescent="0.15">
      <c r="A21" s="166"/>
      <c r="B21" s="504" t="s">
        <v>155</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x14ac:dyDescent="0.2">
      <c r="A22" s="166"/>
      <c r="B22" s="474" t="s">
        <v>156</v>
      </c>
      <c r="C22" s="475"/>
      <c r="D22" s="476"/>
      <c r="E22" s="483" t="s">
        <v>1</v>
      </c>
      <c r="F22" s="458"/>
      <c r="G22" s="458"/>
      <c r="H22" s="458"/>
      <c r="I22" s="458"/>
      <c r="J22" s="458"/>
      <c r="K22" s="459"/>
      <c r="L22" s="483" t="s">
        <v>157</v>
      </c>
      <c r="M22" s="458"/>
      <c r="N22" s="458"/>
      <c r="O22" s="458"/>
      <c r="P22" s="459"/>
      <c r="Q22" s="468" t="s">
        <v>158</v>
      </c>
      <c r="R22" s="469"/>
      <c r="S22" s="469"/>
      <c r="T22" s="469"/>
      <c r="U22" s="469"/>
      <c r="V22" s="484"/>
      <c r="W22" s="486" t="s">
        <v>159</v>
      </c>
      <c r="X22" s="475"/>
      <c r="Y22" s="476"/>
      <c r="Z22" s="483" t="s">
        <v>1</v>
      </c>
      <c r="AA22" s="458"/>
      <c r="AB22" s="458"/>
      <c r="AC22" s="458"/>
      <c r="AD22" s="458"/>
      <c r="AE22" s="458"/>
      <c r="AF22" s="458"/>
      <c r="AG22" s="459"/>
      <c r="AH22" s="457" t="s">
        <v>160</v>
      </c>
      <c r="AI22" s="458"/>
      <c r="AJ22" s="458"/>
      <c r="AK22" s="458"/>
      <c r="AL22" s="459"/>
      <c r="AM22" s="457" t="s">
        <v>161</v>
      </c>
      <c r="AN22" s="463"/>
      <c r="AO22" s="463"/>
      <c r="AP22" s="463"/>
      <c r="AQ22" s="463"/>
      <c r="AR22" s="464"/>
      <c r="AS22" s="468" t="s">
        <v>158</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x14ac:dyDescent="0.15">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162</v>
      </c>
      <c r="AZ23" s="438"/>
      <c r="BA23" s="438"/>
      <c r="BB23" s="438"/>
      <c r="BC23" s="438"/>
      <c r="BD23" s="438"/>
      <c r="BE23" s="438"/>
      <c r="BF23" s="438"/>
      <c r="BG23" s="438"/>
      <c r="BH23" s="438"/>
      <c r="BI23" s="438"/>
      <c r="BJ23" s="438"/>
      <c r="BK23" s="438"/>
      <c r="BL23" s="438"/>
      <c r="BM23" s="439"/>
      <c r="BN23" s="445">
        <v>6577868</v>
      </c>
      <c r="BO23" s="446"/>
      <c r="BP23" s="446"/>
      <c r="BQ23" s="446"/>
      <c r="BR23" s="446"/>
      <c r="BS23" s="446"/>
      <c r="BT23" s="446"/>
      <c r="BU23" s="447"/>
      <c r="BV23" s="445">
        <v>6846916</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x14ac:dyDescent="0.2">
      <c r="A24" s="166"/>
      <c r="B24" s="477"/>
      <c r="C24" s="478"/>
      <c r="D24" s="479"/>
      <c r="E24" s="418" t="s">
        <v>163</v>
      </c>
      <c r="F24" s="419"/>
      <c r="G24" s="419"/>
      <c r="H24" s="419"/>
      <c r="I24" s="419"/>
      <c r="J24" s="419"/>
      <c r="K24" s="420"/>
      <c r="L24" s="421">
        <v>1</v>
      </c>
      <c r="M24" s="422"/>
      <c r="N24" s="422"/>
      <c r="O24" s="422"/>
      <c r="P24" s="423"/>
      <c r="Q24" s="421">
        <v>6720</v>
      </c>
      <c r="R24" s="422"/>
      <c r="S24" s="422"/>
      <c r="T24" s="422"/>
      <c r="U24" s="422"/>
      <c r="V24" s="423"/>
      <c r="W24" s="487"/>
      <c r="X24" s="478"/>
      <c r="Y24" s="479"/>
      <c r="Z24" s="418" t="s">
        <v>164</v>
      </c>
      <c r="AA24" s="419"/>
      <c r="AB24" s="419"/>
      <c r="AC24" s="419"/>
      <c r="AD24" s="419"/>
      <c r="AE24" s="419"/>
      <c r="AF24" s="419"/>
      <c r="AG24" s="420"/>
      <c r="AH24" s="421">
        <v>124</v>
      </c>
      <c r="AI24" s="422"/>
      <c r="AJ24" s="422"/>
      <c r="AK24" s="422"/>
      <c r="AL24" s="423"/>
      <c r="AM24" s="421">
        <v>394072</v>
      </c>
      <c r="AN24" s="422"/>
      <c r="AO24" s="422"/>
      <c r="AP24" s="422"/>
      <c r="AQ24" s="422"/>
      <c r="AR24" s="423"/>
      <c r="AS24" s="421">
        <v>3178</v>
      </c>
      <c r="AT24" s="422"/>
      <c r="AU24" s="422"/>
      <c r="AV24" s="422"/>
      <c r="AW24" s="422"/>
      <c r="AX24" s="424"/>
      <c r="AY24" s="412" t="s">
        <v>165</v>
      </c>
      <c r="AZ24" s="413"/>
      <c r="BA24" s="413"/>
      <c r="BB24" s="413"/>
      <c r="BC24" s="413"/>
      <c r="BD24" s="413"/>
      <c r="BE24" s="413"/>
      <c r="BF24" s="413"/>
      <c r="BG24" s="413"/>
      <c r="BH24" s="413"/>
      <c r="BI24" s="413"/>
      <c r="BJ24" s="413"/>
      <c r="BK24" s="413"/>
      <c r="BL24" s="413"/>
      <c r="BM24" s="414"/>
      <c r="BN24" s="445">
        <v>4805639</v>
      </c>
      <c r="BO24" s="446"/>
      <c r="BP24" s="446"/>
      <c r="BQ24" s="446"/>
      <c r="BR24" s="446"/>
      <c r="BS24" s="446"/>
      <c r="BT24" s="446"/>
      <c r="BU24" s="447"/>
      <c r="BV24" s="445">
        <v>4902428</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x14ac:dyDescent="0.15">
      <c r="A25" s="166"/>
      <c r="B25" s="477"/>
      <c r="C25" s="478"/>
      <c r="D25" s="479"/>
      <c r="E25" s="418" t="s">
        <v>166</v>
      </c>
      <c r="F25" s="419"/>
      <c r="G25" s="419"/>
      <c r="H25" s="419"/>
      <c r="I25" s="419"/>
      <c r="J25" s="419"/>
      <c r="K25" s="420"/>
      <c r="L25" s="421">
        <v>1</v>
      </c>
      <c r="M25" s="422"/>
      <c r="N25" s="422"/>
      <c r="O25" s="422"/>
      <c r="P25" s="423"/>
      <c r="Q25" s="421">
        <v>5500</v>
      </c>
      <c r="R25" s="422"/>
      <c r="S25" s="422"/>
      <c r="T25" s="422"/>
      <c r="U25" s="422"/>
      <c r="V25" s="423"/>
      <c r="W25" s="487"/>
      <c r="X25" s="478"/>
      <c r="Y25" s="479"/>
      <c r="Z25" s="418" t="s">
        <v>167</v>
      </c>
      <c r="AA25" s="419"/>
      <c r="AB25" s="419"/>
      <c r="AC25" s="419"/>
      <c r="AD25" s="419"/>
      <c r="AE25" s="419"/>
      <c r="AF25" s="419"/>
      <c r="AG25" s="420"/>
      <c r="AH25" s="421" t="s">
        <v>122</v>
      </c>
      <c r="AI25" s="422"/>
      <c r="AJ25" s="422"/>
      <c r="AK25" s="422"/>
      <c r="AL25" s="423"/>
      <c r="AM25" s="421" t="s">
        <v>122</v>
      </c>
      <c r="AN25" s="422"/>
      <c r="AO25" s="422"/>
      <c r="AP25" s="422"/>
      <c r="AQ25" s="422"/>
      <c r="AR25" s="423"/>
      <c r="AS25" s="421" t="s">
        <v>122</v>
      </c>
      <c r="AT25" s="422"/>
      <c r="AU25" s="422"/>
      <c r="AV25" s="422"/>
      <c r="AW25" s="422"/>
      <c r="AX25" s="424"/>
      <c r="AY25" s="437" t="s">
        <v>168</v>
      </c>
      <c r="AZ25" s="438"/>
      <c r="BA25" s="438"/>
      <c r="BB25" s="438"/>
      <c r="BC25" s="438"/>
      <c r="BD25" s="438"/>
      <c r="BE25" s="438"/>
      <c r="BF25" s="438"/>
      <c r="BG25" s="438"/>
      <c r="BH25" s="438"/>
      <c r="BI25" s="438"/>
      <c r="BJ25" s="438"/>
      <c r="BK25" s="438"/>
      <c r="BL25" s="438"/>
      <c r="BM25" s="439"/>
      <c r="BN25" s="440">
        <v>411060</v>
      </c>
      <c r="BO25" s="441"/>
      <c r="BP25" s="441"/>
      <c r="BQ25" s="441"/>
      <c r="BR25" s="441"/>
      <c r="BS25" s="441"/>
      <c r="BT25" s="441"/>
      <c r="BU25" s="442"/>
      <c r="BV25" s="440">
        <v>472856</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x14ac:dyDescent="0.15">
      <c r="A26" s="166"/>
      <c r="B26" s="477"/>
      <c r="C26" s="478"/>
      <c r="D26" s="479"/>
      <c r="E26" s="418" t="s">
        <v>169</v>
      </c>
      <c r="F26" s="419"/>
      <c r="G26" s="419"/>
      <c r="H26" s="419"/>
      <c r="I26" s="419"/>
      <c r="J26" s="419"/>
      <c r="K26" s="420"/>
      <c r="L26" s="421">
        <v>1</v>
      </c>
      <c r="M26" s="422"/>
      <c r="N26" s="422"/>
      <c r="O26" s="422"/>
      <c r="P26" s="423"/>
      <c r="Q26" s="421">
        <v>5300</v>
      </c>
      <c r="R26" s="422"/>
      <c r="S26" s="422"/>
      <c r="T26" s="422"/>
      <c r="U26" s="422"/>
      <c r="V26" s="423"/>
      <c r="W26" s="487"/>
      <c r="X26" s="478"/>
      <c r="Y26" s="479"/>
      <c r="Z26" s="418" t="s">
        <v>170</v>
      </c>
      <c r="AA26" s="500"/>
      <c r="AB26" s="500"/>
      <c r="AC26" s="500"/>
      <c r="AD26" s="500"/>
      <c r="AE26" s="500"/>
      <c r="AF26" s="500"/>
      <c r="AG26" s="501"/>
      <c r="AH26" s="421">
        <v>7</v>
      </c>
      <c r="AI26" s="422"/>
      <c r="AJ26" s="422"/>
      <c r="AK26" s="422"/>
      <c r="AL26" s="423"/>
      <c r="AM26" s="421">
        <v>24220</v>
      </c>
      <c r="AN26" s="422"/>
      <c r="AO26" s="422"/>
      <c r="AP26" s="422"/>
      <c r="AQ26" s="422"/>
      <c r="AR26" s="423"/>
      <c r="AS26" s="421">
        <v>3460</v>
      </c>
      <c r="AT26" s="422"/>
      <c r="AU26" s="422"/>
      <c r="AV26" s="422"/>
      <c r="AW26" s="422"/>
      <c r="AX26" s="424"/>
      <c r="AY26" s="454" t="s">
        <v>171</v>
      </c>
      <c r="AZ26" s="455"/>
      <c r="BA26" s="455"/>
      <c r="BB26" s="455"/>
      <c r="BC26" s="455"/>
      <c r="BD26" s="455"/>
      <c r="BE26" s="455"/>
      <c r="BF26" s="455"/>
      <c r="BG26" s="455"/>
      <c r="BH26" s="455"/>
      <c r="BI26" s="455"/>
      <c r="BJ26" s="455"/>
      <c r="BK26" s="455"/>
      <c r="BL26" s="455"/>
      <c r="BM26" s="456"/>
      <c r="BN26" s="445" t="s">
        <v>172</v>
      </c>
      <c r="BO26" s="446"/>
      <c r="BP26" s="446"/>
      <c r="BQ26" s="446"/>
      <c r="BR26" s="446"/>
      <c r="BS26" s="446"/>
      <c r="BT26" s="446"/>
      <c r="BU26" s="447"/>
      <c r="BV26" s="445" t="s">
        <v>122</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x14ac:dyDescent="0.2">
      <c r="A27" s="166"/>
      <c r="B27" s="477"/>
      <c r="C27" s="478"/>
      <c r="D27" s="479"/>
      <c r="E27" s="418" t="s">
        <v>173</v>
      </c>
      <c r="F27" s="419"/>
      <c r="G27" s="419"/>
      <c r="H27" s="419"/>
      <c r="I27" s="419"/>
      <c r="J27" s="419"/>
      <c r="K27" s="420"/>
      <c r="L27" s="421">
        <v>1</v>
      </c>
      <c r="M27" s="422"/>
      <c r="N27" s="422"/>
      <c r="O27" s="422"/>
      <c r="P27" s="423"/>
      <c r="Q27" s="421">
        <v>3300</v>
      </c>
      <c r="R27" s="422"/>
      <c r="S27" s="422"/>
      <c r="T27" s="422"/>
      <c r="U27" s="422"/>
      <c r="V27" s="423"/>
      <c r="W27" s="487"/>
      <c r="X27" s="478"/>
      <c r="Y27" s="479"/>
      <c r="Z27" s="418" t="s">
        <v>174</v>
      </c>
      <c r="AA27" s="419"/>
      <c r="AB27" s="419"/>
      <c r="AC27" s="419"/>
      <c r="AD27" s="419"/>
      <c r="AE27" s="419"/>
      <c r="AF27" s="419"/>
      <c r="AG27" s="420"/>
      <c r="AH27" s="421">
        <v>1</v>
      </c>
      <c r="AI27" s="422"/>
      <c r="AJ27" s="422"/>
      <c r="AK27" s="422"/>
      <c r="AL27" s="423"/>
      <c r="AM27" s="421" t="s">
        <v>175</v>
      </c>
      <c r="AN27" s="422"/>
      <c r="AO27" s="422"/>
      <c r="AP27" s="422"/>
      <c r="AQ27" s="422"/>
      <c r="AR27" s="423"/>
      <c r="AS27" s="421" t="s">
        <v>176</v>
      </c>
      <c r="AT27" s="422"/>
      <c r="AU27" s="422"/>
      <c r="AV27" s="422"/>
      <c r="AW27" s="422"/>
      <c r="AX27" s="424"/>
      <c r="AY27" s="451" t="s">
        <v>177</v>
      </c>
      <c r="AZ27" s="452"/>
      <c r="BA27" s="452"/>
      <c r="BB27" s="452"/>
      <c r="BC27" s="452"/>
      <c r="BD27" s="452"/>
      <c r="BE27" s="452"/>
      <c r="BF27" s="452"/>
      <c r="BG27" s="452"/>
      <c r="BH27" s="452"/>
      <c r="BI27" s="452"/>
      <c r="BJ27" s="452"/>
      <c r="BK27" s="452"/>
      <c r="BL27" s="452"/>
      <c r="BM27" s="453"/>
      <c r="BN27" s="448">
        <v>257449</v>
      </c>
      <c r="BO27" s="449"/>
      <c r="BP27" s="449"/>
      <c r="BQ27" s="449"/>
      <c r="BR27" s="449"/>
      <c r="BS27" s="449"/>
      <c r="BT27" s="449"/>
      <c r="BU27" s="450"/>
      <c r="BV27" s="448">
        <v>257404</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x14ac:dyDescent="0.15">
      <c r="A28" s="166"/>
      <c r="B28" s="477"/>
      <c r="C28" s="478"/>
      <c r="D28" s="479"/>
      <c r="E28" s="418" t="s">
        <v>178</v>
      </c>
      <c r="F28" s="419"/>
      <c r="G28" s="419"/>
      <c r="H28" s="419"/>
      <c r="I28" s="419"/>
      <c r="J28" s="419"/>
      <c r="K28" s="420"/>
      <c r="L28" s="421">
        <v>1</v>
      </c>
      <c r="M28" s="422"/>
      <c r="N28" s="422"/>
      <c r="O28" s="422"/>
      <c r="P28" s="423"/>
      <c r="Q28" s="421">
        <v>2750</v>
      </c>
      <c r="R28" s="422"/>
      <c r="S28" s="422"/>
      <c r="T28" s="422"/>
      <c r="U28" s="422"/>
      <c r="V28" s="423"/>
      <c r="W28" s="487"/>
      <c r="X28" s="478"/>
      <c r="Y28" s="479"/>
      <c r="Z28" s="418" t="s">
        <v>179</v>
      </c>
      <c r="AA28" s="419"/>
      <c r="AB28" s="419"/>
      <c r="AC28" s="419"/>
      <c r="AD28" s="419"/>
      <c r="AE28" s="419"/>
      <c r="AF28" s="419"/>
      <c r="AG28" s="420"/>
      <c r="AH28" s="421" t="s">
        <v>122</v>
      </c>
      <c r="AI28" s="422"/>
      <c r="AJ28" s="422"/>
      <c r="AK28" s="422"/>
      <c r="AL28" s="423"/>
      <c r="AM28" s="421" t="s">
        <v>122</v>
      </c>
      <c r="AN28" s="422"/>
      <c r="AO28" s="422"/>
      <c r="AP28" s="422"/>
      <c r="AQ28" s="422"/>
      <c r="AR28" s="423"/>
      <c r="AS28" s="421" t="s">
        <v>122</v>
      </c>
      <c r="AT28" s="422"/>
      <c r="AU28" s="422"/>
      <c r="AV28" s="422"/>
      <c r="AW28" s="422"/>
      <c r="AX28" s="424"/>
      <c r="AY28" s="428" t="s">
        <v>180</v>
      </c>
      <c r="AZ28" s="429"/>
      <c r="BA28" s="429"/>
      <c r="BB28" s="430"/>
      <c r="BC28" s="437" t="s">
        <v>42</v>
      </c>
      <c r="BD28" s="438"/>
      <c r="BE28" s="438"/>
      <c r="BF28" s="438"/>
      <c r="BG28" s="438"/>
      <c r="BH28" s="438"/>
      <c r="BI28" s="438"/>
      <c r="BJ28" s="438"/>
      <c r="BK28" s="438"/>
      <c r="BL28" s="438"/>
      <c r="BM28" s="439"/>
      <c r="BN28" s="440">
        <v>559230</v>
      </c>
      <c r="BO28" s="441"/>
      <c r="BP28" s="441"/>
      <c r="BQ28" s="441"/>
      <c r="BR28" s="441"/>
      <c r="BS28" s="441"/>
      <c r="BT28" s="441"/>
      <c r="BU28" s="442"/>
      <c r="BV28" s="440">
        <v>537521</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x14ac:dyDescent="0.15">
      <c r="A29" s="166"/>
      <c r="B29" s="477"/>
      <c r="C29" s="478"/>
      <c r="D29" s="479"/>
      <c r="E29" s="418" t="s">
        <v>181</v>
      </c>
      <c r="F29" s="419"/>
      <c r="G29" s="419"/>
      <c r="H29" s="419"/>
      <c r="I29" s="419"/>
      <c r="J29" s="419"/>
      <c r="K29" s="420"/>
      <c r="L29" s="421">
        <v>12</v>
      </c>
      <c r="M29" s="422"/>
      <c r="N29" s="422"/>
      <c r="O29" s="422"/>
      <c r="P29" s="423"/>
      <c r="Q29" s="421">
        <v>2600</v>
      </c>
      <c r="R29" s="422"/>
      <c r="S29" s="422"/>
      <c r="T29" s="422"/>
      <c r="U29" s="422"/>
      <c r="V29" s="423"/>
      <c r="W29" s="488"/>
      <c r="X29" s="489"/>
      <c r="Y29" s="490"/>
      <c r="Z29" s="418" t="s">
        <v>182</v>
      </c>
      <c r="AA29" s="419"/>
      <c r="AB29" s="419"/>
      <c r="AC29" s="419"/>
      <c r="AD29" s="419"/>
      <c r="AE29" s="419"/>
      <c r="AF29" s="419"/>
      <c r="AG29" s="420"/>
      <c r="AH29" s="421">
        <v>125</v>
      </c>
      <c r="AI29" s="422"/>
      <c r="AJ29" s="422"/>
      <c r="AK29" s="422"/>
      <c r="AL29" s="423"/>
      <c r="AM29" s="421">
        <v>398195</v>
      </c>
      <c r="AN29" s="422"/>
      <c r="AO29" s="422"/>
      <c r="AP29" s="422"/>
      <c r="AQ29" s="422"/>
      <c r="AR29" s="423"/>
      <c r="AS29" s="421">
        <v>3186</v>
      </c>
      <c r="AT29" s="422"/>
      <c r="AU29" s="422"/>
      <c r="AV29" s="422"/>
      <c r="AW29" s="422"/>
      <c r="AX29" s="424"/>
      <c r="AY29" s="431"/>
      <c r="AZ29" s="432"/>
      <c r="BA29" s="432"/>
      <c r="BB29" s="433"/>
      <c r="BC29" s="425" t="s">
        <v>183</v>
      </c>
      <c r="BD29" s="426"/>
      <c r="BE29" s="426"/>
      <c r="BF29" s="426"/>
      <c r="BG29" s="426"/>
      <c r="BH29" s="426"/>
      <c r="BI29" s="426"/>
      <c r="BJ29" s="426"/>
      <c r="BK29" s="426"/>
      <c r="BL29" s="426"/>
      <c r="BM29" s="427"/>
      <c r="BN29" s="445">
        <v>10594</v>
      </c>
      <c r="BO29" s="446"/>
      <c r="BP29" s="446"/>
      <c r="BQ29" s="446"/>
      <c r="BR29" s="446"/>
      <c r="BS29" s="446"/>
      <c r="BT29" s="446"/>
      <c r="BU29" s="447"/>
      <c r="BV29" s="445">
        <v>11475</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x14ac:dyDescent="0.2">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184</v>
      </c>
      <c r="X30" s="498"/>
      <c r="Y30" s="498"/>
      <c r="Z30" s="498"/>
      <c r="AA30" s="498"/>
      <c r="AB30" s="498"/>
      <c r="AC30" s="498"/>
      <c r="AD30" s="498"/>
      <c r="AE30" s="498"/>
      <c r="AF30" s="498"/>
      <c r="AG30" s="499"/>
      <c r="AH30" s="409">
        <v>98.1</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44</v>
      </c>
      <c r="BD30" s="413"/>
      <c r="BE30" s="413"/>
      <c r="BF30" s="413"/>
      <c r="BG30" s="413"/>
      <c r="BH30" s="413"/>
      <c r="BI30" s="413"/>
      <c r="BJ30" s="413"/>
      <c r="BK30" s="413"/>
      <c r="BL30" s="413"/>
      <c r="BM30" s="414"/>
      <c r="BN30" s="448">
        <v>1802618</v>
      </c>
      <c r="BO30" s="449"/>
      <c r="BP30" s="449"/>
      <c r="BQ30" s="449"/>
      <c r="BR30" s="449"/>
      <c r="BS30" s="449"/>
      <c r="BT30" s="449"/>
      <c r="BU30" s="450"/>
      <c r="BV30" s="448">
        <v>1506279</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x14ac:dyDescent="0.15">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x14ac:dyDescent="0.15">
      <c r="A32" s="166"/>
      <c r="B32" s="192"/>
      <c r="C32" s="193" t="s">
        <v>185</v>
      </c>
      <c r="D32" s="193"/>
      <c r="E32" s="193"/>
      <c r="F32" s="190"/>
      <c r="G32" s="190"/>
      <c r="H32" s="190"/>
      <c r="I32" s="190"/>
      <c r="J32" s="190"/>
      <c r="K32" s="190"/>
      <c r="L32" s="190"/>
      <c r="M32" s="190"/>
      <c r="N32" s="190"/>
      <c r="O32" s="190"/>
      <c r="P32" s="190"/>
      <c r="Q32" s="190"/>
      <c r="R32" s="190"/>
      <c r="S32" s="190"/>
      <c r="T32" s="190"/>
      <c r="U32" s="190" t="s">
        <v>186</v>
      </c>
      <c r="V32" s="190"/>
      <c r="W32" s="190"/>
      <c r="X32" s="190"/>
      <c r="Y32" s="190"/>
      <c r="Z32" s="190"/>
      <c r="AA32" s="190"/>
      <c r="AB32" s="190"/>
      <c r="AC32" s="190"/>
      <c r="AD32" s="190"/>
      <c r="AE32" s="190"/>
      <c r="AF32" s="190"/>
      <c r="AG32" s="190"/>
      <c r="AH32" s="190"/>
      <c r="AI32" s="190"/>
      <c r="AJ32" s="190"/>
      <c r="AK32" s="190"/>
      <c r="AL32" s="190"/>
      <c r="AM32" s="194" t="s">
        <v>187</v>
      </c>
      <c r="AN32" s="190"/>
      <c r="AO32" s="190"/>
      <c r="AP32" s="190"/>
      <c r="AQ32" s="190"/>
      <c r="AR32" s="190"/>
      <c r="AS32" s="194"/>
      <c r="AT32" s="194"/>
      <c r="AU32" s="194"/>
      <c r="AV32" s="194"/>
      <c r="AW32" s="194"/>
      <c r="AX32" s="194"/>
      <c r="AY32" s="194"/>
      <c r="AZ32" s="194"/>
      <c r="BA32" s="194"/>
      <c r="BB32" s="190"/>
      <c r="BC32" s="194"/>
      <c r="BD32" s="190"/>
      <c r="BE32" s="194" t="s">
        <v>188</v>
      </c>
      <c r="BF32" s="190"/>
      <c r="BG32" s="190"/>
      <c r="BH32" s="190"/>
      <c r="BI32" s="190"/>
      <c r="BJ32" s="194"/>
      <c r="BK32" s="194"/>
      <c r="BL32" s="194"/>
      <c r="BM32" s="194"/>
      <c r="BN32" s="194"/>
      <c r="BO32" s="194"/>
      <c r="BP32" s="194"/>
      <c r="BQ32" s="194"/>
      <c r="BR32" s="190"/>
      <c r="BS32" s="190"/>
      <c r="BT32" s="190"/>
      <c r="BU32" s="190"/>
      <c r="BV32" s="190"/>
      <c r="BW32" s="190" t="s">
        <v>189</v>
      </c>
      <c r="BX32" s="190"/>
      <c r="BY32" s="190"/>
      <c r="BZ32" s="190"/>
      <c r="CA32" s="190"/>
      <c r="CB32" s="194"/>
      <c r="CC32" s="194"/>
      <c r="CD32" s="194"/>
      <c r="CE32" s="194"/>
      <c r="CF32" s="194"/>
      <c r="CG32" s="194"/>
      <c r="CH32" s="194"/>
      <c r="CI32" s="194"/>
      <c r="CJ32" s="194"/>
      <c r="CK32" s="194"/>
      <c r="CL32" s="194"/>
      <c r="CM32" s="194"/>
      <c r="CN32" s="194"/>
      <c r="CO32" s="194" t="s">
        <v>190</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x14ac:dyDescent="0.15">
      <c r="A33" s="166"/>
      <c r="B33" s="192"/>
      <c r="C33" s="408" t="s">
        <v>191</v>
      </c>
      <c r="D33" s="408"/>
      <c r="E33" s="407" t="s">
        <v>192</v>
      </c>
      <c r="F33" s="407"/>
      <c r="G33" s="407"/>
      <c r="H33" s="407"/>
      <c r="I33" s="407"/>
      <c r="J33" s="407"/>
      <c r="K33" s="407"/>
      <c r="L33" s="407"/>
      <c r="M33" s="407"/>
      <c r="N33" s="407"/>
      <c r="O33" s="407"/>
      <c r="P33" s="407"/>
      <c r="Q33" s="407"/>
      <c r="R33" s="407"/>
      <c r="S33" s="407"/>
      <c r="T33" s="195"/>
      <c r="U33" s="408" t="s">
        <v>191</v>
      </c>
      <c r="V33" s="408"/>
      <c r="W33" s="407" t="s">
        <v>193</v>
      </c>
      <c r="X33" s="407"/>
      <c r="Y33" s="407"/>
      <c r="Z33" s="407"/>
      <c r="AA33" s="407"/>
      <c r="AB33" s="407"/>
      <c r="AC33" s="407"/>
      <c r="AD33" s="407"/>
      <c r="AE33" s="407"/>
      <c r="AF33" s="407"/>
      <c r="AG33" s="407"/>
      <c r="AH33" s="407"/>
      <c r="AI33" s="407"/>
      <c r="AJ33" s="407"/>
      <c r="AK33" s="407"/>
      <c r="AL33" s="195"/>
      <c r="AM33" s="408" t="s">
        <v>191</v>
      </c>
      <c r="AN33" s="408"/>
      <c r="AO33" s="407" t="s">
        <v>192</v>
      </c>
      <c r="AP33" s="407"/>
      <c r="AQ33" s="407"/>
      <c r="AR33" s="407"/>
      <c r="AS33" s="407"/>
      <c r="AT33" s="407"/>
      <c r="AU33" s="407"/>
      <c r="AV33" s="407"/>
      <c r="AW33" s="407"/>
      <c r="AX33" s="407"/>
      <c r="AY33" s="407"/>
      <c r="AZ33" s="407"/>
      <c r="BA33" s="407"/>
      <c r="BB33" s="407"/>
      <c r="BC33" s="407"/>
      <c r="BD33" s="196"/>
      <c r="BE33" s="407" t="s">
        <v>194</v>
      </c>
      <c r="BF33" s="407"/>
      <c r="BG33" s="407" t="s">
        <v>195</v>
      </c>
      <c r="BH33" s="407"/>
      <c r="BI33" s="407"/>
      <c r="BJ33" s="407"/>
      <c r="BK33" s="407"/>
      <c r="BL33" s="407"/>
      <c r="BM33" s="407"/>
      <c r="BN33" s="407"/>
      <c r="BO33" s="407"/>
      <c r="BP33" s="407"/>
      <c r="BQ33" s="407"/>
      <c r="BR33" s="407"/>
      <c r="BS33" s="407"/>
      <c r="BT33" s="407"/>
      <c r="BU33" s="407"/>
      <c r="BV33" s="196"/>
      <c r="BW33" s="408" t="s">
        <v>194</v>
      </c>
      <c r="BX33" s="408"/>
      <c r="BY33" s="407" t="s">
        <v>196</v>
      </c>
      <c r="BZ33" s="407"/>
      <c r="CA33" s="407"/>
      <c r="CB33" s="407"/>
      <c r="CC33" s="407"/>
      <c r="CD33" s="407"/>
      <c r="CE33" s="407"/>
      <c r="CF33" s="407"/>
      <c r="CG33" s="407"/>
      <c r="CH33" s="407"/>
      <c r="CI33" s="407"/>
      <c r="CJ33" s="407"/>
      <c r="CK33" s="407"/>
      <c r="CL33" s="407"/>
      <c r="CM33" s="407"/>
      <c r="CN33" s="195"/>
      <c r="CO33" s="408" t="s">
        <v>191</v>
      </c>
      <c r="CP33" s="408"/>
      <c r="CQ33" s="407" t="s">
        <v>197</v>
      </c>
      <c r="CR33" s="407"/>
      <c r="CS33" s="407"/>
      <c r="CT33" s="407"/>
      <c r="CU33" s="407"/>
      <c r="CV33" s="407"/>
      <c r="CW33" s="407"/>
      <c r="CX33" s="407"/>
      <c r="CY33" s="407"/>
      <c r="CZ33" s="407"/>
      <c r="DA33" s="407"/>
      <c r="DB33" s="407"/>
      <c r="DC33" s="407"/>
      <c r="DD33" s="407"/>
      <c r="DE33" s="407"/>
      <c r="DF33" s="195"/>
      <c r="DG33" s="406" t="s">
        <v>198</v>
      </c>
      <c r="DH33" s="406"/>
      <c r="DI33" s="197"/>
      <c r="DJ33" s="165"/>
      <c r="DK33" s="165"/>
      <c r="DL33" s="165"/>
      <c r="DM33" s="165"/>
      <c r="DN33" s="165"/>
      <c r="DO33" s="165"/>
    </row>
    <row r="34" spans="1:119" ht="32.25" customHeight="1" x14ac:dyDescent="0.15">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2</v>
      </c>
      <c r="V34" s="404"/>
      <c r="W34" s="403" t="str">
        <f>IF('各会計、関係団体の財政状況及び健全化判断比率'!B28="","",'各会計、関係団体の財政状況及び健全化判断比率'!B28)</f>
        <v>河北町国民健康保険特別会計</v>
      </c>
      <c r="X34" s="403"/>
      <c r="Y34" s="403"/>
      <c r="Z34" s="403"/>
      <c r="AA34" s="403"/>
      <c r="AB34" s="403"/>
      <c r="AC34" s="403"/>
      <c r="AD34" s="403"/>
      <c r="AE34" s="403"/>
      <c r="AF34" s="403"/>
      <c r="AG34" s="403"/>
      <c r="AH34" s="403"/>
      <c r="AI34" s="403"/>
      <c r="AJ34" s="403"/>
      <c r="AK34" s="403"/>
      <c r="AL34" s="193"/>
      <c r="AM34" s="404">
        <f>IF(AO34="","",MAX(C34:D43,U34:V43)+1)</f>
        <v>5</v>
      </c>
      <c r="AN34" s="404"/>
      <c r="AO34" s="403" t="str">
        <f>IF('各会計、関係団体の財政状況及び健全化判断比率'!B31="","",'各会計、関係団体の財政状況及び健全化判断比率'!B31)</f>
        <v>河北町水道事業会計</v>
      </c>
      <c r="AP34" s="403"/>
      <c r="AQ34" s="403"/>
      <c r="AR34" s="403"/>
      <c r="AS34" s="403"/>
      <c r="AT34" s="403"/>
      <c r="AU34" s="403"/>
      <c r="AV34" s="403"/>
      <c r="AW34" s="403"/>
      <c r="AX34" s="403"/>
      <c r="AY34" s="403"/>
      <c r="AZ34" s="403"/>
      <c r="BA34" s="403"/>
      <c r="BB34" s="403"/>
      <c r="BC34" s="403"/>
      <c r="BD34" s="193"/>
      <c r="BE34" s="404">
        <f>IF(BG34="","",MAX(C34:D43,U34:V43,AM34:AN43)+1)</f>
        <v>6</v>
      </c>
      <c r="BF34" s="404"/>
      <c r="BG34" s="403" t="str">
        <f>IF('各会計、関係団体の財政状況及び健全化判断比率'!B32="","",'各会計、関係団体の財政状況及び健全化判断比率'!B32)</f>
        <v>河北町公共下水道事業特別会計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8</v>
      </c>
      <c r="BX34" s="404"/>
      <c r="BY34" s="403" t="str">
        <f>IF('各会計、関係団体の財政状況及び健全化判断比率'!B68="","",'各会計、関係団体の財政状況及び健全化判断比率'!B68)</f>
        <v>山形県消防補償等組合</v>
      </c>
      <c r="BZ34" s="403"/>
      <c r="CA34" s="403"/>
      <c r="CB34" s="403"/>
      <c r="CC34" s="403"/>
      <c r="CD34" s="403"/>
      <c r="CE34" s="403"/>
      <c r="CF34" s="403"/>
      <c r="CG34" s="403"/>
      <c r="CH34" s="403"/>
      <c r="CI34" s="403"/>
      <c r="CJ34" s="403"/>
      <c r="CK34" s="403"/>
      <c r="CL34" s="403"/>
      <c r="CM34" s="403"/>
      <c r="CN34" s="193"/>
      <c r="CO34" s="404">
        <f>IF(CQ34="","",MAX(C34:D43,U34:V43,AM34:AN43,BE34:BF43,BW34:BX43)+1)</f>
        <v>17</v>
      </c>
      <c r="CP34" s="404"/>
      <c r="CQ34" s="403" t="str">
        <f>IF('各会計、関係団体の財政状況及び健全化判断比率'!BS7="","",'各会計、関係団体の財政状況及び健全化判断比率'!BS7)</f>
        <v>河北スポーツセンター</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x14ac:dyDescent="0.15">
      <c r="A35" s="166"/>
      <c r="B35" s="192"/>
      <c r="C35" s="404" t="str">
        <f>IF(E35="","",C34+1)</f>
        <v/>
      </c>
      <c r="D35" s="404"/>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93"/>
      <c r="U35" s="404">
        <f>IF(W35="","",U34+1)</f>
        <v>3</v>
      </c>
      <c r="V35" s="404"/>
      <c r="W35" s="403" t="str">
        <f>IF('各会計、関係団体の財政状況及び健全化判断比率'!B29="","",'各会計、関係団体の財政状況及び健全化判断比率'!B29)</f>
        <v>河北町介護保険特別会計</v>
      </c>
      <c r="X35" s="403"/>
      <c r="Y35" s="403"/>
      <c r="Z35" s="403"/>
      <c r="AA35" s="403"/>
      <c r="AB35" s="403"/>
      <c r="AC35" s="403"/>
      <c r="AD35" s="403"/>
      <c r="AE35" s="403"/>
      <c r="AF35" s="403"/>
      <c r="AG35" s="403"/>
      <c r="AH35" s="403"/>
      <c r="AI35" s="403"/>
      <c r="AJ35" s="403"/>
      <c r="AK35" s="403"/>
      <c r="AL35" s="193"/>
      <c r="AM35" s="404" t="str">
        <f t="shared" ref="AM35:AM43" si="0">IF(AO35="","",AM34+1)</f>
        <v/>
      </c>
      <c r="AN35" s="404"/>
      <c r="AO35" s="403"/>
      <c r="AP35" s="403"/>
      <c r="AQ35" s="403"/>
      <c r="AR35" s="403"/>
      <c r="AS35" s="403"/>
      <c r="AT35" s="403"/>
      <c r="AU35" s="403"/>
      <c r="AV35" s="403"/>
      <c r="AW35" s="403"/>
      <c r="AX35" s="403"/>
      <c r="AY35" s="403"/>
      <c r="AZ35" s="403"/>
      <c r="BA35" s="403"/>
      <c r="BB35" s="403"/>
      <c r="BC35" s="403"/>
      <c r="BD35" s="193"/>
      <c r="BE35" s="404">
        <f t="shared" ref="BE35:BE43" si="1">IF(BG35="","",BE34+1)</f>
        <v>7</v>
      </c>
      <c r="BF35" s="404"/>
      <c r="BG35" s="403" t="str">
        <f>IF('各会計、関係団体の財政状況及び健全化判断比率'!B33="","",'各会計、関係団体の財政状況及び健全化判断比率'!B33)</f>
        <v>河北町農業集落排水事業特別会計</v>
      </c>
      <c r="BH35" s="403"/>
      <c r="BI35" s="403"/>
      <c r="BJ35" s="403"/>
      <c r="BK35" s="403"/>
      <c r="BL35" s="403"/>
      <c r="BM35" s="403"/>
      <c r="BN35" s="403"/>
      <c r="BO35" s="403"/>
      <c r="BP35" s="403"/>
      <c r="BQ35" s="403"/>
      <c r="BR35" s="403"/>
      <c r="BS35" s="403"/>
      <c r="BT35" s="403"/>
      <c r="BU35" s="403"/>
      <c r="BV35" s="193"/>
      <c r="BW35" s="404">
        <f t="shared" ref="BW35:BW43" si="2">IF(BY35="","",BW34+1)</f>
        <v>9</v>
      </c>
      <c r="BX35" s="404"/>
      <c r="BY35" s="403" t="str">
        <f>IF('各会計、関係団体の財政状況及び健全化判断比率'!B69="","",'各会計、関係団体の財政状況及び健全化判断比率'!B69)</f>
        <v>山形県自治会館管理組合</v>
      </c>
      <c r="BZ35" s="403"/>
      <c r="CA35" s="403"/>
      <c r="CB35" s="403"/>
      <c r="CC35" s="403"/>
      <c r="CD35" s="403"/>
      <c r="CE35" s="403"/>
      <c r="CF35" s="403"/>
      <c r="CG35" s="403"/>
      <c r="CH35" s="403"/>
      <c r="CI35" s="403"/>
      <c r="CJ35" s="403"/>
      <c r="CK35" s="403"/>
      <c r="CL35" s="403"/>
      <c r="CM35" s="403"/>
      <c r="CN35" s="193"/>
      <c r="CO35" s="404">
        <f t="shared" ref="CO35:CO43" si="3">IF(CQ35="","",CO34+1)</f>
        <v>18</v>
      </c>
      <c r="CP35" s="404"/>
      <c r="CQ35" s="403" t="str">
        <f>IF('各会計、関係団体の財政状況及び健全化判断比率'!BS8="","",'各会計、関係団体の財政状況及び健全化判断比率'!BS8)</f>
        <v>河北町べに花の里振興公社</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x14ac:dyDescent="0.15">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4</v>
      </c>
      <c r="V36" s="404"/>
      <c r="W36" s="403" t="str">
        <f>IF('各会計、関係団体の財政状況及び健全化判断比率'!B30="","",'各会計、関係団体の財政状況及び健全化判断比率'!B30)</f>
        <v>河北町後期高齢者医療特別会計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10</v>
      </c>
      <c r="BX36" s="404"/>
      <c r="BY36" s="403" t="str">
        <f>IF('各会計、関係団体の財政状況及び健全化判断比率'!B70="","",'各会計、関係団体の財政状況及び健全化判断比率'!B70)</f>
        <v>山形県市町村職員退職手当組合</v>
      </c>
      <c r="BZ36" s="403"/>
      <c r="CA36" s="403"/>
      <c r="CB36" s="403"/>
      <c r="CC36" s="403"/>
      <c r="CD36" s="403"/>
      <c r="CE36" s="403"/>
      <c r="CF36" s="403"/>
      <c r="CG36" s="403"/>
      <c r="CH36" s="403"/>
      <c r="CI36" s="403"/>
      <c r="CJ36" s="403"/>
      <c r="CK36" s="403"/>
      <c r="CL36" s="403"/>
      <c r="CM36" s="403"/>
      <c r="CN36" s="193"/>
      <c r="CO36" s="404">
        <f t="shared" si="3"/>
        <v>19</v>
      </c>
      <c r="CP36" s="404"/>
      <c r="CQ36" s="403" t="str">
        <f>IF('各会計、関係団体の財政状況及び健全化判断比率'!BS9="","",'各会計、関係団体の財政状況及び健全化判断比率'!BS9)</f>
        <v>河北町土地開発公社</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v>
      </c>
      <c r="DH36" s="405"/>
      <c r="DI36" s="197"/>
      <c r="DJ36" s="165"/>
      <c r="DK36" s="165"/>
      <c r="DL36" s="165"/>
      <c r="DM36" s="165"/>
      <c r="DN36" s="165"/>
      <c r="DO36" s="165"/>
    </row>
    <row r="37" spans="1:119" ht="32.25" customHeight="1" x14ac:dyDescent="0.15">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11</v>
      </c>
      <c r="BX37" s="404"/>
      <c r="BY37" s="403" t="str">
        <f>IF('各会計、関係団体の財政状況及び健全化判断比率'!B71="","",'各会計、関係団体の財政状況及び健全化判断比率'!B71)</f>
        <v>東根市外二市一町共立衛生処理組合</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x14ac:dyDescent="0.15">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12</v>
      </c>
      <c r="BX38" s="404"/>
      <c r="BY38" s="403" t="str">
        <f>IF('各会計、関係団体の財政状況及び健全化判断比率'!B72="","",'各会計、関係団体の財政状況及び健全化判断比率'!B72)</f>
        <v>西村山広域行政事務組合（普通会計分）</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x14ac:dyDescent="0.15">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13</v>
      </c>
      <c r="BX39" s="404"/>
      <c r="BY39" s="403" t="str">
        <f>IF('各会計、関係団体の財政状況及び健全化判断比率'!B73="","",'各会計、関係団体の財政状況及び健全化判断比率'!B73)</f>
        <v>河北町ほか２市広域斎場事務組合</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x14ac:dyDescent="0.15">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14</v>
      </c>
      <c r="BX40" s="404"/>
      <c r="BY40" s="403" t="str">
        <f>IF('各会計、関係団体の財政状況及び健全化判断比率'!B74="","",'各会計、関係団体の財政状況及び健全化判断比率'!B74)</f>
        <v>西村山広域行政事務組合（事業会計分）</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x14ac:dyDescent="0.15">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f t="shared" si="2"/>
        <v>15</v>
      </c>
      <c r="BX41" s="404"/>
      <c r="BY41" s="403" t="str">
        <f>IF('各会計、関係団体の財政状況及び健全化判断比率'!B75="","",'各会計、関係団体の財政状況及び健全化判断比率'!B75)</f>
        <v>山形県後期高齢者医療広域連合（普通会計分）</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x14ac:dyDescent="0.15">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f t="shared" si="2"/>
        <v>16</v>
      </c>
      <c r="BX42" s="404"/>
      <c r="BY42" s="403" t="str">
        <f>IF('各会計、関係団体の財政状況及び健全化判断比率'!B76="","",'各会計、関係団体の財政状況及び健全化判断比率'!B76)</f>
        <v>山形県後期高齢者医療広域連合（事業会計分）</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x14ac:dyDescent="0.15">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x14ac:dyDescent="0.2">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x14ac:dyDescent="0.15">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x14ac:dyDescent="0.15">
      <c r="B46" s="165" t="s">
        <v>199</v>
      </c>
      <c r="C46" s="165"/>
      <c r="D46" s="165"/>
      <c r="E46" s="165" t="s">
        <v>200</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x14ac:dyDescent="0.15">
      <c r="B47" s="165"/>
      <c r="C47" s="165"/>
      <c r="D47" s="165"/>
      <c r="E47" s="165" t="s">
        <v>201</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x14ac:dyDescent="0.15">
      <c r="B48" s="165"/>
      <c r="C48" s="165"/>
      <c r="D48" s="165"/>
      <c r="E48" s="165" t="s">
        <v>202</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x14ac:dyDescent="0.15">
      <c r="E49" s="201" t="s">
        <v>203</v>
      </c>
    </row>
    <row r="50" spans="5:5" x14ac:dyDescent="0.15">
      <c r="E50" s="167" t="s">
        <v>204</v>
      </c>
    </row>
    <row r="51" spans="5:5" x14ac:dyDescent="0.15">
      <c r="E51" s="167" t="s">
        <v>205</v>
      </c>
    </row>
    <row r="52" spans="5:5" x14ac:dyDescent="0.15">
      <c r="E52" s="167" t="s">
        <v>206</v>
      </c>
    </row>
    <row r="53" spans="5:5" x14ac:dyDescent="0.15">
      <c r="E53" s="167" t="s">
        <v>207</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p+NUdJ40qZk4ZDvn1k7Bh833sgsGV5/lOHmfQdiqejvaoOqGG/5mKanbhzP/WVeCtnfSNktAI/RGSOvb8AYONg==" saltValue="V0MVAibJgY7I+RJTEP53u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3"/>
  <sheetViews>
    <sheetView showGridLines="0" workbookViewId="0"/>
  </sheetViews>
  <sheetFormatPr defaultColWidth="0" defaultRowHeight="11.25" customHeight="1" zeroHeight="1" x14ac:dyDescent="0.15"/>
  <cols>
    <col min="1" max="95" width="1.625" style="205" customWidth="1"/>
    <col min="96" max="133" width="1.625" style="221" customWidth="1"/>
    <col min="134" max="143" width="1.625" style="205" customWidth="1"/>
    <col min="144" max="16384" width="0" style="205" hidden="1"/>
  </cols>
  <sheetData>
    <row r="1" spans="2:143" ht="22.5" customHeight="1" thickBot="1" x14ac:dyDescent="0.2">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208</v>
      </c>
      <c r="DI1" s="774"/>
      <c r="DJ1" s="774"/>
      <c r="DK1" s="774"/>
      <c r="DL1" s="774"/>
      <c r="DM1" s="774"/>
      <c r="DN1" s="775"/>
      <c r="DO1" s="205"/>
      <c r="DP1" s="773" t="s">
        <v>209</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x14ac:dyDescent="0.15">
      <c r="B2" s="206" t="s">
        <v>210</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715" t="s">
        <v>211</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212</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213</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x14ac:dyDescent="0.15">
      <c r="B4" s="715" t="s">
        <v>1</v>
      </c>
      <c r="C4" s="716"/>
      <c r="D4" s="716"/>
      <c r="E4" s="716"/>
      <c r="F4" s="716"/>
      <c r="G4" s="716"/>
      <c r="H4" s="716"/>
      <c r="I4" s="716"/>
      <c r="J4" s="716"/>
      <c r="K4" s="716"/>
      <c r="L4" s="716"/>
      <c r="M4" s="716"/>
      <c r="N4" s="716"/>
      <c r="O4" s="716"/>
      <c r="P4" s="716"/>
      <c r="Q4" s="717"/>
      <c r="R4" s="715" t="s">
        <v>214</v>
      </c>
      <c r="S4" s="716"/>
      <c r="T4" s="716"/>
      <c r="U4" s="716"/>
      <c r="V4" s="716"/>
      <c r="W4" s="716"/>
      <c r="X4" s="716"/>
      <c r="Y4" s="717"/>
      <c r="Z4" s="715" t="s">
        <v>215</v>
      </c>
      <c r="AA4" s="716"/>
      <c r="AB4" s="716"/>
      <c r="AC4" s="717"/>
      <c r="AD4" s="715" t="s">
        <v>216</v>
      </c>
      <c r="AE4" s="716"/>
      <c r="AF4" s="716"/>
      <c r="AG4" s="716"/>
      <c r="AH4" s="716"/>
      <c r="AI4" s="716"/>
      <c r="AJ4" s="716"/>
      <c r="AK4" s="717"/>
      <c r="AL4" s="715" t="s">
        <v>215</v>
      </c>
      <c r="AM4" s="716"/>
      <c r="AN4" s="716"/>
      <c r="AO4" s="717"/>
      <c r="AP4" s="776" t="s">
        <v>217</v>
      </c>
      <c r="AQ4" s="776"/>
      <c r="AR4" s="776"/>
      <c r="AS4" s="776"/>
      <c r="AT4" s="776"/>
      <c r="AU4" s="776"/>
      <c r="AV4" s="776"/>
      <c r="AW4" s="776"/>
      <c r="AX4" s="776"/>
      <c r="AY4" s="776"/>
      <c r="AZ4" s="776"/>
      <c r="BA4" s="776"/>
      <c r="BB4" s="776"/>
      <c r="BC4" s="776"/>
      <c r="BD4" s="776"/>
      <c r="BE4" s="776"/>
      <c r="BF4" s="776"/>
      <c r="BG4" s="776" t="s">
        <v>218</v>
      </c>
      <c r="BH4" s="776"/>
      <c r="BI4" s="776"/>
      <c r="BJ4" s="776"/>
      <c r="BK4" s="776"/>
      <c r="BL4" s="776"/>
      <c r="BM4" s="776"/>
      <c r="BN4" s="776"/>
      <c r="BO4" s="776" t="s">
        <v>215</v>
      </c>
      <c r="BP4" s="776"/>
      <c r="BQ4" s="776"/>
      <c r="BR4" s="776"/>
      <c r="BS4" s="776" t="s">
        <v>219</v>
      </c>
      <c r="BT4" s="776"/>
      <c r="BU4" s="776"/>
      <c r="BV4" s="776"/>
      <c r="BW4" s="776"/>
      <c r="BX4" s="776"/>
      <c r="BY4" s="776"/>
      <c r="BZ4" s="776"/>
      <c r="CA4" s="776"/>
      <c r="CB4" s="776"/>
      <c r="CD4" s="758" t="s">
        <v>220</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x14ac:dyDescent="0.15">
      <c r="B5" s="740" t="s">
        <v>221</v>
      </c>
      <c r="C5" s="741"/>
      <c r="D5" s="741"/>
      <c r="E5" s="741"/>
      <c r="F5" s="741"/>
      <c r="G5" s="741"/>
      <c r="H5" s="741"/>
      <c r="I5" s="741"/>
      <c r="J5" s="741"/>
      <c r="K5" s="741"/>
      <c r="L5" s="741"/>
      <c r="M5" s="741"/>
      <c r="N5" s="741"/>
      <c r="O5" s="741"/>
      <c r="P5" s="741"/>
      <c r="Q5" s="742"/>
      <c r="R5" s="706">
        <v>1983922</v>
      </c>
      <c r="S5" s="707"/>
      <c r="T5" s="707"/>
      <c r="U5" s="707"/>
      <c r="V5" s="707"/>
      <c r="W5" s="707"/>
      <c r="X5" s="707"/>
      <c r="Y5" s="753"/>
      <c r="Z5" s="771">
        <v>19.8</v>
      </c>
      <c r="AA5" s="771"/>
      <c r="AB5" s="771"/>
      <c r="AC5" s="771"/>
      <c r="AD5" s="772">
        <v>1850545</v>
      </c>
      <c r="AE5" s="772"/>
      <c r="AF5" s="772"/>
      <c r="AG5" s="772"/>
      <c r="AH5" s="772"/>
      <c r="AI5" s="772"/>
      <c r="AJ5" s="772"/>
      <c r="AK5" s="772"/>
      <c r="AL5" s="754">
        <v>41.3</v>
      </c>
      <c r="AM5" s="723"/>
      <c r="AN5" s="723"/>
      <c r="AO5" s="755"/>
      <c r="AP5" s="740" t="s">
        <v>222</v>
      </c>
      <c r="AQ5" s="741"/>
      <c r="AR5" s="741"/>
      <c r="AS5" s="741"/>
      <c r="AT5" s="741"/>
      <c r="AU5" s="741"/>
      <c r="AV5" s="741"/>
      <c r="AW5" s="741"/>
      <c r="AX5" s="741"/>
      <c r="AY5" s="741"/>
      <c r="AZ5" s="741"/>
      <c r="BA5" s="741"/>
      <c r="BB5" s="741"/>
      <c r="BC5" s="741"/>
      <c r="BD5" s="741"/>
      <c r="BE5" s="741"/>
      <c r="BF5" s="742"/>
      <c r="BG5" s="641">
        <v>1849251</v>
      </c>
      <c r="BH5" s="644"/>
      <c r="BI5" s="644"/>
      <c r="BJ5" s="644"/>
      <c r="BK5" s="644"/>
      <c r="BL5" s="644"/>
      <c r="BM5" s="644"/>
      <c r="BN5" s="645"/>
      <c r="BO5" s="703">
        <v>93.2</v>
      </c>
      <c r="BP5" s="703"/>
      <c r="BQ5" s="703"/>
      <c r="BR5" s="703"/>
      <c r="BS5" s="704">
        <v>9091</v>
      </c>
      <c r="BT5" s="704"/>
      <c r="BU5" s="704"/>
      <c r="BV5" s="704"/>
      <c r="BW5" s="704"/>
      <c r="BX5" s="704"/>
      <c r="BY5" s="704"/>
      <c r="BZ5" s="704"/>
      <c r="CA5" s="704"/>
      <c r="CB5" s="745"/>
      <c r="CD5" s="758" t="s">
        <v>217</v>
      </c>
      <c r="CE5" s="759"/>
      <c r="CF5" s="759"/>
      <c r="CG5" s="759"/>
      <c r="CH5" s="759"/>
      <c r="CI5" s="759"/>
      <c r="CJ5" s="759"/>
      <c r="CK5" s="759"/>
      <c r="CL5" s="759"/>
      <c r="CM5" s="759"/>
      <c r="CN5" s="759"/>
      <c r="CO5" s="759"/>
      <c r="CP5" s="759"/>
      <c r="CQ5" s="760"/>
      <c r="CR5" s="758" t="s">
        <v>223</v>
      </c>
      <c r="CS5" s="759"/>
      <c r="CT5" s="759"/>
      <c r="CU5" s="759"/>
      <c r="CV5" s="759"/>
      <c r="CW5" s="759"/>
      <c r="CX5" s="759"/>
      <c r="CY5" s="760"/>
      <c r="CZ5" s="758" t="s">
        <v>215</v>
      </c>
      <c r="DA5" s="759"/>
      <c r="DB5" s="759"/>
      <c r="DC5" s="760"/>
      <c r="DD5" s="758" t="s">
        <v>224</v>
      </c>
      <c r="DE5" s="759"/>
      <c r="DF5" s="759"/>
      <c r="DG5" s="759"/>
      <c r="DH5" s="759"/>
      <c r="DI5" s="759"/>
      <c r="DJ5" s="759"/>
      <c r="DK5" s="759"/>
      <c r="DL5" s="759"/>
      <c r="DM5" s="759"/>
      <c r="DN5" s="759"/>
      <c r="DO5" s="759"/>
      <c r="DP5" s="760"/>
      <c r="DQ5" s="758" t="s">
        <v>225</v>
      </c>
      <c r="DR5" s="759"/>
      <c r="DS5" s="759"/>
      <c r="DT5" s="759"/>
      <c r="DU5" s="759"/>
      <c r="DV5" s="759"/>
      <c r="DW5" s="759"/>
      <c r="DX5" s="759"/>
      <c r="DY5" s="759"/>
      <c r="DZ5" s="759"/>
      <c r="EA5" s="759"/>
      <c r="EB5" s="759"/>
      <c r="EC5" s="760"/>
    </row>
    <row r="6" spans="2:143" ht="11.25" customHeight="1" x14ac:dyDescent="0.15">
      <c r="B6" s="638" t="s">
        <v>226</v>
      </c>
      <c r="C6" s="639"/>
      <c r="D6" s="639"/>
      <c r="E6" s="639"/>
      <c r="F6" s="639"/>
      <c r="G6" s="639"/>
      <c r="H6" s="639"/>
      <c r="I6" s="639"/>
      <c r="J6" s="639"/>
      <c r="K6" s="639"/>
      <c r="L6" s="639"/>
      <c r="M6" s="639"/>
      <c r="N6" s="639"/>
      <c r="O6" s="639"/>
      <c r="P6" s="639"/>
      <c r="Q6" s="640"/>
      <c r="R6" s="641">
        <v>66884</v>
      </c>
      <c r="S6" s="644"/>
      <c r="T6" s="644"/>
      <c r="U6" s="644"/>
      <c r="V6" s="644"/>
      <c r="W6" s="644"/>
      <c r="X6" s="644"/>
      <c r="Y6" s="645"/>
      <c r="Z6" s="703">
        <v>0.7</v>
      </c>
      <c r="AA6" s="703"/>
      <c r="AB6" s="703"/>
      <c r="AC6" s="703"/>
      <c r="AD6" s="704">
        <v>66884</v>
      </c>
      <c r="AE6" s="704"/>
      <c r="AF6" s="704"/>
      <c r="AG6" s="704"/>
      <c r="AH6" s="704"/>
      <c r="AI6" s="704"/>
      <c r="AJ6" s="704"/>
      <c r="AK6" s="704"/>
      <c r="AL6" s="646">
        <v>1.5</v>
      </c>
      <c r="AM6" s="647"/>
      <c r="AN6" s="647"/>
      <c r="AO6" s="705"/>
      <c r="AP6" s="638" t="s">
        <v>227</v>
      </c>
      <c r="AQ6" s="639"/>
      <c r="AR6" s="639"/>
      <c r="AS6" s="639"/>
      <c r="AT6" s="639"/>
      <c r="AU6" s="639"/>
      <c r="AV6" s="639"/>
      <c r="AW6" s="639"/>
      <c r="AX6" s="639"/>
      <c r="AY6" s="639"/>
      <c r="AZ6" s="639"/>
      <c r="BA6" s="639"/>
      <c r="BB6" s="639"/>
      <c r="BC6" s="639"/>
      <c r="BD6" s="639"/>
      <c r="BE6" s="639"/>
      <c r="BF6" s="640"/>
      <c r="BG6" s="641">
        <v>1849251</v>
      </c>
      <c r="BH6" s="644"/>
      <c r="BI6" s="644"/>
      <c r="BJ6" s="644"/>
      <c r="BK6" s="644"/>
      <c r="BL6" s="644"/>
      <c r="BM6" s="644"/>
      <c r="BN6" s="645"/>
      <c r="BO6" s="703">
        <v>93.2</v>
      </c>
      <c r="BP6" s="703"/>
      <c r="BQ6" s="703"/>
      <c r="BR6" s="703"/>
      <c r="BS6" s="704">
        <v>9091</v>
      </c>
      <c r="BT6" s="704"/>
      <c r="BU6" s="704"/>
      <c r="BV6" s="704"/>
      <c r="BW6" s="704"/>
      <c r="BX6" s="704"/>
      <c r="BY6" s="704"/>
      <c r="BZ6" s="704"/>
      <c r="CA6" s="704"/>
      <c r="CB6" s="745"/>
      <c r="CD6" s="712" t="s">
        <v>228</v>
      </c>
      <c r="CE6" s="713"/>
      <c r="CF6" s="713"/>
      <c r="CG6" s="713"/>
      <c r="CH6" s="713"/>
      <c r="CI6" s="713"/>
      <c r="CJ6" s="713"/>
      <c r="CK6" s="713"/>
      <c r="CL6" s="713"/>
      <c r="CM6" s="713"/>
      <c r="CN6" s="713"/>
      <c r="CO6" s="713"/>
      <c r="CP6" s="713"/>
      <c r="CQ6" s="714"/>
      <c r="CR6" s="641">
        <v>115036</v>
      </c>
      <c r="CS6" s="644"/>
      <c r="CT6" s="644"/>
      <c r="CU6" s="644"/>
      <c r="CV6" s="644"/>
      <c r="CW6" s="644"/>
      <c r="CX6" s="644"/>
      <c r="CY6" s="645"/>
      <c r="CZ6" s="754">
        <v>1.2</v>
      </c>
      <c r="DA6" s="723"/>
      <c r="DB6" s="723"/>
      <c r="DC6" s="757"/>
      <c r="DD6" s="649" t="s">
        <v>229</v>
      </c>
      <c r="DE6" s="644"/>
      <c r="DF6" s="644"/>
      <c r="DG6" s="644"/>
      <c r="DH6" s="644"/>
      <c r="DI6" s="644"/>
      <c r="DJ6" s="644"/>
      <c r="DK6" s="644"/>
      <c r="DL6" s="644"/>
      <c r="DM6" s="644"/>
      <c r="DN6" s="644"/>
      <c r="DO6" s="644"/>
      <c r="DP6" s="645"/>
      <c r="DQ6" s="649">
        <v>114603</v>
      </c>
      <c r="DR6" s="644"/>
      <c r="DS6" s="644"/>
      <c r="DT6" s="644"/>
      <c r="DU6" s="644"/>
      <c r="DV6" s="644"/>
      <c r="DW6" s="644"/>
      <c r="DX6" s="644"/>
      <c r="DY6" s="644"/>
      <c r="DZ6" s="644"/>
      <c r="EA6" s="644"/>
      <c r="EB6" s="644"/>
      <c r="EC6" s="684"/>
    </row>
    <row r="7" spans="2:143" ht="11.25" customHeight="1" x14ac:dyDescent="0.15">
      <c r="B7" s="638" t="s">
        <v>230</v>
      </c>
      <c r="C7" s="639"/>
      <c r="D7" s="639"/>
      <c r="E7" s="639"/>
      <c r="F7" s="639"/>
      <c r="G7" s="639"/>
      <c r="H7" s="639"/>
      <c r="I7" s="639"/>
      <c r="J7" s="639"/>
      <c r="K7" s="639"/>
      <c r="L7" s="639"/>
      <c r="M7" s="639"/>
      <c r="N7" s="639"/>
      <c r="O7" s="639"/>
      <c r="P7" s="639"/>
      <c r="Q7" s="640"/>
      <c r="R7" s="641">
        <v>4169</v>
      </c>
      <c r="S7" s="644"/>
      <c r="T7" s="644"/>
      <c r="U7" s="644"/>
      <c r="V7" s="644"/>
      <c r="W7" s="644"/>
      <c r="X7" s="644"/>
      <c r="Y7" s="645"/>
      <c r="Z7" s="703">
        <v>0</v>
      </c>
      <c r="AA7" s="703"/>
      <c r="AB7" s="703"/>
      <c r="AC7" s="703"/>
      <c r="AD7" s="704">
        <v>4169</v>
      </c>
      <c r="AE7" s="704"/>
      <c r="AF7" s="704"/>
      <c r="AG7" s="704"/>
      <c r="AH7" s="704"/>
      <c r="AI7" s="704"/>
      <c r="AJ7" s="704"/>
      <c r="AK7" s="704"/>
      <c r="AL7" s="646">
        <v>0.1</v>
      </c>
      <c r="AM7" s="647"/>
      <c r="AN7" s="647"/>
      <c r="AO7" s="705"/>
      <c r="AP7" s="638" t="s">
        <v>231</v>
      </c>
      <c r="AQ7" s="639"/>
      <c r="AR7" s="639"/>
      <c r="AS7" s="639"/>
      <c r="AT7" s="639"/>
      <c r="AU7" s="639"/>
      <c r="AV7" s="639"/>
      <c r="AW7" s="639"/>
      <c r="AX7" s="639"/>
      <c r="AY7" s="639"/>
      <c r="AZ7" s="639"/>
      <c r="BA7" s="639"/>
      <c r="BB7" s="639"/>
      <c r="BC7" s="639"/>
      <c r="BD7" s="639"/>
      <c r="BE7" s="639"/>
      <c r="BF7" s="640"/>
      <c r="BG7" s="641">
        <v>838569</v>
      </c>
      <c r="BH7" s="644"/>
      <c r="BI7" s="644"/>
      <c r="BJ7" s="644"/>
      <c r="BK7" s="644"/>
      <c r="BL7" s="644"/>
      <c r="BM7" s="644"/>
      <c r="BN7" s="645"/>
      <c r="BO7" s="703">
        <v>42.3</v>
      </c>
      <c r="BP7" s="703"/>
      <c r="BQ7" s="703"/>
      <c r="BR7" s="703"/>
      <c r="BS7" s="704">
        <v>9091</v>
      </c>
      <c r="BT7" s="704"/>
      <c r="BU7" s="704"/>
      <c r="BV7" s="704"/>
      <c r="BW7" s="704"/>
      <c r="BX7" s="704"/>
      <c r="BY7" s="704"/>
      <c r="BZ7" s="704"/>
      <c r="CA7" s="704"/>
      <c r="CB7" s="745"/>
      <c r="CD7" s="685" t="s">
        <v>232</v>
      </c>
      <c r="CE7" s="682"/>
      <c r="CF7" s="682"/>
      <c r="CG7" s="682"/>
      <c r="CH7" s="682"/>
      <c r="CI7" s="682"/>
      <c r="CJ7" s="682"/>
      <c r="CK7" s="682"/>
      <c r="CL7" s="682"/>
      <c r="CM7" s="682"/>
      <c r="CN7" s="682"/>
      <c r="CO7" s="682"/>
      <c r="CP7" s="682"/>
      <c r="CQ7" s="683"/>
      <c r="CR7" s="641">
        <v>3630075</v>
      </c>
      <c r="CS7" s="644"/>
      <c r="CT7" s="644"/>
      <c r="CU7" s="644"/>
      <c r="CV7" s="644"/>
      <c r="CW7" s="644"/>
      <c r="CX7" s="644"/>
      <c r="CY7" s="645"/>
      <c r="CZ7" s="703">
        <v>37.1</v>
      </c>
      <c r="DA7" s="703"/>
      <c r="DB7" s="703"/>
      <c r="DC7" s="703"/>
      <c r="DD7" s="649">
        <v>150770</v>
      </c>
      <c r="DE7" s="644"/>
      <c r="DF7" s="644"/>
      <c r="DG7" s="644"/>
      <c r="DH7" s="644"/>
      <c r="DI7" s="644"/>
      <c r="DJ7" s="644"/>
      <c r="DK7" s="644"/>
      <c r="DL7" s="644"/>
      <c r="DM7" s="644"/>
      <c r="DN7" s="644"/>
      <c r="DO7" s="644"/>
      <c r="DP7" s="645"/>
      <c r="DQ7" s="649">
        <v>2349811</v>
      </c>
      <c r="DR7" s="644"/>
      <c r="DS7" s="644"/>
      <c r="DT7" s="644"/>
      <c r="DU7" s="644"/>
      <c r="DV7" s="644"/>
      <c r="DW7" s="644"/>
      <c r="DX7" s="644"/>
      <c r="DY7" s="644"/>
      <c r="DZ7" s="644"/>
      <c r="EA7" s="644"/>
      <c r="EB7" s="644"/>
      <c r="EC7" s="684"/>
    </row>
    <row r="8" spans="2:143" ht="11.25" customHeight="1" x14ac:dyDescent="0.15">
      <c r="B8" s="638" t="s">
        <v>233</v>
      </c>
      <c r="C8" s="639"/>
      <c r="D8" s="639"/>
      <c r="E8" s="639"/>
      <c r="F8" s="639"/>
      <c r="G8" s="639"/>
      <c r="H8" s="639"/>
      <c r="I8" s="639"/>
      <c r="J8" s="639"/>
      <c r="K8" s="639"/>
      <c r="L8" s="639"/>
      <c r="M8" s="639"/>
      <c r="N8" s="639"/>
      <c r="O8" s="639"/>
      <c r="P8" s="639"/>
      <c r="Q8" s="640"/>
      <c r="R8" s="641">
        <v>5472</v>
      </c>
      <c r="S8" s="644"/>
      <c r="T8" s="644"/>
      <c r="U8" s="644"/>
      <c r="V8" s="644"/>
      <c r="W8" s="644"/>
      <c r="X8" s="644"/>
      <c r="Y8" s="645"/>
      <c r="Z8" s="703">
        <v>0.1</v>
      </c>
      <c r="AA8" s="703"/>
      <c r="AB8" s="703"/>
      <c r="AC8" s="703"/>
      <c r="AD8" s="704">
        <v>5472</v>
      </c>
      <c r="AE8" s="704"/>
      <c r="AF8" s="704"/>
      <c r="AG8" s="704"/>
      <c r="AH8" s="704"/>
      <c r="AI8" s="704"/>
      <c r="AJ8" s="704"/>
      <c r="AK8" s="704"/>
      <c r="AL8" s="646">
        <v>0.1</v>
      </c>
      <c r="AM8" s="647"/>
      <c r="AN8" s="647"/>
      <c r="AO8" s="705"/>
      <c r="AP8" s="638" t="s">
        <v>234</v>
      </c>
      <c r="AQ8" s="639"/>
      <c r="AR8" s="639"/>
      <c r="AS8" s="639"/>
      <c r="AT8" s="639"/>
      <c r="AU8" s="639"/>
      <c r="AV8" s="639"/>
      <c r="AW8" s="639"/>
      <c r="AX8" s="639"/>
      <c r="AY8" s="639"/>
      <c r="AZ8" s="639"/>
      <c r="BA8" s="639"/>
      <c r="BB8" s="639"/>
      <c r="BC8" s="639"/>
      <c r="BD8" s="639"/>
      <c r="BE8" s="639"/>
      <c r="BF8" s="640"/>
      <c r="BG8" s="641">
        <v>33410</v>
      </c>
      <c r="BH8" s="644"/>
      <c r="BI8" s="644"/>
      <c r="BJ8" s="644"/>
      <c r="BK8" s="644"/>
      <c r="BL8" s="644"/>
      <c r="BM8" s="644"/>
      <c r="BN8" s="645"/>
      <c r="BO8" s="703">
        <v>1.7</v>
      </c>
      <c r="BP8" s="703"/>
      <c r="BQ8" s="703"/>
      <c r="BR8" s="703"/>
      <c r="BS8" s="649" t="s">
        <v>229</v>
      </c>
      <c r="BT8" s="644"/>
      <c r="BU8" s="644"/>
      <c r="BV8" s="644"/>
      <c r="BW8" s="644"/>
      <c r="BX8" s="644"/>
      <c r="BY8" s="644"/>
      <c r="BZ8" s="644"/>
      <c r="CA8" s="644"/>
      <c r="CB8" s="684"/>
      <c r="CD8" s="685" t="s">
        <v>235</v>
      </c>
      <c r="CE8" s="682"/>
      <c r="CF8" s="682"/>
      <c r="CG8" s="682"/>
      <c r="CH8" s="682"/>
      <c r="CI8" s="682"/>
      <c r="CJ8" s="682"/>
      <c r="CK8" s="682"/>
      <c r="CL8" s="682"/>
      <c r="CM8" s="682"/>
      <c r="CN8" s="682"/>
      <c r="CO8" s="682"/>
      <c r="CP8" s="682"/>
      <c r="CQ8" s="683"/>
      <c r="CR8" s="641">
        <v>2148432</v>
      </c>
      <c r="CS8" s="644"/>
      <c r="CT8" s="644"/>
      <c r="CU8" s="644"/>
      <c r="CV8" s="644"/>
      <c r="CW8" s="644"/>
      <c r="CX8" s="644"/>
      <c r="CY8" s="645"/>
      <c r="CZ8" s="703">
        <v>22</v>
      </c>
      <c r="DA8" s="703"/>
      <c r="DB8" s="703"/>
      <c r="DC8" s="703"/>
      <c r="DD8" s="649">
        <v>23799</v>
      </c>
      <c r="DE8" s="644"/>
      <c r="DF8" s="644"/>
      <c r="DG8" s="644"/>
      <c r="DH8" s="644"/>
      <c r="DI8" s="644"/>
      <c r="DJ8" s="644"/>
      <c r="DK8" s="644"/>
      <c r="DL8" s="644"/>
      <c r="DM8" s="644"/>
      <c r="DN8" s="644"/>
      <c r="DO8" s="644"/>
      <c r="DP8" s="645"/>
      <c r="DQ8" s="649">
        <v>1201965</v>
      </c>
      <c r="DR8" s="644"/>
      <c r="DS8" s="644"/>
      <c r="DT8" s="644"/>
      <c r="DU8" s="644"/>
      <c r="DV8" s="644"/>
      <c r="DW8" s="644"/>
      <c r="DX8" s="644"/>
      <c r="DY8" s="644"/>
      <c r="DZ8" s="644"/>
      <c r="EA8" s="644"/>
      <c r="EB8" s="644"/>
      <c r="EC8" s="684"/>
    </row>
    <row r="9" spans="2:143" ht="11.25" customHeight="1" x14ac:dyDescent="0.15">
      <c r="B9" s="638" t="s">
        <v>236</v>
      </c>
      <c r="C9" s="639"/>
      <c r="D9" s="639"/>
      <c r="E9" s="639"/>
      <c r="F9" s="639"/>
      <c r="G9" s="639"/>
      <c r="H9" s="639"/>
      <c r="I9" s="639"/>
      <c r="J9" s="639"/>
      <c r="K9" s="639"/>
      <c r="L9" s="639"/>
      <c r="M9" s="639"/>
      <c r="N9" s="639"/>
      <c r="O9" s="639"/>
      <c r="P9" s="639"/>
      <c r="Q9" s="640"/>
      <c r="R9" s="641">
        <v>5590</v>
      </c>
      <c r="S9" s="644"/>
      <c r="T9" s="644"/>
      <c r="U9" s="644"/>
      <c r="V9" s="644"/>
      <c r="W9" s="644"/>
      <c r="X9" s="644"/>
      <c r="Y9" s="645"/>
      <c r="Z9" s="703">
        <v>0.1</v>
      </c>
      <c r="AA9" s="703"/>
      <c r="AB9" s="703"/>
      <c r="AC9" s="703"/>
      <c r="AD9" s="704">
        <v>5590</v>
      </c>
      <c r="AE9" s="704"/>
      <c r="AF9" s="704"/>
      <c r="AG9" s="704"/>
      <c r="AH9" s="704"/>
      <c r="AI9" s="704"/>
      <c r="AJ9" s="704"/>
      <c r="AK9" s="704"/>
      <c r="AL9" s="646">
        <v>0.1</v>
      </c>
      <c r="AM9" s="647"/>
      <c r="AN9" s="647"/>
      <c r="AO9" s="705"/>
      <c r="AP9" s="638" t="s">
        <v>237</v>
      </c>
      <c r="AQ9" s="639"/>
      <c r="AR9" s="639"/>
      <c r="AS9" s="639"/>
      <c r="AT9" s="639"/>
      <c r="AU9" s="639"/>
      <c r="AV9" s="639"/>
      <c r="AW9" s="639"/>
      <c r="AX9" s="639"/>
      <c r="AY9" s="639"/>
      <c r="AZ9" s="639"/>
      <c r="BA9" s="639"/>
      <c r="BB9" s="639"/>
      <c r="BC9" s="639"/>
      <c r="BD9" s="639"/>
      <c r="BE9" s="639"/>
      <c r="BF9" s="640"/>
      <c r="BG9" s="641">
        <v>711749</v>
      </c>
      <c r="BH9" s="644"/>
      <c r="BI9" s="644"/>
      <c r="BJ9" s="644"/>
      <c r="BK9" s="644"/>
      <c r="BL9" s="644"/>
      <c r="BM9" s="644"/>
      <c r="BN9" s="645"/>
      <c r="BO9" s="703">
        <v>35.9</v>
      </c>
      <c r="BP9" s="703"/>
      <c r="BQ9" s="703"/>
      <c r="BR9" s="703"/>
      <c r="BS9" s="649" t="s">
        <v>229</v>
      </c>
      <c r="BT9" s="644"/>
      <c r="BU9" s="644"/>
      <c r="BV9" s="644"/>
      <c r="BW9" s="644"/>
      <c r="BX9" s="644"/>
      <c r="BY9" s="644"/>
      <c r="BZ9" s="644"/>
      <c r="CA9" s="644"/>
      <c r="CB9" s="684"/>
      <c r="CD9" s="685" t="s">
        <v>238</v>
      </c>
      <c r="CE9" s="682"/>
      <c r="CF9" s="682"/>
      <c r="CG9" s="682"/>
      <c r="CH9" s="682"/>
      <c r="CI9" s="682"/>
      <c r="CJ9" s="682"/>
      <c r="CK9" s="682"/>
      <c r="CL9" s="682"/>
      <c r="CM9" s="682"/>
      <c r="CN9" s="682"/>
      <c r="CO9" s="682"/>
      <c r="CP9" s="682"/>
      <c r="CQ9" s="683"/>
      <c r="CR9" s="641">
        <v>328605</v>
      </c>
      <c r="CS9" s="644"/>
      <c r="CT9" s="644"/>
      <c r="CU9" s="644"/>
      <c r="CV9" s="644"/>
      <c r="CW9" s="644"/>
      <c r="CX9" s="644"/>
      <c r="CY9" s="645"/>
      <c r="CZ9" s="703">
        <v>3.4</v>
      </c>
      <c r="DA9" s="703"/>
      <c r="DB9" s="703"/>
      <c r="DC9" s="703"/>
      <c r="DD9" s="649">
        <v>1987</v>
      </c>
      <c r="DE9" s="644"/>
      <c r="DF9" s="644"/>
      <c r="DG9" s="644"/>
      <c r="DH9" s="644"/>
      <c r="DI9" s="644"/>
      <c r="DJ9" s="644"/>
      <c r="DK9" s="644"/>
      <c r="DL9" s="644"/>
      <c r="DM9" s="644"/>
      <c r="DN9" s="644"/>
      <c r="DO9" s="644"/>
      <c r="DP9" s="645"/>
      <c r="DQ9" s="649">
        <v>321462</v>
      </c>
      <c r="DR9" s="644"/>
      <c r="DS9" s="644"/>
      <c r="DT9" s="644"/>
      <c r="DU9" s="644"/>
      <c r="DV9" s="644"/>
      <c r="DW9" s="644"/>
      <c r="DX9" s="644"/>
      <c r="DY9" s="644"/>
      <c r="DZ9" s="644"/>
      <c r="EA9" s="644"/>
      <c r="EB9" s="644"/>
      <c r="EC9" s="684"/>
    </row>
    <row r="10" spans="2:143" ht="11.25" customHeight="1" x14ac:dyDescent="0.15">
      <c r="B10" s="638" t="s">
        <v>239</v>
      </c>
      <c r="C10" s="639"/>
      <c r="D10" s="639"/>
      <c r="E10" s="639"/>
      <c r="F10" s="639"/>
      <c r="G10" s="639"/>
      <c r="H10" s="639"/>
      <c r="I10" s="639"/>
      <c r="J10" s="639"/>
      <c r="K10" s="639"/>
      <c r="L10" s="639"/>
      <c r="M10" s="639"/>
      <c r="N10" s="639"/>
      <c r="O10" s="639"/>
      <c r="P10" s="639"/>
      <c r="Q10" s="640"/>
      <c r="R10" s="641" t="s">
        <v>229</v>
      </c>
      <c r="S10" s="644"/>
      <c r="T10" s="644"/>
      <c r="U10" s="644"/>
      <c r="V10" s="644"/>
      <c r="W10" s="644"/>
      <c r="X10" s="644"/>
      <c r="Y10" s="645"/>
      <c r="Z10" s="703" t="s">
        <v>229</v>
      </c>
      <c r="AA10" s="703"/>
      <c r="AB10" s="703"/>
      <c r="AC10" s="703"/>
      <c r="AD10" s="704" t="s">
        <v>229</v>
      </c>
      <c r="AE10" s="704"/>
      <c r="AF10" s="704"/>
      <c r="AG10" s="704"/>
      <c r="AH10" s="704"/>
      <c r="AI10" s="704"/>
      <c r="AJ10" s="704"/>
      <c r="AK10" s="704"/>
      <c r="AL10" s="646" t="s">
        <v>229</v>
      </c>
      <c r="AM10" s="647"/>
      <c r="AN10" s="647"/>
      <c r="AO10" s="705"/>
      <c r="AP10" s="638" t="s">
        <v>240</v>
      </c>
      <c r="AQ10" s="639"/>
      <c r="AR10" s="639"/>
      <c r="AS10" s="639"/>
      <c r="AT10" s="639"/>
      <c r="AU10" s="639"/>
      <c r="AV10" s="639"/>
      <c r="AW10" s="639"/>
      <c r="AX10" s="639"/>
      <c r="AY10" s="639"/>
      <c r="AZ10" s="639"/>
      <c r="BA10" s="639"/>
      <c r="BB10" s="639"/>
      <c r="BC10" s="639"/>
      <c r="BD10" s="639"/>
      <c r="BE10" s="639"/>
      <c r="BF10" s="640"/>
      <c r="BG10" s="641">
        <v>44049</v>
      </c>
      <c r="BH10" s="644"/>
      <c r="BI10" s="644"/>
      <c r="BJ10" s="644"/>
      <c r="BK10" s="644"/>
      <c r="BL10" s="644"/>
      <c r="BM10" s="644"/>
      <c r="BN10" s="645"/>
      <c r="BO10" s="703">
        <v>2.2000000000000002</v>
      </c>
      <c r="BP10" s="703"/>
      <c r="BQ10" s="703"/>
      <c r="BR10" s="703"/>
      <c r="BS10" s="649" t="s">
        <v>229</v>
      </c>
      <c r="BT10" s="644"/>
      <c r="BU10" s="644"/>
      <c r="BV10" s="644"/>
      <c r="BW10" s="644"/>
      <c r="BX10" s="644"/>
      <c r="BY10" s="644"/>
      <c r="BZ10" s="644"/>
      <c r="CA10" s="644"/>
      <c r="CB10" s="684"/>
      <c r="CD10" s="685" t="s">
        <v>241</v>
      </c>
      <c r="CE10" s="682"/>
      <c r="CF10" s="682"/>
      <c r="CG10" s="682"/>
      <c r="CH10" s="682"/>
      <c r="CI10" s="682"/>
      <c r="CJ10" s="682"/>
      <c r="CK10" s="682"/>
      <c r="CL10" s="682"/>
      <c r="CM10" s="682"/>
      <c r="CN10" s="682"/>
      <c r="CO10" s="682"/>
      <c r="CP10" s="682"/>
      <c r="CQ10" s="683"/>
      <c r="CR10" s="641">
        <v>13811</v>
      </c>
      <c r="CS10" s="644"/>
      <c r="CT10" s="644"/>
      <c r="CU10" s="644"/>
      <c r="CV10" s="644"/>
      <c r="CW10" s="644"/>
      <c r="CX10" s="644"/>
      <c r="CY10" s="645"/>
      <c r="CZ10" s="703">
        <v>0.1</v>
      </c>
      <c r="DA10" s="703"/>
      <c r="DB10" s="703"/>
      <c r="DC10" s="703"/>
      <c r="DD10" s="649" t="s">
        <v>229</v>
      </c>
      <c r="DE10" s="644"/>
      <c r="DF10" s="644"/>
      <c r="DG10" s="644"/>
      <c r="DH10" s="644"/>
      <c r="DI10" s="644"/>
      <c r="DJ10" s="644"/>
      <c r="DK10" s="644"/>
      <c r="DL10" s="644"/>
      <c r="DM10" s="644"/>
      <c r="DN10" s="644"/>
      <c r="DO10" s="644"/>
      <c r="DP10" s="645"/>
      <c r="DQ10" s="649">
        <v>5811</v>
      </c>
      <c r="DR10" s="644"/>
      <c r="DS10" s="644"/>
      <c r="DT10" s="644"/>
      <c r="DU10" s="644"/>
      <c r="DV10" s="644"/>
      <c r="DW10" s="644"/>
      <c r="DX10" s="644"/>
      <c r="DY10" s="644"/>
      <c r="DZ10" s="644"/>
      <c r="EA10" s="644"/>
      <c r="EB10" s="644"/>
      <c r="EC10" s="684"/>
    </row>
    <row r="11" spans="2:143" ht="11.25" customHeight="1" x14ac:dyDescent="0.15">
      <c r="B11" s="638" t="s">
        <v>242</v>
      </c>
      <c r="C11" s="639"/>
      <c r="D11" s="639"/>
      <c r="E11" s="639"/>
      <c r="F11" s="639"/>
      <c r="G11" s="639"/>
      <c r="H11" s="639"/>
      <c r="I11" s="639"/>
      <c r="J11" s="639"/>
      <c r="K11" s="639"/>
      <c r="L11" s="639"/>
      <c r="M11" s="639"/>
      <c r="N11" s="639"/>
      <c r="O11" s="639"/>
      <c r="P11" s="639"/>
      <c r="Q11" s="640"/>
      <c r="R11" s="641" t="s">
        <v>229</v>
      </c>
      <c r="S11" s="644"/>
      <c r="T11" s="644"/>
      <c r="U11" s="644"/>
      <c r="V11" s="644"/>
      <c r="W11" s="644"/>
      <c r="X11" s="644"/>
      <c r="Y11" s="645"/>
      <c r="Z11" s="703" t="s">
        <v>229</v>
      </c>
      <c r="AA11" s="703"/>
      <c r="AB11" s="703"/>
      <c r="AC11" s="703"/>
      <c r="AD11" s="704" t="s">
        <v>229</v>
      </c>
      <c r="AE11" s="704"/>
      <c r="AF11" s="704"/>
      <c r="AG11" s="704"/>
      <c r="AH11" s="704"/>
      <c r="AI11" s="704"/>
      <c r="AJ11" s="704"/>
      <c r="AK11" s="704"/>
      <c r="AL11" s="646" t="s">
        <v>229</v>
      </c>
      <c r="AM11" s="647"/>
      <c r="AN11" s="647"/>
      <c r="AO11" s="705"/>
      <c r="AP11" s="638" t="s">
        <v>243</v>
      </c>
      <c r="AQ11" s="639"/>
      <c r="AR11" s="639"/>
      <c r="AS11" s="639"/>
      <c r="AT11" s="639"/>
      <c r="AU11" s="639"/>
      <c r="AV11" s="639"/>
      <c r="AW11" s="639"/>
      <c r="AX11" s="639"/>
      <c r="AY11" s="639"/>
      <c r="AZ11" s="639"/>
      <c r="BA11" s="639"/>
      <c r="BB11" s="639"/>
      <c r="BC11" s="639"/>
      <c r="BD11" s="639"/>
      <c r="BE11" s="639"/>
      <c r="BF11" s="640"/>
      <c r="BG11" s="641">
        <v>49361</v>
      </c>
      <c r="BH11" s="644"/>
      <c r="BI11" s="644"/>
      <c r="BJ11" s="644"/>
      <c r="BK11" s="644"/>
      <c r="BL11" s="644"/>
      <c r="BM11" s="644"/>
      <c r="BN11" s="645"/>
      <c r="BO11" s="703">
        <v>2.5</v>
      </c>
      <c r="BP11" s="703"/>
      <c r="BQ11" s="703"/>
      <c r="BR11" s="703"/>
      <c r="BS11" s="649">
        <v>9091</v>
      </c>
      <c r="BT11" s="644"/>
      <c r="BU11" s="644"/>
      <c r="BV11" s="644"/>
      <c r="BW11" s="644"/>
      <c r="BX11" s="644"/>
      <c r="BY11" s="644"/>
      <c r="BZ11" s="644"/>
      <c r="CA11" s="644"/>
      <c r="CB11" s="684"/>
      <c r="CD11" s="685" t="s">
        <v>244</v>
      </c>
      <c r="CE11" s="682"/>
      <c r="CF11" s="682"/>
      <c r="CG11" s="682"/>
      <c r="CH11" s="682"/>
      <c r="CI11" s="682"/>
      <c r="CJ11" s="682"/>
      <c r="CK11" s="682"/>
      <c r="CL11" s="682"/>
      <c r="CM11" s="682"/>
      <c r="CN11" s="682"/>
      <c r="CO11" s="682"/>
      <c r="CP11" s="682"/>
      <c r="CQ11" s="683"/>
      <c r="CR11" s="641">
        <v>339102</v>
      </c>
      <c r="CS11" s="644"/>
      <c r="CT11" s="644"/>
      <c r="CU11" s="644"/>
      <c r="CV11" s="644"/>
      <c r="CW11" s="644"/>
      <c r="CX11" s="644"/>
      <c r="CY11" s="645"/>
      <c r="CZ11" s="703">
        <v>3.5</v>
      </c>
      <c r="DA11" s="703"/>
      <c r="DB11" s="703"/>
      <c r="DC11" s="703"/>
      <c r="DD11" s="649">
        <v>88242</v>
      </c>
      <c r="DE11" s="644"/>
      <c r="DF11" s="644"/>
      <c r="DG11" s="644"/>
      <c r="DH11" s="644"/>
      <c r="DI11" s="644"/>
      <c r="DJ11" s="644"/>
      <c r="DK11" s="644"/>
      <c r="DL11" s="644"/>
      <c r="DM11" s="644"/>
      <c r="DN11" s="644"/>
      <c r="DO11" s="644"/>
      <c r="DP11" s="645"/>
      <c r="DQ11" s="649">
        <v>160749</v>
      </c>
      <c r="DR11" s="644"/>
      <c r="DS11" s="644"/>
      <c r="DT11" s="644"/>
      <c r="DU11" s="644"/>
      <c r="DV11" s="644"/>
      <c r="DW11" s="644"/>
      <c r="DX11" s="644"/>
      <c r="DY11" s="644"/>
      <c r="DZ11" s="644"/>
      <c r="EA11" s="644"/>
      <c r="EB11" s="644"/>
      <c r="EC11" s="684"/>
    </row>
    <row r="12" spans="2:143" ht="11.25" customHeight="1" x14ac:dyDescent="0.15">
      <c r="B12" s="638" t="s">
        <v>245</v>
      </c>
      <c r="C12" s="639"/>
      <c r="D12" s="639"/>
      <c r="E12" s="639"/>
      <c r="F12" s="639"/>
      <c r="G12" s="639"/>
      <c r="H12" s="639"/>
      <c r="I12" s="639"/>
      <c r="J12" s="639"/>
      <c r="K12" s="639"/>
      <c r="L12" s="639"/>
      <c r="M12" s="639"/>
      <c r="N12" s="639"/>
      <c r="O12" s="639"/>
      <c r="P12" s="639"/>
      <c r="Q12" s="640"/>
      <c r="R12" s="641">
        <v>322281</v>
      </c>
      <c r="S12" s="644"/>
      <c r="T12" s="644"/>
      <c r="U12" s="644"/>
      <c r="V12" s="644"/>
      <c r="W12" s="644"/>
      <c r="X12" s="644"/>
      <c r="Y12" s="645"/>
      <c r="Z12" s="703">
        <v>3.2</v>
      </c>
      <c r="AA12" s="703"/>
      <c r="AB12" s="703"/>
      <c r="AC12" s="703"/>
      <c r="AD12" s="704">
        <v>322281</v>
      </c>
      <c r="AE12" s="704"/>
      <c r="AF12" s="704"/>
      <c r="AG12" s="704"/>
      <c r="AH12" s="704"/>
      <c r="AI12" s="704"/>
      <c r="AJ12" s="704"/>
      <c r="AK12" s="704"/>
      <c r="AL12" s="646">
        <v>7.2</v>
      </c>
      <c r="AM12" s="647"/>
      <c r="AN12" s="647"/>
      <c r="AO12" s="705"/>
      <c r="AP12" s="638" t="s">
        <v>246</v>
      </c>
      <c r="AQ12" s="639"/>
      <c r="AR12" s="639"/>
      <c r="AS12" s="639"/>
      <c r="AT12" s="639"/>
      <c r="AU12" s="639"/>
      <c r="AV12" s="639"/>
      <c r="AW12" s="639"/>
      <c r="AX12" s="639"/>
      <c r="AY12" s="639"/>
      <c r="AZ12" s="639"/>
      <c r="BA12" s="639"/>
      <c r="BB12" s="639"/>
      <c r="BC12" s="639"/>
      <c r="BD12" s="639"/>
      <c r="BE12" s="639"/>
      <c r="BF12" s="640"/>
      <c r="BG12" s="641">
        <v>841630</v>
      </c>
      <c r="BH12" s="644"/>
      <c r="BI12" s="644"/>
      <c r="BJ12" s="644"/>
      <c r="BK12" s="644"/>
      <c r="BL12" s="644"/>
      <c r="BM12" s="644"/>
      <c r="BN12" s="645"/>
      <c r="BO12" s="703">
        <v>42.4</v>
      </c>
      <c r="BP12" s="703"/>
      <c r="BQ12" s="703"/>
      <c r="BR12" s="703"/>
      <c r="BS12" s="649" t="s">
        <v>229</v>
      </c>
      <c r="BT12" s="644"/>
      <c r="BU12" s="644"/>
      <c r="BV12" s="644"/>
      <c r="BW12" s="644"/>
      <c r="BX12" s="644"/>
      <c r="BY12" s="644"/>
      <c r="BZ12" s="644"/>
      <c r="CA12" s="644"/>
      <c r="CB12" s="684"/>
      <c r="CD12" s="685" t="s">
        <v>247</v>
      </c>
      <c r="CE12" s="682"/>
      <c r="CF12" s="682"/>
      <c r="CG12" s="682"/>
      <c r="CH12" s="682"/>
      <c r="CI12" s="682"/>
      <c r="CJ12" s="682"/>
      <c r="CK12" s="682"/>
      <c r="CL12" s="682"/>
      <c r="CM12" s="682"/>
      <c r="CN12" s="682"/>
      <c r="CO12" s="682"/>
      <c r="CP12" s="682"/>
      <c r="CQ12" s="683"/>
      <c r="CR12" s="641">
        <v>455207</v>
      </c>
      <c r="CS12" s="644"/>
      <c r="CT12" s="644"/>
      <c r="CU12" s="644"/>
      <c r="CV12" s="644"/>
      <c r="CW12" s="644"/>
      <c r="CX12" s="644"/>
      <c r="CY12" s="645"/>
      <c r="CZ12" s="703">
        <v>4.7</v>
      </c>
      <c r="DA12" s="703"/>
      <c r="DB12" s="703"/>
      <c r="DC12" s="703"/>
      <c r="DD12" s="649">
        <v>68445</v>
      </c>
      <c r="DE12" s="644"/>
      <c r="DF12" s="644"/>
      <c r="DG12" s="644"/>
      <c r="DH12" s="644"/>
      <c r="DI12" s="644"/>
      <c r="DJ12" s="644"/>
      <c r="DK12" s="644"/>
      <c r="DL12" s="644"/>
      <c r="DM12" s="644"/>
      <c r="DN12" s="644"/>
      <c r="DO12" s="644"/>
      <c r="DP12" s="645"/>
      <c r="DQ12" s="649">
        <v>152711</v>
      </c>
      <c r="DR12" s="644"/>
      <c r="DS12" s="644"/>
      <c r="DT12" s="644"/>
      <c r="DU12" s="644"/>
      <c r="DV12" s="644"/>
      <c r="DW12" s="644"/>
      <c r="DX12" s="644"/>
      <c r="DY12" s="644"/>
      <c r="DZ12" s="644"/>
      <c r="EA12" s="644"/>
      <c r="EB12" s="644"/>
      <c r="EC12" s="684"/>
    </row>
    <row r="13" spans="2:143" ht="11.25" customHeight="1" x14ac:dyDescent="0.15">
      <c r="B13" s="638" t="s">
        <v>248</v>
      </c>
      <c r="C13" s="639"/>
      <c r="D13" s="639"/>
      <c r="E13" s="639"/>
      <c r="F13" s="639"/>
      <c r="G13" s="639"/>
      <c r="H13" s="639"/>
      <c r="I13" s="639"/>
      <c r="J13" s="639"/>
      <c r="K13" s="639"/>
      <c r="L13" s="639"/>
      <c r="M13" s="639"/>
      <c r="N13" s="639"/>
      <c r="O13" s="639"/>
      <c r="P13" s="639"/>
      <c r="Q13" s="640"/>
      <c r="R13" s="641">
        <v>7155</v>
      </c>
      <c r="S13" s="644"/>
      <c r="T13" s="644"/>
      <c r="U13" s="644"/>
      <c r="V13" s="644"/>
      <c r="W13" s="644"/>
      <c r="X13" s="644"/>
      <c r="Y13" s="645"/>
      <c r="Z13" s="703">
        <v>0.1</v>
      </c>
      <c r="AA13" s="703"/>
      <c r="AB13" s="703"/>
      <c r="AC13" s="703"/>
      <c r="AD13" s="704">
        <v>7155</v>
      </c>
      <c r="AE13" s="704"/>
      <c r="AF13" s="704"/>
      <c r="AG13" s="704"/>
      <c r="AH13" s="704"/>
      <c r="AI13" s="704"/>
      <c r="AJ13" s="704"/>
      <c r="AK13" s="704"/>
      <c r="AL13" s="646">
        <v>0.2</v>
      </c>
      <c r="AM13" s="647"/>
      <c r="AN13" s="647"/>
      <c r="AO13" s="705"/>
      <c r="AP13" s="638" t="s">
        <v>249</v>
      </c>
      <c r="AQ13" s="639"/>
      <c r="AR13" s="639"/>
      <c r="AS13" s="639"/>
      <c r="AT13" s="639"/>
      <c r="AU13" s="639"/>
      <c r="AV13" s="639"/>
      <c r="AW13" s="639"/>
      <c r="AX13" s="639"/>
      <c r="AY13" s="639"/>
      <c r="AZ13" s="639"/>
      <c r="BA13" s="639"/>
      <c r="BB13" s="639"/>
      <c r="BC13" s="639"/>
      <c r="BD13" s="639"/>
      <c r="BE13" s="639"/>
      <c r="BF13" s="640"/>
      <c r="BG13" s="641">
        <v>839987</v>
      </c>
      <c r="BH13" s="644"/>
      <c r="BI13" s="644"/>
      <c r="BJ13" s="644"/>
      <c r="BK13" s="644"/>
      <c r="BL13" s="644"/>
      <c r="BM13" s="644"/>
      <c r="BN13" s="645"/>
      <c r="BO13" s="703">
        <v>42.3</v>
      </c>
      <c r="BP13" s="703"/>
      <c r="BQ13" s="703"/>
      <c r="BR13" s="703"/>
      <c r="BS13" s="649" t="s">
        <v>229</v>
      </c>
      <c r="BT13" s="644"/>
      <c r="BU13" s="644"/>
      <c r="BV13" s="644"/>
      <c r="BW13" s="644"/>
      <c r="BX13" s="644"/>
      <c r="BY13" s="644"/>
      <c r="BZ13" s="644"/>
      <c r="CA13" s="644"/>
      <c r="CB13" s="684"/>
      <c r="CD13" s="685" t="s">
        <v>250</v>
      </c>
      <c r="CE13" s="682"/>
      <c r="CF13" s="682"/>
      <c r="CG13" s="682"/>
      <c r="CH13" s="682"/>
      <c r="CI13" s="682"/>
      <c r="CJ13" s="682"/>
      <c r="CK13" s="682"/>
      <c r="CL13" s="682"/>
      <c r="CM13" s="682"/>
      <c r="CN13" s="682"/>
      <c r="CO13" s="682"/>
      <c r="CP13" s="682"/>
      <c r="CQ13" s="683"/>
      <c r="CR13" s="641">
        <v>788013</v>
      </c>
      <c r="CS13" s="644"/>
      <c r="CT13" s="644"/>
      <c r="CU13" s="644"/>
      <c r="CV13" s="644"/>
      <c r="CW13" s="644"/>
      <c r="CX13" s="644"/>
      <c r="CY13" s="645"/>
      <c r="CZ13" s="703">
        <v>8.1</v>
      </c>
      <c r="DA13" s="703"/>
      <c r="DB13" s="703"/>
      <c r="DC13" s="703"/>
      <c r="DD13" s="649">
        <v>179401</v>
      </c>
      <c r="DE13" s="644"/>
      <c r="DF13" s="644"/>
      <c r="DG13" s="644"/>
      <c r="DH13" s="644"/>
      <c r="DI13" s="644"/>
      <c r="DJ13" s="644"/>
      <c r="DK13" s="644"/>
      <c r="DL13" s="644"/>
      <c r="DM13" s="644"/>
      <c r="DN13" s="644"/>
      <c r="DO13" s="644"/>
      <c r="DP13" s="645"/>
      <c r="DQ13" s="649">
        <v>567192</v>
      </c>
      <c r="DR13" s="644"/>
      <c r="DS13" s="644"/>
      <c r="DT13" s="644"/>
      <c r="DU13" s="644"/>
      <c r="DV13" s="644"/>
      <c r="DW13" s="644"/>
      <c r="DX13" s="644"/>
      <c r="DY13" s="644"/>
      <c r="DZ13" s="644"/>
      <c r="EA13" s="644"/>
      <c r="EB13" s="644"/>
      <c r="EC13" s="684"/>
    </row>
    <row r="14" spans="2:143" ht="11.25" customHeight="1" x14ac:dyDescent="0.15">
      <c r="B14" s="638" t="s">
        <v>251</v>
      </c>
      <c r="C14" s="639"/>
      <c r="D14" s="639"/>
      <c r="E14" s="639"/>
      <c r="F14" s="639"/>
      <c r="G14" s="639"/>
      <c r="H14" s="639"/>
      <c r="I14" s="639"/>
      <c r="J14" s="639"/>
      <c r="K14" s="639"/>
      <c r="L14" s="639"/>
      <c r="M14" s="639"/>
      <c r="N14" s="639"/>
      <c r="O14" s="639"/>
      <c r="P14" s="639"/>
      <c r="Q14" s="640"/>
      <c r="R14" s="641" t="s">
        <v>122</v>
      </c>
      <c r="S14" s="644"/>
      <c r="T14" s="644"/>
      <c r="U14" s="644"/>
      <c r="V14" s="644"/>
      <c r="W14" s="644"/>
      <c r="X14" s="644"/>
      <c r="Y14" s="645"/>
      <c r="Z14" s="703" t="s">
        <v>122</v>
      </c>
      <c r="AA14" s="703"/>
      <c r="AB14" s="703"/>
      <c r="AC14" s="703"/>
      <c r="AD14" s="704" t="s">
        <v>229</v>
      </c>
      <c r="AE14" s="704"/>
      <c r="AF14" s="704"/>
      <c r="AG14" s="704"/>
      <c r="AH14" s="704"/>
      <c r="AI14" s="704"/>
      <c r="AJ14" s="704"/>
      <c r="AK14" s="704"/>
      <c r="AL14" s="646" t="s">
        <v>229</v>
      </c>
      <c r="AM14" s="647"/>
      <c r="AN14" s="647"/>
      <c r="AO14" s="705"/>
      <c r="AP14" s="638" t="s">
        <v>252</v>
      </c>
      <c r="AQ14" s="639"/>
      <c r="AR14" s="639"/>
      <c r="AS14" s="639"/>
      <c r="AT14" s="639"/>
      <c r="AU14" s="639"/>
      <c r="AV14" s="639"/>
      <c r="AW14" s="639"/>
      <c r="AX14" s="639"/>
      <c r="AY14" s="639"/>
      <c r="AZ14" s="639"/>
      <c r="BA14" s="639"/>
      <c r="BB14" s="639"/>
      <c r="BC14" s="639"/>
      <c r="BD14" s="639"/>
      <c r="BE14" s="639"/>
      <c r="BF14" s="640"/>
      <c r="BG14" s="641">
        <v>58414</v>
      </c>
      <c r="BH14" s="644"/>
      <c r="BI14" s="644"/>
      <c r="BJ14" s="644"/>
      <c r="BK14" s="644"/>
      <c r="BL14" s="644"/>
      <c r="BM14" s="644"/>
      <c r="BN14" s="645"/>
      <c r="BO14" s="703">
        <v>2.9</v>
      </c>
      <c r="BP14" s="703"/>
      <c r="BQ14" s="703"/>
      <c r="BR14" s="703"/>
      <c r="BS14" s="649" t="s">
        <v>229</v>
      </c>
      <c r="BT14" s="644"/>
      <c r="BU14" s="644"/>
      <c r="BV14" s="644"/>
      <c r="BW14" s="644"/>
      <c r="BX14" s="644"/>
      <c r="BY14" s="644"/>
      <c r="BZ14" s="644"/>
      <c r="CA14" s="644"/>
      <c r="CB14" s="684"/>
      <c r="CD14" s="685" t="s">
        <v>253</v>
      </c>
      <c r="CE14" s="682"/>
      <c r="CF14" s="682"/>
      <c r="CG14" s="682"/>
      <c r="CH14" s="682"/>
      <c r="CI14" s="682"/>
      <c r="CJ14" s="682"/>
      <c r="CK14" s="682"/>
      <c r="CL14" s="682"/>
      <c r="CM14" s="682"/>
      <c r="CN14" s="682"/>
      <c r="CO14" s="682"/>
      <c r="CP14" s="682"/>
      <c r="CQ14" s="683"/>
      <c r="CR14" s="641">
        <v>311234</v>
      </c>
      <c r="CS14" s="644"/>
      <c r="CT14" s="644"/>
      <c r="CU14" s="644"/>
      <c r="CV14" s="644"/>
      <c r="CW14" s="644"/>
      <c r="CX14" s="644"/>
      <c r="CY14" s="645"/>
      <c r="CZ14" s="703">
        <v>3.2</v>
      </c>
      <c r="DA14" s="703"/>
      <c r="DB14" s="703"/>
      <c r="DC14" s="703"/>
      <c r="DD14" s="649">
        <v>11462</v>
      </c>
      <c r="DE14" s="644"/>
      <c r="DF14" s="644"/>
      <c r="DG14" s="644"/>
      <c r="DH14" s="644"/>
      <c r="DI14" s="644"/>
      <c r="DJ14" s="644"/>
      <c r="DK14" s="644"/>
      <c r="DL14" s="644"/>
      <c r="DM14" s="644"/>
      <c r="DN14" s="644"/>
      <c r="DO14" s="644"/>
      <c r="DP14" s="645"/>
      <c r="DQ14" s="649">
        <v>297826</v>
      </c>
      <c r="DR14" s="644"/>
      <c r="DS14" s="644"/>
      <c r="DT14" s="644"/>
      <c r="DU14" s="644"/>
      <c r="DV14" s="644"/>
      <c r="DW14" s="644"/>
      <c r="DX14" s="644"/>
      <c r="DY14" s="644"/>
      <c r="DZ14" s="644"/>
      <c r="EA14" s="644"/>
      <c r="EB14" s="644"/>
      <c r="EC14" s="684"/>
    </row>
    <row r="15" spans="2:143" ht="11.25" customHeight="1" x14ac:dyDescent="0.15">
      <c r="B15" s="638" t="s">
        <v>254</v>
      </c>
      <c r="C15" s="639"/>
      <c r="D15" s="639"/>
      <c r="E15" s="639"/>
      <c r="F15" s="639"/>
      <c r="G15" s="639"/>
      <c r="H15" s="639"/>
      <c r="I15" s="639"/>
      <c r="J15" s="639"/>
      <c r="K15" s="639"/>
      <c r="L15" s="639"/>
      <c r="M15" s="639"/>
      <c r="N15" s="639"/>
      <c r="O15" s="639"/>
      <c r="P15" s="639"/>
      <c r="Q15" s="640"/>
      <c r="R15" s="641">
        <v>19006</v>
      </c>
      <c r="S15" s="644"/>
      <c r="T15" s="644"/>
      <c r="U15" s="644"/>
      <c r="V15" s="644"/>
      <c r="W15" s="644"/>
      <c r="X15" s="644"/>
      <c r="Y15" s="645"/>
      <c r="Z15" s="703">
        <v>0.2</v>
      </c>
      <c r="AA15" s="703"/>
      <c r="AB15" s="703"/>
      <c r="AC15" s="703"/>
      <c r="AD15" s="704">
        <v>19006</v>
      </c>
      <c r="AE15" s="704"/>
      <c r="AF15" s="704"/>
      <c r="AG15" s="704"/>
      <c r="AH15" s="704"/>
      <c r="AI15" s="704"/>
      <c r="AJ15" s="704"/>
      <c r="AK15" s="704"/>
      <c r="AL15" s="646">
        <v>0.4</v>
      </c>
      <c r="AM15" s="647"/>
      <c r="AN15" s="647"/>
      <c r="AO15" s="705"/>
      <c r="AP15" s="638" t="s">
        <v>255</v>
      </c>
      <c r="AQ15" s="639"/>
      <c r="AR15" s="639"/>
      <c r="AS15" s="639"/>
      <c r="AT15" s="639"/>
      <c r="AU15" s="639"/>
      <c r="AV15" s="639"/>
      <c r="AW15" s="639"/>
      <c r="AX15" s="639"/>
      <c r="AY15" s="639"/>
      <c r="AZ15" s="639"/>
      <c r="BA15" s="639"/>
      <c r="BB15" s="639"/>
      <c r="BC15" s="639"/>
      <c r="BD15" s="639"/>
      <c r="BE15" s="639"/>
      <c r="BF15" s="640"/>
      <c r="BG15" s="641">
        <v>110638</v>
      </c>
      <c r="BH15" s="644"/>
      <c r="BI15" s="644"/>
      <c r="BJ15" s="644"/>
      <c r="BK15" s="644"/>
      <c r="BL15" s="644"/>
      <c r="BM15" s="644"/>
      <c r="BN15" s="645"/>
      <c r="BO15" s="703">
        <v>5.6</v>
      </c>
      <c r="BP15" s="703"/>
      <c r="BQ15" s="703"/>
      <c r="BR15" s="703"/>
      <c r="BS15" s="649" t="s">
        <v>229</v>
      </c>
      <c r="BT15" s="644"/>
      <c r="BU15" s="644"/>
      <c r="BV15" s="644"/>
      <c r="BW15" s="644"/>
      <c r="BX15" s="644"/>
      <c r="BY15" s="644"/>
      <c r="BZ15" s="644"/>
      <c r="CA15" s="644"/>
      <c r="CB15" s="684"/>
      <c r="CD15" s="685" t="s">
        <v>256</v>
      </c>
      <c r="CE15" s="682"/>
      <c r="CF15" s="682"/>
      <c r="CG15" s="682"/>
      <c r="CH15" s="682"/>
      <c r="CI15" s="682"/>
      <c r="CJ15" s="682"/>
      <c r="CK15" s="682"/>
      <c r="CL15" s="682"/>
      <c r="CM15" s="682"/>
      <c r="CN15" s="682"/>
      <c r="CO15" s="682"/>
      <c r="CP15" s="682"/>
      <c r="CQ15" s="683"/>
      <c r="CR15" s="641">
        <v>865671</v>
      </c>
      <c r="CS15" s="644"/>
      <c r="CT15" s="644"/>
      <c r="CU15" s="644"/>
      <c r="CV15" s="644"/>
      <c r="CW15" s="644"/>
      <c r="CX15" s="644"/>
      <c r="CY15" s="645"/>
      <c r="CZ15" s="703">
        <v>8.9</v>
      </c>
      <c r="DA15" s="703"/>
      <c r="DB15" s="703"/>
      <c r="DC15" s="703"/>
      <c r="DD15" s="649">
        <v>97364</v>
      </c>
      <c r="DE15" s="644"/>
      <c r="DF15" s="644"/>
      <c r="DG15" s="644"/>
      <c r="DH15" s="644"/>
      <c r="DI15" s="644"/>
      <c r="DJ15" s="644"/>
      <c r="DK15" s="644"/>
      <c r="DL15" s="644"/>
      <c r="DM15" s="644"/>
      <c r="DN15" s="644"/>
      <c r="DO15" s="644"/>
      <c r="DP15" s="645"/>
      <c r="DQ15" s="649">
        <v>668785</v>
      </c>
      <c r="DR15" s="644"/>
      <c r="DS15" s="644"/>
      <c r="DT15" s="644"/>
      <c r="DU15" s="644"/>
      <c r="DV15" s="644"/>
      <c r="DW15" s="644"/>
      <c r="DX15" s="644"/>
      <c r="DY15" s="644"/>
      <c r="DZ15" s="644"/>
      <c r="EA15" s="644"/>
      <c r="EB15" s="644"/>
      <c r="EC15" s="684"/>
    </row>
    <row r="16" spans="2:143" ht="11.25" customHeight="1" x14ac:dyDescent="0.15">
      <c r="B16" s="638" t="s">
        <v>257</v>
      </c>
      <c r="C16" s="639"/>
      <c r="D16" s="639"/>
      <c r="E16" s="639"/>
      <c r="F16" s="639"/>
      <c r="G16" s="639"/>
      <c r="H16" s="639"/>
      <c r="I16" s="639"/>
      <c r="J16" s="639"/>
      <c r="K16" s="639"/>
      <c r="L16" s="639"/>
      <c r="M16" s="639"/>
      <c r="N16" s="639"/>
      <c r="O16" s="639"/>
      <c r="P16" s="639"/>
      <c r="Q16" s="640"/>
      <c r="R16" s="641" t="s">
        <v>229</v>
      </c>
      <c r="S16" s="644"/>
      <c r="T16" s="644"/>
      <c r="U16" s="644"/>
      <c r="V16" s="644"/>
      <c r="W16" s="644"/>
      <c r="X16" s="644"/>
      <c r="Y16" s="645"/>
      <c r="Z16" s="703" t="s">
        <v>229</v>
      </c>
      <c r="AA16" s="703"/>
      <c r="AB16" s="703"/>
      <c r="AC16" s="703"/>
      <c r="AD16" s="704" t="s">
        <v>229</v>
      </c>
      <c r="AE16" s="704"/>
      <c r="AF16" s="704"/>
      <c r="AG16" s="704"/>
      <c r="AH16" s="704"/>
      <c r="AI16" s="704"/>
      <c r="AJ16" s="704"/>
      <c r="AK16" s="704"/>
      <c r="AL16" s="646" t="s">
        <v>229</v>
      </c>
      <c r="AM16" s="647"/>
      <c r="AN16" s="647"/>
      <c r="AO16" s="705"/>
      <c r="AP16" s="638" t="s">
        <v>258</v>
      </c>
      <c r="AQ16" s="639"/>
      <c r="AR16" s="639"/>
      <c r="AS16" s="639"/>
      <c r="AT16" s="639"/>
      <c r="AU16" s="639"/>
      <c r="AV16" s="639"/>
      <c r="AW16" s="639"/>
      <c r="AX16" s="639"/>
      <c r="AY16" s="639"/>
      <c r="AZ16" s="639"/>
      <c r="BA16" s="639"/>
      <c r="BB16" s="639"/>
      <c r="BC16" s="639"/>
      <c r="BD16" s="639"/>
      <c r="BE16" s="639"/>
      <c r="BF16" s="640"/>
      <c r="BG16" s="641" t="s">
        <v>229</v>
      </c>
      <c r="BH16" s="644"/>
      <c r="BI16" s="644"/>
      <c r="BJ16" s="644"/>
      <c r="BK16" s="644"/>
      <c r="BL16" s="644"/>
      <c r="BM16" s="644"/>
      <c r="BN16" s="645"/>
      <c r="BO16" s="703" t="s">
        <v>229</v>
      </c>
      <c r="BP16" s="703"/>
      <c r="BQ16" s="703"/>
      <c r="BR16" s="703"/>
      <c r="BS16" s="649" t="s">
        <v>229</v>
      </c>
      <c r="BT16" s="644"/>
      <c r="BU16" s="644"/>
      <c r="BV16" s="644"/>
      <c r="BW16" s="644"/>
      <c r="BX16" s="644"/>
      <c r="BY16" s="644"/>
      <c r="BZ16" s="644"/>
      <c r="CA16" s="644"/>
      <c r="CB16" s="684"/>
      <c r="CD16" s="685" t="s">
        <v>259</v>
      </c>
      <c r="CE16" s="682"/>
      <c r="CF16" s="682"/>
      <c r="CG16" s="682"/>
      <c r="CH16" s="682"/>
      <c r="CI16" s="682"/>
      <c r="CJ16" s="682"/>
      <c r="CK16" s="682"/>
      <c r="CL16" s="682"/>
      <c r="CM16" s="682"/>
      <c r="CN16" s="682"/>
      <c r="CO16" s="682"/>
      <c r="CP16" s="682"/>
      <c r="CQ16" s="683"/>
      <c r="CR16" s="641" t="s">
        <v>229</v>
      </c>
      <c r="CS16" s="644"/>
      <c r="CT16" s="644"/>
      <c r="CU16" s="644"/>
      <c r="CV16" s="644"/>
      <c r="CW16" s="644"/>
      <c r="CX16" s="644"/>
      <c r="CY16" s="645"/>
      <c r="CZ16" s="703" t="s">
        <v>229</v>
      </c>
      <c r="DA16" s="703"/>
      <c r="DB16" s="703"/>
      <c r="DC16" s="703"/>
      <c r="DD16" s="649" t="s">
        <v>229</v>
      </c>
      <c r="DE16" s="644"/>
      <c r="DF16" s="644"/>
      <c r="DG16" s="644"/>
      <c r="DH16" s="644"/>
      <c r="DI16" s="644"/>
      <c r="DJ16" s="644"/>
      <c r="DK16" s="644"/>
      <c r="DL16" s="644"/>
      <c r="DM16" s="644"/>
      <c r="DN16" s="644"/>
      <c r="DO16" s="644"/>
      <c r="DP16" s="645"/>
      <c r="DQ16" s="649" t="s">
        <v>229</v>
      </c>
      <c r="DR16" s="644"/>
      <c r="DS16" s="644"/>
      <c r="DT16" s="644"/>
      <c r="DU16" s="644"/>
      <c r="DV16" s="644"/>
      <c r="DW16" s="644"/>
      <c r="DX16" s="644"/>
      <c r="DY16" s="644"/>
      <c r="DZ16" s="644"/>
      <c r="EA16" s="644"/>
      <c r="EB16" s="644"/>
      <c r="EC16" s="684"/>
    </row>
    <row r="17" spans="2:133" ht="11.25" customHeight="1" x14ac:dyDescent="0.15">
      <c r="B17" s="638" t="s">
        <v>260</v>
      </c>
      <c r="C17" s="639"/>
      <c r="D17" s="639"/>
      <c r="E17" s="639"/>
      <c r="F17" s="639"/>
      <c r="G17" s="639"/>
      <c r="H17" s="639"/>
      <c r="I17" s="639"/>
      <c r="J17" s="639"/>
      <c r="K17" s="639"/>
      <c r="L17" s="639"/>
      <c r="M17" s="639"/>
      <c r="N17" s="639"/>
      <c r="O17" s="639"/>
      <c r="P17" s="639"/>
      <c r="Q17" s="640"/>
      <c r="R17" s="641">
        <v>9649</v>
      </c>
      <c r="S17" s="644"/>
      <c r="T17" s="644"/>
      <c r="U17" s="644"/>
      <c r="V17" s="644"/>
      <c r="W17" s="644"/>
      <c r="X17" s="644"/>
      <c r="Y17" s="645"/>
      <c r="Z17" s="703">
        <v>0.1</v>
      </c>
      <c r="AA17" s="703"/>
      <c r="AB17" s="703"/>
      <c r="AC17" s="703"/>
      <c r="AD17" s="704">
        <v>9649</v>
      </c>
      <c r="AE17" s="704"/>
      <c r="AF17" s="704"/>
      <c r="AG17" s="704"/>
      <c r="AH17" s="704"/>
      <c r="AI17" s="704"/>
      <c r="AJ17" s="704"/>
      <c r="AK17" s="704"/>
      <c r="AL17" s="646">
        <v>0.2</v>
      </c>
      <c r="AM17" s="647"/>
      <c r="AN17" s="647"/>
      <c r="AO17" s="705"/>
      <c r="AP17" s="638" t="s">
        <v>261</v>
      </c>
      <c r="AQ17" s="639"/>
      <c r="AR17" s="639"/>
      <c r="AS17" s="639"/>
      <c r="AT17" s="639"/>
      <c r="AU17" s="639"/>
      <c r="AV17" s="639"/>
      <c r="AW17" s="639"/>
      <c r="AX17" s="639"/>
      <c r="AY17" s="639"/>
      <c r="AZ17" s="639"/>
      <c r="BA17" s="639"/>
      <c r="BB17" s="639"/>
      <c r="BC17" s="639"/>
      <c r="BD17" s="639"/>
      <c r="BE17" s="639"/>
      <c r="BF17" s="640"/>
      <c r="BG17" s="641" t="s">
        <v>229</v>
      </c>
      <c r="BH17" s="644"/>
      <c r="BI17" s="644"/>
      <c r="BJ17" s="644"/>
      <c r="BK17" s="644"/>
      <c r="BL17" s="644"/>
      <c r="BM17" s="644"/>
      <c r="BN17" s="645"/>
      <c r="BO17" s="703" t="s">
        <v>229</v>
      </c>
      <c r="BP17" s="703"/>
      <c r="BQ17" s="703"/>
      <c r="BR17" s="703"/>
      <c r="BS17" s="649" t="s">
        <v>229</v>
      </c>
      <c r="BT17" s="644"/>
      <c r="BU17" s="644"/>
      <c r="BV17" s="644"/>
      <c r="BW17" s="644"/>
      <c r="BX17" s="644"/>
      <c r="BY17" s="644"/>
      <c r="BZ17" s="644"/>
      <c r="CA17" s="644"/>
      <c r="CB17" s="684"/>
      <c r="CD17" s="685" t="s">
        <v>262</v>
      </c>
      <c r="CE17" s="682"/>
      <c r="CF17" s="682"/>
      <c r="CG17" s="682"/>
      <c r="CH17" s="682"/>
      <c r="CI17" s="682"/>
      <c r="CJ17" s="682"/>
      <c r="CK17" s="682"/>
      <c r="CL17" s="682"/>
      <c r="CM17" s="682"/>
      <c r="CN17" s="682"/>
      <c r="CO17" s="682"/>
      <c r="CP17" s="682"/>
      <c r="CQ17" s="683"/>
      <c r="CR17" s="641">
        <v>783339</v>
      </c>
      <c r="CS17" s="644"/>
      <c r="CT17" s="644"/>
      <c r="CU17" s="644"/>
      <c r="CV17" s="644"/>
      <c r="CW17" s="644"/>
      <c r="CX17" s="644"/>
      <c r="CY17" s="645"/>
      <c r="CZ17" s="703">
        <v>8</v>
      </c>
      <c r="DA17" s="703"/>
      <c r="DB17" s="703"/>
      <c r="DC17" s="703"/>
      <c r="DD17" s="649" t="s">
        <v>229</v>
      </c>
      <c r="DE17" s="644"/>
      <c r="DF17" s="644"/>
      <c r="DG17" s="644"/>
      <c r="DH17" s="644"/>
      <c r="DI17" s="644"/>
      <c r="DJ17" s="644"/>
      <c r="DK17" s="644"/>
      <c r="DL17" s="644"/>
      <c r="DM17" s="644"/>
      <c r="DN17" s="644"/>
      <c r="DO17" s="644"/>
      <c r="DP17" s="645"/>
      <c r="DQ17" s="649">
        <v>769207</v>
      </c>
      <c r="DR17" s="644"/>
      <c r="DS17" s="644"/>
      <c r="DT17" s="644"/>
      <c r="DU17" s="644"/>
      <c r="DV17" s="644"/>
      <c r="DW17" s="644"/>
      <c r="DX17" s="644"/>
      <c r="DY17" s="644"/>
      <c r="DZ17" s="644"/>
      <c r="EA17" s="644"/>
      <c r="EB17" s="644"/>
      <c r="EC17" s="684"/>
    </row>
    <row r="18" spans="2:133" ht="11.25" customHeight="1" x14ac:dyDescent="0.15">
      <c r="B18" s="638" t="s">
        <v>263</v>
      </c>
      <c r="C18" s="639"/>
      <c r="D18" s="639"/>
      <c r="E18" s="639"/>
      <c r="F18" s="639"/>
      <c r="G18" s="639"/>
      <c r="H18" s="639"/>
      <c r="I18" s="639"/>
      <c r="J18" s="639"/>
      <c r="K18" s="639"/>
      <c r="L18" s="639"/>
      <c r="M18" s="639"/>
      <c r="N18" s="639"/>
      <c r="O18" s="639"/>
      <c r="P18" s="639"/>
      <c r="Q18" s="640"/>
      <c r="R18" s="641">
        <v>2385339</v>
      </c>
      <c r="S18" s="644"/>
      <c r="T18" s="644"/>
      <c r="U18" s="644"/>
      <c r="V18" s="644"/>
      <c r="W18" s="644"/>
      <c r="X18" s="644"/>
      <c r="Y18" s="645"/>
      <c r="Z18" s="703">
        <v>23.8</v>
      </c>
      <c r="AA18" s="703"/>
      <c r="AB18" s="703"/>
      <c r="AC18" s="703"/>
      <c r="AD18" s="704">
        <v>2178473</v>
      </c>
      <c r="AE18" s="704"/>
      <c r="AF18" s="704"/>
      <c r="AG18" s="704"/>
      <c r="AH18" s="704"/>
      <c r="AI18" s="704"/>
      <c r="AJ18" s="704"/>
      <c r="AK18" s="704"/>
      <c r="AL18" s="646">
        <v>48.7</v>
      </c>
      <c r="AM18" s="647"/>
      <c r="AN18" s="647"/>
      <c r="AO18" s="705"/>
      <c r="AP18" s="638" t="s">
        <v>264</v>
      </c>
      <c r="AQ18" s="639"/>
      <c r="AR18" s="639"/>
      <c r="AS18" s="639"/>
      <c r="AT18" s="639"/>
      <c r="AU18" s="639"/>
      <c r="AV18" s="639"/>
      <c r="AW18" s="639"/>
      <c r="AX18" s="639"/>
      <c r="AY18" s="639"/>
      <c r="AZ18" s="639"/>
      <c r="BA18" s="639"/>
      <c r="BB18" s="639"/>
      <c r="BC18" s="639"/>
      <c r="BD18" s="639"/>
      <c r="BE18" s="639"/>
      <c r="BF18" s="640"/>
      <c r="BG18" s="641" t="s">
        <v>229</v>
      </c>
      <c r="BH18" s="644"/>
      <c r="BI18" s="644"/>
      <c r="BJ18" s="644"/>
      <c r="BK18" s="644"/>
      <c r="BL18" s="644"/>
      <c r="BM18" s="644"/>
      <c r="BN18" s="645"/>
      <c r="BO18" s="703" t="s">
        <v>229</v>
      </c>
      <c r="BP18" s="703"/>
      <c r="BQ18" s="703"/>
      <c r="BR18" s="703"/>
      <c r="BS18" s="649" t="s">
        <v>229</v>
      </c>
      <c r="BT18" s="644"/>
      <c r="BU18" s="644"/>
      <c r="BV18" s="644"/>
      <c r="BW18" s="644"/>
      <c r="BX18" s="644"/>
      <c r="BY18" s="644"/>
      <c r="BZ18" s="644"/>
      <c r="CA18" s="644"/>
      <c r="CB18" s="684"/>
      <c r="CD18" s="685" t="s">
        <v>265</v>
      </c>
      <c r="CE18" s="682"/>
      <c r="CF18" s="682"/>
      <c r="CG18" s="682"/>
      <c r="CH18" s="682"/>
      <c r="CI18" s="682"/>
      <c r="CJ18" s="682"/>
      <c r="CK18" s="682"/>
      <c r="CL18" s="682"/>
      <c r="CM18" s="682"/>
      <c r="CN18" s="682"/>
      <c r="CO18" s="682"/>
      <c r="CP18" s="682"/>
      <c r="CQ18" s="683"/>
      <c r="CR18" s="641" t="s">
        <v>229</v>
      </c>
      <c r="CS18" s="644"/>
      <c r="CT18" s="644"/>
      <c r="CU18" s="644"/>
      <c r="CV18" s="644"/>
      <c r="CW18" s="644"/>
      <c r="CX18" s="644"/>
      <c r="CY18" s="645"/>
      <c r="CZ18" s="703" t="s">
        <v>229</v>
      </c>
      <c r="DA18" s="703"/>
      <c r="DB18" s="703"/>
      <c r="DC18" s="703"/>
      <c r="DD18" s="649" t="s">
        <v>229</v>
      </c>
      <c r="DE18" s="644"/>
      <c r="DF18" s="644"/>
      <c r="DG18" s="644"/>
      <c r="DH18" s="644"/>
      <c r="DI18" s="644"/>
      <c r="DJ18" s="644"/>
      <c r="DK18" s="644"/>
      <c r="DL18" s="644"/>
      <c r="DM18" s="644"/>
      <c r="DN18" s="644"/>
      <c r="DO18" s="644"/>
      <c r="DP18" s="645"/>
      <c r="DQ18" s="649" t="s">
        <v>229</v>
      </c>
      <c r="DR18" s="644"/>
      <c r="DS18" s="644"/>
      <c r="DT18" s="644"/>
      <c r="DU18" s="644"/>
      <c r="DV18" s="644"/>
      <c r="DW18" s="644"/>
      <c r="DX18" s="644"/>
      <c r="DY18" s="644"/>
      <c r="DZ18" s="644"/>
      <c r="EA18" s="644"/>
      <c r="EB18" s="644"/>
      <c r="EC18" s="684"/>
    </row>
    <row r="19" spans="2:133" ht="11.25" customHeight="1" x14ac:dyDescent="0.15">
      <c r="B19" s="638" t="s">
        <v>266</v>
      </c>
      <c r="C19" s="639"/>
      <c r="D19" s="639"/>
      <c r="E19" s="639"/>
      <c r="F19" s="639"/>
      <c r="G19" s="639"/>
      <c r="H19" s="639"/>
      <c r="I19" s="639"/>
      <c r="J19" s="639"/>
      <c r="K19" s="639"/>
      <c r="L19" s="639"/>
      <c r="M19" s="639"/>
      <c r="N19" s="639"/>
      <c r="O19" s="639"/>
      <c r="P19" s="639"/>
      <c r="Q19" s="640"/>
      <c r="R19" s="641">
        <v>2178473</v>
      </c>
      <c r="S19" s="644"/>
      <c r="T19" s="644"/>
      <c r="U19" s="644"/>
      <c r="V19" s="644"/>
      <c r="W19" s="644"/>
      <c r="X19" s="644"/>
      <c r="Y19" s="645"/>
      <c r="Z19" s="703">
        <v>21.8</v>
      </c>
      <c r="AA19" s="703"/>
      <c r="AB19" s="703"/>
      <c r="AC19" s="703"/>
      <c r="AD19" s="704">
        <v>2178473</v>
      </c>
      <c r="AE19" s="704"/>
      <c r="AF19" s="704"/>
      <c r="AG19" s="704"/>
      <c r="AH19" s="704"/>
      <c r="AI19" s="704"/>
      <c r="AJ19" s="704"/>
      <c r="AK19" s="704"/>
      <c r="AL19" s="646">
        <v>48.7</v>
      </c>
      <c r="AM19" s="647"/>
      <c r="AN19" s="647"/>
      <c r="AO19" s="705"/>
      <c r="AP19" s="638" t="s">
        <v>267</v>
      </c>
      <c r="AQ19" s="639"/>
      <c r="AR19" s="639"/>
      <c r="AS19" s="639"/>
      <c r="AT19" s="639"/>
      <c r="AU19" s="639"/>
      <c r="AV19" s="639"/>
      <c r="AW19" s="639"/>
      <c r="AX19" s="639"/>
      <c r="AY19" s="639"/>
      <c r="AZ19" s="639"/>
      <c r="BA19" s="639"/>
      <c r="BB19" s="639"/>
      <c r="BC19" s="639"/>
      <c r="BD19" s="639"/>
      <c r="BE19" s="639"/>
      <c r="BF19" s="640"/>
      <c r="BG19" s="641">
        <v>134671</v>
      </c>
      <c r="BH19" s="644"/>
      <c r="BI19" s="644"/>
      <c r="BJ19" s="644"/>
      <c r="BK19" s="644"/>
      <c r="BL19" s="644"/>
      <c r="BM19" s="644"/>
      <c r="BN19" s="645"/>
      <c r="BO19" s="703">
        <v>6.8</v>
      </c>
      <c r="BP19" s="703"/>
      <c r="BQ19" s="703"/>
      <c r="BR19" s="703"/>
      <c r="BS19" s="649" t="s">
        <v>229</v>
      </c>
      <c r="BT19" s="644"/>
      <c r="BU19" s="644"/>
      <c r="BV19" s="644"/>
      <c r="BW19" s="644"/>
      <c r="BX19" s="644"/>
      <c r="BY19" s="644"/>
      <c r="BZ19" s="644"/>
      <c r="CA19" s="644"/>
      <c r="CB19" s="684"/>
      <c r="CD19" s="685" t="s">
        <v>268</v>
      </c>
      <c r="CE19" s="682"/>
      <c r="CF19" s="682"/>
      <c r="CG19" s="682"/>
      <c r="CH19" s="682"/>
      <c r="CI19" s="682"/>
      <c r="CJ19" s="682"/>
      <c r="CK19" s="682"/>
      <c r="CL19" s="682"/>
      <c r="CM19" s="682"/>
      <c r="CN19" s="682"/>
      <c r="CO19" s="682"/>
      <c r="CP19" s="682"/>
      <c r="CQ19" s="683"/>
      <c r="CR19" s="641" t="s">
        <v>122</v>
      </c>
      <c r="CS19" s="644"/>
      <c r="CT19" s="644"/>
      <c r="CU19" s="644"/>
      <c r="CV19" s="644"/>
      <c r="CW19" s="644"/>
      <c r="CX19" s="644"/>
      <c r="CY19" s="645"/>
      <c r="CZ19" s="703" t="s">
        <v>229</v>
      </c>
      <c r="DA19" s="703"/>
      <c r="DB19" s="703"/>
      <c r="DC19" s="703"/>
      <c r="DD19" s="649" t="s">
        <v>229</v>
      </c>
      <c r="DE19" s="644"/>
      <c r="DF19" s="644"/>
      <c r="DG19" s="644"/>
      <c r="DH19" s="644"/>
      <c r="DI19" s="644"/>
      <c r="DJ19" s="644"/>
      <c r="DK19" s="644"/>
      <c r="DL19" s="644"/>
      <c r="DM19" s="644"/>
      <c r="DN19" s="644"/>
      <c r="DO19" s="644"/>
      <c r="DP19" s="645"/>
      <c r="DQ19" s="649" t="s">
        <v>229</v>
      </c>
      <c r="DR19" s="644"/>
      <c r="DS19" s="644"/>
      <c r="DT19" s="644"/>
      <c r="DU19" s="644"/>
      <c r="DV19" s="644"/>
      <c r="DW19" s="644"/>
      <c r="DX19" s="644"/>
      <c r="DY19" s="644"/>
      <c r="DZ19" s="644"/>
      <c r="EA19" s="644"/>
      <c r="EB19" s="644"/>
      <c r="EC19" s="684"/>
    </row>
    <row r="20" spans="2:133" ht="11.25" customHeight="1" x14ac:dyDescent="0.15">
      <c r="B20" s="638" t="s">
        <v>269</v>
      </c>
      <c r="C20" s="639"/>
      <c r="D20" s="639"/>
      <c r="E20" s="639"/>
      <c r="F20" s="639"/>
      <c r="G20" s="639"/>
      <c r="H20" s="639"/>
      <c r="I20" s="639"/>
      <c r="J20" s="639"/>
      <c r="K20" s="639"/>
      <c r="L20" s="639"/>
      <c r="M20" s="639"/>
      <c r="N20" s="639"/>
      <c r="O20" s="639"/>
      <c r="P20" s="639"/>
      <c r="Q20" s="640"/>
      <c r="R20" s="641">
        <v>206836</v>
      </c>
      <c r="S20" s="644"/>
      <c r="T20" s="644"/>
      <c r="U20" s="644"/>
      <c r="V20" s="644"/>
      <c r="W20" s="644"/>
      <c r="X20" s="644"/>
      <c r="Y20" s="645"/>
      <c r="Z20" s="703">
        <v>2.1</v>
      </c>
      <c r="AA20" s="703"/>
      <c r="AB20" s="703"/>
      <c r="AC20" s="703"/>
      <c r="AD20" s="704" t="s">
        <v>229</v>
      </c>
      <c r="AE20" s="704"/>
      <c r="AF20" s="704"/>
      <c r="AG20" s="704"/>
      <c r="AH20" s="704"/>
      <c r="AI20" s="704"/>
      <c r="AJ20" s="704"/>
      <c r="AK20" s="704"/>
      <c r="AL20" s="646" t="s">
        <v>229</v>
      </c>
      <c r="AM20" s="647"/>
      <c r="AN20" s="647"/>
      <c r="AO20" s="705"/>
      <c r="AP20" s="638" t="s">
        <v>270</v>
      </c>
      <c r="AQ20" s="639"/>
      <c r="AR20" s="639"/>
      <c r="AS20" s="639"/>
      <c r="AT20" s="639"/>
      <c r="AU20" s="639"/>
      <c r="AV20" s="639"/>
      <c r="AW20" s="639"/>
      <c r="AX20" s="639"/>
      <c r="AY20" s="639"/>
      <c r="AZ20" s="639"/>
      <c r="BA20" s="639"/>
      <c r="BB20" s="639"/>
      <c r="BC20" s="639"/>
      <c r="BD20" s="639"/>
      <c r="BE20" s="639"/>
      <c r="BF20" s="640"/>
      <c r="BG20" s="641">
        <v>134671</v>
      </c>
      <c r="BH20" s="644"/>
      <c r="BI20" s="644"/>
      <c r="BJ20" s="644"/>
      <c r="BK20" s="644"/>
      <c r="BL20" s="644"/>
      <c r="BM20" s="644"/>
      <c r="BN20" s="645"/>
      <c r="BO20" s="703">
        <v>6.8</v>
      </c>
      <c r="BP20" s="703"/>
      <c r="BQ20" s="703"/>
      <c r="BR20" s="703"/>
      <c r="BS20" s="649" t="s">
        <v>229</v>
      </c>
      <c r="BT20" s="644"/>
      <c r="BU20" s="644"/>
      <c r="BV20" s="644"/>
      <c r="BW20" s="644"/>
      <c r="BX20" s="644"/>
      <c r="BY20" s="644"/>
      <c r="BZ20" s="644"/>
      <c r="CA20" s="644"/>
      <c r="CB20" s="684"/>
      <c r="CD20" s="685" t="s">
        <v>271</v>
      </c>
      <c r="CE20" s="682"/>
      <c r="CF20" s="682"/>
      <c r="CG20" s="682"/>
      <c r="CH20" s="682"/>
      <c r="CI20" s="682"/>
      <c r="CJ20" s="682"/>
      <c r="CK20" s="682"/>
      <c r="CL20" s="682"/>
      <c r="CM20" s="682"/>
      <c r="CN20" s="682"/>
      <c r="CO20" s="682"/>
      <c r="CP20" s="682"/>
      <c r="CQ20" s="683"/>
      <c r="CR20" s="641">
        <v>9778525</v>
      </c>
      <c r="CS20" s="644"/>
      <c r="CT20" s="644"/>
      <c r="CU20" s="644"/>
      <c r="CV20" s="644"/>
      <c r="CW20" s="644"/>
      <c r="CX20" s="644"/>
      <c r="CY20" s="645"/>
      <c r="CZ20" s="703">
        <v>100</v>
      </c>
      <c r="DA20" s="703"/>
      <c r="DB20" s="703"/>
      <c r="DC20" s="703"/>
      <c r="DD20" s="649">
        <v>621470</v>
      </c>
      <c r="DE20" s="644"/>
      <c r="DF20" s="644"/>
      <c r="DG20" s="644"/>
      <c r="DH20" s="644"/>
      <c r="DI20" s="644"/>
      <c r="DJ20" s="644"/>
      <c r="DK20" s="644"/>
      <c r="DL20" s="644"/>
      <c r="DM20" s="644"/>
      <c r="DN20" s="644"/>
      <c r="DO20" s="644"/>
      <c r="DP20" s="645"/>
      <c r="DQ20" s="649">
        <v>6610122</v>
      </c>
      <c r="DR20" s="644"/>
      <c r="DS20" s="644"/>
      <c r="DT20" s="644"/>
      <c r="DU20" s="644"/>
      <c r="DV20" s="644"/>
      <c r="DW20" s="644"/>
      <c r="DX20" s="644"/>
      <c r="DY20" s="644"/>
      <c r="DZ20" s="644"/>
      <c r="EA20" s="644"/>
      <c r="EB20" s="644"/>
      <c r="EC20" s="684"/>
    </row>
    <row r="21" spans="2:133" ht="11.25" customHeight="1" x14ac:dyDescent="0.15">
      <c r="B21" s="638" t="s">
        <v>272</v>
      </c>
      <c r="C21" s="639"/>
      <c r="D21" s="639"/>
      <c r="E21" s="639"/>
      <c r="F21" s="639"/>
      <c r="G21" s="639"/>
      <c r="H21" s="639"/>
      <c r="I21" s="639"/>
      <c r="J21" s="639"/>
      <c r="K21" s="639"/>
      <c r="L21" s="639"/>
      <c r="M21" s="639"/>
      <c r="N21" s="639"/>
      <c r="O21" s="639"/>
      <c r="P21" s="639"/>
      <c r="Q21" s="640"/>
      <c r="R21" s="641">
        <v>30</v>
      </c>
      <c r="S21" s="644"/>
      <c r="T21" s="644"/>
      <c r="U21" s="644"/>
      <c r="V21" s="644"/>
      <c r="W21" s="644"/>
      <c r="X21" s="644"/>
      <c r="Y21" s="645"/>
      <c r="Z21" s="703">
        <v>0</v>
      </c>
      <c r="AA21" s="703"/>
      <c r="AB21" s="703"/>
      <c r="AC21" s="703"/>
      <c r="AD21" s="704" t="s">
        <v>229</v>
      </c>
      <c r="AE21" s="704"/>
      <c r="AF21" s="704"/>
      <c r="AG21" s="704"/>
      <c r="AH21" s="704"/>
      <c r="AI21" s="704"/>
      <c r="AJ21" s="704"/>
      <c r="AK21" s="704"/>
      <c r="AL21" s="646" t="s">
        <v>229</v>
      </c>
      <c r="AM21" s="647"/>
      <c r="AN21" s="647"/>
      <c r="AO21" s="705"/>
      <c r="AP21" s="749" t="s">
        <v>273</v>
      </c>
      <c r="AQ21" s="756"/>
      <c r="AR21" s="756"/>
      <c r="AS21" s="756"/>
      <c r="AT21" s="756"/>
      <c r="AU21" s="756"/>
      <c r="AV21" s="756"/>
      <c r="AW21" s="756"/>
      <c r="AX21" s="756"/>
      <c r="AY21" s="756"/>
      <c r="AZ21" s="756"/>
      <c r="BA21" s="756"/>
      <c r="BB21" s="756"/>
      <c r="BC21" s="756"/>
      <c r="BD21" s="756"/>
      <c r="BE21" s="756"/>
      <c r="BF21" s="751"/>
      <c r="BG21" s="641">
        <v>1294</v>
      </c>
      <c r="BH21" s="644"/>
      <c r="BI21" s="644"/>
      <c r="BJ21" s="644"/>
      <c r="BK21" s="644"/>
      <c r="BL21" s="644"/>
      <c r="BM21" s="644"/>
      <c r="BN21" s="645"/>
      <c r="BO21" s="703">
        <v>0.1</v>
      </c>
      <c r="BP21" s="703"/>
      <c r="BQ21" s="703"/>
      <c r="BR21" s="703"/>
      <c r="BS21" s="649" t="s">
        <v>229</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x14ac:dyDescent="0.15">
      <c r="B22" s="638" t="s">
        <v>274</v>
      </c>
      <c r="C22" s="639"/>
      <c r="D22" s="639"/>
      <c r="E22" s="639"/>
      <c r="F22" s="639"/>
      <c r="G22" s="639"/>
      <c r="H22" s="639"/>
      <c r="I22" s="639"/>
      <c r="J22" s="639"/>
      <c r="K22" s="639"/>
      <c r="L22" s="639"/>
      <c r="M22" s="639"/>
      <c r="N22" s="639"/>
      <c r="O22" s="639"/>
      <c r="P22" s="639"/>
      <c r="Q22" s="640"/>
      <c r="R22" s="641">
        <v>4809467</v>
      </c>
      <c r="S22" s="644"/>
      <c r="T22" s="644"/>
      <c r="U22" s="644"/>
      <c r="V22" s="644"/>
      <c r="W22" s="644"/>
      <c r="X22" s="644"/>
      <c r="Y22" s="645"/>
      <c r="Z22" s="703">
        <v>48.1</v>
      </c>
      <c r="AA22" s="703"/>
      <c r="AB22" s="703"/>
      <c r="AC22" s="703"/>
      <c r="AD22" s="704">
        <v>4469224</v>
      </c>
      <c r="AE22" s="704"/>
      <c r="AF22" s="704"/>
      <c r="AG22" s="704"/>
      <c r="AH22" s="704"/>
      <c r="AI22" s="704"/>
      <c r="AJ22" s="704"/>
      <c r="AK22" s="704"/>
      <c r="AL22" s="646">
        <v>99.8</v>
      </c>
      <c r="AM22" s="647"/>
      <c r="AN22" s="647"/>
      <c r="AO22" s="705"/>
      <c r="AP22" s="749" t="s">
        <v>275</v>
      </c>
      <c r="AQ22" s="756"/>
      <c r="AR22" s="756"/>
      <c r="AS22" s="756"/>
      <c r="AT22" s="756"/>
      <c r="AU22" s="756"/>
      <c r="AV22" s="756"/>
      <c r="AW22" s="756"/>
      <c r="AX22" s="756"/>
      <c r="AY22" s="756"/>
      <c r="AZ22" s="756"/>
      <c r="BA22" s="756"/>
      <c r="BB22" s="756"/>
      <c r="BC22" s="756"/>
      <c r="BD22" s="756"/>
      <c r="BE22" s="756"/>
      <c r="BF22" s="751"/>
      <c r="BG22" s="641" t="s">
        <v>229</v>
      </c>
      <c r="BH22" s="644"/>
      <c r="BI22" s="644"/>
      <c r="BJ22" s="644"/>
      <c r="BK22" s="644"/>
      <c r="BL22" s="644"/>
      <c r="BM22" s="644"/>
      <c r="BN22" s="645"/>
      <c r="BO22" s="703" t="s">
        <v>229</v>
      </c>
      <c r="BP22" s="703"/>
      <c r="BQ22" s="703"/>
      <c r="BR22" s="703"/>
      <c r="BS22" s="649" t="s">
        <v>229</v>
      </c>
      <c r="BT22" s="644"/>
      <c r="BU22" s="644"/>
      <c r="BV22" s="644"/>
      <c r="BW22" s="644"/>
      <c r="BX22" s="644"/>
      <c r="BY22" s="644"/>
      <c r="BZ22" s="644"/>
      <c r="CA22" s="644"/>
      <c r="CB22" s="684"/>
      <c r="CD22" s="758" t="s">
        <v>276</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x14ac:dyDescent="0.15">
      <c r="B23" s="638" t="s">
        <v>277</v>
      </c>
      <c r="C23" s="639"/>
      <c r="D23" s="639"/>
      <c r="E23" s="639"/>
      <c r="F23" s="639"/>
      <c r="G23" s="639"/>
      <c r="H23" s="639"/>
      <c r="I23" s="639"/>
      <c r="J23" s="639"/>
      <c r="K23" s="639"/>
      <c r="L23" s="639"/>
      <c r="M23" s="639"/>
      <c r="N23" s="639"/>
      <c r="O23" s="639"/>
      <c r="P23" s="639"/>
      <c r="Q23" s="640"/>
      <c r="R23" s="641">
        <v>2879</v>
      </c>
      <c r="S23" s="644"/>
      <c r="T23" s="644"/>
      <c r="U23" s="644"/>
      <c r="V23" s="644"/>
      <c r="W23" s="644"/>
      <c r="X23" s="644"/>
      <c r="Y23" s="645"/>
      <c r="Z23" s="703">
        <v>0</v>
      </c>
      <c r="AA23" s="703"/>
      <c r="AB23" s="703"/>
      <c r="AC23" s="703"/>
      <c r="AD23" s="704">
        <v>2879</v>
      </c>
      <c r="AE23" s="704"/>
      <c r="AF23" s="704"/>
      <c r="AG23" s="704"/>
      <c r="AH23" s="704"/>
      <c r="AI23" s="704"/>
      <c r="AJ23" s="704"/>
      <c r="AK23" s="704"/>
      <c r="AL23" s="646">
        <v>0.1</v>
      </c>
      <c r="AM23" s="647"/>
      <c r="AN23" s="647"/>
      <c r="AO23" s="705"/>
      <c r="AP23" s="749" t="s">
        <v>278</v>
      </c>
      <c r="AQ23" s="756"/>
      <c r="AR23" s="756"/>
      <c r="AS23" s="756"/>
      <c r="AT23" s="756"/>
      <c r="AU23" s="756"/>
      <c r="AV23" s="756"/>
      <c r="AW23" s="756"/>
      <c r="AX23" s="756"/>
      <c r="AY23" s="756"/>
      <c r="AZ23" s="756"/>
      <c r="BA23" s="756"/>
      <c r="BB23" s="756"/>
      <c r="BC23" s="756"/>
      <c r="BD23" s="756"/>
      <c r="BE23" s="756"/>
      <c r="BF23" s="751"/>
      <c r="BG23" s="641">
        <v>133377</v>
      </c>
      <c r="BH23" s="644"/>
      <c r="BI23" s="644"/>
      <c r="BJ23" s="644"/>
      <c r="BK23" s="644"/>
      <c r="BL23" s="644"/>
      <c r="BM23" s="644"/>
      <c r="BN23" s="645"/>
      <c r="BO23" s="703">
        <v>6.7</v>
      </c>
      <c r="BP23" s="703"/>
      <c r="BQ23" s="703"/>
      <c r="BR23" s="703"/>
      <c r="BS23" s="649" t="s">
        <v>229</v>
      </c>
      <c r="BT23" s="644"/>
      <c r="BU23" s="644"/>
      <c r="BV23" s="644"/>
      <c r="BW23" s="644"/>
      <c r="BX23" s="644"/>
      <c r="BY23" s="644"/>
      <c r="BZ23" s="644"/>
      <c r="CA23" s="644"/>
      <c r="CB23" s="684"/>
      <c r="CD23" s="758" t="s">
        <v>217</v>
      </c>
      <c r="CE23" s="759"/>
      <c r="CF23" s="759"/>
      <c r="CG23" s="759"/>
      <c r="CH23" s="759"/>
      <c r="CI23" s="759"/>
      <c r="CJ23" s="759"/>
      <c r="CK23" s="759"/>
      <c r="CL23" s="759"/>
      <c r="CM23" s="759"/>
      <c r="CN23" s="759"/>
      <c r="CO23" s="759"/>
      <c r="CP23" s="759"/>
      <c r="CQ23" s="760"/>
      <c r="CR23" s="758" t="s">
        <v>279</v>
      </c>
      <c r="CS23" s="759"/>
      <c r="CT23" s="759"/>
      <c r="CU23" s="759"/>
      <c r="CV23" s="759"/>
      <c r="CW23" s="759"/>
      <c r="CX23" s="759"/>
      <c r="CY23" s="760"/>
      <c r="CZ23" s="758" t="s">
        <v>280</v>
      </c>
      <c r="DA23" s="759"/>
      <c r="DB23" s="759"/>
      <c r="DC23" s="760"/>
      <c r="DD23" s="758" t="s">
        <v>281</v>
      </c>
      <c r="DE23" s="759"/>
      <c r="DF23" s="759"/>
      <c r="DG23" s="759"/>
      <c r="DH23" s="759"/>
      <c r="DI23" s="759"/>
      <c r="DJ23" s="759"/>
      <c r="DK23" s="760"/>
      <c r="DL23" s="767" t="s">
        <v>282</v>
      </c>
      <c r="DM23" s="768"/>
      <c r="DN23" s="768"/>
      <c r="DO23" s="768"/>
      <c r="DP23" s="768"/>
      <c r="DQ23" s="768"/>
      <c r="DR23" s="768"/>
      <c r="DS23" s="768"/>
      <c r="DT23" s="768"/>
      <c r="DU23" s="768"/>
      <c r="DV23" s="769"/>
      <c r="DW23" s="758" t="s">
        <v>283</v>
      </c>
      <c r="DX23" s="759"/>
      <c r="DY23" s="759"/>
      <c r="DZ23" s="759"/>
      <c r="EA23" s="759"/>
      <c r="EB23" s="759"/>
      <c r="EC23" s="760"/>
    </row>
    <row r="24" spans="2:133" ht="11.25" customHeight="1" x14ac:dyDescent="0.15">
      <c r="B24" s="638" t="s">
        <v>284</v>
      </c>
      <c r="C24" s="639"/>
      <c r="D24" s="639"/>
      <c r="E24" s="639"/>
      <c r="F24" s="639"/>
      <c r="G24" s="639"/>
      <c r="H24" s="639"/>
      <c r="I24" s="639"/>
      <c r="J24" s="639"/>
      <c r="K24" s="639"/>
      <c r="L24" s="639"/>
      <c r="M24" s="639"/>
      <c r="N24" s="639"/>
      <c r="O24" s="639"/>
      <c r="P24" s="639"/>
      <c r="Q24" s="640"/>
      <c r="R24" s="641">
        <v>73882</v>
      </c>
      <c r="S24" s="644"/>
      <c r="T24" s="644"/>
      <c r="U24" s="644"/>
      <c r="V24" s="644"/>
      <c r="W24" s="644"/>
      <c r="X24" s="644"/>
      <c r="Y24" s="645"/>
      <c r="Z24" s="703">
        <v>0.7</v>
      </c>
      <c r="AA24" s="703"/>
      <c r="AB24" s="703"/>
      <c r="AC24" s="703"/>
      <c r="AD24" s="704" t="s">
        <v>229</v>
      </c>
      <c r="AE24" s="704"/>
      <c r="AF24" s="704"/>
      <c r="AG24" s="704"/>
      <c r="AH24" s="704"/>
      <c r="AI24" s="704"/>
      <c r="AJ24" s="704"/>
      <c r="AK24" s="704"/>
      <c r="AL24" s="646" t="s">
        <v>229</v>
      </c>
      <c r="AM24" s="647"/>
      <c r="AN24" s="647"/>
      <c r="AO24" s="705"/>
      <c r="AP24" s="749" t="s">
        <v>285</v>
      </c>
      <c r="AQ24" s="756"/>
      <c r="AR24" s="756"/>
      <c r="AS24" s="756"/>
      <c r="AT24" s="756"/>
      <c r="AU24" s="756"/>
      <c r="AV24" s="756"/>
      <c r="AW24" s="756"/>
      <c r="AX24" s="756"/>
      <c r="AY24" s="756"/>
      <c r="AZ24" s="756"/>
      <c r="BA24" s="756"/>
      <c r="BB24" s="756"/>
      <c r="BC24" s="756"/>
      <c r="BD24" s="756"/>
      <c r="BE24" s="756"/>
      <c r="BF24" s="751"/>
      <c r="BG24" s="641" t="s">
        <v>229</v>
      </c>
      <c r="BH24" s="644"/>
      <c r="BI24" s="644"/>
      <c r="BJ24" s="644"/>
      <c r="BK24" s="644"/>
      <c r="BL24" s="644"/>
      <c r="BM24" s="644"/>
      <c r="BN24" s="645"/>
      <c r="BO24" s="703" t="s">
        <v>229</v>
      </c>
      <c r="BP24" s="703"/>
      <c r="BQ24" s="703"/>
      <c r="BR24" s="703"/>
      <c r="BS24" s="649" t="s">
        <v>229</v>
      </c>
      <c r="BT24" s="644"/>
      <c r="BU24" s="644"/>
      <c r="BV24" s="644"/>
      <c r="BW24" s="644"/>
      <c r="BX24" s="644"/>
      <c r="BY24" s="644"/>
      <c r="BZ24" s="644"/>
      <c r="CA24" s="644"/>
      <c r="CB24" s="684"/>
      <c r="CD24" s="712" t="s">
        <v>286</v>
      </c>
      <c r="CE24" s="713"/>
      <c r="CF24" s="713"/>
      <c r="CG24" s="713"/>
      <c r="CH24" s="713"/>
      <c r="CI24" s="713"/>
      <c r="CJ24" s="713"/>
      <c r="CK24" s="713"/>
      <c r="CL24" s="713"/>
      <c r="CM24" s="713"/>
      <c r="CN24" s="713"/>
      <c r="CO24" s="713"/>
      <c r="CP24" s="713"/>
      <c r="CQ24" s="714"/>
      <c r="CR24" s="706">
        <v>3022556</v>
      </c>
      <c r="CS24" s="707"/>
      <c r="CT24" s="707"/>
      <c r="CU24" s="707"/>
      <c r="CV24" s="707"/>
      <c r="CW24" s="707"/>
      <c r="CX24" s="707"/>
      <c r="CY24" s="753"/>
      <c r="CZ24" s="754">
        <v>30.9</v>
      </c>
      <c r="DA24" s="723"/>
      <c r="DB24" s="723"/>
      <c r="DC24" s="757"/>
      <c r="DD24" s="752">
        <v>2167652</v>
      </c>
      <c r="DE24" s="707"/>
      <c r="DF24" s="707"/>
      <c r="DG24" s="707"/>
      <c r="DH24" s="707"/>
      <c r="DI24" s="707"/>
      <c r="DJ24" s="707"/>
      <c r="DK24" s="753"/>
      <c r="DL24" s="752">
        <v>2126779</v>
      </c>
      <c r="DM24" s="707"/>
      <c r="DN24" s="707"/>
      <c r="DO24" s="707"/>
      <c r="DP24" s="707"/>
      <c r="DQ24" s="707"/>
      <c r="DR24" s="707"/>
      <c r="DS24" s="707"/>
      <c r="DT24" s="707"/>
      <c r="DU24" s="707"/>
      <c r="DV24" s="753"/>
      <c r="DW24" s="754">
        <v>45</v>
      </c>
      <c r="DX24" s="723"/>
      <c r="DY24" s="723"/>
      <c r="DZ24" s="723"/>
      <c r="EA24" s="723"/>
      <c r="EB24" s="723"/>
      <c r="EC24" s="755"/>
    </row>
    <row r="25" spans="2:133" ht="11.25" customHeight="1" x14ac:dyDescent="0.15">
      <c r="B25" s="638" t="s">
        <v>287</v>
      </c>
      <c r="C25" s="639"/>
      <c r="D25" s="639"/>
      <c r="E25" s="639"/>
      <c r="F25" s="639"/>
      <c r="G25" s="639"/>
      <c r="H25" s="639"/>
      <c r="I25" s="639"/>
      <c r="J25" s="639"/>
      <c r="K25" s="639"/>
      <c r="L25" s="639"/>
      <c r="M25" s="639"/>
      <c r="N25" s="639"/>
      <c r="O25" s="639"/>
      <c r="P25" s="639"/>
      <c r="Q25" s="640"/>
      <c r="R25" s="641">
        <v>54938</v>
      </c>
      <c r="S25" s="644"/>
      <c r="T25" s="644"/>
      <c r="U25" s="644"/>
      <c r="V25" s="644"/>
      <c r="W25" s="644"/>
      <c r="X25" s="644"/>
      <c r="Y25" s="645"/>
      <c r="Z25" s="703">
        <v>0.5</v>
      </c>
      <c r="AA25" s="703"/>
      <c r="AB25" s="703"/>
      <c r="AC25" s="703"/>
      <c r="AD25" s="704">
        <v>1555</v>
      </c>
      <c r="AE25" s="704"/>
      <c r="AF25" s="704"/>
      <c r="AG25" s="704"/>
      <c r="AH25" s="704"/>
      <c r="AI25" s="704"/>
      <c r="AJ25" s="704"/>
      <c r="AK25" s="704"/>
      <c r="AL25" s="646">
        <v>0</v>
      </c>
      <c r="AM25" s="647"/>
      <c r="AN25" s="647"/>
      <c r="AO25" s="705"/>
      <c r="AP25" s="749" t="s">
        <v>288</v>
      </c>
      <c r="AQ25" s="756"/>
      <c r="AR25" s="756"/>
      <c r="AS25" s="756"/>
      <c r="AT25" s="756"/>
      <c r="AU25" s="756"/>
      <c r="AV25" s="756"/>
      <c r="AW25" s="756"/>
      <c r="AX25" s="756"/>
      <c r="AY25" s="756"/>
      <c r="AZ25" s="756"/>
      <c r="BA25" s="756"/>
      <c r="BB25" s="756"/>
      <c r="BC25" s="756"/>
      <c r="BD25" s="756"/>
      <c r="BE25" s="756"/>
      <c r="BF25" s="751"/>
      <c r="BG25" s="641" t="s">
        <v>229</v>
      </c>
      <c r="BH25" s="644"/>
      <c r="BI25" s="644"/>
      <c r="BJ25" s="644"/>
      <c r="BK25" s="644"/>
      <c r="BL25" s="644"/>
      <c r="BM25" s="644"/>
      <c r="BN25" s="645"/>
      <c r="BO25" s="703" t="s">
        <v>122</v>
      </c>
      <c r="BP25" s="703"/>
      <c r="BQ25" s="703"/>
      <c r="BR25" s="703"/>
      <c r="BS25" s="649" t="s">
        <v>229</v>
      </c>
      <c r="BT25" s="644"/>
      <c r="BU25" s="644"/>
      <c r="BV25" s="644"/>
      <c r="BW25" s="644"/>
      <c r="BX25" s="644"/>
      <c r="BY25" s="644"/>
      <c r="BZ25" s="644"/>
      <c r="CA25" s="644"/>
      <c r="CB25" s="684"/>
      <c r="CD25" s="685" t="s">
        <v>289</v>
      </c>
      <c r="CE25" s="682"/>
      <c r="CF25" s="682"/>
      <c r="CG25" s="682"/>
      <c r="CH25" s="682"/>
      <c r="CI25" s="682"/>
      <c r="CJ25" s="682"/>
      <c r="CK25" s="682"/>
      <c r="CL25" s="682"/>
      <c r="CM25" s="682"/>
      <c r="CN25" s="682"/>
      <c r="CO25" s="682"/>
      <c r="CP25" s="682"/>
      <c r="CQ25" s="683"/>
      <c r="CR25" s="641">
        <v>1233422</v>
      </c>
      <c r="CS25" s="642"/>
      <c r="CT25" s="642"/>
      <c r="CU25" s="642"/>
      <c r="CV25" s="642"/>
      <c r="CW25" s="642"/>
      <c r="CX25" s="642"/>
      <c r="CY25" s="643"/>
      <c r="CZ25" s="646">
        <v>12.6</v>
      </c>
      <c r="DA25" s="675"/>
      <c r="DB25" s="675"/>
      <c r="DC25" s="676"/>
      <c r="DD25" s="649">
        <v>1119854</v>
      </c>
      <c r="DE25" s="642"/>
      <c r="DF25" s="642"/>
      <c r="DG25" s="642"/>
      <c r="DH25" s="642"/>
      <c r="DI25" s="642"/>
      <c r="DJ25" s="642"/>
      <c r="DK25" s="643"/>
      <c r="DL25" s="649">
        <v>1081011</v>
      </c>
      <c r="DM25" s="642"/>
      <c r="DN25" s="642"/>
      <c r="DO25" s="642"/>
      <c r="DP25" s="642"/>
      <c r="DQ25" s="642"/>
      <c r="DR25" s="642"/>
      <c r="DS25" s="642"/>
      <c r="DT25" s="642"/>
      <c r="DU25" s="642"/>
      <c r="DV25" s="643"/>
      <c r="DW25" s="646">
        <v>22.9</v>
      </c>
      <c r="DX25" s="675"/>
      <c r="DY25" s="675"/>
      <c r="DZ25" s="675"/>
      <c r="EA25" s="675"/>
      <c r="EB25" s="675"/>
      <c r="EC25" s="677"/>
    </row>
    <row r="26" spans="2:133" ht="11.25" customHeight="1" x14ac:dyDescent="0.15">
      <c r="B26" s="638" t="s">
        <v>290</v>
      </c>
      <c r="C26" s="639"/>
      <c r="D26" s="639"/>
      <c r="E26" s="639"/>
      <c r="F26" s="639"/>
      <c r="G26" s="639"/>
      <c r="H26" s="639"/>
      <c r="I26" s="639"/>
      <c r="J26" s="639"/>
      <c r="K26" s="639"/>
      <c r="L26" s="639"/>
      <c r="M26" s="639"/>
      <c r="N26" s="639"/>
      <c r="O26" s="639"/>
      <c r="P26" s="639"/>
      <c r="Q26" s="640"/>
      <c r="R26" s="641">
        <v>12976</v>
      </c>
      <c r="S26" s="644"/>
      <c r="T26" s="644"/>
      <c r="U26" s="644"/>
      <c r="V26" s="644"/>
      <c r="W26" s="644"/>
      <c r="X26" s="644"/>
      <c r="Y26" s="645"/>
      <c r="Z26" s="703">
        <v>0.1</v>
      </c>
      <c r="AA26" s="703"/>
      <c r="AB26" s="703"/>
      <c r="AC26" s="703"/>
      <c r="AD26" s="704" t="s">
        <v>229</v>
      </c>
      <c r="AE26" s="704"/>
      <c r="AF26" s="704"/>
      <c r="AG26" s="704"/>
      <c r="AH26" s="704"/>
      <c r="AI26" s="704"/>
      <c r="AJ26" s="704"/>
      <c r="AK26" s="704"/>
      <c r="AL26" s="646" t="s">
        <v>122</v>
      </c>
      <c r="AM26" s="647"/>
      <c r="AN26" s="647"/>
      <c r="AO26" s="705"/>
      <c r="AP26" s="749" t="s">
        <v>291</v>
      </c>
      <c r="AQ26" s="750"/>
      <c r="AR26" s="750"/>
      <c r="AS26" s="750"/>
      <c r="AT26" s="750"/>
      <c r="AU26" s="750"/>
      <c r="AV26" s="750"/>
      <c r="AW26" s="750"/>
      <c r="AX26" s="750"/>
      <c r="AY26" s="750"/>
      <c r="AZ26" s="750"/>
      <c r="BA26" s="750"/>
      <c r="BB26" s="750"/>
      <c r="BC26" s="750"/>
      <c r="BD26" s="750"/>
      <c r="BE26" s="750"/>
      <c r="BF26" s="751"/>
      <c r="BG26" s="641" t="s">
        <v>122</v>
      </c>
      <c r="BH26" s="644"/>
      <c r="BI26" s="644"/>
      <c r="BJ26" s="644"/>
      <c r="BK26" s="644"/>
      <c r="BL26" s="644"/>
      <c r="BM26" s="644"/>
      <c r="BN26" s="645"/>
      <c r="BO26" s="703" t="s">
        <v>229</v>
      </c>
      <c r="BP26" s="703"/>
      <c r="BQ26" s="703"/>
      <c r="BR26" s="703"/>
      <c r="BS26" s="649" t="s">
        <v>229</v>
      </c>
      <c r="BT26" s="644"/>
      <c r="BU26" s="644"/>
      <c r="BV26" s="644"/>
      <c r="BW26" s="644"/>
      <c r="BX26" s="644"/>
      <c r="BY26" s="644"/>
      <c r="BZ26" s="644"/>
      <c r="CA26" s="644"/>
      <c r="CB26" s="684"/>
      <c r="CD26" s="685" t="s">
        <v>292</v>
      </c>
      <c r="CE26" s="682"/>
      <c r="CF26" s="682"/>
      <c r="CG26" s="682"/>
      <c r="CH26" s="682"/>
      <c r="CI26" s="682"/>
      <c r="CJ26" s="682"/>
      <c r="CK26" s="682"/>
      <c r="CL26" s="682"/>
      <c r="CM26" s="682"/>
      <c r="CN26" s="682"/>
      <c r="CO26" s="682"/>
      <c r="CP26" s="682"/>
      <c r="CQ26" s="683"/>
      <c r="CR26" s="641">
        <v>720539</v>
      </c>
      <c r="CS26" s="644"/>
      <c r="CT26" s="644"/>
      <c r="CU26" s="644"/>
      <c r="CV26" s="644"/>
      <c r="CW26" s="644"/>
      <c r="CX26" s="644"/>
      <c r="CY26" s="645"/>
      <c r="CZ26" s="646">
        <v>7.4</v>
      </c>
      <c r="DA26" s="675"/>
      <c r="DB26" s="675"/>
      <c r="DC26" s="676"/>
      <c r="DD26" s="649">
        <v>638201</v>
      </c>
      <c r="DE26" s="644"/>
      <c r="DF26" s="644"/>
      <c r="DG26" s="644"/>
      <c r="DH26" s="644"/>
      <c r="DI26" s="644"/>
      <c r="DJ26" s="644"/>
      <c r="DK26" s="645"/>
      <c r="DL26" s="649" t="s">
        <v>229</v>
      </c>
      <c r="DM26" s="644"/>
      <c r="DN26" s="644"/>
      <c r="DO26" s="644"/>
      <c r="DP26" s="644"/>
      <c r="DQ26" s="644"/>
      <c r="DR26" s="644"/>
      <c r="DS26" s="644"/>
      <c r="DT26" s="644"/>
      <c r="DU26" s="644"/>
      <c r="DV26" s="645"/>
      <c r="DW26" s="646" t="s">
        <v>229</v>
      </c>
      <c r="DX26" s="675"/>
      <c r="DY26" s="675"/>
      <c r="DZ26" s="675"/>
      <c r="EA26" s="675"/>
      <c r="EB26" s="675"/>
      <c r="EC26" s="677"/>
    </row>
    <row r="27" spans="2:133" ht="11.25" customHeight="1" x14ac:dyDescent="0.15">
      <c r="B27" s="638" t="s">
        <v>293</v>
      </c>
      <c r="C27" s="639"/>
      <c r="D27" s="639"/>
      <c r="E27" s="639"/>
      <c r="F27" s="639"/>
      <c r="G27" s="639"/>
      <c r="H27" s="639"/>
      <c r="I27" s="639"/>
      <c r="J27" s="639"/>
      <c r="K27" s="639"/>
      <c r="L27" s="639"/>
      <c r="M27" s="639"/>
      <c r="N27" s="639"/>
      <c r="O27" s="639"/>
      <c r="P27" s="639"/>
      <c r="Q27" s="640"/>
      <c r="R27" s="641">
        <v>636640</v>
      </c>
      <c r="S27" s="644"/>
      <c r="T27" s="644"/>
      <c r="U27" s="644"/>
      <c r="V27" s="644"/>
      <c r="W27" s="644"/>
      <c r="X27" s="644"/>
      <c r="Y27" s="645"/>
      <c r="Z27" s="703">
        <v>6.4</v>
      </c>
      <c r="AA27" s="703"/>
      <c r="AB27" s="703"/>
      <c r="AC27" s="703"/>
      <c r="AD27" s="704" t="s">
        <v>229</v>
      </c>
      <c r="AE27" s="704"/>
      <c r="AF27" s="704"/>
      <c r="AG27" s="704"/>
      <c r="AH27" s="704"/>
      <c r="AI27" s="704"/>
      <c r="AJ27" s="704"/>
      <c r="AK27" s="704"/>
      <c r="AL27" s="646" t="s">
        <v>229</v>
      </c>
      <c r="AM27" s="647"/>
      <c r="AN27" s="647"/>
      <c r="AO27" s="705"/>
      <c r="AP27" s="638" t="s">
        <v>294</v>
      </c>
      <c r="AQ27" s="639"/>
      <c r="AR27" s="639"/>
      <c r="AS27" s="639"/>
      <c r="AT27" s="639"/>
      <c r="AU27" s="639"/>
      <c r="AV27" s="639"/>
      <c r="AW27" s="639"/>
      <c r="AX27" s="639"/>
      <c r="AY27" s="639"/>
      <c r="AZ27" s="639"/>
      <c r="BA27" s="639"/>
      <c r="BB27" s="639"/>
      <c r="BC27" s="639"/>
      <c r="BD27" s="639"/>
      <c r="BE27" s="639"/>
      <c r="BF27" s="640"/>
      <c r="BG27" s="641">
        <v>1983922</v>
      </c>
      <c r="BH27" s="644"/>
      <c r="BI27" s="644"/>
      <c r="BJ27" s="644"/>
      <c r="BK27" s="644"/>
      <c r="BL27" s="644"/>
      <c r="BM27" s="644"/>
      <c r="BN27" s="645"/>
      <c r="BO27" s="703">
        <v>100</v>
      </c>
      <c r="BP27" s="703"/>
      <c r="BQ27" s="703"/>
      <c r="BR27" s="703"/>
      <c r="BS27" s="649">
        <v>9091</v>
      </c>
      <c r="BT27" s="644"/>
      <c r="BU27" s="644"/>
      <c r="BV27" s="644"/>
      <c r="BW27" s="644"/>
      <c r="BX27" s="644"/>
      <c r="BY27" s="644"/>
      <c r="BZ27" s="644"/>
      <c r="CA27" s="644"/>
      <c r="CB27" s="684"/>
      <c r="CD27" s="685" t="s">
        <v>295</v>
      </c>
      <c r="CE27" s="682"/>
      <c r="CF27" s="682"/>
      <c r="CG27" s="682"/>
      <c r="CH27" s="682"/>
      <c r="CI27" s="682"/>
      <c r="CJ27" s="682"/>
      <c r="CK27" s="682"/>
      <c r="CL27" s="682"/>
      <c r="CM27" s="682"/>
      <c r="CN27" s="682"/>
      <c r="CO27" s="682"/>
      <c r="CP27" s="682"/>
      <c r="CQ27" s="683"/>
      <c r="CR27" s="641">
        <v>1005795</v>
      </c>
      <c r="CS27" s="642"/>
      <c r="CT27" s="642"/>
      <c r="CU27" s="642"/>
      <c r="CV27" s="642"/>
      <c r="CW27" s="642"/>
      <c r="CX27" s="642"/>
      <c r="CY27" s="643"/>
      <c r="CZ27" s="646">
        <v>10.3</v>
      </c>
      <c r="DA27" s="675"/>
      <c r="DB27" s="675"/>
      <c r="DC27" s="676"/>
      <c r="DD27" s="649">
        <v>278591</v>
      </c>
      <c r="DE27" s="642"/>
      <c r="DF27" s="642"/>
      <c r="DG27" s="642"/>
      <c r="DH27" s="642"/>
      <c r="DI27" s="642"/>
      <c r="DJ27" s="642"/>
      <c r="DK27" s="643"/>
      <c r="DL27" s="649">
        <v>276561</v>
      </c>
      <c r="DM27" s="642"/>
      <c r="DN27" s="642"/>
      <c r="DO27" s="642"/>
      <c r="DP27" s="642"/>
      <c r="DQ27" s="642"/>
      <c r="DR27" s="642"/>
      <c r="DS27" s="642"/>
      <c r="DT27" s="642"/>
      <c r="DU27" s="642"/>
      <c r="DV27" s="643"/>
      <c r="DW27" s="646">
        <v>5.9</v>
      </c>
      <c r="DX27" s="675"/>
      <c r="DY27" s="675"/>
      <c r="DZ27" s="675"/>
      <c r="EA27" s="675"/>
      <c r="EB27" s="675"/>
      <c r="EC27" s="677"/>
    </row>
    <row r="28" spans="2:133" ht="11.25" customHeight="1" x14ac:dyDescent="0.15">
      <c r="B28" s="746" t="s">
        <v>296</v>
      </c>
      <c r="C28" s="747"/>
      <c r="D28" s="747"/>
      <c r="E28" s="747"/>
      <c r="F28" s="747"/>
      <c r="G28" s="747"/>
      <c r="H28" s="747"/>
      <c r="I28" s="747"/>
      <c r="J28" s="747"/>
      <c r="K28" s="747"/>
      <c r="L28" s="747"/>
      <c r="M28" s="747"/>
      <c r="N28" s="747"/>
      <c r="O28" s="747"/>
      <c r="P28" s="747"/>
      <c r="Q28" s="748"/>
      <c r="R28" s="641" t="s">
        <v>229</v>
      </c>
      <c r="S28" s="644"/>
      <c r="T28" s="644"/>
      <c r="U28" s="644"/>
      <c r="V28" s="644"/>
      <c r="W28" s="644"/>
      <c r="X28" s="644"/>
      <c r="Y28" s="645"/>
      <c r="Z28" s="703" t="s">
        <v>229</v>
      </c>
      <c r="AA28" s="703"/>
      <c r="AB28" s="703"/>
      <c r="AC28" s="703"/>
      <c r="AD28" s="704" t="s">
        <v>229</v>
      </c>
      <c r="AE28" s="704"/>
      <c r="AF28" s="704"/>
      <c r="AG28" s="704"/>
      <c r="AH28" s="704"/>
      <c r="AI28" s="704"/>
      <c r="AJ28" s="704"/>
      <c r="AK28" s="704"/>
      <c r="AL28" s="646" t="s">
        <v>229</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297</v>
      </c>
      <c r="CE28" s="682"/>
      <c r="CF28" s="682"/>
      <c r="CG28" s="682"/>
      <c r="CH28" s="682"/>
      <c r="CI28" s="682"/>
      <c r="CJ28" s="682"/>
      <c r="CK28" s="682"/>
      <c r="CL28" s="682"/>
      <c r="CM28" s="682"/>
      <c r="CN28" s="682"/>
      <c r="CO28" s="682"/>
      <c r="CP28" s="682"/>
      <c r="CQ28" s="683"/>
      <c r="CR28" s="641">
        <v>783339</v>
      </c>
      <c r="CS28" s="644"/>
      <c r="CT28" s="644"/>
      <c r="CU28" s="644"/>
      <c r="CV28" s="644"/>
      <c r="CW28" s="644"/>
      <c r="CX28" s="644"/>
      <c r="CY28" s="645"/>
      <c r="CZ28" s="646">
        <v>8</v>
      </c>
      <c r="DA28" s="675"/>
      <c r="DB28" s="675"/>
      <c r="DC28" s="676"/>
      <c r="DD28" s="649">
        <v>769207</v>
      </c>
      <c r="DE28" s="644"/>
      <c r="DF28" s="644"/>
      <c r="DG28" s="644"/>
      <c r="DH28" s="644"/>
      <c r="DI28" s="644"/>
      <c r="DJ28" s="644"/>
      <c r="DK28" s="645"/>
      <c r="DL28" s="649">
        <v>769207</v>
      </c>
      <c r="DM28" s="644"/>
      <c r="DN28" s="644"/>
      <c r="DO28" s="644"/>
      <c r="DP28" s="644"/>
      <c r="DQ28" s="644"/>
      <c r="DR28" s="644"/>
      <c r="DS28" s="644"/>
      <c r="DT28" s="644"/>
      <c r="DU28" s="644"/>
      <c r="DV28" s="645"/>
      <c r="DW28" s="646">
        <v>16.3</v>
      </c>
      <c r="DX28" s="675"/>
      <c r="DY28" s="675"/>
      <c r="DZ28" s="675"/>
      <c r="EA28" s="675"/>
      <c r="EB28" s="675"/>
      <c r="EC28" s="677"/>
    </row>
    <row r="29" spans="2:133" ht="11.25" customHeight="1" x14ac:dyDescent="0.15">
      <c r="B29" s="638" t="s">
        <v>298</v>
      </c>
      <c r="C29" s="639"/>
      <c r="D29" s="639"/>
      <c r="E29" s="639"/>
      <c r="F29" s="639"/>
      <c r="G29" s="639"/>
      <c r="H29" s="639"/>
      <c r="I29" s="639"/>
      <c r="J29" s="639"/>
      <c r="K29" s="639"/>
      <c r="L29" s="639"/>
      <c r="M29" s="639"/>
      <c r="N29" s="639"/>
      <c r="O29" s="639"/>
      <c r="P29" s="639"/>
      <c r="Q29" s="640"/>
      <c r="R29" s="641">
        <v>556655</v>
      </c>
      <c r="S29" s="644"/>
      <c r="T29" s="644"/>
      <c r="U29" s="644"/>
      <c r="V29" s="644"/>
      <c r="W29" s="644"/>
      <c r="X29" s="644"/>
      <c r="Y29" s="645"/>
      <c r="Z29" s="703">
        <v>5.6</v>
      </c>
      <c r="AA29" s="703"/>
      <c r="AB29" s="703"/>
      <c r="AC29" s="703"/>
      <c r="AD29" s="704" t="s">
        <v>229</v>
      </c>
      <c r="AE29" s="704"/>
      <c r="AF29" s="704"/>
      <c r="AG29" s="704"/>
      <c r="AH29" s="704"/>
      <c r="AI29" s="704"/>
      <c r="AJ29" s="704"/>
      <c r="AK29" s="704"/>
      <c r="AL29" s="646" t="s">
        <v>229</v>
      </c>
      <c r="AM29" s="647"/>
      <c r="AN29" s="647"/>
      <c r="AO29" s="705"/>
      <c r="AP29" s="715" t="s">
        <v>217</v>
      </c>
      <c r="AQ29" s="716"/>
      <c r="AR29" s="716"/>
      <c r="AS29" s="716"/>
      <c r="AT29" s="716"/>
      <c r="AU29" s="716"/>
      <c r="AV29" s="716"/>
      <c r="AW29" s="716"/>
      <c r="AX29" s="716"/>
      <c r="AY29" s="716"/>
      <c r="AZ29" s="716"/>
      <c r="BA29" s="716"/>
      <c r="BB29" s="716"/>
      <c r="BC29" s="716"/>
      <c r="BD29" s="716"/>
      <c r="BE29" s="716"/>
      <c r="BF29" s="717"/>
      <c r="BG29" s="715" t="s">
        <v>299</v>
      </c>
      <c r="BH29" s="743"/>
      <c r="BI29" s="743"/>
      <c r="BJ29" s="743"/>
      <c r="BK29" s="743"/>
      <c r="BL29" s="743"/>
      <c r="BM29" s="743"/>
      <c r="BN29" s="743"/>
      <c r="BO29" s="743"/>
      <c r="BP29" s="743"/>
      <c r="BQ29" s="744"/>
      <c r="BR29" s="715" t="s">
        <v>300</v>
      </c>
      <c r="BS29" s="743"/>
      <c r="BT29" s="743"/>
      <c r="BU29" s="743"/>
      <c r="BV29" s="743"/>
      <c r="BW29" s="743"/>
      <c r="BX29" s="743"/>
      <c r="BY29" s="743"/>
      <c r="BZ29" s="743"/>
      <c r="CA29" s="743"/>
      <c r="CB29" s="744"/>
      <c r="CD29" s="725" t="s">
        <v>301</v>
      </c>
      <c r="CE29" s="726"/>
      <c r="CF29" s="685" t="s">
        <v>64</v>
      </c>
      <c r="CG29" s="682"/>
      <c r="CH29" s="682"/>
      <c r="CI29" s="682"/>
      <c r="CJ29" s="682"/>
      <c r="CK29" s="682"/>
      <c r="CL29" s="682"/>
      <c r="CM29" s="682"/>
      <c r="CN29" s="682"/>
      <c r="CO29" s="682"/>
      <c r="CP29" s="682"/>
      <c r="CQ29" s="683"/>
      <c r="CR29" s="641">
        <v>783339</v>
      </c>
      <c r="CS29" s="642"/>
      <c r="CT29" s="642"/>
      <c r="CU29" s="642"/>
      <c r="CV29" s="642"/>
      <c r="CW29" s="642"/>
      <c r="CX29" s="642"/>
      <c r="CY29" s="643"/>
      <c r="CZ29" s="646">
        <v>8</v>
      </c>
      <c r="DA29" s="675"/>
      <c r="DB29" s="675"/>
      <c r="DC29" s="676"/>
      <c r="DD29" s="649">
        <v>769207</v>
      </c>
      <c r="DE29" s="642"/>
      <c r="DF29" s="642"/>
      <c r="DG29" s="642"/>
      <c r="DH29" s="642"/>
      <c r="DI29" s="642"/>
      <c r="DJ29" s="642"/>
      <c r="DK29" s="643"/>
      <c r="DL29" s="649">
        <v>769207</v>
      </c>
      <c r="DM29" s="642"/>
      <c r="DN29" s="642"/>
      <c r="DO29" s="642"/>
      <c r="DP29" s="642"/>
      <c r="DQ29" s="642"/>
      <c r="DR29" s="642"/>
      <c r="DS29" s="642"/>
      <c r="DT29" s="642"/>
      <c r="DU29" s="642"/>
      <c r="DV29" s="643"/>
      <c r="DW29" s="646">
        <v>16.3</v>
      </c>
      <c r="DX29" s="675"/>
      <c r="DY29" s="675"/>
      <c r="DZ29" s="675"/>
      <c r="EA29" s="675"/>
      <c r="EB29" s="675"/>
      <c r="EC29" s="677"/>
    </row>
    <row r="30" spans="2:133" ht="11.25" customHeight="1" x14ac:dyDescent="0.15">
      <c r="B30" s="638" t="s">
        <v>302</v>
      </c>
      <c r="C30" s="639"/>
      <c r="D30" s="639"/>
      <c r="E30" s="639"/>
      <c r="F30" s="639"/>
      <c r="G30" s="639"/>
      <c r="H30" s="639"/>
      <c r="I30" s="639"/>
      <c r="J30" s="639"/>
      <c r="K30" s="639"/>
      <c r="L30" s="639"/>
      <c r="M30" s="639"/>
      <c r="N30" s="639"/>
      <c r="O30" s="639"/>
      <c r="P30" s="639"/>
      <c r="Q30" s="640"/>
      <c r="R30" s="641">
        <v>23574</v>
      </c>
      <c r="S30" s="644"/>
      <c r="T30" s="644"/>
      <c r="U30" s="644"/>
      <c r="V30" s="644"/>
      <c r="W30" s="644"/>
      <c r="X30" s="644"/>
      <c r="Y30" s="645"/>
      <c r="Z30" s="703">
        <v>0.2</v>
      </c>
      <c r="AA30" s="703"/>
      <c r="AB30" s="703"/>
      <c r="AC30" s="703"/>
      <c r="AD30" s="704">
        <v>2715</v>
      </c>
      <c r="AE30" s="704"/>
      <c r="AF30" s="704"/>
      <c r="AG30" s="704"/>
      <c r="AH30" s="704"/>
      <c r="AI30" s="704"/>
      <c r="AJ30" s="704"/>
      <c r="AK30" s="704"/>
      <c r="AL30" s="646">
        <v>0.1</v>
      </c>
      <c r="AM30" s="647"/>
      <c r="AN30" s="647"/>
      <c r="AO30" s="705"/>
      <c r="AP30" s="731" t="s">
        <v>303</v>
      </c>
      <c r="AQ30" s="732"/>
      <c r="AR30" s="732"/>
      <c r="AS30" s="732"/>
      <c r="AT30" s="737" t="s">
        <v>304</v>
      </c>
      <c r="AU30" s="210"/>
      <c r="AV30" s="210"/>
      <c r="AW30" s="210"/>
      <c r="AX30" s="740" t="s">
        <v>182</v>
      </c>
      <c r="AY30" s="741"/>
      <c r="AZ30" s="741"/>
      <c r="BA30" s="741"/>
      <c r="BB30" s="741"/>
      <c r="BC30" s="741"/>
      <c r="BD30" s="741"/>
      <c r="BE30" s="741"/>
      <c r="BF30" s="742"/>
      <c r="BG30" s="721">
        <v>99.3</v>
      </c>
      <c r="BH30" s="722"/>
      <c r="BI30" s="722"/>
      <c r="BJ30" s="722"/>
      <c r="BK30" s="722"/>
      <c r="BL30" s="722"/>
      <c r="BM30" s="723">
        <v>94.8</v>
      </c>
      <c r="BN30" s="722"/>
      <c r="BO30" s="722"/>
      <c r="BP30" s="722"/>
      <c r="BQ30" s="724"/>
      <c r="BR30" s="721">
        <v>99.4</v>
      </c>
      <c r="BS30" s="722"/>
      <c r="BT30" s="722"/>
      <c r="BU30" s="722"/>
      <c r="BV30" s="722"/>
      <c r="BW30" s="722"/>
      <c r="BX30" s="723">
        <v>94.7</v>
      </c>
      <c r="BY30" s="722"/>
      <c r="BZ30" s="722"/>
      <c r="CA30" s="722"/>
      <c r="CB30" s="724"/>
      <c r="CD30" s="727"/>
      <c r="CE30" s="728"/>
      <c r="CF30" s="685" t="s">
        <v>305</v>
      </c>
      <c r="CG30" s="682"/>
      <c r="CH30" s="682"/>
      <c r="CI30" s="682"/>
      <c r="CJ30" s="682"/>
      <c r="CK30" s="682"/>
      <c r="CL30" s="682"/>
      <c r="CM30" s="682"/>
      <c r="CN30" s="682"/>
      <c r="CO30" s="682"/>
      <c r="CP30" s="682"/>
      <c r="CQ30" s="683"/>
      <c r="CR30" s="641">
        <v>732948</v>
      </c>
      <c r="CS30" s="644"/>
      <c r="CT30" s="644"/>
      <c r="CU30" s="644"/>
      <c r="CV30" s="644"/>
      <c r="CW30" s="644"/>
      <c r="CX30" s="644"/>
      <c r="CY30" s="645"/>
      <c r="CZ30" s="646">
        <v>7.5</v>
      </c>
      <c r="DA30" s="675"/>
      <c r="DB30" s="675"/>
      <c r="DC30" s="676"/>
      <c r="DD30" s="649">
        <v>718816</v>
      </c>
      <c r="DE30" s="644"/>
      <c r="DF30" s="644"/>
      <c r="DG30" s="644"/>
      <c r="DH30" s="644"/>
      <c r="DI30" s="644"/>
      <c r="DJ30" s="644"/>
      <c r="DK30" s="645"/>
      <c r="DL30" s="649">
        <v>718816</v>
      </c>
      <c r="DM30" s="644"/>
      <c r="DN30" s="644"/>
      <c r="DO30" s="644"/>
      <c r="DP30" s="644"/>
      <c r="DQ30" s="644"/>
      <c r="DR30" s="644"/>
      <c r="DS30" s="644"/>
      <c r="DT30" s="644"/>
      <c r="DU30" s="644"/>
      <c r="DV30" s="645"/>
      <c r="DW30" s="646">
        <v>15.2</v>
      </c>
      <c r="DX30" s="675"/>
      <c r="DY30" s="675"/>
      <c r="DZ30" s="675"/>
      <c r="EA30" s="675"/>
      <c r="EB30" s="675"/>
      <c r="EC30" s="677"/>
    </row>
    <row r="31" spans="2:133" ht="11.25" customHeight="1" x14ac:dyDescent="0.15">
      <c r="B31" s="638" t="s">
        <v>306</v>
      </c>
      <c r="C31" s="639"/>
      <c r="D31" s="639"/>
      <c r="E31" s="639"/>
      <c r="F31" s="639"/>
      <c r="G31" s="639"/>
      <c r="H31" s="639"/>
      <c r="I31" s="639"/>
      <c r="J31" s="639"/>
      <c r="K31" s="639"/>
      <c r="L31" s="639"/>
      <c r="M31" s="639"/>
      <c r="N31" s="639"/>
      <c r="O31" s="639"/>
      <c r="P31" s="639"/>
      <c r="Q31" s="640"/>
      <c r="R31" s="641">
        <v>1537958</v>
      </c>
      <c r="S31" s="644"/>
      <c r="T31" s="644"/>
      <c r="U31" s="644"/>
      <c r="V31" s="644"/>
      <c r="W31" s="644"/>
      <c r="X31" s="644"/>
      <c r="Y31" s="645"/>
      <c r="Z31" s="703">
        <v>15.4</v>
      </c>
      <c r="AA31" s="703"/>
      <c r="AB31" s="703"/>
      <c r="AC31" s="703"/>
      <c r="AD31" s="704" t="s">
        <v>229</v>
      </c>
      <c r="AE31" s="704"/>
      <c r="AF31" s="704"/>
      <c r="AG31" s="704"/>
      <c r="AH31" s="704"/>
      <c r="AI31" s="704"/>
      <c r="AJ31" s="704"/>
      <c r="AK31" s="704"/>
      <c r="AL31" s="646" t="s">
        <v>229</v>
      </c>
      <c r="AM31" s="647"/>
      <c r="AN31" s="647"/>
      <c r="AO31" s="705"/>
      <c r="AP31" s="733"/>
      <c r="AQ31" s="734"/>
      <c r="AR31" s="734"/>
      <c r="AS31" s="734"/>
      <c r="AT31" s="738"/>
      <c r="AU31" s="209" t="s">
        <v>307</v>
      </c>
      <c r="AV31" s="209"/>
      <c r="AW31" s="209"/>
      <c r="AX31" s="638" t="s">
        <v>308</v>
      </c>
      <c r="AY31" s="639"/>
      <c r="AZ31" s="639"/>
      <c r="BA31" s="639"/>
      <c r="BB31" s="639"/>
      <c r="BC31" s="639"/>
      <c r="BD31" s="639"/>
      <c r="BE31" s="639"/>
      <c r="BF31" s="640"/>
      <c r="BG31" s="719">
        <v>99.5</v>
      </c>
      <c r="BH31" s="642"/>
      <c r="BI31" s="642"/>
      <c r="BJ31" s="642"/>
      <c r="BK31" s="642"/>
      <c r="BL31" s="642"/>
      <c r="BM31" s="647">
        <v>97.7</v>
      </c>
      <c r="BN31" s="720"/>
      <c r="BO31" s="720"/>
      <c r="BP31" s="720"/>
      <c r="BQ31" s="681"/>
      <c r="BR31" s="719">
        <v>99.5</v>
      </c>
      <c r="BS31" s="642"/>
      <c r="BT31" s="642"/>
      <c r="BU31" s="642"/>
      <c r="BV31" s="642"/>
      <c r="BW31" s="642"/>
      <c r="BX31" s="647">
        <v>97.6</v>
      </c>
      <c r="BY31" s="720"/>
      <c r="BZ31" s="720"/>
      <c r="CA31" s="720"/>
      <c r="CB31" s="681"/>
      <c r="CD31" s="727"/>
      <c r="CE31" s="728"/>
      <c r="CF31" s="685" t="s">
        <v>309</v>
      </c>
      <c r="CG31" s="682"/>
      <c r="CH31" s="682"/>
      <c r="CI31" s="682"/>
      <c r="CJ31" s="682"/>
      <c r="CK31" s="682"/>
      <c r="CL31" s="682"/>
      <c r="CM31" s="682"/>
      <c r="CN31" s="682"/>
      <c r="CO31" s="682"/>
      <c r="CP31" s="682"/>
      <c r="CQ31" s="683"/>
      <c r="CR31" s="641">
        <v>50391</v>
      </c>
      <c r="CS31" s="642"/>
      <c r="CT31" s="642"/>
      <c r="CU31" s="642"/>
      <c r="CV31" s="642"/>
      <c r="CW31" s="642"/>
      <c r="CX31" s="642"/>
      <c r="CY31" s="643"/>
      <c r="CZ31" s="646">
        <v>0.5</v>
      </c>
      <c r="DA31" s="675"/>
      <c r="DB31" s="675"/>
      <c r="DC31" s="676"/>
      <c r="DD31" s="649">
        <v>50391</v>
      </c>
      <c r="DE31" s="642"/>
      <c r="DF31" s="642"/>
      <c r="DG31" s="642"/>
      <c r="DH31" s="642"/>
      <c r="DI31" s="642"/>
      <c r="DJ31" s="642"/>
      <c r="DK31" s="643"/>
      <c r="DL31" s="649">
        <v>50391</v>
      </c>
      <c r="DM31" s="642"/>
      <c r="DN31" s="642"/>
      <c r="DO31" s="642"/>
      <c r="DP31" s="642"/>
      <c r="DQ31" s="642"/>
      <c r="DR31" s="642"/>
      <c r="DS31" s="642"/>
      <c r="DT31" s="642"/>
      <c r="DU31" s="642"/>
      <c r="DV31" s="643"/>
      <c r="DW31" s="646">
        <v>1.1000000000000001</v>
      </c>
      <c r="DX31" s="675"/>
      <c r="DY31" s="675"/>
      <c r="DZ31" s="675"/>
      <c r="EA31" s="675"/>
      <c r="EB31" s="675"/>
      <c r="EC31" s="677"/>
    </row>
    <row r="32" spans="2:133" ht="11.25" customHeight="1" x14ac:dyDescent="0.15">
      <c r="B32" s="638" t="s">
        <v>310</v>
      </c>
      <c r="C32" s="639"/>
      <c r="D32" s="639"/>
      <c r="E32" s="639"/>
      <c r="F32" s="639"/>
      <c r="G32" s="639"/>
      <c r="H32" s="639"/>
      <c r="I32" s="639"/>
      <c r="J32" s="639"/>
      <c r="K32" s="639"/>
      <c r="L32" s="639"/>
      <c r="M32" s="639"/>
      <c r="N32" s="639"/>
      <c r="O32" s="639"/>
      <c r="P32" s="639"/>
      <c r="Q32" s="640"/>
      <c r="R32" s="641">
        <v>1528354</v>
      </c>
      <c r="S32" s="644"/>
      <c r="T32" s="644"/>
      <c r="U32" s="644"/>
      <c r="V32" s="644"/>
      <c r="W32" s="644"/>
      <c r="X32" s="644"/>
      <c r="Y32" s="645"/>
      <c r="Z32" s="703">
        <v>15.3</v>
      </c>
      <c r="AA32" s="703"/>
      <c r="AB32" s="703"/>
      <c r="AC32" s="703"/>
      <c r="AD32" s="704" t="s">
        <v>229</v>
      </c>
      <c r="AE32" s="704"/>
      <c r="AF32" s="704"/>
      <c r="AG32" s="704"/>
      <c r="AH32" s="704"/>
      <c r="AI32" s="704"/>
      <c r="AJ32" s="704"/>
      <c r="AK32" s="704"/>
      <c r="AL32" s="646" t="s">
        <v>229</v>
      </c>
      <c r="AM32" s="647"/>
      <c r="AN32" s="647"/>
      <c r="AO32" s="705"/>
      <c r="AP32" s="735"/>
      <c r="AQ32" s="736"/>
      <c r="AR32" s="736"/>
      <c r="AS32" s="736"/>
      <c r="AT32" s="739"/>
      <c r="AU32" s="211"/>
      <c r="AV32" s="211"/>
      <c r="AW32" s="211"/>
      <c r="AX32" s="653" t="s">
        <v>311</v>
      </c>
      <c r="AY32" s="654"/>
      <c r="AZ32" s="654"/>
      <c r="BA32" s="654"/>
      <c r="BB32" s="654"/>
      <c r="BC32" s="654"/>
      <c r="BD32" s="654"/>
      <c r="BE32" s="654"/>
      <c r="BF32" s="655"/>
      <c r="BG32" s="718">
        <v>99.1</v>
      </c>
      <c r="BH32" s="657"/>
      <c r="BI32" s="657"/>
      <c r="BJ32" s="657"/>
      <c r="BK32" s="657"/>
      <c r="BL32" s="657"/>
      <c r="BM32" s="701">
        <v>91.9</v>
      </c>
      <c r="BN32" s="657"/>
      <c r="BO32" s="657"/>
      <c r="BP32" s="657"/>
      <c r="BQ32" s="694"/>
      <c r="BR32" s="718">
        <v>99.3</v>
      </c>
      <c r="BS32" s="657"/>
      <c r="BT32" s="657"/>
      <c r="BU32" s="657"/>
      <c r="BV32" s="657"/>
      <c r="BW32" s="657"/>
      <c r="BX32" s="701">
        <v>91.8</v>
      </c>
      <c r="BY32" s="657"/>
      <c r="BZ32" s="657"/>
      <c r="CA32" s="657"/>
      <c r="CB32" s="694"/>
      <c r="CD32" s="729"/>
      <c r="CE32" s="730"/>
      <c r="CF32" s="685" t="s">
        <v>312</v>
      </c>
      <c r="CG32" s="682"/>
      <c r="CH32" s="682"/>
      <c r="CI32" s="682"/>
      <c r="CJ32" s="682"/>
      <c r="CK32" s="682"/>
      <c r="CL32" s="682"/>
      <c r="CM32" s="682"/>
      <c r="CN32" s="682"/>
      <c r="CO32" s="682"/>
      <c r="CP32" s="682"/>
      <c r="CQ32" s="683"/>
      <c r="CR32" s="641" t="s">
        <v>229</v>
      </c>
      <c r="CS32" s="644"/>
      <c r="CT32" s="644"/>
      <c r="CU32" s="644"/>
      <c r="CV32" s="644"/>
      <c r="CW32" s="644"/>
      <c r="CX32" s="644"/>
      <c r="CY32" s="645"/>
      <c r="CZ32" s="646" t="s">
        <v>229</v>
      </c>
      <c r="DA32" s="675"/>
      <c r="DB32" s="675"/>
      <c r="DC32" s="676"/>
      <c r="DD32" s="649" t="s">
        <v>229</v>
      </c>
      <c r="DE32" s="644"/>
      <c r="DF32" s="644"/>
      <c r="DG32" s="644"/>
      <c r="DH32" s="644"/>
      <c r="DI32" s="644"/>
      <c r="DJ32" s="644"/>
      <c r="DK32" s="645"/>
      <c r="DL32" s="649" t="s">
        <v>229</v>
      </c>
      <c r="DM32" s="644"/>
      <c r="DN32" s="644"/>
      <c r="DO32" s="644"/>
      <c r="DP32" s="644"/>
      <c r="DQ32" s="644"/>
      <c r="DR32" s="644"/>
      <c r="DS32" s="644"/>
      <c r="DT32" s="644"/>
      <c r="DU32" s="644"/>
      <c r="DV32" s="645"/>
      <c r="DW32" s="646" t="s">
        <v>229</v>
      </c>
      <c r="DX32" s="675"/>
      <c r="DY32" s="675"/>
      <c r="DZ32" s="675"/>
      <c r="EA32" s="675"/>
      <c r="EB32" s="675"/>
      <c r="EC32" s="677"/>
    </row>
    <row r="33" spans="2:133" ht="11.25" customHeight="1" x14ac:dyDescent="0.15">
      <c r="B33" s="638" t="s">
        <v>313</v>
      </c>
      <c r="C33" s="639"/>
      <c r="D33" s="639"/>
      <c r="E33" s="639"/>
      <c r="F33" s="639"/>
      <c r="G33" s="639"/>
      <c r="H33" s="639"/>
      <c r="I33" s="639"/>
      <c r="J33" s="639"/>
      <c r="K33" s="639"/>
      <c r="L33" s="639"/>
      <c r="M33" s="639"/>
      <c r="N33" s="639"/>
      <c r="O33" s="639"/>
      <c r="P33" s="639"/>
      <c r="Q33" s="640"/>
      <c r="R33" s="641">
        <v>25022</v>
      </c>
      <c r="S33" s="644"/>
      <c r="T33" s="644"/>
      <c r="U33" s="644"/>
      <c r="V33" s="644"/>
      <c r="W33" s="644"/>
      <c r="X33" s="644"/>
      <c r="Y33" s="645"/>
      <c r="Z33" s="703">
        <v>0.2</v>
      </c>
      <c r="AA33" s="703"/>
      <c r="AB33" s="703"/>
      <c r="AC33" s="703"/>
      <c r="AD33" s="704" t="s">
        <v>229</v>
      </c>
      <c r="AE33" s="704"/>
      <c r="AF33" s="704"/>
      <c r="AG33" s="704"/>
      <c r="AH33" s="704"/>
      <c r="AI33" s="704"/>
      <c r="AJ33" s="704"/>
      <c r="AK33" s="704"/>
      <c r="AL33" s="646" t="s">
        <v>229</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314</v>
      </c>
      <c r="CE33" s="682"/>
      <c r="CF33" s="682"/>
      <c r="CG33" s="682"/>
      <c r="CH33" s="682"/>
      <c r="CI33" s="682"/>
      <c r="CJ33" s="682"/>
      <c r="CK33" s="682"/>
      <c r="CL33" s="682"/>
      <c r="CM33" s="682"/>
      <c r="CN33" s="682"/>
      <c r="CO33" s="682"/>
      <c r="CP33" s="682"/>
      <c r="CQ33" s="683"/>
      <c r="CR33" s="641">
        <v>6134499</v>
      </c>
      <c r="CS33" s="642"/>
      <c r="CT33" s="642"/>
      <c r="CU33" s="642"/>
      <c r="CV33" s="642"/>
      <c r="CW33" s="642"/>
      <c r="CX33" s="642"/>
      <c r="CY33" s="643"/>
      <c r="CZ33" s="646">
        <v>62.7</v>
      </c>
      <c r="DA33" s="675"/>
      <c r="DB33" s="675"/>
      <c r="DC33" s="676"/>
      <c r="DD33" s="649">
        <v>4306128</v>
      </c>
      <c r="DE33" s="642"/>
      <c r="DF33" s="642"/>
      <c r="DG33" s="642"/>
      <c r="DH33" s="642"/>
      <c r="DI33" s="642"/>
      <c r="DJ33" s="642"/>
      <c r="DK33" s="643"/>
      <c r="DL33" s="649">
        <v>2293317</v>
      </c>
      <c r="DM33" s="642"/>
      <c r="DN33" s="642"/>
      <c r="DO33" s="642"/>
      <c r="DP33" s="642"/>
      <c r="DQ33" s="642"/>
      <c r="DR33" s="642"/>
      <c r="DS33" s="642"/>
      <c r="DT33" s="642"/>
      <c r="DU33" s="642"/>
      <c r="DV33" s="643"/>
      <c r="DW33" s="646">
        <v>48.6</v>
      </c>
      <c r="DX33" s="675"/>
      <c r="DY33" s="675"/>
      <c r="DZ33" s="675"/>
      <c r="EA33" s="675"/>
      <c r="EB33" s="675"/>
      <c r="EC33" s="677"/>
    </row>
    <row r="34" spans="2:133" ht="11.25" customHeight="1" x14ac:dyDescent="0.15">
      <c r="B34" s="638" t="s">
        <v>315</v>
      </c>
      <c r="C34" s="639"/>
      <c r="D34" s="639"/>
      <c r="E34" s="639"/>
      <c r="F34" s="639"/>
      <c r="G34" s="639"/>
      <c r="H34" s="639"/>
      <c r="I34" s="639"/>
      <c r="J34" s="639"/>
      <c r="K34" s="639"/>
      <c r="L34" s="639"/>
      <c r="M34" s="639"/>
      <c r="N34" s="639"/>
      <c r="O34" s="639"/>
      <c r="P34" s="639"/>
      <c r="Q34" s="640"/>
      <c r="R34" s="641">
        <v>282714</v>
      </c>
      <c r="S34" s="644"/>
      <c r="T34" s="644"/>
      <c r="U34" s="644"/>
      <c r="V34" s="644"/>
      <c r="W34" s="644"/>
      <c r="X34" s="644"/>
      <c r="Y34" s="645"/>
      <c r="Z34" s="703">
        <v>2.8</v>
      </c>
      <c r="AA34" s="703"/>
      <c r="AB34" s="703"/>
      <c r="AC34" s="703"/>
      <c r="AD34" s="704">
        <v>504</v>
      </c>
      <c r="AE34" s="704"/>
      <c r="AF34" s="704"/>
      <c r="AG34" s="704"/>
      <c r="AH34" s="704"/>
      <c r="AI34" s="704"/>
      <c r="AJ34" s="704"/>
      <c r="AK34" s="704"/>
      <c r="AL34" s="646">
        <v>0</v>
      </c>
      <c r="AM34" s="647"/>
      <c r="AN34" s="647"/>
      <c r="AO34" s="705"/>
      <c r="AP34" s="214"/>
      <c r="AQ34" s="715" t="s">
        <v>316</v>
      </c>
      <c r="AR34" s="716"/>
      <c r="AS34" s="716"/>
      <c r="AT34" s="716"/>
      <c r="AU34" s="716"/>
      <c r="AV34" s="716"/>
      <c r="AW34" s="716"/>
      <c r="AX34" s="716"/>
      <c r="AY34" s="716"/>
      <c r="AZ34" s="716"/>
      <c r="BA34" s="716"/>
      <c r="BB34" s="716"/>
      <c r="BC34" s="716"/>
      <c r="BD34" s="716"/>
      <c r="BE34" s="716"/>
      <c r="BF34" s="717"/>
      <c r="BG34" s="715" t="s">
        <v>317</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318</v>
      </c>
      <c r="CE34" s="682"/>
      <c r="CF34" s="682"/>
      <c r="CG34" s="682"/>
      <c r="CH34" s="682"/>
      <c r="CI34" s="682"/>
      <c r="CJ34" s="682"/>
      <c r="CK34" s="682"/>
      <c r="CL34" s="682"/>
      <c r="CM34" s="682"/>
      <c r="CN34" s="682"/>
      <c r="CO34" s="682"/>
      <c r="CP34" s="682"/>
      <c r="CQ34" s="683"/>
      <c r="CR34" s="641">
        <v>2092959</v>
      </c>
      <c r="CS34" s="644"/>
      <c r="CT34" s="644"/>
      <c r="CU34" s="644"/>
      <c r="CV34" s="644"/>
      <c r="CW34" s="644"/>
      <c r="CX34" s="644"/>
      <c r="CY34" s="645"/>
      <c r="CZ34" s="646">
        <v>21.4</v>
      </c>
      <c r="DA34" s="675"/>
      <c r="DB34" s="675"/>
      <c r="DC34" s="676"/>
      <c r="DD34" s="649">
        <v>847060</v>
      </c>
      <c r="DE34" s="644"/>
      <c r="DF34" s="644"/>
      <c r="DG34" s="644"/>
      <c r="DH34" s="644"/>
      <c r="DI34" s="644"/>
      <c r="DJ34" s="644"/>
      <c r="DK34" s="645"/>
      <c r="DL34" s="649">
        <v>677426</v>
      </c>
      <c r="DM34" s="644"/>
      <c r="DN34" s="644"/>
      <c r="DO34" s="644"/>
      <c r="DP34" s="644"/>
      <c r="DQ34" s="644"/>
      <c r="DR34" s="644"/>
      <c r="DS34" s="644"/>
      <c r="DT34" s="644"/>
      <c r="DU34" s="644"/>
      <c r="DV34" s="645"/>
      <c r="DW34" s="646">
        <v>14.3</v>
      </c>
      <c r="DX34" s="675"/>
      <c r="DY34" s="675"/>
      <c r="DZ34" s="675"/>
      <c r="EA34" s="675"/>
      <c r="EB34" s="675"/>
      <c r="EC34" s="677"/>
    </row>
    <row r="35" spans="2:133" ht="11.25" customHeight="1" x14ac:dyDescent="0.15">
      <c r="B35" s="638" t="s">
        <v>319</v>
      </c>
      <c r="C35" s="639"/>
      <c r="D35" s="639"/>
      <c r="E35" s="639"/>
      <c r="F35" s="639"/>
      <c r="G35" s="639"/>
      <c r="H35" s="639"/>
      <c r="I35" s="639"/>
      <c r="J35" s="639"/>
      <c r="K35" s="639"/>
      <c r="L35" s="639"/>
      <c r="M35" s="639"/>
      <c r="N35" s="639"/>
      <c r="O35" s="639"/>
      <c r="P35" s="639"/>
      <c r="Q35" s="640"/>
      <c r="R35" s="641">
        <v>463900</v>
      </c>
      <c r="S35" s="644"/>
      <c r="T35" s="644"/>
      <c r="U35" s="644"/>
      <c r="V35" s="644"/>
      <c r="W35" s="644"/>
      <c r="X35" s="644"/>
      <c r="Y35" s="645"/>
      <c r="Z35" s="703">
        <v>4.5999999999999996</v>
      </c>
      <c r="AA35" s="703"/>
      <c r="AB35" s="703"/>
      <c r="AC35" s="703"/>
      <c r="AD35" s="704" t="s">
        <v>229</v>
      </c>
      <c r="AE35" s="704"/>
      <c r="AF35" s="704"/>
      <c r="AG35" s="704"/>
      <c r="AH35" s="704"/>
      <c r="AI35" s="704"/>
      <c r="AJ35" s="704"/>
      <c r="AK35" s="704"/>
      <c r="AL35" s="646" t="s">
        <v>229</v>
      </c>
      <c r="AM35" s="647"/>
      <c r="AN35" s="647"/>
      <c r="AO35" s="705"/>
      <c r="AP35" s="214"/>
      <c r="AQ35" s="709" t="s">
        <v>320</v>
      </c>
      <c r="AR35" s="710"/>
      <c r="AS35" s="710"/>
      <c r="AT35" s="710"/>
      <c r="AU35" s="710"/>
      <c r="AV35" s="710"/>
      <c r="AW35" s="710"/>
      <c r="AX35" s="710"/>
      <c r="AY35" s="711"/>
      <c r="AZ35" s="706">
        <v>1224778</v>
      </c>
      <c r="BA35" s="707"/>
      <c r="BB35" s="707"/>
      <c r="BC35" s="707"/>
      <c r="BD35" s="707"/>
      <c r="BE35" s="707"/>
      <c r="BF35" s="708"/>
      <c r="BG35" s="712" t="s">
        <v>321</v>
      </c>
      <c r="BH35" s="713"/>
      <c r="BI35" s="713"/>
      <c r="BJ35" s="713"/>
      <c r="BK35" s="713"/>
      <c r="BL35" s="713"/>
      <c r="BM35" s="713"/>
      <c r="BN35" s="713"/>
      <c r="BO35" s="713"/>
      <c r="BP35" s="713"/>
      <c r="BQ35" s="713"/>
      <c r="BR35" s="713"/>
      <c r="BS35" s="713"/>
      <c r="BT35" s="713"/>
      <c r="BU35" s="714"/>
      <c r="BV35" s="706">
        <v>104344</v>
      </c>
      <c r="BW35" s="707"/>
      <c r="BX35" s="707"/>
      <c r="BY35" s="707"/>
      <c r="BZ35" s="707"/>
      <c r="CA35" s="707"/>
      <c r="CB35" s="708"/>
      <c r="CD35" s="685" t="s">
        <v>322</v>
      </c>
      <c r="CE35" s="682"/>
      <c r="CF35" s="682"/>
      <c r="CG35" s="682"/>
      <c r="CH35" s="682"/>
      <c r="CI35" s="682"/>
      <c r="CJ35" s="682"/>
      <c r="CK35" s="682"/>
      <c r="CL35" s="682"/>
      <c r="CM35" s="682"/>
      <c r="CN35" s="682"/>
      <c r="CO35" s="682"/>
      <c r="CP35" s="682"/>
      <c r="CQ35" s="683"/>
      <c r="CR35" s="641">
        <v>127541</v>
      </c>
      <c r="CS35" s="642"/>
      <c r="CT35" s="642"/>
      <c r="CU35" s="642"/>
      <c r="CV35" s="642"/>
      <c r="CW35" s="642"/>
      <c r="CX35" s="642"/>
      <c r="CY35" s="643"/>
      <c r="CZ35" s="646">
        <v>1.3</v>
      </c>
      <c r="DA35" s="675"/>
      <c r="DB35" s="675"/>
      <c r="DC35" s="676"/>
      <c r="DD35" s="649">
        <v>89893</v>
      </c>
      <c r="DE35" s="642"/>
      <c r="DF35" s="642"/>
      <c r="DG35" s="642"/>
      <c r="DH35" s="642"/>
      <c r="DI35" s="642"/>
      <c r="DJ35" s="642"/>
      <c r="DK35" s="643"/>
      <c r="DL35" s="649">
        <v>66956</v>
      </c>
      <c r="DM35" s="642"/>
      <c r="DN35" s="642"/>
      <c r="DO35" s="642"/>
      <c r="DP35" s="642"/>
      <c r="DQ35" s="642"/>
      <c r="DR35" s="642"/>
      <c r="DS35" s="642"/>
      <c r="DT35" s="642"/>
      <c r="DU35" s="642"/>
      <c r="DV35" s="643"/>
      <c r="DW35" s="646">
        <v>1.4</v>
      </c>
      <c r="DX35" s="675"/>
      <c r="DY35" s="675"/>
      <c r="DZ35" s="675"/>
      <c r="EA35" s="675"/>
      <c r="EB35" s="675"/>
      <c r="EC35" s="677"/>
    </row>
    <row r="36" spans="2:133" ht="11.25" customHeight="1" x14ac:dyDescent="0.15">
      <c r="B36" s="638" t="s">
        <v>323</v>
      </c>
      <c r="C36" s="639"/>
      <c r="D36" s="639"/>
      <c r="E36" s="639"/>
      <c r="F36" s="639"/>
      <c r="G36" s="639"/>
      <c r="H36" s="639"/>
      <c r="I36" s="639"/>
      <c r="J36" s="639"/>
      <c r="K36" s="639"/>
      <c r="L36" s="639"/>
      <c r="M36" s="639"/>
      <c r="N36" s="639"/>
      <c r="O36" s="639"/>
      <c r="P36" s="639"/>
      <c r="Q36" s="640"/>
      <c r="R36" s="641" t="s">
        <v>229</v>
      </c>
      <c r="S36" s="644"/>
      <c r="T36" s="644"/>
      <c r="U36" s="644"/>
      <c r="V36" s="644"/>
      <c r="W36" s="644"/>
      <c r="X36" s="644"/>
      <c r="Y36" s="645"/>
      <c r="Z36" s="703" t="s">
        <v>229</v>
      </c>
      <c r="AA36" s="703"/>
      <c r="AB36" s="703"/>
      <c r="AC36" s="703"/>
      <c r="AD36" s="704" t="s">
        <v>229</v>
      </c>
      <c r="AE36" s="704"/>
      <c r="AF36" s="704"/>
      <c r="AG36" s="704"/>
      <c r="AH36" s="704"/>
      <c r="AI36" s="704"/>
      <c r="AJ36" s="704"/>
      <c r="AK36" s="704"/>
      <c r="AL36" s="646" t="s">
        <v>229</v>
      </c>
      <c r="AM36" s="647"/>
      <c r="AN36" s="647"/>
      <c r="AO36" s="705"/>
      <c r="AQ36" s="678" t="s">
        <v>324</v>
      </c>
      <c r="AR36" s="679"/>
      <c r="AS36" s="679"/>
      <c r="AT36" s="679"/>
      <c r="AU36" s="679"/>
      <c r="AV36" s="679"/>
      <c r="AW36" s="679"/>
      <c r="AX36" s="679"/>
      <c r="AY36" s="680"/>
      <c r="AZ36" s="641">
        <v>420313</v>
      </c>
      <c r="BA36" s="644"/>
      <c r="BB36" s="644"/>
      <c r="BC36" s="644"/>
      <c r="BD36" s="642"/>
      <c r="BE36" s="642"/>
      <c r="BF36" s="681"/>
      <c r="BG36" s="685" t="s">
        <v>325</v>
      </c>
      <c r="BH36" s="682"/>
      <c r="BI36" s="682"/>
      <c r="BJ36" s="682"/>
      <c r="BK36" s="682"/>
      <c r="BL36" s="682"/>
      <c r="BM36" s="682"/>
      <c r="BN36" s="682"/>
      <c r="BO36" s="682"/>
      <c r="BP36" s="682"/>
      <c r="BQ36" s="682"/>
      <c r="BR36" s="682"/>
      <c r="BS36" s="682"/>
      <c r="BT36" s="682"/>
      <c r="BU36" s="683"/>
      <c r="BV36" s="641">
        <v>97158</v>
      </c>
      <c r="BW36" s="644"/>
      <c r="BX36" s="644"/>
      <c r="BY36" s="644"/>
      <c r="BZ36" s="644"/>
      <c r="CA36" s="644"/>
      <c r="CB36" s="684"/>
      <c r="CD36" s="685" t="s">
        <v>326</v>
      </c>
      <c r="CE36" s="682"/>
      <c r="CF36" s="682"/>
      <c r="CG36" s="682"/>
      <c r="CH36" s="682"/>
      <c r="CI36" s="682"/>
      <c r="CJ36" s="682"/>
      <c r="CK36" s="682"/>
      <c r="CL36" s="682"/>
      <c r="CM36" s="682"/>
      <c r="CN36" s="682"/>
      <c r="CO36" s="682"/>
      <c r="CP36" s="682"/>
      <c r="CQ36" s="683"/>
      <c r="CR36" s="641">
        <v>784415</v>
      </c>
      <c r="CS36" s="644"/>
      <c r="CT36" s="644"/>
      <c r="CU36" s="644"/>
      <c r="CV36" s="644"/>
      <c r="CW36" s="644"/>
      <c r="CX36" s="644"/>
      <c r="CY36" s="645"/>
      <c r="CZ36" s="646">
        <v>8</v>
      </c>
      <c r="DA36" s="675"/>
      <c r="DB36" s="675"/>
      <c r="DC36" s="676"/>
      <c r="DD36" s="649">
        <v>610803</v>
      </c>
      <c r="DE36" s="644"/>
      <c r="DF36" s="644"/>
      <c r="DG36" s="644"/>
      <c r="DH36" s="644"/>
      <c r="DI36" s="644"/>
      <c r="DJ36" s="644"/>
      <c r="DK36" s="645"/>
      <c r="DL36" s="649">
        <v>500180</v>
      </c>
      <c r="DM36" s="644"/>
      <c r="DN36" s="644"/>
      <c r="DO36" s="644"/>
      <c r="DP36" s="644"/>
      <c r="DQ36" s="644"/>
      <c r="DR36" s="644"/>
      <c r="DS36" s="644"/>
      <c r="DT36" s="644"/>
      <c r="DU36" s="644"/>
      <c r="DV36" s="645"/>
      <c r="DW36" s="646">
        <v>10.6</v>
      </c>
      <c r="DX36" s="675"/>
      <c r="DY36" s="675"/>
      <c r="DZ36" s="675"/>
      <c r="EA36" s="675"/>
      <c r="EB36" s="675"/>
      <c r="EC36" s="677"/>
    </row>
    <row r="37" spans="2:133" ht="11.25" customHeight="1" x14ac:dyDescent="0.15">
      <c r="B37" s="638" t="s">
        <v>327</v>
      </c>
      <c r="C37" s="639"/>
      <c r="D37" s="639"/>
      <c r="E37" s="639"/>
      <c r="F37" s="639"/>
      <c r="G37" s="639"/>
      <c r="H37" s="639"/>
      <c r="I37" s="639"/>
      <c r="J37" s="639"/>
      <c r="K37" s="639"/>
      <c r="L37" s="639"/>
      <c r="M37" s="639"/>
      <c r="N37" s="639"/>
      <c r="O37" s="639"/>
      <c r="P37" s="639"/>
      <c r="Q37" s="640"/>
      <c r="R37" s="641">
        <v>246000</v>
      </c>
      <c r="S37" s="644"/>
      <c r="T37" s="644"/>
      <c r="U37" s="644"/>
      <c r="V37" s="644"/>
      <c r="W37" s="644"/>
      <c r="X37" s="644"/>
      <c r="Y37" s="645"/>
      <c r="Z37" s="703">
        <v>2.5</v>
      </c>
      <c r="AA37" s="703"/>
      <c r="AB37" s="703"/>
      <c r="AC37" s="703"/>
      <c r="AD37" s="704" t="s">
        <v>229</v>
      </c>
      <c r="AE37" s="704"/>
      <c r="AF37" s="704"/>
      <c r="AG37" s="704"/>
      <c r="AH37" s="704"/>
      <c r="AI37" s="704"/>
      <c r="AJ37" s="704"/>
      <c r="AK37" s="704"/>
      <c r="AL37" s="646" t="s">
        <v>229</v>
      </c>
      <c r="AM37" s="647"/>
      <c r="AN37" s="647"/>
      <c r="AO37" s="705"/>
      <c r="AQ37" s="678" t="s">
        <v>328</v>
      </c>
      <c r="AR37" s="679"/>
      <c r="AS37" s="679"/>
      <c r="AT37" s="679"/>
      <c r="AU37" s="679"/>
      <c r="AV37" s="679"/>
      <c r="AW37" s="679"/>
      <c r="AX37" s="679"/>
      <c r="AY37" s="680"/>
      <c r="AZ37" s="641">
        <v>2872</v>
      </c>
      <c r="BA37" s="644"/>
      <c r="BB37" s="644"/>
      <c r="BC37" s="644"/>
      <c r="BD37" s="642"/>
      <c r="BE37" s="642"/>
      <c r="BF37" s="681"/>
      <c r="BG37" s="685" t="s">
        <v>329</v>
      </c>
      <c r="BH37" s="682"/>
      <c r="BI37" s="682"/>
      <c r="BJ37" s="682"/>
      <c r="BK37" s="682"/>
      <c r="BL37" s="682"/>
      <c r="BM37" s="682"/>
      <c r="BN37" s="682"/>
      <c r="BO37" s="682"/>
      <c r="BP37" s="682"/>
      <c r="BQ37" s="682"/>
      <c r="BR37" s="682"/>
      <c r="BS37" s="682"/>
      <c r="BT37" s="682"/>
      <c r="BU37" s="683"/>
      <c r="BV37" s="641">
        <v>2344</v>
      </c>
      <c r="BW37" s="644"/>
      <c r="BX37" s="644"/>
      <c r="BY37" s="644"/>
      <c r="BZ37" s="644"/>
      <c r="CA37" s="644"/>
      <c r="CB37" s="684"/>
      <c r="CD37" s="685" t="s">
        <v>330</v>
      </c>
      <c r="CE37" s="682"/>
      <c r="CF37" s="682"/>
      <c r="CG37" s="682"/>
      <c r="CH37" s="682"/>
      <c r="CI37" s="682"/>
      <c r="CJ37" s="682"/>
      <c r="CK37" s="682"/>
      <c r="CL37" s="682"/>
      <c r="CM37" s="682"/>
      <c r="CN37" s="682"/>
      <c r="CO37" s="682"/>
      <c r="CP37" s="682"/>
      <c r="CQ37" s="683"/>
      <c r="CR37" s="641">
        <v>406415</v>
      </c>
      <c r="CS37" s="642"/>
      <c r="CT37" s="642"/>
      <c r="CU37" s="642"/>
      <c r="CV37" s="642"/>
      <c r="CW37" s="642"/>
      <c r="CX37" s="642"/>
      <c r="CY37" s="643"/>
      <c r="CZ37" s="646">
        <v>4.2</v>
      </c>
      <c r="DA37" s="675"/>
      <c r="DB37" s="675"/>
      <c r="DC37" s="676"/>
      <c r="DD37" s="649">
        <v>406415</v>
      </c>
      <c r="DE37" s="642"/>
      <c r="DF37" s="642"/>
      <c r="DG37" s="642"/>
      <c r="DH37" s="642"/>
      <c r="DI37" s="642"/>
      <c r="DJ37" s="642"/>
      <c r="DK37" s="643"/>
      <c r="DL37" s="649">
        <v>371579</v>
      </c>
      <c r="DM37" s="642"/>
      <c r="DN37" s="642"/>
      <c r="DO37" s="642"/>
      <c r="DP37" s="642"/>
      <c r="DQ37" s="642"/>
      <c r="DR37" s="642"/>
      <c r="DS37" s="642"/>
      <c r="DT37" s="642"/>
      <c r="DU37" s="642"/>
      <c r="DV37" s="643"/>
      <c r="DW37" s="646">
        <v>7.9</v>
      </c>
      <c r="DX37" s="675"/>
      <c r="DY37" s="675"/>
      <c r="DZ37" s="675"/>
      <c r="EA37" s="675"/>
      <c r="EB37" s="675"/>
      <c r="EC37" s="677"/>
    </row>
    <row r="38" spans="2:133" ht="11.25" customHeight="1" x14ac:dyDescent="0.15">
      <c r="B38" s="653" t="s">
        <v>331</v>
      </c>
      <c r="C38" s="654"/>
      <c r="D38" s="654"/>
      <c r="E38" s="654"/>
      <c r="F38" s="654"/>
      <c r="G38" s="654"/>
      <c r="H38" s="654"/>
      <c r="I38" s="654"/>
      <c r="J38" s="654"/>
      <c r="K38" s="654"/>
      <c r="L38" s="654"/>
      <c r="M38" s="654"/>
      <c r="N38" s="654"/>
      <c r="O38" s="654"/>
      <c r="P38" s="654"/>
      <c r="Q38" s="655"/>
      <c r="R38" s="656">
        <v>10008959</v>
      </c>
      <c r="S38" s="693"/>
      <c r="T38" s="693"/>
      <c r="U38" s="693"/>
      <c r="V38" s="693"/>
      <c r="W38" s="693"/>
      <c r="X38" s="693"/>
      <c r="Y38" s="698"/>
      <c r="Z38" s="699">
        <v>100</v>
      </c>
      <c r="AA38" s="699"/>
      <c r="AB38" s="699"/>
      <c r="AC38" s="699"/>
      <c r="AD38" s="700">
        <v>4476877</v>
      </c>
      <c r="AE38" s="700"/>
      <c r="AF38" s="700"/>
      <c r="AG38" s="700"/>
      <c r="AH38" s="700"/>
      <c r="AI38" s="700"/>
      <c r="AJ38" s="700"/>
      <c r="AK38" s="700"/>
      <c r="AL38" s="659">
        <v>100</v>
      </c>
      <c r="AM38" s="701"/>
      <c r="AN38" s="701"/>
      <c r="AO38" s="702"/>
      <c r="AQ38" s="678" t="s">
        <v>332</v>
      </c>
      <c r="AR38" s="679"/>
      <c r="AS38" s="679"/>
      <c r="AT38" s="679"/>
      <c r="AU38" s="679"/>
      <c r="AV38" s="679"/>
      <c r="AW38" s="679"/>
      <c r="AX38" s="679"/>
      <c r="AY38" s="680"/>
      <c r="AZ38" s="641" t="s">
        <v>122</v>
      </c>
      <c r="BA38" s="644"/>
      <c r="BB38" s="644"/>
      <c r="BC38" s="644"/>
      <c r="BD38" s="642"/>
      <c r="BE38" s="642"/>
      <c r="BF38" s="681"/>
      <c r="BG38" s="685" t="s">
        <v>333</v>
      </c>
      <c r="BH38" s="682"/>
      <c r="BI38" s="682"/>
      <c r="BJ38" s="682"/>
      <c r="BK38" s="682"/>
      <c r="BL38" s="682"/>
      <c r="BM38" s="682"/>
      <c r="BN38" s="682"/>
      <c r="BO38" s="682"/>
      <c r="BP38" s="682"/>
      <c r="BQ38" s="682"/>
      <c r="BR38" s="682"/>
      <c r="BS38" s="682"/>
      <c r="BT38" s="682"/>
      <c r="BU38" s="683"/>
      <c r="BV38" s="641">
        <v>4040</v>
      </c>
      <c r="BW38" s="644"/>
      <c r="BX38" s="644"/>
      <c r="BY38" s="644"/>
      <c r="BZ38" s="644"/>
      <c r="CA38" s="644"/>
      <c r="CB38" s="684"/>
      <c r="CD38" s="685" t="s">
        <v>334</v>
      </c>
      <c r="CE38" s="682"/>
      <c r="CF38" s="682"/>
      <c r="CG38" s="682"/>
      <c r="CH38" s="682"/>
      <c r="CI38" s="682"/>
      <c r="CJ38" s="682"/>
      <c r="CK38" s="682"/>
      <c r="CL38" s="682"/>
      <c r="CM38" s="682"/>
      <c r="CN38" s="682"/>
      <c r="CO38" s="682"/>
      <c r="CP38" s="682"/>
      <c r="CQ38" s="683"/>
      <c r="CR38" s="641">
        <v>1221906</v>
      </c>
      <c r="CS38" s="644"/>
      <c r="CT38" s="644"/>
      <c r="CU38" s="644"/>
      <c r="CV38" s="644"/>
      <c r="CW38" s="644"/>
      <c r="CX38" s="644"/>
      <c r="CY38" s="645"/>
      <c r="CZ38" s="646">
        <v>12.5</v>
      </c>
      <c r="DA38" s="675"/>
      <c r="DB38" s="675"/>
      <c r="DC38" s="676"/>
      <c r="DD38" s="649">
        <v>1095415</v>
      </c>
      <c r="DE38" s="644"/>
      <c r="DF38" s="644"/>
      <c r="DG38" s="644"/>
      <c r="DH38" s="644"/>
      <c r="DI38" s="644"/>
      <c r="DJ38" s="644"/>
      <c r="DK38" s="645"/>
      <c r="DL38" s="649">
        <v>1048755</v>
      </c>
      <c r="DM38" s="644"/>
      <c r="DN38" s="644"/>
      <c r="DO38" s="644"/>
      <c r="DP38" s="644"/>
      <c r="DQ38" s="644"/>
      <c r="DR38" s="644"/>
      <c r="DS38" s="644"/>
      <c r="DT38" s="644"/>
      <c r="DU38" s="644"/>
      <c r="DV38" s="645"/>
      <c r="DW38" s="646">
        <v>22.2</v>
      </c>
      <c r="DX38" s="675"/>
      <c r="DY38" s="675"/>
      <c r="DZ38" s="675"/>
      <c r="EA38" s="675"/>
      <c r="EB38" s="675"/>
      <c r="EC38" s="677"/>
    </row>
    <row r="39" spans="2:133" ht="11.25" customHeight="1" x14ac:dyDescent="0.15">
      <c r="AQ39" s="678" t="s">
        <v>335</v>
      </c>
      <c r="AR39" s="679"/>
      <c r="AS39" s="679"/>
      <c r="AT39" s="679"/>
      <c r="AU39" s="679"/>
      <c r="AV39" s="679"/>
      <c r="AW39" s="679"/>
      <c r="AX39" s="679"/>
      <c r="AY39" s="680"/>
      <c r="AZ39" s="641" t="s">
        <v>122</v>
      </c>
      <c r="BA39" s="644"/>
      <c r="BB39" s="644"/>
      <c r="BC39" s="644"/>
      <c r="BD39" s="642"/>
      <c r="BE39" s="642"/>
      <c r="BF39" s="681"/>
      <c r="BG39" s="686" t="s">
        <v>336</v>
      </c>
      <c r="BH39" s="687"/>
      <c r="BI39" s="687"/>
      <c r="BJ39" s="687"/>
      <c r="BK39" s="687"/>
      <c r="BL39" s="215"/>
      <c r="BM39" s="682" t="s">
        <v>337</v>
      </c>
      <c r="BN39" s="682"/>
      <c r="BO39" s="682"/>
      <c r="BP39" s="682"/>
      <c r="BQ39" s="682"/>
      <c r="BR39" s="682"/>
      <c r="BS39" s="682"/>
      <c r="BT39" s="682"/>
      <c r="BU39" s="683"/>
      <c r="BV39" s="641">
        <v>116</v>
      </c>
      <c r="BW39" s="644"/>
      <c r="BX39" s="644"/>
      <c r="BY39" s="644"/>
      <c r="BZ39" s="644"/>
      <c r="CA39" s="644"/>
      <c r="CB39" s="684"/>
      <c r="CD39" s="685" t="s">
        <v>338</v>
      </c>
      <c r="CE39" s="682"/>
      <c r="CF39" s="682"/>
      <c r="CG39" s="682"/>
      <c r="CH39" s="682"/>
      <c r="CI39" s="682"/>
      <c r="CJ39" s="682"/>
      <c r="CK39" s="682"/>
      <c r="CL39" s="682"/>
      <c r="CM39" s="682"/>
      <c r="CN39" s="682"/>
      <c r="CO39" s="682"/>
      <c r="CP39" s="682"/>
      <c r="CQ39" s="683"/>
      <c r="CR39" s="641">
        <v>1675521</v>
      </c>
      <c r="CS39" s="642"/>
      <c r="CT39" s="642"/>
      <c r="CU39" s="642"/>
      <c r="CV39" s="642"/>
      <c r="CW39" s="642"/>
      <c r="CX39" s="642"/>
      <c r="CY39" s="643"/>
      <c r="CZ39" s="646">
        <v>17.100000000000001</v>
      </c>
      <c r="DA39" s="675"/>
      <c r="DB39" s="675"/>
      <c r="DC39" s="676"/>
      <c r="DD39" s="649">
        <v>1662957</v>
      </c>
      <c r="DE39" s="642"/>
      <c r="DF39" s="642"/>
      <c r="DG39" s="642"/>
      <c r="DH39" s="642"/>
      <c r="DI39" s="642"/>
      <c r="DJ39" s="642"/>
      <c r="DK39" s="643"/>
      <c r="DL39" s="649" t="s">
        <v>122</v>
      </c>
      <c r="DM39" s="642"/>
      <c r="DN39" s="642"/>
      <c r="DO39" s="642"/>
      <c r="DP39" s="642"/>
      <c r="DQ39" s="642"/>
      <c r="DR39" s="642"/>
      <c r="DS39" s="642"/>
      <c r="DT39" s="642"/>
      <c r="DU39" s="642"/>
      <c r="DV39" s="643"/>
      <c r="DW39" s="646" t="s">
        <v>122</v>
      </c>
      <c r="DX39" s="675"/>
      <c r="DY39" s="675"/>
      <c r="DZ39" s="675"/>
      <c r="EA39" s="675"/>
      <c r="EB39" s="675"/>
      <c r="EC39" s="677"/>
    </row>
    <row r="40" spans="2:133" ht="11.25" customHeight="1" x14ac:dyDescent="0.15">
      <c r="AQ40" s="678" t="s">
        <v>339</v>
      </c>
      <c r="AR40" s="679"/>
      <c r="AS40" s="679"/>
      <c r="AT40" s="679"/>
      <c r="AU40" s="679"/>
      <c r="AV40" s="679"/>
      <c r="AW40" s="679"/>
      <c r="AX40" s="679"/>
      <c r="AY40" s="680"/>
      <c r="AZ40" s="641">
        <v>182553</v>
      </c>
      <c r="BA40" s="644"/>
      <c r="BB40" s="644"/>
      <c r="BC40" s="644"/>
      <c r="BD40" s="642"/>
      <c r="BE40" s="642"/>
      <c r="BF40" s="681"/>
      <c r="BG40" s="686"/>
      <c r="BH40" s="687"/>
      <c r="BI40" s="687"/>
      <c r="BJ40" s="687"/>
      <c r="BK40" s="687"/>
      <c r="BL40" s="215"/>
      <c r="BM40" s="682" t="s">
        <v>340</v>
      </c>
      <c r="BN40" s="682"/>
      <c r="BO40" s="682"/>
      <c r="BP40" s="682"/>
      <c r="BQ40" s="682"/>
      <c r="BR40" s="682"/>
      <c r="BS40" s="682"/>
      <c r="BT40" s="682"/>
      <c r="BU40" s="683"/>
      <c r="BV40" s="641">
        <v>100</v>
      </c>
      <c r="BW40" s="644"/>
      <c r="BX40" s="644"/>
      <c r="BY40" s="644"/>
      <c r="BZ40" s="644"/>
      <c r="CA40" s="644"/>
      <c r="CB40" s="684"/>
      <c r="CD40" s="685" t="s">
        <v>341</v>
      </c>
      <c r="CE40" s="682"/>
      <c r="CF40" s="682"/>
      <c r="CG40" s="682"/>
      <c r="CH40" s="682"/>
      <c r="CI40" s="682"/>
      <c r="CJ40" s="682"/>
      <c r="CK40" s="682"/>
      <c r="CL40" s="682"/>
      <c r="CM40" s="682"/>
      <c r="CN40" s="682"/>
      <c r="CO40" s="682"/>
      <c r="CP40" s="682"/>
      <c r="CQ40" s="683"/>
      <c r="CR40" s="641">
        <v>232157</v>
      </c>
      <c r="CS40" s="644"/>
      <c r="CT40" s="644"/>
      <c r="CU40" s="644"/>
      <c r="CV40" s="644"/>
      <c r="CW40" s="644"/>
      <c r="CX40" s="644"/>
      <c r="CY40" s="645"/>
      <c r="CZ40" s="646">
        <v>2.4</v>
      </c>
      <c r="DA40" s="675"/>
      <c r="DB40" s="675"/>
      <c r="DC40" s="676"/>
      <c r="DD40" s="649" t="s">
        <v>122</v>
      </c>
      <c r="DE40" s="644"/>
      <c r="DF40" s="644"/>
      <c r="DG40" s="644"/>
      <c r="DH40" s="644"/>
      <c r="DI40" s="644"/>
      <c r="DJ40" s="644"/>
      <c r="DK40" s="645"/>
      <c r="DL40" s="649" t="s">
        <v>122</v>
      </c>
      <c r="DM40" s="644"/>
      <c r="DN40" s="644"/>
      <c r="DO40" s="644"/>
      <c r="DP40" s="644"/>
      <c r="DQ40" s="644"/>
      <c r="DR40" s="644"/>
      <c r="DS40" s="644"/>
      <c r="DT40" s="644"/>
      <c r="DU40" s="644"/>
      <c r="DV40" s="645"/>
      <c r="DW40" s="646" t="s">
        <v>122</v>
      </c>
      <c r="DX40" s="675"/>
      <c r="DY40" s="675"/>
      <c r="DZ40" s="675"/>
      <c r="EA40" s="675"/>
      <c r="EB40" s="675"/>
      <c r="EC40" s="677"/>
    </row>
    <row r="41" spans="2:133" ht="11.25" customHeight="1" x14ac:dyDescent="0.15">
      <c r="AQ41" s="690" t="s">
        <v>342</v>
      </c>
      <c r="AR41" s="691"/>
      <c r="AS41" s="691"/>
      <c r="AT41" s="691"/>
      <c r="AU41" s="691"/>
      <c r="AV41" s="691"/>
      <c r="AW41" s="691"/>
      <c r="AX41" s="691"/>
      <c r="AY41" s="692"/>
      <c r="AZ41" s="656">
        <v>619040</v>
      </c>
      <c r="BA41" s="693"/>
      <c r="BB41" s="693"/>
      <c r="BC41" s="693"/>
      <c r="BD41" s="657"/>
      <c r="BE41" s="657"/>
      <c r="BF41" s="694"/>
      <c r="BG41" s="688"/>
      <c r="BH41" s="689"/>
      <c r="BI41" s="689"/>
      <c r="BJ41" s="689"/>
      <c r="BK41" s="689"/>
      <c r="BL41" s="216"/>
      <c r="BM41" s="695" t="s">
        <v>343</v>
      </c>
      <c r="BN41" s="695"/>
      <c r="BO41" s="695"/>
      <c r="BP41" s="695"/>
      <c r="BQ41" s="695"/>
      <c r="BR41" s="695"/>
      <c r="BS41" s="695"/>
      <c r="BT41" s="695"/>
      <c r="BU41" s="696"/>
      <c r="BV41" s="656">
        <v>325</v>
      </c>
      <c r="BW41" s="693"/>
      <c r="BX41" s="693"/>
      <c r="BY41" s="693"/>
      <c r="BZ41" s="693"/>
      <c r="CA41" s="693"/>
      <c r="CB41" s="697"/>
      <c r="CD41" s="685" t="s">
        <v>344</v>
      </c>
      <c r="CE41" s="682"/>
      <c r="CF41" s="682"/>
      <c r="CG41" s="682"/>
      <c r="CH41" s="682"/>
      <c r="CI41" s="682"/>
      <c r="CJ41" s="682"/>
      <c r="CK41" s="682"/>
      <c r="CL41" s="682"/>
      <c r="CM41" s="682"/>
      <c r="CN41" s="682"/>
      <c r="CO41" s="682"/>
      <c r="CP41" s="682"/>
      <c r="CQ41" s="683"/>
      <c r="CR41" s="641" t="s">
        <v>122</v>
      </c>
      <c r="CS41" s="642"/>
      <c r="CT41" s="642"/>
      <c r="CU41" s="642"/>
      <c r="CV41" s="642"/>
      <c r="CW41" s="642"/>
      <c r="CX41" s="642"/>
      <c r="CY41" s="643"/>
      <c r="CZ41" s="646" t="s">
        <v>122</v>
      </c>
      <c r="DA41" s="675"/>
      <c r="DB41" s="675"/>
      <c r="DC41" s="676"/>
      <c r="DD41" s="649" t="s">
        <v>122</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x14ac:dyDescent="0.15">
      <c r="B42" s="209" t="s">
        <v>345</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346</v>
      </c>
      <c r="CE42" s="639"/>
      <c r="CF42" s="639"/>
      <c r="CG42" s="639"/>
      <c r="CH42" s="639"/>
      <c r="CI42" s="639"/>
      <c r="CJ42" s="639"/>
      <c r="CK42" s="639"/>
      <c r="CL42" s="639"/>
      <c r="CM42" s="639"/>
      <c r="CN42" s="639"/>
      <c r="CO42" s="639"/>
      <c r="CP42" s="639"/>
      <c r="CQ42" s="640"/>
      <c r="CR42" s="641">
        <v>621470</v>
      </c>
      <c r="CS42" s="644"/>
      <c r="CT42" s="644"/>
      <c r="CU42" s="644"/>
      <c r="CV42" s="644"/>
      <c r="CW42" s="644"/>
      <c r="CX42" s="644"/>
      <c r="CY42" s="645"/>
      <c r="CZ42" s="646">
        <v>6.4</v>
      </c>
      <c r="DA42" s="647"/>
      <c r="DB42" s="647"/>
      <c r="DC42" s="648"/>
      <c r="DD42" s="649">
        <v>136342</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x14ac:dyDescent="0.15">
      <c r="B43" s="219" t="s">
        <v>347</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348</v>
      </c>
      <c r="CE43" s="639"/>
      <c r="CF43" s="639"/>
      <c r="CG43" s="639"/>
      <c r="CH43" s="639"/>
      <c r="CI43" s="639"/>
      <c r="CJ43" s="639"/>
      <c r="CK43" s="639"/>
      <c r="CL43" s="639"/>
      <c r="CM43" s="639"/>
      <c r="CN43" s="639"/>
      <c r="CO43" s="639"/>
      <c r="CP43" s="639"/>
      <c r="CQ43" s="640"/>
      <c r="CR43" s="641">
        <v>13703</v>
      </c>
      <c r="CS43" s="642"/>
      <c r="CT43" s="642"/>
      <c r="CU43" s="642"/>
      <c r="CV43" s="642"/>
      <c r="CW43" s="642"/>
      <c r="CX43" s="642"/>
      <c r="CY43" s="643"/>
      <c r="CZ43" s="646">
        <v>0.1</v>
      </c>
      <c r="DA43" s="675"/>
      <c r="DB43" s="675"/>
      <c r="DC43" s="676"/>
      <c r="DD43" s="649">
        <v>13703</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x14ac:dyDescent="0.15">
      <c r="B44" s="220" t="s">
        <v>349</v>
      </c>
      <c r="CD44" s="669" t="s">
        <v>301</v>
      </c>
      <c r="CE44" s="670"/>
      <c r="CF44" s="638" t="s">
        <v>350</v>
      </c>
      <c r="CG44" s="639"/>
      <c r="CH44" s="639"/>
      <c r="CI44" s="639"/>
      <c r="CJ44" s="639"/>
      <c r="CK44" s="639"/>
      <c r="CL44" s="639"/>
      <c r="CM44" s="639"/>
      <c r="CN44" s="639"/>
      <c r="CO44" s="639"/>
      <c r="CP44" s="639"/>
      <c r="CQ44" s="640"/>
      <c r="CR44" s="641">
        <v>621470</v>
      </c>
      <c r="CS44" s="644"/>
      <c r="CT44" s="644"/>
      <c r="CU44" s="644"/>
      <c r="CV44" s="644"/>
      <c r="CW44" s="644"/>
      <c r="CX44" s="644"/>
      <c r="CY44" s="645"/>
      <c r="CZ44" s="646">
        <v>6.4</v>
      </c>
      <c r="DA44" s="647"/>
      <c r="DB44" s="647"/>
      <c r="DC44" s="648"/>
      <c r="DD44" s="649">
        <v>136342</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x14ac:dyDescent="0.15">
      <c r="CD45" s="671"/>
      <c r="CE45" s="672"/>
      <c r="CF45" s="638" t="s">
        <v>351</v>
      </c>
      <c r="CG45" s="639"/>
      <c r="CH45" s="639"/>
      <c r="CI45" s="639"/>
      <c r="CJ45" s="639"/>
      <c r="CK45" s="639"/>
      <c r="CL45" s="639"/>
      <c r="CM45" s="639"/>
      <c r="CN45" s="639"/>
      <c r="CO45" s="639"/>
      <c r="CP45" s="639"/>
      <c r="CQ45" s="640"/>
      <c r="CR45" s="641">
        <v>123740</v>
      </c>
      <c r="CS45" s="642"/>
      <c r="CT45" s="642"/>
      <c r="CU45" s="642"/>
      <c r="CV45" s="642"/>
      <c r="CW45" s="642"/>
      <c r="CX45" s="642"/>
      <c r="CY45" s="643"/>
      <c r="CZ45" s="646">
        <v>1.3</v>
      </c>
      <c r="DA45" s="675"/>
      <c r="DB45" s="675"/>
      <c r="DC45" s="676"/>
      <c r="DD45" s="649">
        <v>8727</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x14ac:dyDescent="0.15">
      <c r="CD46" s="671"/>
      <c r="CE46" s="672"/>
      <c r="CF46" s="638" t="s">
        <v>352</v>
      </c>
      <c r="CG46" s="639"/>
      <c r="CH46" s="639"/>
      <c r="CI46" s="639"/>
      <c r="CJ46" s="639"/>
      <c r="CK46" s="639"/>
      <c r="CL46" s="639"/>
      <c r="CM46" s="639"/>
      <c r="CN46" s="639"/>
      <c r="CO46" s="639"/>
      <c r="CP46" s="639"/>
      <c r="CQ46" s="640"/>
      <c r="CR46" s="641">
        <v>438095</v>
      </c>
      <c r="CS46" s="644"/>
      <c r="CT46" s="644"/>
      <c r="CU46" s="644"/>
      <c r="CV46" s="644"/>
      <c r="CW46" s="644"/>
      <c r="CX46" s="644"/>
      <c r="CY46" s="645"/>
      <c r="CZ46" s="646">
        <v>4.5</v>
      </c>
      <c r="DA46" s="647"/>
      <c r="DB46" s="647"/>
      <c r="DC46" s="648"/>
      <c r="DD46" s="649">
        <v>122180</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x14ac:dyDescent="0.15">
      <c r="CD47" s="671"/>
      <c r="CE47" s="672"/>
      <c r="CF47" s="638" t="s">
        <v>353</v>
      </c>
      <c r="CG47" s="639"/>
      <c r="CH47" s="639"/>
      <c r="CI47" s="639"/>
      <c r="CJ47" s="639"/>
      <c r="CK47" s="639"/>
      <c r="CL47" s="639"/>
      <c r="CM47" s="639"/>
      <c r="CN47" s="639"/>
      <c r="CO47" s="639"/>
      <c r="CP47" s="639"/>
      <c r="CQ47" s="640"/>
      <c r="CR47" s="641" t="s">
        <v>229</v>
      </c>
      <c r="CS47" s="642"/>
      <c r="CT47" s="642"/>
      <c r="CU47" s="642"/>
      <c r="CV47" s="642"/>
      <c r="CW47" s="642"/>
      <c r="CX47" s="642"/>
      <c r="CY47" s="643"/>
      <c r="CZ47" s="646" t="s">
        <v>354</v>
      </c>
      <c r="DA47" s="675"/>
      <c r="DB47" s="675"/>
      <c r="DC47" s="676"/>
      <c r="DD47" s="649" t="s">
        <v>229</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x14ac:dyDescent="0.15">
      <c r="CD48" s="673"/>
      <c r="CE48" s="674"/>
      <c r="CF48" s="638" t="s">
        <v>355</v>
      </c>
      <c r="CG48" s="639"/>
      <c r="CH48" s="639"/>
      <c r="CI48" s="639"/>
      <c r="CJ48" s="639"/>
      <c r="CK48" s="639"/>
      <c r="CL48" s="639"/>
      <c r="CM48" s="639"/>
      <c r="CN48" s="639"/>
      <c r="CO48" s="639"/>
      <c r="CP48" s="639"/>
      <c r="CQ48" s="640"/>
      <c r="CR48" s="641" t="s">
        <v>229</v>
      </c>
      <c r="CS48" s="644"/>
      <c r="CT48" s="644"/>
      <c r="CU48" s="644"/>
      <c r="CV48" s="644"/>
      <c r="CW48" s="644"/>
      <c r="CX48" s="644"/>
      <c r="CY48" s="645"/>
      <c r="CZ48" s="646" t="s">
        <v>354</v>
      </c>
      <c r="DA48" s="647"/>
      <c r="DB48" s="647"/>
      <c r="DC48" s="648"/>
      <c r="DD48" s="649" t="s">
        <v>229</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x14ac:dyDescent="0.15">
      <c r="CD49" s="653" t="s">
        <v>356</v>
      </c>
      <c r="CE49" s="654"/>
      <c r="CF49" s="654"/>
      <c r="CG49" s="654"/>
      <c r="CH49" s="654"/>
      <c r="CI49" s="654"/>
      <c r="CJ49" s="654"/>
      <c r="CK49" s="654"/>
      <c r="CL49" s="654"/>
      <c r="CM49" s="654"/>
      <c r="CN49" s="654"/>
      <c r="CO49" s="654"/>
      <c r="CP49" s="654"/>
      <c r="CQ49" s="655"/>
      <c r="CR49" s="656">
        <v>9778525</v>
      </c>
      <c r="CS49" s="657"/>
      <c r="CT49" s="657"/>
      <c r="CU49" s="657"/>
      <c r="CV49" s="657"/>
      <c r="CW49" s="657"/>
      <c r="CX49" s="657"/>
      <c r="CY49" s="658"/>
      <c r="CZ49" s="659">
        <v>100</v>
      </c>
      <c r="DA49" s="660"/>
      <c r="DB49" s="660"/>
      <c r="DC49" s="661"/>
      <c r="DD49" s="662">
        <v>6610122</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idden="1" x14ac:dyDescent="0.15"/>
    <row r="51" spans="82:133" hidden="1" x14ac:dyDescent="0.15"/>
    <row r="52" spans="82:133" hidden="1" x14ac:dyDescent="0.15"/>
    <row r="53" spans="82:133" hidden="1" x14ac:dyDescent="0.15"/>
  </sheetData>
  <sheetProtection algorithmName="SHA-512" hashValue="EFjrWmHeTD0wuNSNoTHugfgkAAOMMqUlhtjfLsPTX26t1G7nID8jsyYbJZ9ai/bZ+dPnOy3UosNZCHMZLRuMJw==" saltValue="np0lFyuaFFn1eNVh2IHk8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69" customWidth="1"/>
    <col min="131" max="131" width="1.625" style="269" customWidth="1"/>
    <col min="132" max="16384" width="9" style="269" hidden="1"/>
  </cols>
  <sheetData>
    <row r="1" spans="1:131" s="227" customFormat="1" ht="11.25" customHeight="1" thickBot="1" x14ac:dyDescent="0.2">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x14ac:dyDescent="0.2">
      <c r="A2" s="228" t="s">
        <v>357</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88" t="s">
        <v>358</v>
      </c>
      <c r="DK2" s="1189"/>
      <c r="DL2" s="1189"/>
      <c r="DM2" s="1189"/>
      <c r="DN2" s="1189"/>
      <c r="DO2" s="1190"/>
      <c r="DP2" s="229"/>
      <c r="DQ2" s="1188" t="s">
        <v>359</v>
      </c>
      <c r="DR2" s="1189"/>
      <c r="DS2" s="1189"/>
      <c r="DT2" s="1189"/>
      <c r="DU2" s="1189"/>
      <c r="DV2" s="1189"/>
      <c r="DW2" s="1189"/>
      <c r="DX2" s="1189"/>
      <c r="DY2" s="1189"/>
      <c r="DZ2" s="1190"/>
      <c r="EA2" s="230"/>
    </row>
    <row r="3" spans="1:131" s="227" customFormat="1" ht="11.25" customHeight="1" x14ac:dyDescent="0.15">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x14ac:dyDescent="0.2">
      <c r="A4" s="1140" t="s">
        <v>360</v>
      </c>
      <c r="B4" s="1140"/>
      <c r="C4" s="1140"/>
      <c r="D4" s="1140"/>
      <c r="E4" s="1140"/>
      <c r="F4" s="1140"/>
      <c r="G4" s="1140"/>
      <c r="H4" s="1140"/>
      <c r="I4" s="1140"/>
      <c r="J4" s="1140"/>
      <c r="K4" s="1140"/>
      <c r="L4" s="1140"/>
      <c r="M4" s="1140"/>
      <c r="N4" s="1140"/>
      <c r="O4" s="1140"/>
      <c r="P4" s="1140"/>
      <c r="Q4" s="1140"/>
      <c r="R4" s="1140"/>
      <c r="S4" s="1140"/>
      <c r="T4" s="1140"/>
      <c r="U4" s="1140"/>
      <c r="V4" s="1140"/>
      <c r="W4" s="1140"/>
      <c r="X4" s="1140"/>
      <c r="Y4" s="1140"/>
      <c r="Z4" s="1140"/>
      <c r="AA4" s="1140"/>
      <c r="AB4" s="1140"/>
      <c r="AC4" s="1140"/>
      <c r="AD4" s="1140"/>
      <c r="AE4" s="1140"/>
      <c r="AF4" s="1140"/>
      <c r="AG4" s="1140"/>
      <c r="AH4" s="1140"/>
      <c r="AI4" s="1140"/>
      <c r="AJ4" s="1140"/>
      <c r="AK4" s="1140"/>
      <c r="AL4" s="1140"/>
      <c r="AM4" s="1140"/>
      <c r="AN4" s="1140"/>
      <c r="AO4" s="1140"/>
      <c r="AP4" s="1140"/>
      <c r="AQ4" s="1140"/>
      <c r="AR4" s="1140"/>
      <c r="AS4" s="1140"/>
      <c r="AT4" s="1140"/>
      <c r="AU4" s="1140"/>
      <c r="AV4" s="1140"/>
      <c r="AW4" s="1140"/>
      <c r="AX4" s="1140"/>
      <c r="AY4" s="1140"/>
      <c r="AZ4" s="232"/>
      <c r="BA4" s="232"/>
      <c r="BB4" s="232"/>
      <c r="BC4" s="232"/>
      <c r="BD4" s="232"/>
      <c r="BE4" s="233"/>
      <c r="BF4" s="233"/>
      <c r="BG4" s="233"/>
      <c r="BH4" s="233"/>
      <c r="BI4" s="233"/>
      <c r="BJ4" s="233"/>
      <c r="BK4" s="233"/>
      <c r="BL4" s="233"/>
      <c r="BM4" s="233"/>
      <c r="BN4" s="233"/>
      <c r="BO4" s="233"/>
      <c r="BP4" s="233"/>
      <c r="BQ4" s="232" t="s">
        <v>361</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x14ac:dyDescent="0.15">
      <c r="A5" s="1067" t="s">
        <v>362</v>
      </c>
      <c r="B5" s="1068"/>
      <c r="C5" s="1068"/>
      <c r="D5" s="1068"/>
      <c r="E5" s="1068"/>
      <c r="F5" s="1068"/>
      <c r="G5" s="1068"/>
      <c r="H5" s="1068"/>
      <c r="I5" s="1068"/>
      <c r="J5" s="1068"/>
      <c r="K5" s="1068"/>
      <c r="L5" s="1068"/>
      <c r="M5" s="1068"/>
      <c r="N5" s="1068"/>
      <c r="O5" s="1068"/>
      <c r="P5" s="1069"/>
      <c r="Q5" s="1073" t="s">
        <v>363</v>
      </c>
      <c r="R5" s="1074"/>
      <c r="S5" s="1074"/>
      <c r="T5" s="1074"/>
      <c r="U5" s="1075"/>
      <c r="V5" s="1073" t="s">
        <v>364</v>
      </c>
      <c r="W5" s="1074"/>
      <c r="X5" s="1074"/>
      <c r="Y5" s="1074"/>
      <c r="Z5" s="1075"/>
      <c r="AA5" s="1073" t="s">
        <v>365</v>
      </c>
      <c r="AB5" s="1074"/>
      <c r="AC5" s="1074"/>
      <c r="AD5" s="1074"/>
      <c r="AE5" s="1074"/>
      <c r="AF5" s="1191" t="s">
        <v>366</v>
      </c>
      <c r="AG5" s="1074"/>
      <c r="AH5" s="1074"/>
      <c r="AI5" s="1074"/>
      <c r="AJ5" s="1089"/>
      <c r="AK5" s="1074" t="s">
        <v>367</v>
      </c>
      <c r="AL5" s="1074"/>
      <c r="AM5" s="1074"/>
      <c r="AN5" s="1074"/>
      <c r="AO5" s="1075"/>
      <c r="AP5" s="1073" t="s">
        <v>368</v>
      </c>
      <c r="AQ5" s="1074"/>
      <c r="AR5" s="1074"/>
      <c r="AS5" s="1074"/>
      <c r="AT5" s="1075"/>
      <c r="AU5" s="1073" t="s">
        <v>369</v>
      </c>
      <c r="AV5" s="1074"/>
      <c r="AW5" s="1074"/>
      <c r="AX5" s="1074"/>
      <c r="AY5" s="1089"/>
      <c r="AZ5" s="236"/>
      <c r="BA5" s="236"/>
      <c r="BB5" s="236"/>
      <c r="BC5" s="236"/>
      <c r="BD5" s="236"/>
      <c r="BE5" s="237"/>
      <c r="BF5" s="237"/>
      <c r="BG5" s="237"/>
      <c r="BH5" s="237"/>
      <c r="BI5" s="237"/>
      <c r="BJ5" s="237"/>
      <c r="BK5" s="237"/>
      <c r="BL5" s="237"/>
      <c r="BM5" s="237"/>
      <c r="BN5" s="237"/>
      <c r="BO5" s="237"/>
      <c r="BP5" s="237"/>
      <c r="BQ5" s="1067" t="s">
        <v>370</v>
      </c>
      <c r="BR5" s="1068"/>
      <c r="BS5" s="1068"/>
      <c r="BT5" s="1068"/>
      <c r="BU5" s="1068"/>
      <c r="BV5" s="1068"/>
      <c r="BW5" s="1068"/>
      <c r="BX5" s="1068"/>
      <c r="BY5" s="1068"/>
      <c r="BZ5" s="1068"/>
      <c r="CA5" s="1068"/>
      <c r="CB5" s="1068"/>
      <c r="CC5" s="1068"/>
      <c r="CD5" s="1068"/>
      <c r="CE5" s="1068"/>
      <c r="CF5" s="1068"/>
      <c r="CG5" s="1069"/>
      <c r="CH5" s="1073" t="s">
        <v>371</v>
      </c>
      <c r="CI5" s="1074"/>
      <c r="CJ5" s="1074"/>
      <c r="CK5" s="1074"/>
      <c r="CL5" s="1075"/>
      <c r="CM5" s="1073" t="s">
        <v>372</v>
      </c>
      <c r="CN5" s="1074"/>
      <c r="CO5" s="1074"/>
      <c r="CP5" s="1074"/>
      <c r="CQ5" s="1075"/>
      <c r="CR5" s="1073" t="s">
        <v>373</v>
      </c>
      <c r="CS5" s="1074"/>
      <c r="CT5" s="1074"/>
      <c r="CU5" s="1074"/>
      <c r="CV5" s="1075"/>
      <c r="CW5" s="1073" t="s">
        <v>374</v>
      </c>
      <c r="CX5" s="1074"/>
      <c r="CY5" s="1074"/>
      <c r="CZ5" s="1074"/>
      <c r="DA5" s="1075"/>
      <c r="DB5" s="1073" t="s">
        <v>375</v>
      </c>
      <c r="DC5" s="1074"/>
      <c r="DD5" s="1074"/>
      <c r="DE5" s="1074"/>
      <c r="DF5" s="1075"/>
      <c r="DG5" s="1176" t="s">
        <v>376</v>
      </c>
      <c r="DH5" s="1177"/>
      <c r="DI5" s="1177"/>
      <c r="DJ5" s="1177"/>
      <c r="DK5" s="1178"/>
      <c r="DL5" s="1176" t="s">
        <v>377</v>
      </c>
      <c r="DM5" s="1177"/>
      <c r="DN5" s="1177"/>
      <c r="DO5" s="1177"/>
      <c r="DP5" s="1178"/>
      <c r="DQ5" s="1073" t="s">
        <v>378</v>
      </c>
      <c r="DR5" s="1074"/>
      <c r="DS5" s="1074"/>
      <c r="DT5" s="1074"/>
      <c r="DU5" s="1075"/>
      <c r="DV5" s="1073" t="s">
        <v>369</v>
      </c>
      <c r="DW5" s="1074"/>
      <c r="DX5" s="1074"/>
      <c r="DY5" s="1074"/>
      <c r="DZ5" s="1089"/>
      <c r="EA5" s="234"/>
    </row>
    <row r="6" spans="1:131" s="235" customFormat="1" ht="26.25" customHeight="1" thickBot="1" x14ac:dyDescent="0.2">
      <c r="A6" s="1070"/>
      <c r="B6" s="1071"/>
      <c r="C6" s="1071"/>
      <c r="D6" s="1071"/>
      <c r="E6" s="1071"/>
      <c r="F6" s="1071"/>
      <c r="G6" s="1071"/>
      <c r="H6" s="1071"/>
      <c r="I6" s="1071"/>
      <c r="J6" s="1071"/>
      <c r="K6" s="1071"/>
      <c r="L6" s="1071"/>
      <c r="M6" s="1071"/>
      <c r="N6" s="1071"/>
      <c r="O6" s="1071"/>
      <c r="P6" s="1072"/>
      <c r="Q6" s="1076"/>
      <c r="R6" s="1077"/>
      <c r="S6" s="1077"/>
      <c r="T6" s="1077"/>
      <c r="U6" s="1078"/>
      <c r="V6" s="1076"/>
      <c r="W6" s="1077"/>
      <c r="X6" s="1077"/>
      <c r="Y6" s="1077"/>
      <c r="Z6" s="1078"/>
      <c r="AA6" s="1076"/>
      <c r="AB6" s="1077"/>
      <c r="AC6" s="1077"/>
      <c r="AD6" s="1077"/>
      <c r="AE6" s="1077"/>
      <c r="AF6" s="1192"/>
      <c r="AG6" s="1077"/>
      <c r="AH6" s="1077"/>
      <c r="AI6" s="1077"/>
      <c r="AJ6" s="1090"/>
      <c r="AK6" s="1077"/>
      <c r="AL6" s="1077"/>
      <c r="AM6" s="1077"/>
      <c r="AN6" s="1077"/>
      <c r="AO6" s="1078"/>
      <c r="AP6" s="1076"/>
      <c r="AQ6" s="1077"/>
      <c r="AR6" s="1077"/>
      <c r="AS6" s="1077"/>
      <c r="AT6" s="1078"/>
      <c r="AU6" s="1076"/>
      <c r="AV6" s="1077"/>
      <c r="AW6" s="1077"/>
      <c r="AX6" s="1077"/>
      <c r="AY6" s="1090"/>
      <c r="AZ6" s="232"/>
      <c r="BA6" s="232"/>
      <c r="BB6" s="232"/>
      <c r="BC6" s="232"/>
      <c r="BD6" s="232"/>
      <c r="BE6" s="233"/>
      <c r="BF6" s="233"/>
      <c r="BG6" s="233"/>
      <c r="BH6" s="233"/>
      <c r="BI6" s="233"/>
      <c r="BJ6" s="233"/>
      <c r="BK6" s="233"/>
      <c r="BL6" s="233"/>
      <c r="BM6" s="233"/>
      <c r="BN6" s="233"/>
      <c r="BO6" s="233"/>
      <c r="BP6" s="233"/>
      <c r="BQ6" s="1070"/>
      <c r="BR6" s="1071"/>
      <c r="BS6" s="1071"/>
      <c r="BT6" s="1071"/>
      <c r="BU6" s="1071"/>
      <c r="BV6" s="1071"/>
      <c r="BW6" s="1071"/>
      <c r="BX6" s="1071"/>
      <c r="BY6" s="1071"/>
      <c r="BZ6" s="1071"/>
      <c r="CA6" s="1071"/>
      <c r="CB6" s="1071"/>
      <c r="CC6" s="1071"/>
      <c r="CD6" s="1071"/>
      <c r="CE6" s="1071"/>
      <c r="CF6" s="1071"/>
      <c r="CG6" s="1072"/>
      <c r="CH6" s="1076"/>
      <c r="CI6" s="1077"/>
      <c r="CJ6" s="1077"/>
      <c r="CK6" s="1077"/>
      <c r="CL6" s="1078"/>
      <c r="CM6" s="1076"/>
      <c r="CN6" s="1077"/>
      <c r="CO6" s="1077"/>
      <c r="CP6" s="1077"/>
      <c r="CQ6" s="1078"/>
      <c r="CR6" s="1076"/>
      <c r="CS6" s="1077"/>
      <c r="CT6" s="1077"/>
      <c r="CU6" s="1077"/>
      <c r="CV6" s="1078"/>
      <c r="CW6" s="1076"/>
      <c r="CX6" s="1077"/>
      <c r="CY6" s="1077"/>
      <c r="CZ6" s="1077"/>
      <c r="DA6" s="1078"/>
      <c r="DB6" s="1076"/>
      <c r="DC6" s="1077"/>
      <c r="DD6" s="1077"/>
      <c r="DE6" s="1077"/>
      <c r="DF6" s="1078"/>
      <c r="DG6" s="1179"/>
      <c r="DH6" s="1180"/>
      <c r="DI6" s="1180"/>
      <c r="DJ6" s="1180"/>
      <c r="DK6" s="1181"/>
      <c r="DL6" s="1179"/>
      <c r="DM6" s="1180"/>
      <c r="DN6" s="1180"/>
      <c r="DO6" s="1180"/>
      <c r="DP6" s="1181"/>
      <c r="DQ6" s="1076"/>
      <c r="DR6" s="1077"/>
      <c r="DS6" s="1077"/>
      <c r="DT6" s="1077"/>
      <c r="DU6" s="1078"/>
      <c r="DV6" s="1076"/>
      <c r="DW6" s="1077"/>
      <c r="DX6" s="1077"/>
      <c r="DY6" s="1077"/>
      <c r="DZ6" s="1090"/>
      <c r="EA6" s="234"/>
    </row>
    <row r="7" spans="1:131" s="235" customFormat="1" ht="26.25" customHeight="1" thickTop="1" x14ac:dyDescent="0.15">
      <c r="A7" s="238">
        <v>1</v>
      </c>
      <c r="B7" s="1126" t="s">
        <v>379</v>
      </c>
      <c r="C7" s="1127"/>
      <c r="D7" s="1127"/>
      <c r="E7" s="1127"/>
      <c r="F7" s="1127"/>
      <c r="G7" s="1127"/>
      <c r="H7" s="1127"/>
      <c r="I7" s="1127"/>
      <c r="J7" s="1127"/>
      <c r="K7" s="1127"/>
      <c r="L7" s="1127"/>
      <c r="M7" s="1127"/>
      <c r="N7" s="1127"/>
      <c r="O7" s="1127"/>
      <c r="P7" s="1128"/>
      <c r="Q7" s="1182">
        <v>10016</v>
      </c>
      <c r="R7" s="1183"/>
      <c r="S7" s="1183"/>
      <c r="T7" s="1183"/>
      <c r="U7" s="1183"/>
      <c r="V7" s="1183">
        <v>9785</v>
      </c>
      <c r="W7" s="1183"/>
      <c r="X7" s="1183"/>
      <c r="Y7" s="1183"/>
      <c r="Z7" s="1183"/>
      <c r="AA7" s="1183">
        <v>230</v>
      </c>
      <c r="AB7" s="1183"/>
      <c r="AC7" s="1183"/>
      <c r="AD7" s="1183"/>
      <c r="AE7" s="1184"/>
      <c r="AF7" s="1185">
        <v>200</v>
      </c>
      <c r="AG7" s="1186"/>
      <c r="AH7" s="1186"/>
      <c r="AI7" s="1186"/>
      <c r="AJ7" s="1187"/>
      <c r="AK7" s="1169">
        <v>1528</v>
      </c>
      <c r="AL7" s="1170"/>
      <c r="AM7" s="1170"/>
      <c r="AN7" s="1170"/>
      <c r="AO7" s="1170"/>
      <c r="AP7" s="1170">
        <v>6578</v>
      </c>
      <c r="AQ7" s="1170"/>
      <c r="AR7" s="1170"/>
      <c r="AS7" s="1170"/>
      <c r="AT7" s="1170"/>
      <c r="AU7" s="1171"/>
      <c r="AV7" s="1171"/>
      <c r="AW7" s="1171"/>
      <c r="AX7" s="1171"/>
      <c r="AY7" s="1172"/>
      <c r="AZ7" s="232"/>
      <c r="BA7" s="232"/>
      <c r="BB7" s="232"/>
      <c r="BC7" s="232"/>
      <c r="BD7" s="232"/>
      <c r="BE7" s="233"/>
      <c r="BF7" s="233"/>
      <c r="BG7" s="233"/>
      <c r="BH7" s="233"/>
      <c r="BI7" s="233"/>
      <c r="BJ7" s="233"/>
      <c r="BK7" s="233"/>
      <c r="BL7" s="233"/>
      <c r="BM7" s="233"/>
      <c r="BN7" s="233"/>
      <c r="BO7" s="233"/>
      <c r="BP7" s="233"/>
      <c r="BQ7" s="239">
        <v>1</v>
      </c>
      <c r="BR7" s="240"/>
      <c r="BS7" s="1173" t="s">
        <v>584</v>
      </c>
      <c r="BT7" s="1174"/>
      <c r="BU7" s="1174"/>
      <c r="BV7" s="1174"/>
      <c r="BW7" s="1174"/>
      <c r="BX7" s="1174"/>
      <c r="BY7" s="1174"/>
      <c r="BZ7" s="1174"/>
      <c r="CA7" s="1174"/>
      <c r="CB7" s="1174"/>
      <c r="CC7" s="1174"/>
      <c r="CD7" s="1174"/>
      <c r="CE7" s="1174"/>
      <c r="CF7" s="1174"/>
      <c r="CG7" s="1175"/>
      <c r="CH7" s="1166">
        <v>0</v>
      </c>
      <c r="CI7" s="1167"/>
      <c r="CJ7" s="1167"/>
      <c r="CK7" s="1167"/>
      <c r="CL7" s="1168"/>
      <c r="CM7" s="1166">
        <v>59</v>
      </c>
      <c r="CN7" s="1167"/>
      <c r="CO7" s="1167"/>
      <c r="CP7" s="1167"/>
      <c r="CQ7" s="1168"/>
      <c r="CR7" s="1166">
        <v>13</v>
      </c>
      <c r="CS7" s="1167"/>
      <c r="CT7" s="1167"/>
      <c r="CU7" s="1167"/>
      <c r="CV7" s="1168"/>
      <c r="CW7" s="1166" t="s">
        <v>510</v>
      </c>
      <c r="CX7" s="1167"/>
      <c r="CY7" s="1167"/>
      <c r="CZ7" s="1167"/>
      <c r="DA7" s="1168"/>
      <c r="DB7" s="1166" t="s">
        <v>588</v>
      </c>
      <c r="DC7" s="1167"/>
      <c r="DD7" s="1167"/>
      <c r="DE7" s="1167"/>
      <c r="DF7" s="1168"/>
      <c r="DG7" s="1166" t="s">
        <v>583</v>
      </c>
      <c r="DH7" s="1167"/>
      <c r="DI7" s="1167"/>
      <c r="DJ7" s="1167"/>
      <c r="DK7" s="1168"/>
      <c r="DL7" s="1166" t="s">
        <v>583</v>
      </c>
      <c r="DM7" s="1167"/>
      <c r="DN7" s="1167"/>
      <c r="DO7" s="1167"/>
      <c r="DP7" s="1168"/>
      <c r="DQ7" s="1166" t="s">
        <v>583</v>
      </c>
      <c r="DR7" s="1167"/>
      <c r="DS7" s="1167"/>
      <c r="DT7" s="1167"/>
      <c r="DU7" s="1168"/>
      <c r="DV7" s="1193"/>
      <c r="DW7" s="1194"/>
      <c r="DX7" s="1194"/>
      <c r="DY7" s="1194"/>
      <c r="DZ7" s="1195"/>
      <c r="EA7" s="234"/>
    </row>
    <row r="8" spans="1:131" s="235" customFormat="1" ht="26.25" customHeight="1" x14ac:dyDescent="0.15">
      <c r="A8" s="241">
        <v>2</v>
      </c>
      <c r="B8" s="1109"/>
      <c r="C8" s="1110"/>
      <c r="D8" s="1110"/>
      <c r="E8" s="1110"/>
      <c r="F8" s="1110"/>
      <c r="G8" s="1110"/>
      <c r="H8" s="1110"/>
      <c r="I8" s="1110"/>
      <c r="J8" s="1110"/>
      <c r="K8" s="1110"/>
      <c r="L8" s="1110"/>
      <c r="M8" s="1110"/>
      <c r="N8" s="1110"/>
      <c r="O8" s="1110"/>
      <c r="P8" s="1111"/>
      <c r="Q8" s="1115"/>
      <c r="R8" s="1116"/>
      <c r="S8" s="1116"/>
      <c r="T8" s="1116"/>
      <c r="U8" s="1116"/>
      <c r="V8" s="1116"/>
      <c r="W8" s="1116"/>
      <c r="X8" s="1116"/>
      <c r="Y8" s="1116"/>
      <c r="Z8" s="1116"/>
      <c r="AA8" s="1116"/>
      <c r="AB8" s="1116"/>
      <c r="AC8" s="1116"/>
      <c r="AD8" s="1116"/>
      <c r="AE8" s="1117"/>
      <c r="AF8" s="1091"/>
      <c r="AG8" s="1092"/>
      <c r="AH8" s="1092"/>
      <c r="AI8" s="1092"/>
      <c r="AJ8" s="1093"/>
      <c r="AK8" s="1164"/>
      <c r="AL8" s="1165"/>
      <c r="AM8" s="1165"/>
      <c r="AN8" s="1165"/>
      <c r="AO8" s="1165"/>
      <c r="AP8" s="1165"/>
      <c r="AQ8" s="1165"/>
      <c r="AR8" s="1165"/>
      <c r="AS8" s="1165"/>
      <c r="AT8" s="1165"/>
      <c r="AU8" s="1162"/>
      <c r="AV8" s="1162"/>
      <c r="AW8" s="1162"/>
      <c r="AX8" s="1162"/>
      <c r="AY8" s="1163"/>
      <c r="AZ8" s="232"/>
      <c r="BA8" s="232"/>
      <c r="BB8" s="232"/>
      <c r="BC8" s="232"/>
      <c r="BD8" s="232"/>
      <c r="BE8" s="233"/>
      <c r="BF8" s="233"/>
      <c r="BG8" s="233"/>
      <c r="BH8" s="233"/>
      <c r="BI8" s="233"/>
      <c r="BJ8" s="233"/>
      <c r="BK8" s="233"/>
      <c r="BL8" s="233"/>
      <c r="BM8" s="233"/>
      <c r="BN8" s="233"/>
      <c r="BO8" s="233"/>
      <c r="BP8" s="233"/>
      <c r="BQ8" s="242">
        <v>2</v>
      </c>
      <c r="BR8" s="243"/>
      <c r="BS8" s="1086" t="s">
        <v>585</v>
      </c>
      <c r="BT8" s="1087"/>
      <c r="BU8" s="1087"/>
      <c r="BV8" s="1087"/>
      <c r="BW8" s="1087"/>
      <c r="BX8" s="1087"/>
      <c r="BY8" s="1087"/>
      <c r="BZ8" s="1087"/>
      <c r="CA8" s="1087"/>
      <c r="CB8" s="1087"/>
      <c r="CC8" s="1087"/>
      <c r="CD8" s="1087"/>
      <c r="CE8" s="1087"/>
      <c r="CF8" s="1087"/>
      <c r="CG8" s="1088"/>
      <c r="CH8" s="1061">
        <v>1</v>
      </c>
      <c r="CI8" s="1062"/>
      <c r="CJ8" s="1062"/>
      <c r="CK8" s="1062"/>
      <c r="CL8" s="1063"/>
      <c r="CM8" s="1061">
        <v>102</v>
      </c>
      <c r="CN8" s="1062"/>
      <c r="CO8" s="1062"/>
      <c r="CP8" s="1062"/>
      <c r="CQ8" s="1063"/>
      <c r="CR8" s="1061">
        <v>10</v>
      </c>
      <c r="CS8" s="1062"/>
      <c r="CT8" s="1062"/>
      <c r="CU8" s="1062"/>
      <c r="CV8" s="1063"/>
      <c r="CW8" s="1061" t="s">
        <v>510</v>
      </c>
      <c r="CX8" s="1062"/>
      <c r="CY8" s="1062"/>
      <c r="CZ8" s="1062"/>
      <c r="DA8" s="1063"/>
      <c r="DB8" s="1061" t="s">
        <v>572</v>
      </c>
      <c r="DC8" s="1062"/>
      <c r="DD8" s="1062"/>
      <c r="DE8" s="1062"/>
      <c r="DF8" s="1063"/>
      <c r="DG8" s="1061" t="s">
        <v>583</v>
      </c>
      <c r="DH8" s="1062"/>
      <c r="DI8" s="1062"/>
      <c r="DJ8" s="1062"/>
      <c r="DK8" s="1063"/>
      <c r="DL8" s="1061" t="s">
        <v>583</v>
      </c>
      <c r="DM8" s="1062"/>
      <c r="DN8" s="1062"/>
      <c r="DO8" s="1062"/>
      <c r="DP8" s="1063"/>
      <c r="DQ8" s="1061" t="s">
        <v>583</v>
      </c>
      <c r="DR8" s="1062"/>
      <c r="DS8" s="1062"/>
      <c r="DT8" s="1062"/>
      <c r="DU8" s="1063"/>
      <c r="DV8" s="1064"/>
      <c r="DW8" s="1065"/>
      <c r="DX8" s="1065"/>
      <c r="DY8" s="1065"/>
      <c r="DZ8" s="1066"/>
      <c r="EA8" s="234"/>
    </row>
    <row r="9" spans="1:131" s="235" customFormat="1" ht="26.25" customHeight="1" x14ac:dyDescent="0.15">
      <c r="A9" s="241">
        <v>3</v>
      </c>
      <c r="B9" s="1109"/>
      <c r="C9" s="1110"/>
      <c r="D9" s="1110"/>
      <c r="E9" s="1110"/>
      <c r="F9" s="1110"/>
      <c r="G9" s="1110"/>
      <c r="H9" s="1110"/>
      <c r="I9" s="1110"/>
      <c r="J9" s="1110"/>
      <c r="K9" s="1110"/>
      <c r="L9" s="1110"/>
      <c r="M9" s="1110"/>
      <c r="N9" s="1110"/>
      <c r="O9" s="1110"/>
      <c r="P9" s="1111"/>
      <c r="Q9" s="1115"/>
      <c r="R9" s="1116"/>
      <c r="S9" s="1116"/>
      <c r="T9" s="1116"/>
      <c r="U9" s="1116"/>
      <c r="V9" s="1116"/>
      <c r="W9" s="1116"/>
      <c r="X9" s="1116"/>
      <c r="Y9" s="1116"/>
      <c r="Z9" s="1116"/>
      <c r="AA9" s="1116"/>
      <c r="AB9" s="1116"/>
      <c r="AC9" s="1116"/>
      <c r="AD9" s="1116"/>
      <c r="AE9" s="1117"/>
      <c r="AF9" s="1091"/>
      <c r="AG9" s="1092"/>
      <c r="AH9" s="1092"/>
      <c r="AI9" s="1092"/>
      <c r="AJ9" s="1093"/>
      <c r="AK9" s="1164"/>
      <c r="AL9" s="1165"/>
      <c r="AM9" s="1165"/>
      <c r="AN9" s="1165"/>
      <c r="AO9" s="1165"/>
      <c r="AP9" s="1165"/>
      <c r="AQ9" s="1165"/>
      <c r="AR9" s="1165"/>
      <c r="AS9" s="1165"/>
      <c r="AT9" s="1165"/>
      <c r="AU9" s="1162"/>
      <c r="AV9" s="1162"/>
      <c r="AW9" s="1162"/>
      <c r="AX9" s="1162"/>
      <c r="AY9" s="1163"/>
      <c r="AZ9" s="232"/>
      <c r="BA9" s="232"/>
      <c r="BB9" s="232"/>
      <c r="BC9" s="232"/>
      <c r="BD9" s="232"/>
      <c r="BE9" s="233"/>
      <c r="BF9" s="233"/>
      <c r="BG9" s="233"/>
      <c r="BH9" s="233"/>
      <c r="BI9" s="233"/>
      <c r="BJ9" s="233"/>
      <c r="BK9" s="233"/>
      <c r="BL9" s="233"/>
      <c r="BM9" s="233"/>
      <c r="BN9" s="233"/>
      <c r="BO9" s="233"/>
      <c r="BP9" s="233"/>
      <c r="BQ9" s="242">
        <v>3</v>
      </c>
      <c r="BR9" s="243" t="s">
        <v>587</v>
      </c>
      <c r="BS9" s="1086" t="s">
        <v>586</v>
      </c>
      <c r="BT9" s="1087"/>
      <c r="BU9" s="1087"/>
      <c r="BV9" s="1087"/>
      <c r="BW9" s="1087"/>
      <c r="BX9" s="1087"/>
      <c r="BY9" s="1087"/>
      <c r="BZ9" s="1087"/>
      <c r="CA9" s="1087"/>
      <c r="CB9" s="1087"/>
      <c r="CC9" s="1087"/>
      <c r="CD9" s="1087"/>
      <c r="CE9" s="1087"/>
      <c r="CF9" s="1087"/>
      <c r="CG9" s="1088"/>
      <c r="CH9" s="1061">
        <v>-2</v>
      </c>
      <c r="CI9" s="1062"/>
      <c r="CJ9" s="1062"/>
      <c r="CK9" s="1062"/>
      <c r="CL9" s="1063"/>
      <c r="CM9" s="1061">
        <v>151</v>
      </c>
      <c r="CN9" s="1062"/>
      <c r="CO9" s="1062"/>
      <c r="CP9" s="1062"/>
      <c r="CQ9" s="1063"/>
      <c r="CR9" s="1061">
        <v>5</v>
      </c>
      <c r="CS9" s="1062"/>
      <c r="CT9" s="1062"/>
      <c r="CU9" s="1062"/>
      <c r="CV9" s="1063"/>
      <c r="CW9" s="1061" t="s">
        <v>510</v>
      </c>
      <c r="CX9" s="1062"/>
      <c r="CY9" s="1062"/>
      <c r="CZ9" s="1062"/>
      <c r="DA9" s="1063"/>
      <c r="DB9" s="1061" t="s">
        <v>594</v>
      </c>
      <c r="DC9" s="1062"/>
      <c r="DD9" s="1062"/>
      <c r="DE9" s="1062"/>
      <c r="DF9" s="1063"/>
      <c r="DG9" s="1061">
        <v>380</v>
      </c>
      <c r="DH9" s="1062"/>
      <c r="DI9" s="1062"/>
      <c r="DJ9" s="1062"/>
      <c r="DK9" s="1063"/>
      <c r="DL9" s="1061" t="s">
        <v>583</v>
      </c>
      <c r="DM9" s="1062"/>
      <c r="DN9" s="1062"/>
      <c r="DO9" s="1062"/>
      <c r="DP9" s="1063"/>
      <c r="DQ9" s="1061">
        <v>295</v>
      </c>
      <c r="DR9" s="1062"/>
      <c r="DS9" s="1062"/>
      <c r="DT9" s="1062"/>
      <c r="DU9" s="1063"/>
      <c r="DV9" s="1064"/>
      <c r="DW9" s="1065"/>
      <c r="DX9" s="1065"/>
      <c r="DY9" s="1065"/>
      <c r="DZ9" s="1066"/>
      <c r="EA9" s="234"/>
    </row>
    <row r="10" spans="1:131" s="235" customFormat="1" ht="26.25" customHeight="1" x14ac:dyDescent="0.15">
      <c r="A10" s="241">
        <v>4</v>
      </c>
      <c r="B10" s="1109"/>
      <c r="C10" s="1110"/>
      <c r="D10" s="1110"/>
      <c r="E10" s="1110"/>
      <c r="F10" s="1110"/>
      <c r="G10" s="1110"/>
      <c r="H10" s="1110"/>
      <c r="I10" s="1110"/>
      <c r="J10" s="1110"/>
      <c r="K10" s="1110"/>
      <c r="L10" s="1110"/>
      <c r="M10" s="1110"/>
      <c r="N10" s="1110"/>
      <c r="O10" s="1110"/>
      <c r="P10" s="1111"/>
      <c r="Q10" s="1115"/>
      <c r="R10" s="1116"/>
      <c r="S10" s="1116"/>
      <c r="T10" s="1116"/>
      <c r="U10" s="1116"/>
      <c r="V10" s="1116"/>
      <c r="W10" s="1116"/>
      <c r="X10" s="1116"/>
      <c r="Y10" s="1116"/>
      <c r="Z10" s="1116"/>
      <c r="AA10" s="1116"/>
      <c r="AB10" s="1116"/>
      <c r="AC10" s="1116"/>
      <c r="AD10" s="1116"/>
      <c r="AE10" s="1117"/>
      <c r="AF10" s="1091"/>
      <c r="AG10" s="1092"/>
      <c r="AH10" s="1092"/>
      <c r="AI10" s="1092"/>
      <c r="AJ10" s="1093"/>
      <c r="AK10" s="1164"/>
      <c r="AL10" s="1165"/>
      <c r="AM10" s="1165"/>
      <c r="AN10" s="1165"/>
      <c r="AO10" s="1165"/>
      <c r="AP10" s="1165"/>
      <c r="AQ10" s="1165"/>
      <c r="AR10" s="1165"/>
      <c r="AS10" s="1165"/>
      <c r="AT10" s="1165"/>
      <c r="AU10" s="1162"/>
      <c r="AV10" s="1162"/>
      <c r="AW10" s="1162"/>
      <c r="AX10" s="1162"/>
      <c r="AY10" s="1163"/>
      <c r="AZ10" s="232"/>
      <c r="BA10" s="232"/>
      <c r="BB10" s="232"/>
      <c r="BC10" s="232"/>
      <c r="BD10" s="232"/>
      <c r="BE10" s="233"/>
      <c r="BF10" s="233"/>
      <c r="BG10" s="233"/>
      <c r="BH10" s="233"/>
      <c r="BI10" s="233"/>
      <c r="BJ10" s="233"/>
      <c r="BK10" s="233"/>
      <c r="BL10" s="233"/>
      <c r="BM10" s="233"/>
      <c r="BN10" s="233"/>
      <c r="BO10" s="233"/>
      <c r="BP10" s="233"/>
      <c r="BQ10" s="242">
        <v>4</v>
      </c>
      <c r="BR10" s="243"/>
      <c r="BS10" s="1086"/>
      <c r="BT10" s="1087"/>
      <c r="BU10" s="1087"/>
      <c r="BV10" s="1087"/>
      <c r="BW10" s="1087"/>
      <c r="BX10" s="1087"/>
      <c r="BY10" s="1087"/>
      <c r="BZ10" s="1087"/>
      <c r="CA10" s="1087"/>
      <c r="CB10" s="1087"/>
      <c r="CC10" s="1087"/>
      <c r="CD10" s="1087"/>
      <c r="CE10" s="1087"/>
      <c r="CF10" s="1087"/>
      <c r="CG10" s="1088"/>
      <c r="CH10" s="1061"/>
      <c r="CI10" s="1062"/>
      <c r="CJ10" s="1062"/>
      <c r="CK10" s="1062"/>
      <c r="CL10" s="1063"/>
      <c r="CM10" s="1061"/>
      <c r="CN10" s="1062"/>
      <c r="CO10" s="1062"/>
      <c r="CP10" s="1062"/>
      <c r="CQ10" s="1063"/>
      <c r="CR10" s="1061"/>
      <c r="CS10" s="1062"/>
      <c r="CT10" s="1062"/>
      <c r="CU10" s="1062"/>
      <c r="CV10" s="1063"/>
      <c r="CW10" s="1061"/>
      <c r="CX10" s="1062"/>
      <c r="CY10" s="1062"/>
      <c r="CZ10" s="1062"/>
      <c r="DA10" s="1063"/>
      <c r="DB10" s="1061"/>
      <c r="DC10" s="1062"/>
      <c r="DD10" s="1062"/>
      <c r="DE10" s="1062"/>
      <c r="DF10" s="1063"/>
      <c r="DG10" s="1061"/>
      <c r="DH10" s="1062"/>
      <c r="DI10" s="1062"/>
      <c r="DJ10" s="1062"/>
      <c r="DK10" s="1063"/>
      <c r="DL10" s="1061"/>
      <c r="DM10" s="1062"/>
      <c r="DN10" s="1062"/>
      <c r="DO10" s="1062"/>
      <c r="DP10" s="1063"/>
      <c r="DQ10" s="1061"/>
      <c r="DR10" s="1062"/>
      <c r="DS10" s="1062"/>
      <c r="DT10" s="1062"/>
      <c r="DU10" s="1063"/>
      <c r="DV10" s="1064"/>
      <c r="DW10" s="1065"/>
      <c r="DX10" s="1065"/>
      <c r="DY10" s="1065"/>
      <c r="DZ10" s="1066"/>
      <c r="EA10" s="234"/>
    </row>
    <row r="11" spans="1:131" s="235" customFormat="1" ht="26.25" customHeight="1" x14ac:dyDescent="0.15">
      <c r="A11" s="241">
        <v>5</v>
      </c>
      <c r="B11" s="1109"/>
      <c r="C11" s="1110"/>
      <c r="D11" s="1110"/>
      <c r="E11" s="1110"/>
      <c r="F11" s="1110"/>
      <c r="G11" s="1110"/>
      <c r="H11" s="1110"/>
      <c r="I11" s="1110"/>
      <c r="J11" s="1110"/>
      <c r="K11" s="1110"/>
      <c r="L11" s="1110"/>
      <c r="M11" s="1110"/>
      <c r="N11" s="1110"/>
      <c r="O11" s="1110"/>
      <c r="P11" s="1111"/>
      <c r="Q11" s="1115"/>
      <c r="R11" s="1116"/>
      <c r="S11" s="1116"/>
      <c r="T11" s="1116"/>
      <c r="U11" s="1116"/>
      <c r="V11" s="1116"/>
      <c r="W11" s="1116"/>
      <c r="X11" s="1116"/>
      <c r="Y11" s="1116"/>
      <c r="Z11" s="1116"/>
      <c r="AA11" s="1116"/>
      <c r="AB11" s="1116"/>
      <c r="AC11" s="1116"/>
      <c r="AD11" s="1116"/>
      <c r="AE11" s="1117"/>
      <c r="AF11" s="1091"/>
      <c r="AG11" s="1092"/>
      <c r="AH11" s="1092"/>
      <c r="AI11" s="1092"/>
      <c r="AJ11" s="1093"/>
      <c r="AK11" s="1164"/>
      <c r="AL11" s="1165"/>
      <c r="AM11" s="1165"/>
      <c r="AN11" s="1165"/>
      <c r="AO11" s="1165"/>
      <c r="AP11" s="1165"/>
      <c r="AQ11" s="1165"/>
      <c r="AR11" s="1165"/>
      <c r="AS11" s="1165"/>
      <c r="AT11" s="1165"/>
      <c r="AU11" s="1162"/>
      <c r="AV11" s="1162"/>
      <c r="AW11" s="1162"/>
      <c r="AX11" s="1162"/>
      <c r="AY11" s="1163"/>
      <c r="AZ11" s="232"/>
      <c r="BA11" s="232"/>
      <c r="BB11" s="232"/>
      <c r="BC11" s="232"/>
      <c r="BD11" s="232"/>
      <c r="BE11" s="233"/>
      <c r="BF11" s="233"/>
      <c r="BG11" s="233"/>
      <c r="BH11" s="233"/>
      <c r="BI11" s="233"/>
      <c r="BJ11" s="233"/>
      <c r="BK11" s="233"/>
      <c r="BL11" s="233"/>
      <c r="BM11" s="233"/>
      <c r="BN11" s="233"/>
      <c r="BO11" s="233"/>
      <c r="BP11" s="233"/>
      <c r="BQ11" s="242">
        <v>5</v>
      </c>
      <c r="BR11" s="243"/>
      <c r="BS11" s="1086"/>
      <c r="BT11" s="1087"/>
      <c r="BU11" s="1087"/>
      <c r="BV11" s="1087"/>
      <c r="BW11" s="1087"/>
      <c r="BX11" s="1087"/>
      <c r="BY11" s="1087"/>
      <c r="BZ11" s="1087"/>
      <c r="CA11" s="1087"/>
      <c r="CB11" s="1087"/>
      <c r="CC11" s="1087"/>
      <c r="CD11" s="1087"/>
      <c r="CE11" s="1087"/>
      <c r="CF11" s="1087"/>
      <c r="CG11" s="1088"/>
      <c r="CH11" s="1061"/>
      <c r="CI11" s="1062"/>
      <c r="CJ11" s="1062"/>
      <c r="CK11" s="1062"/>
      <c r="CL11" s="1063"/>
      <c r="CM11" s="1061"/>
      <c r="CN11" s="1062"/>
      <c r="CO11" s="1062"/>
      <c r="CP11" s="1062"/>
      <c r="CQ11" s="1063"/>
      <c r="CR11" s="1061"/>
      <c r="CS11" s="1062"/>
      <c r="CT11" s="1062"/>
      <c r="CU11" s="1062"/>
      <c r="CV11" s="1063"/>
      <c r="CW11" s="1061"/>
      <c r="CX11" s="1062"/>
      <c r="CY11" s="1062"/>
      <c r="CZ11" s="1062"/>
      <c r="DA11" s="1063"/>
      <c r="DB11" s="1061"/>
      <c r="DC11" s="1062"/>
      <c r="DD11" s="1062"/>
      <c r="DE11" s="1062"/>
      <c r="DF11" s="1063"/>
      <c r="DG11" s="1061"/>
      <c r="DH11" s="1062"/>
      <c r="DI11" s="1062"/>
      <c r="DJ11" s="1062"/>
      <c r="DK11" s="1063"/>
      <c r="DL11" s="1061"/>
      <c r="DM11" s="1062"/>
      <c r="DN11" s="1062"/>
      <c r="DO11" s="1062"/>
      <c r="DP11" s="1063"/>
      <c r="DQ11" s="1061"/>
      <c r="DR11" s="1062"/>
      <c r="DS11" s="1062"/>
      <c r="DT11" s="1062"/>
      <c r="DU11" s="1063"/>
      <c r="DV11" s="1064"/>
      <c r="DW11" s="1065"/>
      <c r="DX11" s="1065"/>
      <c r="DY11" s="1065"/>
      <c r="DZ11" s="1066"/>
      <c r="EA11" s="234"/>
    </row>
    <row r="12" spans="1:131" s="235" customFormat="1" ht="26.25" customHeight="1" x14ac:dyDescent="0.15">
      <c r="A12" s="241">
        <v>6</v>
      </c>
      <c r="B12" s="1109"/>
      <c r="C12" s="1110"/>
      <c r="D12" s="1110"/>
      <c r="E12" s="1110"/>
      <c r="F12" s="1110"/>
      <c r="G12" s="1110"/>
      <c r="H12" s="1110"/>
      <c r="I12" s="1110"/>
      <c r="J12" s="1110"/>
      <c r="K12" s="1110"/>
      <c r="L12" s="1110"/>
      <c r="M12" s="1110"/>
      <c r="N12" s="1110"/>
      <c r="O12" s="1110"/>
      <c r="P12" s="1111"/>
      <c r="Q12" s="1115"/>
      <c r="R12" s="1116"/>
      <c r="S12" s="1116"/>
      <c r="T12" s="1116"/>
      <c r="U12" s="1116"/>
      <c r="V12" s="1116"/>
      <c r="W12" s="1116"/>
      <c r="X12" s="1116"/>
      <c r="Y12" s="1116"/>
      <c r="Z12" s="1116"/>
      <c r="AA12" s="1116"/>
      <c r="AB12" s="1116"/>
      <c r="AC12" s="1116"/>
      <c r="AD12" s="1116"/>
      <c r="AE12" s="1117"/>
      <c r="AF12" s="1091"/>
      <c r="AG12" s="1092"/>
      <c r="AH12" s="1092"/>
      <c r="AI12" s="1092"/>
      <c r="AJ12" s="1093"/>
      <c r="AK12" s="1164"/>
      <c r="AL12" s="1165"/>
      <c r="AM12" s="1165"/>
      <c r="AN12" s="1165"/>
      <c r="AO12" s="1165"/>
      <c r="AP12" s="1165"/>
      <c r="AQ12" s="1165"/>
      <c r="AR12" s="1165"/>
      <c r="AS12" s="1165"/>
      <c r="AT12" s="1165"/>
      <c r="AU12" s="1162"/>
      <c r="AV12" s="1162"/>
      <c r="AW12" s="1162"/>
      <c r="AX12" s="1162"/>
      <c r="AY12" s="1163"/>
      <c r="AZ12" s="232"/>
      <c r="BA12" s="232"/>
      <c r="BB12" s="232"/>
      <c r="BC12" s="232"/>
      <c r="BD12" s="232"/>
      <c r="BE12" s="233"/>
      <c r="BF12" s="233"/>
      <c r="BG12" s="233"/>
      <c r="BH12" s="233"/>
      <c r="BI12" s="233"/>
      <c r="BJ12" s="233"/>
      <c r="BK12" s="233"/>
      <c r="BL12" s="233"/>
      <c r="BM12" s="233"/>
      <c r="BN12" s="233"/>
      <c r="BO12" s="233"/>
      <c r="BP12" s="233"/>
      <c r="BQ12" s="242">
        <v>6</v>
      </c>
      <c r="BR12" s="243"/>
      <c r="BS12" s="1086"/>
      <c r="BT12" s="1087"/>
      <c r="BU12" s="1087"/>
      <c r="BV12" s="1087"/>
      <c r="BW12" s="1087"/>
      <c r="BX12" s="1087"/>
      <c r="BY12" s="1087"/>
      <c r="BZ12" s="1087"/>
      <c r="CA12" s="1087"/>
      <c r="CB12" s="1087"/>
      <c r="CC12" s="1087"/>
      <c r="CD12" s="1087"/>
      <c r="CE12" s="1087"/>
      <c r="CF12" s="1087"/>
      <c r="CG12" s="1088"/>
      <c r="CH12" s="1061"/>
      <c r="CI12" s="1062"/>
      <c r="CJ12" s="1062"/>
      <c r="CK12" s="1062"/>
      <c r="CL12" s="1063"/>
      <c r="CM12" s="1061"/>
      <c r="CN12" s="1062"/>
      <c r="CO12" s="1062"/>
      <c r="CP12" s="1062"/>
      <c r="CQ12" s="1063"/>
      <c r="CR12" s="1061"/>
      <c r="CS12" s="1062"/>
      <c r="CT12" s="1062"/>
      <c r="CU12" s="1062"/>
      <c r="CV12" s="1063"/>
      <c r="CW12" s="1061"/>
      <c r="CX12" s="1062"/>
      <c r="CY12" s="1062"/>
      <c r="CZ12" s="1062"/>
      <c r="DA12" s="1063"/>
      <c r="DB12" s="1061"/>
      <c r="DC12" s="1062"/>
      <c r="DD12" s="1062"/>
      <c r="DE12" s="1062"/>
      <c r="DF12" s="1063"/>
      <c r="DG12" s="1061"/>
      <c r="DH12" s="1062"/>
      <c r="DI12" s="1062"/>
      <c r="DJ12" s="1062"/>
      <c r="DK12" s="1063"/>
      <c r="DL12" s="1061"/>
      <c r="DM12" s="1062"/>
      <c r="DN12" s="1062"/>
      <c r="DO12" s="1062"/>
      <c r="DP12" s="1063"/>
      <c r="DQ12" s="1061"/>
      <c r="DR12" s="1062"/>
      <c r="DS12" s="1062"/>
      <c r="DT12" s="1062"/>
      <c r="DU12" s="1063"/>
      <c r="DV12" s="1064"/>
      <c r="DW12" s="1065"/>
      <c r="DX12" s="1065"/>
      <c r="DY12" s="1065"/>
      <c r="DZ12" s="1066"/>
      <c r="EA12" s="234"/>
    </row>
    <row r="13" spans="1:131" s="235" customFormat="1" ht="26.25" customHeight="1" x14ac:dyDescent="0.15">
      <c r="A13" s="241">
        <v>7</v>
      </c>
      <c r="B13" s="1109"/>
      <c r="C13" s="1110"/>
      <c r="D13" s="1110"/>
      <c r="E13" s="1110"/>
      <c r="F13" s="1110"/>
      <c r="G13" s="1110"/>
      <c r="H13" s="1110"/>
      <c r="I13" s="1110"/>
      <c r="J13" s="1110"/>
      <c r="K13" s="1110"/>
      <c r="L13" s="1110"/>
      <c r="M13" s="1110"/>
      <c r="N13" s="1110"/>
      <c r="O13" s="1110"/>
      <c r="P13" s="1111"/>
      <c r="Q13" s="1115"/>
      <c r="R13" s="1116"/>
      <c r="S13" s="1116"/>
      <c r="T13" s="1116"/>
      <c r="U13" s="1116"/>
      <c r="V13" s="1116"/>
      <c r="W13" s="1116"/>
      <c r="X13" s="1116"/>
      <c r="Y13" s="1116"/>
      <c r="Z13" s="1116"/>
      <c r="AA13" s="1116"/>
      <c r="AB13" s="1116"/>
      <c r="AC13" s="1116"/>
      <c r="AD13" s="1116"/>
      <c r="AE13" s="1117"/>
      <c r="AF13" s="1091"/>
      <c r="AG13" s="1092"/>
      <c r="AH13" s="1092"/>
      <c r="AI13" s="1092"/>
      <c r="AJ13" s="1093"/>
      <c r="AK13" s="1164"/>
      <c r="AL13" s="1165"/>
      <c r="AM13" s="1165"/>
      <c r="AN13" s="1165"/>
      <c r="AO13" s="1165"/>
      <c r="AP13" s="1165"/>
      <c r="AQ13" s="1165"/>
      <c r="AR13" s="1165"/>
      <c r="AS13" s="1165"/>
      <c r="AT13" s="1165"/>
      <c r="AU13" s="1162"/>
      <c r="AV13" s="1162"/>
      <c r="AW13" s="1162"/>
      <c r="AX13" s="1162"/>
      <c r="AY13" s="1163"/>
      <c r="AZ13" s="232"/>
      <c r="BA13" s="232"/>
      <c r="BB13" s="232"/>
      <c r="BC13" s="232"/>
      <c r="BD13" s="232"/>
      <c r="BE13" s="233"/>
      <c r="BF13" s="233"/>
      <c r="BG13" s="233"/>
      <c r="BH13" s="233"/>
      <c r="BI13" s="233"/>
      <c r="BJ13" s="233"/>
      <c r="BK13" s="233"/>
      <c r="BL13" s="233"/>
      <c r="BM13" s="233"/>
      <c r="BN13" s="233"/>
      <c r="BO13" s="233"/>
      <c r="BP13" s="233"/>
      <c r="BQ13" s="242">
        <v>7</v>
      </c>
      <c r="BR13" s="243"/>
      <c r="BS13" s="1086"/>
      <c r="BT13" s="1087"/>
      <c r="BU13" s="1087"/>
      <c r="BV13" s="1087"/>
      <c r="BW13" s="1087"/>
      <c r="BX13" s="1087"/>
      <c r="BY13" s="1087"/>
      <c r="BZ13" s="1087"/>
      <c r="CA13" s="1087"/>
      <c r="CB13" s="1087"/>
      <c r="CC13" s="1087"/>
      <c r="CD13" s="1087"/>
      <c r="CE13" s="1087"/>
      <c r="CF13" s="1087"/>
      <c r="CG13" s="1088"/>
      <c r="CH13" s="1061"/>
      <c r="CI13" s="1062"/>
      <c r="CJ13" s="1062"/>
      <c r="CK13" s="1062"/>
      <c r="CL13" s="1063"/>
      <c r="CM13" s="1061"/>
      <c r="CN13" s="1062"/>
      <c r="CO13" s="1062"/>
      <c r="CP13" s="1062"/>
      <c r="CQ13" s="1063"/>
      <c r="CR13" s="1061"/>
      <c r="CS13" s="1062"/>
      <c r="CT13" s="1062"/>
      <c r="CU13" s="1062"/>
      <c r="CV13" s="1063"/>
      <c r="CW13" s="1061"/>
      <c r="CX13" s="1062"/>
      <c r="CY13" s="1062"/>
      <c r="CZ13" s="1062"/>
      <c r="DA13" s="1063"/>
      <c r="DB13" s="1061"/>
      <c r="DC13" s="1062"/>
      <c r="DD13" s="1062"/>
      <c r="DE13" s="1062"/>
      <c r="DF13" s="1063"/>
      <c r="DG13" s="1061"/>
      <c r="DH13" s="1062"/>
      <c r="DI13" s="1062"/>
      <c r="DJ13" s="1062"/>
      <c r="DK13" s="1063"/>
      <c r="DL13" s="1061"/>
      <c r="DM13" s="1062"/>
      <c r="DN13" s="1062"/>
      <c r="DO13" s="1062"/>
      <c r="DP13" s="1063"/>
      <c r="DQ13" s="1061"/>
      <c r="DR13" s="1062"/>
      <c r="DS13" s="1062"/>
      <c r="DT13" s="1062"/>
      <c r="DU13" s="1063"/>
      <c r="DV13" s="1064"/>
      <c r="DW13" s="1065"/>
      <c r="DX13" s="1065"/>
      <c r="DY13" s="1065"/>
      <c r="DZ13" s="1066"/>
      <c r="EA13" s="234"/>
    </row>
    <row r="14" spans="1:131" s="235" customFormat="1" ht="26.25" customHeight="1" x14ac:dyDescent="0.15">
      <c r="A14" s="241">
        <v>8</v>
      </c>
      <c r="B14" s="1109"/>
      <c r="C14" s="1110"/>
      <c r="D14" s="1110"/>
      <c r="E14" s="1110"/>
      <c r="F14" s="1110"/>
      <c r="G14" s="1110"/>
      <c r="H14" s="1110"/>
      <c r="I14" s="1110"/>
      <c r="J14" s="1110"/>
      <c r="K14" s="1110"/>
      <c r="L14" s="1110"/>
      <c r="M14" s="1110"/>
      <c r="N14" s="1110"/>
      <c r="O14" s="1110"/>
      <c r="P14" s="1111"/>
      <c r="Q14" s="1115"/>
      <c r="R14" s="1116"/>
      <c r="S14" s="1116"/>
      <c r="T14" s="1116"/>
      <c r="U14" s="1116"/>
      <c r="V14" s="1116"/>
      <c r="W14" s="1116"/>
      <c r="X14" s="1116"/>
      <c r="Y14" s="1116"/>
      <c r="Z14" s="1116"/>
      <c r="AA14" s="1116"/>
      <c r="AB14" s="1116"/>
      <c r="AC14" s="1116"/>
      <c r="AD14" s="1116"/>
      <c r="AE14" s="1117"/>
      <c r="AF14" s="1091"/>
      <c r="AG14" s="1092"/>
      <c r="AH14" s="1092"/>
      <c r="AI14" s="1092"/>
      <c r="AJ14" s="1093"/>
      <c r="AK14" s="1164"/>
      <c r="AL14" s="1165"/>
      <c r="AM14" s="1165"/>
      <c r="AN14" s="1165"/>
      <c r="AO14" s="1165"/>
      <c r="AP14" s="1165"/>
      <c r="AQ14" s="1165"/>
      <c r="AR14" s="1165"/>
      <c r="AS14" s="1165"/>
      <c r="AT14" s="1165"/>
      <c r="AU14" s="1162"/>
      <c r="AV14" s="1162"/>
      <c r="AW14" s="1162"/>
      <c r="AX14" s="1162"/>
      <c r="AY14" s="1163"/>
      <c r="AZ14" s="232"/>
      <c r="BA14" s="232"/>
      <c r="BB14" s="232"/>
      <c r="BC14" s="232"/>
      <c r="BD14" s="232"/>
      <c r="BE14" s="233"/>
      <c r="BF14" s="233"/>
      <c r="BG14" s="233"/>
      <c r="BH14" s="233"/>
      <c r="BI14" s="233"/>
      <c r="BJ14" s="233"/>
      <c r="BK14" s="233"/>
      <c r="BL14" s="233"/>
      <c r="BM14" s="233"/>
      <c r="BN14" s="233"/>
      <c r="BO14" s="233"/>
      <c r="BP14" s="233"/>
      <c r="BQ14" s="242">
        <v>8</v>
      </c>
      <c r="BR14" s="243"/>
      <c r="BS14" s="1086"/>
      <c r="BT14" s="1087"/>
      <c r="BU14" s="1087"/>
      <c r="BV14" s="1087"/>
      <c r="BW14" s="1087"/>
      <c r="BX14" s="1087"/>
      <c r="BY14" s="1087"/>
      <c r="BZ14" s="1087"/>
      <c r="CA14" s="1087"/>
      <c r="CB14" s="1087"/>
      <c r="CC14" s="1087"/>
      <c r="CD14" s="1087"/>
      <c r="CE14" s="1087"/>
      <c r="CF14" s="1087"/>
      <c r="CG14" s="1088"/>
      <c r="CH14" s="1061"/>
      <c r="CI14" s="1062"/>
      <c r="CJ14" s="1062"/>
      <c r="CK14" s="1062"/>
      <c r="CL14" s="1063"/>
      <c r="CM14" s="1061"/>
      <c r="CN14" s="1062"/>
      <c r="CO14" s="1062"/>
      <c r="CP14" s="1062"/>
      <c r="CQ14" s="1063"/>
      <c r="CR14" s="1061"/>
      <c r="CS14" s="1062"/>
      <c r="CT14" s="1062"/>
      <c r="CU14" s="1062"/>
      <c r="CV14" s="1063"/>
      <c r="CW14" s="1061"/>
      <c r="CX14" s="1062"/>
      <c r="CY14" s="1062"/>
      <c r="CZ14" s="1062"/>
      <c r="DA14" s="1063"/>
      <c r="DB14" s="1061"/>
      <c r="DC14" s="1062"/>
      <c r="DD14" s="1062"/>
      <c r="DE14" s="1062"/>
      <c r="DF14" s="1063"/>
      <c r="DG14" s="1061"/>
      <c r="DH14" s="1062"/>
      <c r="DI14" s="1062"/>
      <c r="DJ14" s="1062"/>
      <c r="DK14" s="1063"/>
      <c r="DL14" s="1061"/>
      <c r="DM14" s="1062"/>
      <c r="DN14" s="1062"/>
      <c r="DO14" s="1062"/>
      <c r="DP14" s="1063"/>
      <c r="DQ14" s="1061"/>
      <c r="DR14" s="1062"/>
      <c r="DS14" s="1062"/>
      <c r="DT14" s="1062"/>
      <c r="DU14" s="1063"/>
      <c r="DV14" s="1064"/>
      <c r="DW14" s="1065"/>
      <c r="DX14" s="1065"/>
      <c r="DY14" s="1065"/>
      <c r="DZ14" s="1066"/>
      <c r="EA14" s="234"/>
    </row>
    <row r="15" spans="1:131" s="235" customFormat="1" ht="26.25" customHeight="1" x14ac:dyDescent="0.15">
      <c r="A15" s="241">
        <v>9</v>
      </c>
      <c r="B15" s="1109"/>
      <c r="C15" s="1110"/>
      <c r="D15" s="1110"/>
      <c r="E15" s="1110"/>
      <c r="F15" s="1110"/>
      <c r="G15" s="1110"/>
      <c r="H15" s="1110"/>
      <c r="I15" s="1110"/>
      <c r="J15" s="1110"/>
      <c r="K15" s="1110"/>
      <c r="L15" s="1110"/>
      <c r="M15" s="1110"/>
      <c r="N15" s="1110"/>
      <c r="O15" s="1110"/>
      <c r="P15" s="1111"/>
      <c r="Q15" s="1115"/>
      <c r="R15" s="1116"/>
      <c r="S15" s="1116"/>
      <c r="T15" s="1116"/>
      <c r="U15" s="1116"/>
      <c r="V15" s="1116"/>
      <c r="W15" s="1116"/>
      <c r="X15" s="1116"/>
      <c r="Y15" s="1116"/>
      <c r="Z15" s="1116"/>
      <c r="AA15" s="1116"/>
      <c r="AB15" s="1116"/>
      <c r="AC15" s="1116"/>
      <c r="AD15" s="1116"/>
      <c r="AE15" s="1117"/>
      <c r="AF15" s="1091"/>
      <c r="AG15" s="1092"/>
      <c r="AH15" s="1092"/>
      <c r="AI15" s="1092"/>
      <c r="AJ15" s="1093"/>
      <c r="AK15" s="1164"/>
      <c r="AL15" s="1165"/>
      <c r="AM15" s="1165"/>
      <c r="AN15" s="1165"/>
      <c r="AO15" s="1165"/>
      <c r="AP15" s="1165"/>
      <c r="AQ15" s="1165"/>
      <c r="AR15" s="1165"/>
      <c r="AS15" s="1165"/>
      <c r="AT15" s="1165"/>
      <c r="AU15" s="1162"/>
      <c r="AV15" s="1162"/>
      <c r="AW15" s="1162"/>
      <c r="AX15" s="1162"/>
      <c r="AY15" s="1163"/>
      <c r="AZ15" s="232"/>
      <c r="BA15" s="232"/>
      <c r="BB15" s="232"/>
      <c r="BC15" s="232"/>
      <c r="BD15" s="232"/>
      <c r="BE15" s="233"/>
      <c r="BF15" s="233"/>
      <c r="BG15" s="233"/>
      <c r="BH15" s="233"/>
      <c r="BI15" s="233"/>
      <c r="BJ15" s="233"/>
      <c r="BK15" s="233"/>
      <c r="BL15" s="233"/>
      <c r="BM15" s="233"/>
      <c r="BN15" s="233"/>
      <c r="BO15" s="233"/>
      <c r="BP15" s="233"/>
      <c r="BQ15" s="242">
        <v>9</v>
      </c>
      <c r="BR15" s="243"/>
      <c r="BS15" s="1086"/>
      <c r="BT15" s="1087"/>
      <c r="BU15" s="1087"/>
      <c r="BV15" s="1087"/>
      <c r="BW15" s="1087"/>
      <c r="BX15" s="1087"/>
      <c r="BY15" s="1087"/>
      <c r="BZ15" s="1087"/>
      <c r="CA15" s="1087"/>
      <c r="CB15" s="1087"/>
      <c r="CC15" s="1087"/>
      <c r="CD15" s="1087"/>
      <c r="CE15" s="1087"/>
      <c r="CF15" s="1087"/>
      <c r="CG15" s="1088"/>
      <c r="CH15" s="1061"/>
      <c r="CI15" s="1062"/>
      <c r="CJ15" s="1062"/>
      <c r="CK15" s="1062"/>
      <c r="CL15" s="1063"/>
      <c r="CM15" s="1061"/>
      <c r="CN15" s="1062"/>
      <c r="CO15" s="1062"/>
      <c r="CP15" s="1062"/>
      <c r="CQ15" s="1063"/>
      <c r="CR15" s="1061"/>
      <c r="CS15" s="1062"/>
      <c r="CT15" s="1062"/>
      <c r="CU15" s="1062"/>
      <c r="CV15" s="1063"/>
      <c r="CW15" s="1061"/>
      <c r="CX15" s="1062"/>
      <c r="CY15" s="1062"/>
      <c r="CZ15" s="1062"/>
      <c r="DA15" s="1063"/>
      <c r="DB15" s="1061"/>
      <c r="DC15" s="1062"/>
      <c r="DD15" s="1062"/>
      <c r="DE15" s="1062"/>
      <c r="DF15" s="1063"/>
      <c r="DG15" s="1061"/>
      <c r="DH15" s="1062"/>
      <c r="DI15" s="1062"/>
      <c r="DJ15" s="1062"/>
      <c r="DK15" s="1063"/>
      <c r="DL15" s="1061"/>
      <c r="DM15" s="1062"/>
      <c r="DN15" s="1062"/>
      <c r="DO15" s="1062"/>
      <c r="DP15" s="1063"/>
      <c r="DQ15" s="1061"/>
      <c r="DR15" s="1062"/>
      <c r="DS15" s="1062"/>
      <c r="DT15" s="1062"/>
      <c r="DU15" s="1063"/>
      <c r="DV15" s="1064"/>
      <c r="DW15" s="1065"/>
      <c r="DX15" s="1065"/>
      <c r="DY15" s="1065"/>
      <c r="DZ15" s="1066"/>
      <c r="EA15" s="234"/>
    </row>
    <row r="16" spans="1:131" s="235" customFormat="1" ht="26.25" customHeight="1" x14ac:dyDescent="0.15">
      <c r="A16" s="241">
        <v>10</v>
      </c>
      <c r="B16" s="1109"/>
      <c r="C16" s="1110"/>
      <c r="D16" s="1110"/>
      <c r="E16" s="1110"/>
      <c r="F16" s="1110"/>
      <c r="G16" s="1110"/>
      <c r="H16" s="1110"/>
      <c r="I16" s="1110"/>
      <c r="J16" s="1110"/>
      <c r="K16" s="1110"/>
      <c r="L16" s="1110"/>
      <c r="M16" s="1110"/>
      <c r="N16" s="1110"/>
      <c r="O16" s="1110"/>
      <c r="P16" s="1111"/>
      <c r="Q16" s="1115"/>
      <c r="R16" s="1116"/>
      <c r="S16" s="1116"/>
      <c r="T16" s="1116"/>
      <c r="U16" s="1116"/>
      <c r="V16" s="1116"/>
      <c r="W16" s="1116"/>
      <c r="X16" s="1116"/>
      <c r="Y16" s="1116"/>
      <c r="Z16" s="1116"/>
      <c r="AA16" s="1116"/>
      <c r="AB16" s="1116"/>
      <c r="AC16" s="1116"/>
      <c r="AD16" s="1116"/>
      <c r="AE16" s="1117"/>
      <c r="AF16" s="1091"/>
      <c r="AG16" s="1092"/>
      <c r="AH16" s="1092"/>
      <c r="AI16" s="1092"/>
      <c r="AJ16" s="1093"/>
      <c r="AK16" s="1164"/>
      <c r="AL16" s="1165"/>
      <c r="AM16" s="1165"/>
      <c r="AN16" s="1165"/>
      <c r="AO16" s="1165"/>
      <c r="AP16" s="1165"/>
      <c r="AQ16" s="1165"/>
      <c r="AR16" s="1165"/>
      <c r="AS16" s="1165"/>
      <c r="AT16" s="1165"/>
      <c r="AU16" s="1162"/>
      <c r="AV16" s="1162"/>
      <c r="AW16" s="1162"/>
      <c r="AX16" s="1162"/>
      <c r="AY16" s="1163"/>
      <c r="AZ16" s="232"/>
      <c r="BA16" s="232"/>
      <c r="BB16" s="232"/>
      <c r="BC16" s="232"/>
      <c r="BD16" s="232"/>
      <c r="BE16" s="233"/>
      <c r="BF16" s="233"/>
      <c r="BG16" s="233"/>
      <c r="BH16" s="233"/>
      <c r="BI16" s="233"/>
      <c r="BJ16" s="233"/>
      <c r="BK16" s="233"/>
      <c r="BL16" s="233"/>
      <c r="BM16" s="233"/>
      <c r="BN16" s="233"/>
      <c r="BO16" s="233"/>
      <c r="BP16" s="233"/>
      <c r="BQ16" s="242">
        <v>10</v>
      </c>
      <c r="BR16" s="243"/>
      <c r="BS16" s="1086"/>
      <c r="BT16" s="1087"/>
      <c r="BU16" s="1087"/>
      <c r="BV16" s="1087"/>
      <c r="BW16" s="1087"/>
      <c r="BX16" s="1087"/>
      <c r="BY16" s="1087"/>
      <c r="BZ16" s="1087"/>
      <c r="CA16" s="1087"/>
      <c r="CB16" s="1087"/>
      <c r="CC16" s="1087"/>
      <c r="CD16" s="1087"/>
      <c r="CE16" s="1087"/>
      <c r="CF16" s="1087"/>
      <c r="CG16" s="1088"/>
      <c r="CH16" s="1061"/>
      <c r="CI16" s="1062"/>
      <c r="CJ16" s="1062"/>
      <c r="CK16" s="1062"/>
      <c r="CL16" s="1063"/>
      <c r="CM16" s="1061"/>
      <c r="CN16" s="1062"/>
      <c r="CO16" s="1062"/>
      <c r="CP16" s="1062"/>
      <c r="CQ16" s="1063"/>
      <c r="CR16" s="1061"/>
      <c r="CS16" s="1062"/>
      <c r="CT16" s="1062"/>
      <c r="CU16" s="1062"/>
      <c r="CV16" s="1063"/>
      <c r="CW16" s="1061"/>
      <c r="CX16" s="1062"/>
      <c r="CY16" s="1062"/>
      <c r="CZ16" s="1062"/>
      <c r="DA16" s="1063"/>
      <c r="DB16" s="1061"/>
      <c r="DC16" s="1062"/>
      <c r="DD16" s="1062"/>
      <c r="DE16" s="1062"/>
      <c r="DF16" s="1063"/>
      <c r="DG16" s="1061"/>
      <c r="DH16" s="1062"/>
      <c r="DI16" s="1062"/>
      <c r="DJ16" s="1062"/>
      <c r="DK16" s="1063"/>
      <c r="DL16" s="1061"/>
      <c r="DM16" s="1062"/>
      <c r="DN16" s="1062"/>
      <c r="DO16" s="1062"/>
      <c r="DP16" s="1063"/>
      <c r="DQ16" s="1061"/>
      <c r="DR16" s="1062"/>
      <c r="DS16" s="1062"/>
      <c r="DT16" s="1062"/>
      <c r="DU16" s="1063"/>
      <c r="DV16" s="1064"/>
      <c r="DW16" s="1065"/>
      <c r="DX16" s="1065"/>
      <c r="DY16" s="1065"/>
      <c r="DZ16" s="1066"/>
      <c r="EA16" s="234"/>
    </row>
    <row r="17" spans="1:131" s="235" customFormat="1" ht="26.25" customHeight="1" x14ac:dyDescent="0.15">
      <c r="A17" s="241">
        <v>11</v>
      </c>
      <c r="B17" s="1109"/>
      <c r="C17" s="1110"/>
      <c r="D17" s="1110"/>
      <c r="E17" s="1110"/>
      <c r="F17" s="1110"/>
      <c r="G17" s="1110"/>
      <c r="H17" s="1110"/>
      <c r="I17" s="1110"/>
      <c r="J17" s="1110"/>
      <c r="K17" s="1110"/>
      <c r="L17" s="1110"/>
      <c r="M17" s="1110"/>
      <c r="N17" s="1110"/>
      <c r="O17" s="1110"/>
      <c r="P17" s="1111"/>
      <c r="Q17" s="1115"/>
      <c r="R17" s="1116"/>
      <c r="S17" s="1116"/>
      <c r="T17" s="1116"/>
      <c r="U17" s="1116"/>
      <c r="V17" s="1116"/>
      <c r="W17" s="1116"/>
      <c r="X17" s="1116"/>
      <c r="Y17" s="1116"/>
      <c r="Z17" s="1116"/>
      <c r="AA17" s="1116"/>
      <c r="AB17" s="1116"/>
      <c r="AC17" s="1116"/>
      <c r="AD17" s="1116"/>
      <c r="AE17" s="1117"/>
      <c r="AF17" s="1091"/>
      <c r="AG17" s="1092"/>
      <c r="AH17" s="1092"/>
      <c r="AI17" s="1092"/>
      <c r="AJ17" s="1093"/>
      <c r="AK17" s="1164"/>
      <c r="AL17" s="1165"/>
      <c r="AM17" s="1165"/>
      <c r="AN17" s="1165"/>
      <c r="AO17" s="1165"/>
      <c r="AP17" s="1165"/>
      <c r="AQ17" s="1165"/>
      <c r="AR17" s="1165"/>
      <c r="AS17" s="1165"/>
      <c r="AT17" s="1165"/>
      <c r="AU17" s="1162"/>
      <c r="AV17" s="1162"/>
      <c r="AW17" s="1162"/>
      <c r="AX17" s="1162"/>
      <c r="AY17" s="1163"/>
      <c r="AZ17" s="232"/>
      <c r="BA17" s="232"/>
      <c r="BB17" s="232"/>
      <c r="BC17" s="232"/>
      <c r="BD17" s="232"/>
      <c r="BE17" s="233"/>
      <c r="BF17" s="233"/>
      <c r="BG17" s="233"/>
      <c r="BH17" s="233"/>
      <c r="BI17" s="233"/>
      <c r="BJ17" s="233"/>
      <c r="BK17" s="233"/>
      <c r="BL17" s="233"/>
      <c r="BM17" s="233"/>
      <c r="BN17" s="233"/>
      <c r="BO17" s="233"/>
      <c r="BP17" s="233"/>
      <c r="BQ17" s="242">
        <v>11</v>
      </c>
      <c r="BR17" s="243"/>
      <c r="BS17" s="1086"/>
      <c r="BT17" s="1087"/>
      <c r="BU17" s="1087"/>
      <c r="BV17" s="1087"/>
      <c r="BW17" s="1087"/>
      <c r="BX17" s="1087"/>
      <c r="BY17" s="1087"/>
      <c r="BZ17" s="1087"/>
      <c r="CA17" s="1087"/>
      <c r="CB17" s="1087"/>
      <c r="CC17" s="1087"/>
      <c r="CD17" s="1087"/>
      <c r="CE17" s="1087"/>
      <c r="CF17" s="1087"/>
      <c r="CG17" s="1088"/>
      <c r="CH17" s="1061"/>
      <c r="CI17" s="1062"/>
      <c r="CJ17" s="1062"/>
      <c r="CK17" s="1062"/>
      <c r="CL17" s="1063"/>
      <c r="CM17" s="1061"/>
      <c r="CN17" s="1062"/>
      <c r="CO17" s="1062"/>
      <c r="CP17" s="1062"/>
      <c r="CQ17" s="1063"/>
      <c r="CR17" s="1061"/>
      <c r="CS17" s="1062"/>
      <c r="CT17" s="1062"/>
      <c r="CU17" s="1062"/>
      <c r="CV17" s="1063"/>
      <c r="CW17" s="1061"/>
      <c r="CX17" s="1062"/>
      <c r="CY17" s="1062"/>
      <c r="CZ17" s="1062"/>
      <c r="DA17" s="1063"/>
      <c r="DB17" s="1061"/>
      <c r="DC17" s="1062"/>
      <c r="DD17" s="1062"/>
      <c r="DE17" s="1062"/>
      <c r="DF17" s="1063"/>
      <c r="DG17" s="1061"/>
      <c r="DH17" s="1062"/>
      <c r="DI17" s="1062"/>
      <c r="DJ17" s="1062"/>
      <c r="DK17" s="1063"/>
      <c r="DL17" s="1061"/>
      <c r="DM17" s="1062"/>
      <c r="DN17" s="1062"/>
      <c r="DO17" s="1062"/>
      <c r="DP17" s="1063"/>
      <c r="DQ17" s="1061"/>
      <c r="DR17" s="1062"/>
      <c r="DS17" s="1062"/>
      <c r="DT17" s="1062"/>
      <c r="DU17" s="1063"/>
      <c r="DV17" s="1064"/>
      <c r="DW17" s="1065"/>
      <c r="DX17" s="1065"/>
      <c r="DY17" s="1065"/>
      <c r="DZ17" s="1066"/>
      <c r="EA17" s="234"/>
    </row>
    <row r="18" spans="1:131" s="235" customFormat="1" ht="26.25" customHeight="1" x14ac:dyDescent="0.15">
      <c r="A18" s="241">
        <v>12</v>
      </c>
      <c r="B18" s="1109"/>
      <c r="C18" s="1110"/>
      <c r="D18" s="1110"/>
      <c r="E18" s="1110"/>
      <c r="F18" s="1110"/>
      <c r="G18" s="1110"/>
      <c r="H18" s="1110"/>
      <c r="I18" s="1110"/>
      <c r="J18" s="1110"/>
      <c r="K18" s="1110"/>
      <c r="L18" s="1110"/>
      <c r="M18" s="1110"/>
      <c r="N18" s="1110"/>
      <c r="O18" s="1110"/>
      <c r="P18" s="1111"/>
      <c r="Q18" s="1115"/>
      <c r="R18" s="1116"/>
      <c r="S18" s="1116"/>
      <c r="T18" s="1116"/>
      <c r="U18" s="1116"/>
      <c r="V18" s="1116"/>
      <c r="W18" s="1116"/>
      <c r="X18" s="1116"/>
      <c r="Y18" s="1116"/>
      <c r="Z18" s="1116"/>
      <c r="AA18" s="1116"/>
      <c r="AB18" s="1116"/>
      <c r="AC18" s="1116"/>
      <c r="AD18" s="1116"/>
      <c r="AE18" s="1117"/>
      <c r="AF18" s="1091"/>
      <c r="AG18" s="1092"/>
      <c r="AH18" s="1092"/>
      <c r="AI18" s="1092"/>
      <c r="AJ18" s="1093"/>
      <c r="AK18" s="1164"/>
      <c r="AL18" s="1165"/>
      <c r="AM18" s="1165"/>
      <c r="AN18" s="1165"/>
      <c r="AO18" s="1165"/>
      <c r="AP18" s="1165"/>
      <c r="AQ18" s="1165"/>
      <c r="AR18" s="1165"/>
      <c r="AS18" s="1165"/>
      <c r="AT18" s="1165"/>
      <c r="AU18" s="1162"/>
      <c r="AV18" s="1162"/>
      <c r="AW18" s="1162"/>
      <c r="AX18" s="1162"/>
      <c r="AY18" s="1163"/>
      <c r="AZ18" s="232"/>
      <c r="BA18" s="232"/>
      <c r="BB18" s="232"/>
      <c r="BC18" s="232"/>
      <c r="BD18" s="232"/>
      <c r="BE18" s="233"/>
      <c r="BF18" s="233"/>
      <c r="BG18" s="233"/>
      <c r="BH18" s="233"/>
      <c r="BI18" s="233"/>
      <c r="BJ18" s="233"/>
      <c r="BK18" s="233"/>
      <c r="BL18" s="233"/>
      <c r="BM18" s="233"/>
      <c r="BN18" s="233"/>
      <c r="BO18" s="233"/>
      <c r="BP18" s="233"/>
      <c r="BQ18" s="242">
        <v>12</v>
      </c>
      <c r="BR18" s="243"/>
      <c r="BS18" s="1086"/>
      <c r="BT18" s="1087"/>
      <c r="BU18" s="1087"/>
      <c r="BV18" s="1087"/>
      <c r="BW18" s="1087"/>
      <c r="BX18" s="1087"/>
      <c r="BY18" s="1087"/>
      <c r="BZ18" s="1087"/>
      <c r="CA18" s="1087"/>
      <c r="CB18" s="1087"/>
      <c r="CC18" s="1087"/>
      <c r="CD18" s="1087"/>
      <c r="CE18" s="1087"/>
      <c r="CF18" s="1087"/>
      <c r="CG18" s="1088"/>
      <c r="CH18" s="1061"/>
      <c r="CI18" s="1062"/>
      <c r="CJ18" s="1062"/>
      <c r="CK18" s="1062"/>
      <c r="CL18" s="1063"/>
      <c r="CM18" s="1061"/>
      <c r="CN18" s="1062"/>
      <c r="CO18" s="1062"/>
      <c r="CP18" s="1062"/>
      <c r="CQ18" s="1063"/>
      <c r="CR18" s="1061"/>
      <c r="CS18" s="1062"/>
      <c r="CT18" s="1062"/>
      <c r="CU18" s="1062"/>
      <c r="CV18" s="1063"/>
      <c r="CW18" s="1061"/>
      <c r="CX18" s="1062"/>
      <c r="CY18" s="1062"/>
      <c r="CZ18" s="1062"/>
      <c r="DA18" s="1063"/>
      <c r="DB18" s="1061"/>
      <c r="DC18" s="1062"/>
      <c r="DD18" s="1062"/>
      <c r="DE18" s="1062"/>
      <c r="DF18" s="1063"/>
      <c r="DG18" s="1061"/>
      <c r="DH18" s="1062"/>
      <c r="DI18" s="1062"/>
      <c r="DJ18" s="1062"/>
      <c r="DK18" s="1063"/>
      <c r="DL18" s="1061"/>
      <c r="DM18" s="1062"/>
      <c r="DN18" s="1062"/>
      <c r="DO18" s="1062"/>
      <c r="DP18" s="1063"/>
      <c r="DQ18" s="1061"/>
      <c r="DR18" s="1062"/>
      <c r="DS18" s="1062"/>
      <c r="DT18" s="1062"/>
      <c r="DU18" s="1063"/>
      <c r="DV18" s="1064"/>
      <c r="DW18" s="1065"/>
      <c r="DX18" s="1065"/>
      <c r="DY18" s="1065"/>
      <c r="DZ18" s="1066"/>
      <c r="EA18" s="234"/>
    </row>
    <row r="19" spans="1:131" s="235" customFormat="1" ht="26.25" customHeight="1" x14ac:dyDescent="0.15">
      <c r="A19" s="241">
        <v>13</v>
      </c>
      <c r="B19" s="1109"/>
      <c r="C19" s="1110"/>
      <c r="D19" s="1110"/>
      <c r="E19" s="1110"/>
      <c r="F19" s="1110"/>
      <c r="G19" s="1110"/>
      <c r="H19" s="1110"/>
      <c r="I19" s="1110"/>
      <c r="J19" s="1110"/>
      <c r="K19" s="1110"/>
      <c r="L19" s="1110"/>
      <c r="M19" s="1110"/>
      <c r="N19" s="1110"/>
      <c r="O19" s="1110"/>
      <c r="P19" s="1111"/>
      <c r="Q19" s="1115"/>
      <c r="R19" s="1116"/>
      <c r="S19" s="1116"/>
      <c r="T19" s="1116"/>
      <c r="U19" s="1116"/>
      <c r="V19" s="1116"/>
      <c r="W19" s="1116"/>
      <c r="X19" s="1116"/>
      <c r="Y19" s="1116"/>
      <c r="Z19" s="1116"/>
      <c r="AA19" s="1116"/>
      <c r="AB19" s="1116"/>
      <c r="AC19" s="1116"/>
      <c r="AD19" s="1116"/>
      <c r="AE19" s="1117"/>
      <c r="AF19" s="1091"/>
      <c r="AG19" s="1092"/>
      <c r="AH19" s="1092"/>
      <c r="AI19" s="1092"/>
      <c r="AJ19" s="1093"/>
      <c r="AK19" s="1164"/>
      <c r="AL19" s="1165"/>
      <c r="AM19" s="1165"/>
      <c r="AN19" s="1165"/>
      <c r="AO19" s="1165"/>
      <c r="AP19" s="1165"/>
      <c r="AQ19" s="1165"/>
      <c r="AR19" s="1165"/>
      <c r="AS19" s="1165"/>
      <c r="AT19" s="1165"/>
      <c r="AU19" s="1162"/>
      <c r="AV19" s="1162"/>
      <c r="AW19" s="1162"/>
      <c r="AX19" s="1162"/>
      <c r="AY19" s="1163"/>
      <c r="AZ19" s="232"/>
      <c r="BA19" s="232"/>
      <c r="BB19" s="232"/>
      <c r="BC19" s="232"/>
      <c r="BD19" s="232"/>
      <c r="BE19" s="233"/>
      <c r="BF19" s="233"/>
      <c r="BG19" s="233"/>
      <c r="BH19" s="233"/>
      <c r="BI19" s="233"/>
      <c r="BJ19" s="233"/>
      <c r="BK19" s="233"/>
      <c r="BL19" s="233"/>
      <c r="BM19" s="233"/>
      <c r="BN19" s="233"/>
      <c r="BO19" s="233"/>
      <c r="BP19" s="233"/>
      <c r="BQ19" s="242">
        <v>13</v>
      </c>
      <c r="BR19" s="243"/>
      <c r="BS19" s="1086"/>
      <c r="BT19" s="1087"/>
      <c r="BU19" s="1087"/>
      <c r="BV19" s="1087"/>
      <c r="BW19" s="1087"/>
      <c r="BX19" s="1087"/>
      <c r="BY19" s="1087"/>
      <c r="BZ19" s="1087"/>
      <c r="CA19" s="1087"/>
      <c r="CB19" s="1087"/>
      <c r="CC19" s="1087"/>
      <c r="CD19" s="1087"/>
      <c r="CE19" s="1087"/>
      <c r="CF19" s="1087"/>
      <c r="CG19" s="1088"/>
      <c r="CH19" s="1061"/>
      <c r="CI19" s="1062"/>
      <c r="CJ19" s="1062"/>
      <c r="CK19" s="1062"/>
      <c r="CL19" s="1063"/>
      <c r="CM19" s="1061"/>
      <c r="CN19" s="1062"/>
      <c r="CO19" s="1062"/>
      <c r="CP19" s="1062"/>
      <c r="CQ19" s="1063"/>
      <c r="CR19" s="1061"/>
      <c r="CS19" s="1062"/>
      <c r="CT19" s="1062"/>
      <c r="CU19" s="1062"/>
      <c r="CV19" s="1063"/>
      <c r="CW19" s="1061"/>
      <c r="CX19" s="1062"/>
      <c r="CY19" s="1062"/>
      <c r="CZ19" s="1062"/>
      <c r="DA19" s="1063"/>
      <c r="DB19" s="1061"/>
      <c r="DC19" s="1062"/>
      <c r="DD19" s="1062"/>
      <c r="DE19" s="1062"/>
      <c r="DF19" s="1063"/>
      <c r="DG19" s="1061"/>
      <c r="DH19" s="1062"/>
      <c r="DI19" s="1062"/>
      <c r="DJ19" s="1062"/>
      <c r="DK19" s="1063"/>
      <c r="DL19" s="1061"/>
      <c r="DM19" s="1062"/>
      <c r="DN19" s="1062"/>
      <c r="DO19" s="1062"/>
      <c r="DP19" s="1063"/>
      <c r="DQ19" s="1061"/>
      <c r="DR19" s="1062"/>
      <c r="DS19" s="1062"/>
      <c r="DT19" s="1062"/>
      <c r="DU19" s="1063"/>
      <c r="DV19" s="1064"/>
      <c r="DW19" s="1065"/>
      <c r="DX19" s="1065"/>
      <c r="DY19" s="1065"/>
      <c r="DZ19" s="1066"/>
      <c r="EA19" s="234"/>
    </row>
    <row r="20" spans="1:131" s="235" customFormat="1" ht="26.25" customHeight="1" x14ac:dyDescent="0.15">
      <c r="A20" s="241">
        <v>14</v>
      </c>
      <c r="B20" s="1109"/>
      <c r="C20" s="1110"/>
      <c r="D20" s="1110"/>
      <c r="E20" s="1110"/>
      <c r="F20" s="1110"/>
      <c r="G20" s="1110"/>
      <c r="H20" s="1110"/>
      <c r="I20" s="1110"/>
      <c r="J20" s="1110"/>
      <c r="K20" s="1110"/>
      <c r="L20" s="1110"/>
      <c r="M20" s="1110"/>
      <c r="N20" s="1110"/>
      <c r="O20" s="1110"/>
      <c r="P20" s="1111"/>
      <c r="Q20" s="1115"/>
      <c r="R20" s="1116"/>
      <c r="S20" s="1116"/>
      <c r="T20" s="1116"/>
      <c r="U20" s="1116"/>
      <c r="V20" s="1116"/>
      <c r="W20" s="1116"/>
      <c r="X20" s="1116"/>
      <c r="Y20" s="1116"/>
      <c r="Z20" s="1116"/>
      <c r="AA20" s="1116"/>
      <c r="AB20" s="1116"/>
      <c r="AC20" s="1116"/>
      <c r="AD20" s="1116"/>
      <c r="AE20" s="1117"/>
      <c r="AF20" s="1091"/>
      <c r="AG20" s="1092"/>
      <c r="AH20" s="1092"/>
      <c r="AI20" s="1092"/>
      <c r="AJ20" s="1093"/>
      <c r="AK20" s="1164"/>
      <c r="AL20" s="1165"/>
      <c r="AM20" s="1165"/>
      <c r="AN20" s="1165"/>
      <c r="AO20" s="1165"/>
      <c r="AP20" s="1165"/>
      <c r="AQ20" s="1165"/>
      <c r="AR20" s="1165"/>
      <c r="AS20" s="1165"/>
      <c r="AT20" s="1165"/>
      <c r="AU20" s="1162"/>
      <c r="AV20" s="1162"/>
      <c r="AW20" s="1162"/>
      <c r="AX20" s="1162"/>
      <c r="AY20" s="1163"/>
      <c r="AZ20" s="232"/>
      <c r="BA20" s="232"/>
      <c r="BB20" s="232"/>
      <c r="BC20" s="232"/>
      <c r="BD20" s="232"/>
      <c r="BE20" s="233"/>
      <c r="BF20" s="233"/>
      <c r="BG20" s="233"/>
      <c r="BH20" s="233"/>
      <c r="BI20" s="233"/>
      <c r="BJ20" s="233"/>
      <c r="BK20" s="233"/>
      <c r="BL20" s="233"/>
      <c r="BM20" s="233"/>
      <c r="BN20" s="233"/>
      <c r="BO20" s="233"/>
      <c r="BP20" s="233"/>
      <c r="BQ20" s="242">
        <v>14</v>
      </c>
      <c r="BR20" s="243"/>
      <c r="BS20" s="1086"/>
      <c r="BT20" s="1087"/>
      <c r="BU20" s="1087"/>
      <c r="BV20" s="1087"/>
      <c r="BW20" s="1087"/>
      <c r="BX20" s="1087"/>
      <c r="BY20" s="1087"/>
      <c r="BZ20" s="1087"/>
      <c r="CA20" s="1087"/>
      <c r="CB20" s="1087"/>
      <c r="CC20" s="1087"/>
      <c r="CD20" s="1087"/>
      <c r="CE20" s="1087"/>
      <c r="CF20" s="1087"/>
      <c r="CG20" s="1088"/>
      <c r="CH20" s="1061"/>
      <c r="CI20" s="1062"/>
      <c r="CJ20" s="1062"/>
      <c r="CK20" s="1062"/>
      <c r="CL20" s="1063"/>
      <c r="CM20" s="1061"/>
      <c r="CN20" s="1062"/>
      <c r="CO20" s="1062"/>
      <c r="CP20" s="1062"/>
      <c r="CQ20" s="1063"/>
      <c r="CR20" s="1061"/>
      <c r="CS20" s="1062"/>
      <c r="CT20" s="1062"/>
      <c r="CU20" s="1062"/>
      <c r="CV20" s="1063"/>
      <c r="CW20" s="1061"/>
      <c r="CX20" s="1062"/>
      <c r="CY20" s="1062"/>
      <c r="CZ20" s="1062"/>
      <c r="DA20" s="1063"/>
      <c r="DB20" s="1061"/>
      <c r="DC20" s="1062"/>
      <c r="DD20" s="1062"/>
      <c r="DE20" s="1062"/>
      <c r="DF20" s="1063"/>
      <c r="DG20" s="1061"/>
      <c r="DH20" s="1062"/>
      <c r="DI20" s="1062"/>
      <c r="DJ20" s="1062"/>
      <c r="DK20" s="1063"/>
      <c r="DL20" s="1061"/>
      <c r="DM20" s="1062"/>
      <c r="DN20" s="1062"/>
      <c r="DO20" s="1062"/>
      <c r="DP20" s="1063"/>
      <c r="DQ20" s="1061"/>
      <c r="DR20" s="1062"/>
      <c r="DS20" s="1062"/>
      <c r="DT20" s="1062"/>
      <c r="DU20" s="1063"/>
      <c r="DV20" s="1064"/>
      <c r="DW20" s="1065"/>
      <c r="DX20" s="1065"/>
      <c r="DY20" s="1065"/>
      <c r="DZ20" s="1066"/>
      <c r="EA20" s="234"/>
    </row>
    <row r="21" spans="1:131" s="235" customFormat="1" ht="26.25" customHeight="1" thickBot="1" x14ac:dyDescent="0.2">
      <c r="A21" s="241">
        <v>15</v>
      </c>
      <c r="B21" s="1109"/>
      <c r="C21" s="1110"/>
      <c r="D21" s="1110"/>
      <c r="E21" s="1110"/>
      <c r="F21" s="1110"/>
      <c r="G21" s="1110"/>
      <c r="H21" s="1110"/>
      <c r="I21" s="1110"/>
      <c r="J21" s="1110"/>
      <c r="K21" s="1110"/>
      <c r="L21" s="1110"/>
      <c r="M21" s="1110"/>
      <c r="N21" s="1110"/>
      <c r="O21" s="1110"/>
      <c r="P21" s="1111"/>
      <c r="Q21" s="1115"/>
      <c r="R21" s="1116"/>
      <c r="S21" s="1116"/>
      <c r="T21" s="1116"/>
      <c r="U21" s="1116"/>
      <c r="V21" s="1116"/>
      <c r="W21" s="1116"/>
      <c r="X21" s="1116"/>
      <c r="Y21" s="1116"/>
      <c r="Z21" s="1116"/>
      <c r="AA21" s="1116"/>
      <c r="AB21" s="1116"/>
      <c r="AC21" s="1116"/>
      <c r="AD21" s="1116"/>
      <c r="AE21" s="1117"/>
      <c r="AF21" s="1091"/>
      <c r="AG21" s="1092"/>
      <c r="AH21" s="1092"/>
      <c r="AI21" s="1092"/>
      <c r="AJ21" s="1093"/>
      <c r="AK21" s="1164"/>
      <c r="AL21" s="1165"/>
      <c r="AM21" s="1165"/>
      <c r="AN21" s="1165"/>
      <c r="AO21" s="1165"/>
      <c r="AP21" s="1165"/>
      <c r="AQ21" s="1165"/>
      <c r="AR21" s="1165"/>
      <c r="AS21" s="1165"/>
      <c r="AT21" s="1165"/>
      <c r="AU21" s="1162"/>
      <c r="AV21" s="1162"/>
      <c r="AW21" s="1162"/>
      <c r="AX21" s="1162"/>
      <c r="AY21" s="1163"/>
      <c r="AZ21" s="232"/>
      <c r="BA21" s="232"/>
      <c r="BB21" s="232"/>
      <c r="BC21" s="232"/>
      <c r="BD21" s="232"/>
      <c r="BE21" s="233"/>
      <c r="BF21" s="233"/>
      <c r="BG21" s="233"/>
      <c r="BH21" s="233"/>
      <c r="BI21" s="233"/>
      <c r="BJ21" s="233"/>
      <c r="BK21" s="233"/>
      <c r="BL21" s="233"/>
      <c r="BM21" s="233"/>
      <c r="BN21" s="233"/>
      <c r="BO21" s="233"/>
      <c r="BP21" s="233"/>
      <c r="BQ21" s="242">
        <v>15</v>
      </c>
      <c r="BR21" s="243"/>
      <c r="BS21" s="1086"/>
      <c r="BT21" s="1087"/>
      <c r="BU21" s="1087"/>
      <c r="BV21" s="1087"/>
      <c r="BW21" s="1087"/>
      <c r="BX21" s="1087"/>
      <c r="BY21" s="1087"/>
      <c r="BZ21" s="1087"/>
      <c r="CA21" s="1087"/>
      <c r="CB21" s="1087"/>
      <c r="CC21" s="1087"/>
      <c r="CD21" s="1087"/>
      <c r="CE21" s="1087"/>
      <c r="CF21" s="1087"/>
      <c r="CG21" s="1088"/>
      <c r="CH21" s="1061"/>
      <c r="CI21" s="1062"/>
      <c r="CJ21" s="1062"/>
      <c r="CK21" s="1062"/>
      <c r="CL21" s="1063"/>
      <c r="CM21" s="1061"/>
      <c r="CN21" s="1062"/>
      <c r="CO21" s="1062"/>
      <c r="CP21" s="1062"/>
      <c r="CQ21" s="1063"/>
      <c r="CR21" s="1061"/>
      <c r="CS21" s="1062"/>
      <c r="CT21" s="1062"/>
      <c r="CU21" s="1062"/>
      <c r="CV21" s="1063"/>
      <c r="CW21" s="1061"/>
      <c r="CX21" s="1062"/>
      <c r="CY21" s="1062"/>
      <c r="CZ21" s="1062"/>
      <c r="DA21" s="1063"/>
      <c r="DB21" s="1061"/>
      <c r="DC21" s="1062"/>
      <c r="DD21" s="1062"/>
      <c r="DE21" s="1062"/>
      <c r="DF21" s="1063"/>
      <c r="DG21" s="1061"/>
      <c r="DH21" s="1062"/>
      <c r="DI21" s="1062"/>
      <c r="DJ21" s="1062"/>
      <c r="DK21" s="1063"/>
      <c r="DL21" s="1061"/>
      <c r="DM21" s="1062"/>
      <c r="DN21" s="1062"/>
      <c r="DO21" s="1062"/>
      <c r="DP21" s="1063"/>
      <c r="DQ21" s="1061"/>
      <c r="DR21" s="1062"/>
      <c r="DS21" s="1062"/>
      <c r="DT21" s="1062"/>
      <c r="DU21" s="1063"/>
      <c r="DV21" s="1064"/>
      <c r="DW21" s="1065"/>
      <c r="DX21" s="1065"/>
      <c r="DY21" s="1065"/>
      <c r="DZ21" s="1066"/>
      <c r="EA21" s="234"/>
    </row>
    <row r="22" spans="1:131" s="235" customFormat="1" ht="26.25" customHeight="1" x14ac:dyDescent="0.15">
      <c r="A22" s="241">
        <v>16</v>
      </c>
      <c r="B22" s="1109"/>
      <c r="C22" s="1110"/>
      <c r="D22" s="1110"/>
      <c r="E22" s="1110"/>
      <c r="F22" s="1110"/>
      <c r="G22" s="1110"/>
      <c r="H22" s="1110"/>
      <c r="I22" s="1110"/>
      <c r="J22" s="1110"/>
      <c r="K22" s="1110"/>
      <c r="L22" s="1110"/>
      <c r="M22" s="1110"/>
      <c r="N22" s="1110"/>
      <c r="O22" s="1110"/>
      <c r="P22" s="1111"/>
      <c r="Q22" s="1159"/>
      <c r="R22" s="1160"/>
      <c r="S22" s="1160"/>
      <c r="T22" s="1160"/>
      <c r="U22" s="1160"/>
      <c r="V22" s="1160"/>
      <c r="W22" s="1160"/>
      <c r="X22" s="1160"/>
      <c r="Y22" s="1160"/>
      <c r="Z22" s="1160"/>
      <c r="AA22" s="1160"/>
      <c r="AB22" s="1160"/>
      <c r="AC22" s="1160"/>
      <c r="AD22" s="1160"/>
      <c r="AE22" s="1161"/>
      <c r="AF22" s="1091"/>
      <c r="AG22" s="1092"/>
      <c r="AH22" s="1092"/>
      <c r="AI22" s="1092"/>
      <c r="AJ22" s="1093"/>
      <c r="AK22" s="1155"/>
      <c r="AL22" s="1156"/>
      <c r="AM22" s="1156"/>
      <c r="AN22" s="1156"/>
      <c r="AO22" s="1156"/>
      <c r="AP22" s="1156"/>
      <c r="AQ22" s="1156"/>
      <c r="AR22" s="1156"/>
      <c r="AS22" s="1156"/>
      <c r="AT22" s="1156"/>
      <c r="AU22" s="1157"/>
      <c r="AV22" s="1157"/>
      <c r="AW22" s="1157"/>
      <c r="AX22" s="1157"/>
      <c r="AY22" s="1158"/>
      <c r="AZ22" s="1107" t="s">
        <v>380</v>
      </c>
      <c r="BA22" s="1107"/>
      <c r="BB22" s="1107"/>
      <c r="BC22" s="1107"/>
      <c r="BD22" s="1108"/>
      <c r="BE22" s="233"/>
      <c r="BF22" s="233"/>
      <c r="BG22" s="233"/>
      <c r="BH22" s="233"/>
      <c r="BI22" s="233"/>
      <c r="BJ22" s="233"/>
      <c r="BK22" s="233"/>
      <c r="BL22" s="233"/>
      <c r="BM22" s="233"/>
      <c r="BN22" s="233"/>
      <c r="BO22" s="233"/>
      <c r="BP22" s="233"/>
      <c r="BQ22" s="242">
        <v>16</v>
      </c>
      <c r="BR22" s="243"/>
      <c r="BS22" s="1086"/>
      <c r="BT22" s="1087"/>
      <c r="BU22" s="1087"/>
      <c r="BV22" s="1087"/>
      <c r="BW22" s="1087"/>
      <c r="BX22" s="1087"/>
      <c r="BY22" s="1087"/>
      <c r="BZ22" s="1087"/>
      <c r="CA22" s="1087"/>
      <c r="CB22" s="1087"/>
      <c r="CC22" s="1087"/>
      <c r="CD22" s="1087"/>
      <c r="CE22" s="1087"/>
      <c r="CF22" s="1087"/>
      <c r="CG22" s="1088"/>
      <c r="CH22" s="1061"/>
      <c r="CI22" s="1062"/>
      <c r="CJ22" s="1062"/>
      <c r="CK22" s="1062"/>
      <c r="CL22" s="1063"/>
      <c r="CM22" s="1061"/>
      <c r="CN22" s="1062"/>
      <c r="CO22" s="1062"/>
      <c r="CP22" s="1062"/>
      <c r="CQ22" s="1063"/>
      <c r="CR22" s="1061"/>
      <c r="CS22" s="1062"/>
      <c r="CT22" s="1062"/>
      <c r="CU22" s="1062"/>
      <c r="CV22" s="1063"/>
      <c r="CW22" s="1061"/>
      <c r="CX22" s="1062"/>
      <c r="CY22" s="1062"/>
      <c r="CZ22" s="1062"/>
      <c r="DA22" s="1063"/>
      <c r="DB22" s="1061"/>
      <c r="DC22" s="1062"/>
      <c r="DD22" s="1062"/>
      <c r="DE22" s="1062"/>
      <c r="DF22" s="1063"/>
      <c r="DG22" s="1061"/>
      <c r="DH22" s="1062"/>
      <c r="DI22" s="1062"/>
      <c r="DJ22" s="1062"/>
      <c r="DK22" s="1063"/>
      <c r="DL22" s="1061"/>
      <c r="DM22" s="1062"/>
      <c r="DN22" s="1062"/>
      <c r="DO22" s="1062"/>
      <c r="DP22" s="1063"/>
      <c r="DQ22" s="1061"/>
      <c r="DR22" s="1062"/>
      <c r="DS22" s="1062"/>
      <c r="DT22" s="1062"/>
      <c r="DU22" s="1063"/>
      <c r="DV22" s="1064"/>
      <c r="DW22" s="1065"/>
      <c r="DX22" s="1065"/>
      <c r="DY22" s="1065"/>
      <c r="DZ22" s="1066"/>
      <c r="EA22" s="234"/>
    </row>
    <row r="23" spans="1:131" s="235" customFormat="1" ht="26.25" customHeight="1" thickBot="1" x14ac:dyDescent="0.2">
      <c r="A23" s="244" t="s">
        <v>381</v>
      </c>
      <c r="B23" s="1013" t="s">
        <v>382</v>
      </c>
      <c r="C23" s="1014"/>
      <c r="D23" s="1014"/>
      <c r="E23" s="1014"/>
      <c r="F23" s="1014"/>
      <c r="G23" s="1014"/>
      <c r="H23" s="1014"/>
      <c r="I23" s="1014"/>
      <c r="J23" s="1014"/>
      <c r="K23" s="1014"/>
      <c r="L23" s="1014"/>
      <c r="M23" s="1014"/>
      <c r="N23" s="1014"/>
      <c r="O23" s="1014"/>
      <c r="P23" s="1015"/>
      <c r="Q23" s="1145">
        <v>10016</v>
      </c>
      <c r="R23" s="1143"/>
      <c r="S23" s="1143"/>
      <c r="T23" s="1143"/>
      <c r="U23" s="1146"/>
      <c r="V23" s="1147">
        <v>9785</v>
      </c>
      <c r="W23" s="1143"/>
      <c r="X23" s="1143"/>
      <c r="Y23" s="1143"/>
      <c r="Z23" s="1146"/>
      <c r="AA23" s="1147">
        <v>230</v>
      </c>
      <c r="AB23" s="1143"/>
      <c r="AC23" s="1143"/>
      <c r="AD23" s="1143"/>
      <c r="AE23" s="1144"/>
      <c r="AF23" s="1148">
        <v>200</v>
      </c>
      <c r="AG23" s="1149"/>
      <c r="AH23" s="1149"/>
      <c r="AI23" s="1149"/>
      <c r="AJ23" s="1150"/>
      <c r="AK23" s="1151"/>
      <c r="AL23" s="1152"/>
      <c r="AM23" s="1152"/>
      <c r="AN23" s="1152"/>
      <c r="AO23" s="1152"/>
      <c r="AP23" s="1149">
        <v>6578</v>
      </c>
      <c r="AQ23" s="1149"/>
      <c r="AR23" s="1149"/>
      <c r="AS23" s="1149"/>
      <c r="AT23" s="1149"/>
      <c r="AU23" s="1153"/>
      <c r="AV23" s="1153"/>
      <c r="AW23" s="1153"/>
      <c r="AX23" s="1153"/>
      <c r="AY23" s="1154"/>
      <c r="AZ23" s="1142" t="s">
        <v>383</v>
      </c>
      <c r="BA23" s="1143"/>
      <c r="BB23" s="1143"/>
      <c r="BC23" s="1143"/>
      <c r="BD23" s="1144"/>
      <c r="BE23" s="233"/>
      <c r="BF23" s="233"/>
      <c r="BG23" s="233"/>
      <c r="BH23" s="233"/>
      <c r="BI23" s="233"/>
      <c r="BJ23" s="233"/>
      <c r="BK23" s="233"/>
      <c r="BL23" s="233"/>
      <c r="BM23" s="233"/>
      <c r="BN23" s="233"/>
      <c r="BO23" s="233"/>
      <c r="BP23" s="233"/>
      <c r="BQ23" s="242">
        <v>17</v>
      </c>
      <c r="BR23" s="243"/>
      <c r="BS23" s="1086"/>
      <c r="BT23" s="1087"/>
      <c r="BU23" s="1087"/>
      <c r="BV23" s="1087"/>
      <c r="BW23" s="1087"/>
      <c r="BX23" s="1087"/>
      <c r="BY23" s="1087"/>
      <c r="BZ23" s="1087"/>
      <c r="CA23" s="1087"/>
      <c r="CB23" s="1087"/>
      <c r="CC23" s="1087"/>
      <c r="CD23" s="1087"/>
      <c r="CE23" s="1087"/>
      <c r="CF23" s="1087"/>
      <c r="CG23" s="1088"/>
      <c r="CH23" s="1061"/>
      <c r="CI23" s="1062"/>
      <c r="CJ23" s="1062"/>
      <c r="CK23" s="1062"/>
      <c r="CL23" s="1063"/>
      <c r="CM23" s="1061"/>
      <c r="CN23" s="1062"/>
      <c r="CO23" s="1062"/>
      <c r="CP23" s="1062"/>
      <c r="CQ23" s="1063"/>
      <c r="CR23" s="1061"/>
      <c r="CS23" s="1062"/>
      <c r="CT23" s="1062"/>
      <c r="CU23" s="1062"/>
      <c r="CV23" s="1063"/>
      <c r="CW23" s="1061"/>
      <c r="CX23" s="1062"/>
      <c r="CY23" s="1062"/>
      <c r="CZ23" s="1062"/>
      <c r="DA23" s="1063"/>
      <c r="DB23" s="1061"/>
      <c r="DC23" s="1062"/>
      <c r="DD23" s="1062"/>
      <c r="DE23" s="1062"/>
      <c r="DF23" s="1063"/>
      <c r="DG23" s="1061"/>
      <c r="DH23" s="1062"/>
      <c r="DI23" s="1062"/>
      <c r="DJ23" s="1062"/>
      <c r="DK23" s="1063"/>
      <c r="DL23" s="1061"/>
      <c r="DM23" s="1062"/>
      <c r="DN23" s="1062"/>
      <c r="DO23" s="1062"/>
      <c r="DP23" s="1063"/>
      <c r="DQ23" s="1061"/>
      <c r="DR23" s="1062"/>
      <c r="DS23" s="1062"/>
      <c r="DT23" s="1062"/>
      <c r="DU23" s="1063"/>
      <c r="DV23" s="1064"/>
      <c r="DW23" s="1065"/>
      <c r="DX23" s="1065"/>
      <c r="DY23" s="1065"/>
      <c r="DZ23" s="1066"/>
      <c r="EA23" s="234"/>
    </row>
    <row r="24" spans="1:131" s="235" customFormat="1" ht="26.25" customHeight="1" x14ac:dyDescent="0.15">
      <c r="A24" s="1141" t="s">
        <v>384</v>
      </c>
      <c r="B24" s="1141"/>
      <c r="C24" s="1141"/>
      <c r="D24" s="1141"/>
      <c r="E24" s="1141"/>
      <c r="F24" s="1141"/>
      <c r="G24" s="1141"/>
      <c r="H24" s="1141"/>
      <c r="I24" s="1141"/>
      <c r="J24" s="1141"/>
      <c r="K24" s="1141"/>
      <c r="L24" s="1141"/>
      <c r="M24" s="1141"/>
      <c r="N24" s="1141"/>
      <c r="O24" s="1141"/>
      <c r="P24" s="1141"/>
      <c r="Q24" s="1141"/>
      <c r="R24" s="1141"/>
      <c r="S24" s="1141"/>
      <c r="T24" s="1141"/>
      <c r="U24" s="1141"/>
      <c r="V24" s="1141"/>
      <c r="W24" s="1141"/>
      <c r="X24" s="1141"/>
      <c r="Y24" s="1141"/>
      <c r="Z24" s="1141"/>
      <c r="AA24" s="1141"/>
      <c r="AB24" s="1141"/>
      <c r="AC24" s="1141"/>
      <c r="AD24" s="1141"/>
      <c r="AE24" s="1141"/>
      <c r="AF24" s="1141"/>
      <c r="AG24" s="1141"/>
      <c r="AH24" s="1141"/>
      <c r="AI24" s="1141"/>
      <c r="AJ24" s="1141"/>
      <c r="AK24" s="1141"/>
      <c r="AL24" s="1141"/>
      <c r="AM24" s="1141"/>
      <c r="AN24" s="1141"/>
      <c r="AO24" s="1141"/>
      <c r="AP24" s="1141"/>
      <c r="AQ24" s="1141"/>
      <c r="AR24" s="1141"/>
      <c r="AS24" s="1141"/>
      <c r="AT24" s="1141"/>
      <c r="AU24" s="1141"/>
      <c r="AV24" s="1141"/>
      <c r="AW24" s="1141"/>
      <c r="AX24" s="1141"/>
      <c r="AY24" s="1141"/>
      <c r="AZ24" s="232"/>
      <c r="BA24" s="232"/>
      <c r="BB24" s="232"/>
      <c r="BC24" s="232"/>
      <c r="BD24" s="232"/>
      <c r="BE24" s="233"/>
      <c r="BF24" s="233"/>
      <c r="BG24" s="233"/>
      <c r="BH24" s="233"/>
      <c r="BI24" s="233"/>
      <c r="BJ24" s="233"/>
      <c r="BK24" s="233"/>
      <c r="BL24" s="233"/>
      <c r="BM24" s="233"/>
      <c r="BN24" s="233"/>
      <c r="BO24" s="233"/>
      <c r="BP24" s="233"/>
      <c r="BQ24" s="242">
        <v>18</v>
      </c>
      <c r="BR24" s="243"/>
      <c r="BS24" s="1086"/>
      <c r="BT24" s="1087"/>
      <c r="BU24" s="1087"/>
      <c r="BV24" s="1087"/>
      <c r="BW24" s="1087"/>
      <c r="BX24" s="1087"/>
      <c r="BY24" s="1087"/>
      <c r="BZ24" s="1087"/>
      <c r="CA24" s="1087"/>
      <c r="CB24" s="1087"/>
      <c r="CC24" s="1087"/>
      <c r="CD24" s="1087"/>
      <c r="CE24" s="1087"/>
      <c r="CF24" s="1087"/>
      <c r="CG24" s="1088"/>
      <c r="CH24" s="1061"/>
      <c r="CI24" s="1062"/>
      <c r="CJ24" s="1062"/>
      <c r="CK24" s="1062"/>
      <c r="CL24" s="1063"/>
      <c r="CM24" s="1061"/>
      <c r="CN24" s="1062"/>
      <c r="CO24" s="1062"/>
      <c r="CP24" s="1062"/>
      <c r="CQ24" s="1063"/>
      <c r="CR24" s="1061"/>
      <c r="CS24" s="1062"/>
      <c r="CT24" s="1062"/>
      <c r="CU24" s="1062"/>
      <c r="CV24" s="1063"/>
      <c r="CW24" s="1061"/>
      <c r="CX24" s="1062"/>
      <c r="CY24" s="1062"/>
      <c r="CZ24" s="1062"/>
      <c r="DA24" s="1063"/>
      <c r="DB24" s="1061"/>
      <c r="DC24" s="1062"/>
      <c r="DD24" s="1062"/>
      <c r="DE24" s="1062"/>
      <c r="DF24" s="1063"/>
      <c r="DG24" s="1061"/>
      <c r="DH24" s="1062"/>
      <c r="DI24" s="1062"/>
      <c r="DJ24" s="1062"/>
      <c r="DK24" s="1063"/>
      <c r="DL24" s="1061"/>
      <c r="DM24" s="1062"/>
      <c r="DN24" s="1062"/>
      <c r="DO24" s="1062"/>
      <c r="DP24" s="1063"/>
      <c r="DQ24" s="1061"/>
      <c r="DR24" s="1062"/>
      <c r="DS24" s="1062"/>
      <c r="DT24" s="1062"/>
      <c r="DU24" s="1063"/>
      <c r="DV24" s="1064"/>
      <c r="DW24" s="1065"/>
      <c r="DX24" s="1065"/>
      <c r="DY24" s="1065"/>
      <c r="DZ24" s="1066"/>
      <c r="EA24" s="234"/>
    </row>
    <row r="25" spans="1:131" s="227" customFormat="1" ht="26.25" customHeight="1" thickBot="1" x14ac:dyDescent="0.2">
      <c r="A25" s="1140" t="s">
        <v>385</v>
      </c>
      <c r="B25" s="1140"/>
      <c r="C25" s="1140"/>
      <c r="D25" s="1140"/>
      <c r="E25" s="1140"/>
      <c r="F25" s="1140"/>
      <c r="G25" s="1140"/>
      <c r="H25" s="1140"/>
      <c r="I25" s="1140"/>
      <c r="J25" s="1140"/>
      <c r="K25" s="1140"/>
      <c r="L25" s="1140"/>
      <c r="M25" s="1140"/>
      <c r="N25" s="1140"/>
      <c r="O25" s="1140"/>
      <c r="P25" s="1140"/>
      <c r="Q25" s="1140"/>
      <c r="R25" s="1140"/>
      <c r="S25" s="1140"/>
      <c r="T25" s="1140"/>
      <c r="U25" s="1140"/>
      <c r="V25" s="1140"/>
      <c r="W25" s="1140"/>
      <c r="X25" s="1140"/>
      <c r="Y25" s="1140"/>
      <c r="Z25" s="1140"/>
      <c r="AA25" s="1140"/>
      <c r="AB25" s="1140"/>
      <c r="AC25" s="1140"/>
      <c r="AD25" s="1140"/>
      <c r="AE25" s="1140"/>
      <c r="AF25" s="1140"/>
      <c r="AG25" s="1140"/>
      <c r="AH25" s="1140"/>
      <c r="AI25" s="1140"/>
      <c r="AJ25" s="1140"/>
      <c r="AK25" s="1140"/>
      <c r="AL25" s="1140"/>
      <c r="AM25" s="1140"/>
      <c r="AN25" s="1140"/>
      <c r="AO25" s="1140"/>
      <c r="AP25" s="1140"/>
      <c r="AQ25" s="1140"/>
      <c r="AR25" s="1140"/>
      <c r="AS25" s="1140"/>
      <c r="AT25" s="1140"/>
      <c r="AU25" s="1140"/>
      <c r="AV25" s="1140"/>
      <c r="AW25" s="1140"/>
      <c r="AX25" s="1140"/>
      <c r="AY25" s="1140"/>
      <c r="AZ25" s="1140"/>
      <c r="BA25" s="1140"/>
      <c r="BB25" s="1140"/>
      <c r="BC25" s="1140"/>
      <c r="BD25" s="1140"/>
      <c r="BE25" s="1140"/>
      <c r="BF25" s="1140"/>
      <c r="BG25" s="1140"/>
      <c r="BH25" s="1140"/>
      <c r="BI25" s="1140"/>
      <c r="BJ25" s="232"/>
      <c r="BK25" s="232"/>
      <c r="BL25" s="232"/>
      <c r="BM25" s="232"/>
      <c r="BN25" s="232"/>
      <c r="BO25" s="245"/>
      <c r="BP25" s="245"/>
      <c r="BQ25" s="242">
        <v>19</v>
      </c>
      <c r="BR25" s="243"/>
      <c r="BS25" s="1086"/>
      <c r="BT25" s="1087"/>
      <c r="BU25" s="1087"/>
      <c r="BV25" s="1087"/>
      <c r="BW25" s="1087"/>
      <c r="BX25" s="1087"/>
      <c r="BY25" s="1087"/>
      <c r="BZ25" s="1087"/>
      <c r="CA25" s="1087"/>
      <c r="CB25" s="1087"/>
      <c r="CC25" s="1087"/>
      <c r="CD25" s="1087"/>
      <c r="CE25" s="1087"/>
      <c r="CF25" s="1087"/>
      <c r="CG25" s="1088"/>
      <c r="CH25" s="1061"/>
      <c r="CI25" s="1062"/>
      <c r="CJ25" s="1062"/>
      <c r="CK25" s="1062"/>
      <c r="CL25" s="1063"/>
      <c r="CM25" s="1061"/>
      <c r="CN25" s="1062"/>
      <c r="CO25" s="1062"/>
      <c r="CP25" s="1062"/>
      <c r="CQ25" s="1063"/>
      <c r="CR25" s="1061"/>
      <c r="CS25" s="1062"/>
      <c r="CT25" s="1062"/>
      <c r="CU25" s="1062"/>
      <c r="CV25" s="1063"/>
      <c r="CW25" s="1061"/>
      <c r="CX25" s="1062"/>
      <c r="CY25" s="1062"/>
      <c r="CZ25" s="1062"/>
      <c r="DA25" s="1063"/>
      <c r="DB25" s="1061"/>
      <c r="DC25" s="1062"/>
      <c r="DD25" s="1062"/>
      <c r="DE25" s="1062"/>
      <c r="DF25" s="1063"/>
      <c r="DG25" s="1061"/>
      <c r="DH25" s="1062"/>
      <c r="DI25" s="1062"/>
      <c r="DJ25" s="1062"/>
      <c r="DK25" s="1063"/>
      <c r="DL25" s="1061"/>
      <c r="DM25" s="1062"/>
      <c r="DN25" s="1062"/>
      <c r="DO25" s="1062"/>
      <c r="DP25" s="1063"/>
      <c r="DQ25" s="1061"/>
      <c r="DR25" s="1062"/>
      <c r="DS25" s="1062"/>
      <c r="DT25" s="1062"/>
      <c r="DU25" s="1063"/>
      <c r="DV25" s="1064"/>
      <c r="DW25" s="1065"/>
      <c r="DX25" s="1065"/>
      <c r="DY25" s="1065"/>
      <c r="DZ25" s="1066"/>
      <c r="EA25" s="226"/>
    </row>
    <row r="26" spans="1:131" s="227" customFormat="1" ht="26.25" customHeight="1" x14ac:dyDescent="0.15">
      <c r="A26" s="1067" t="s">
        <v>362</v>
      </c>
      <c r="B26" s="1068"/>
      <c r="C26" s="1068"/>
      <c r="D26" s="1068"/>
      <c r="E26" s="1068"/>
      <c r="F26" s="1068"/>
      <c r="G26" s="1068"/>
      <c r="H26" s="1068"/>
      <c r="I26" s="1068"/>
      <c r="J26" s="1068"/>
      <c r="K26" s="1068"/>
      <c r="L26" s="1068"/>
      <c r="M26" s="1068"/>
      <c r="N26" s="1068"/>
      <c r="O26" s="1068"/>
      <c r="P26" s="1069"/>
      <c r="Q26" s="1073" t="s">
        <v>386</v>
      </c>
      <c r="R26" s="1074"/>
      <c r="S26" s="1074"/>
      <c r="T26" s="1074"/>
      <c r="U26" s="1075"/>
      <c r="V26" s="1073" t="s">
        <v>387</v>
      </c>
      <c r="W26" s="1074"/>
      <c r="X26" s="1074"/>
      <c r="Y26" s="1074"/>
      <c r="Z26" s="1075"/>
      <c r="AA26" s="1073" t="s">
        <v>388</v>
      </c>
      <c r="AB26" s="1074"/>
      <c r="AC26" s="1074"/>
      <c r="AD26" s="1074"/>
      <c r="AE26" s="1074"/>
      <c r="AF26" s="1136" t="s">
        <v>389</v>
      </c>
      <c r="AG26" s="1080"/>
      <c r="AH26" s="1080"/>
      <c r="AI26" s="1080"/>
      <c r="AJ26" s="1137"/>
      <c r="AK26" s="1074" t="s">
        <v>390</v>
      </c>
      <c r="AL26" s="1074"/>
      <c r="AM26" s="1074"/>
      <c r="AN26" s="1074"/>
      <c r="AO26" s="1075"/>
      <c r="AP26" s="1073" t="s">
        <v>391</v>
      </c>
      <c r="AQ26" s="1074"/>
      <c r="AR26" s="1074"/>
      <c r="AS26" s="1074"/>
      <c r="AT26" s="1075"/>
      <c r="AU26" s="1073" t="s">
        <v>392</v>
      </c>
      <c r="AV26" s="1074"/>
      <c r="AW26" s="1074"/>
      <c r="AX26" s="1074"/>
      <c r="AY26" s="1075"/>
      <c r="AZ26" s="1073" t="s">
        <v>393</v>
      </c>
      <c r="BA26" s="1074"/>
      <c r="BB26" s="1074"/>
      <c r="BC26" s="1074"/>
      <c r="BD26" s="1075"/>
      <c r="BE26" s="1073" t="s">
        <v>369</v>
      </c>
      <c r="BF26" s="1074"/>
      <c r="BG26" s="1074"/>
      <c r="BH26" s="1074"/>
      <c r="BI26" s="1089"/>
      <c r="BJ26" s="232"/>
      <c r="BK26" s="232"/>
      <c r="BL26" s="232"/>
      <c r="BM26" s="232"/>
      <c r="BN26" s="232"/>
      <c r="BO26" s="245"/>
      <c r="BP26" s="245"/>
      <c r="BQ26" s="242">
        <v>20</v>
      </c>
      <c r="BR26" s="243"/>
      <c r="BS26" s="1086"/>
      <c r="BT26" s="1087"/>
      <c r="BU26" s="1087"/>
      <c r="BV26" s="1087"/>
      <c r="BW26" s="1087"/>
      <c r="BX26" s="1087"/>
      <c r="BY26" s="1087"/>
      <c r="BZ26" s="1087"/>
      <c r="CA26" s="1087"/>
      <c r="CB26" s="1087"/>
      <c r="CC26" s="1087"/>
      <c r="CD26" s="1087"/>
      <c r="CE26" s="1087"/>
      <c r="CF26" s="1087"/>
      <c r="CG26" s="1088"/>
      <c r="CH26" s="1061"/>
      <c r="CI26" s="1062"/>
      <c r="CJ26" s="1062"/>
      <c r="CK26" s="1062"/>
      <c r="CL26" s="1063"/>
      <c r="CM26" s="1061"/>
      <c r="CN26" s="1062"/>
      <c r="CO26" s="1062"/>
      <c r="CP26" s="1062"/>
      <c r="CQ26" s="1063"/>
      <c r="CR26" s="1061"/>
      <c r="CS26" s="1062"/>
      <c r="CT26" s="1062"/>
      <c r="CU26" s="1062"/>
      <c r="CV26" s="1063"/>
      <c r="CW26" s="1061"/>
      <c r="CX26" s="1062"/>
      <c r="CY26" s="1062"/>
      <c r="CZ26" s="1062"/>
      <c r="DA26" s="1063"/>
      <c r="DB26" s="1061"/>
      <c r="DC26" s="1062"/>
      <c r="DD26" s="1062"/>
      <c r="DE26" s="1062"/>
      <c r="DF26" s="1063"/>
      <c r="DG26" s="1061"/>
      <c r="DH26" s="1062"/>
      <c r="DI26" s="1062"/>
      <c r="DJ26" s="1062"/>
      <c r="DK26" s="1063"/>
      <c r="DL26" s="1061"/>
      <c r="DM26" s="1062"/>
      <c r="DN26" s="1062"/>
      <c r="DO26" s="1062"/>
      <c r="DP26" s="1063"/>
      <c r="DQ26" s="1061"/>
      <c r="DR26" s="1062"/>
      <c r="DS26" s="1062"/>
      <c r="DT26" s="1062"/>
      <c r="DU26" s="1063"/>
      <c r="DV26" s="1064"/>
      <c r="DW26" s="1065"/>
      <c r="DX26" s="1065"/>
      <c r="DY26" s="1065"/>
      <c r="DZ26" s="1066"/>
      <c r="EA26" s="226"/>
    </row>
    <row r="27" spans="1:131" s="227" customFormat="1" ht="26.25" customHeight="1" thickBot="1" x14ac:dyDescent="0.2">
      <c r="A27" s="1070"/>
      <c r="B27" s="1071"/>
      <c r="C27" s="1071"/>
      <c r="D27" s="1071"/>
      <c r="E27" s="1071"/>
      <c r="F27" s="1071"/>
      <c r="G27" s="1071"/>
      <c r="H27" s="1071"/>
      <c r="I27" s="1071"/>
      <c r="J27" s="1071"/>
      <c r="K27" s="1071"/>
      <c r="L27" s="1071"/>
      <c r="M27" s="1071"/>
      <c r="N27" s="1071"/>
      <c r="O27" s="1071"/>
      <c r="P27" s="1072"/>
      <c r="Q27" s="1076"/>
      <c r="R27" s="1077"/>
      <c r="S27" s="1077"/>
      <c r="T27" s="1077"/>
      <c r="U27" s="1078"/>
      <c r="V27" s="1076"/>
      <c r="W27" s="1077"/>
      <c r="X27" s="1077"/>
      <c r="Y27" s="1077"/>
      <c r="Z27" s="1078"/>
      <c r="AA27" s="1076"/>
      <c r="AB27" s="1077"/>
      <c r="AC27" s="1077"/>
      <c r="AD27" s="1077"/>
      <c r="AE27" s="1077"/>
      <c r="AF27" s="1138"/>
      <c r="AG27" s="1083"/>
      <c r="AH27" s="1083"/>
      <c r="AI27" s="1083"/>
      <c r="AJ27" s="1139"/>
      <c r="AK27" s="1077"/>
      <c r="AL27" s="1077"/>
      <c r="AM27" s="1077"/>
      <c r="AN27" s="1077"/>
      <c r="AO27" s="1078"/>
      <c r="AP27" s="1076"/>
      <c r="AQ27" s="1077"/>
      <c r="AR27" s="1077"/>
      <c r="AS27" s="1077"/>
      <c r="AT27" s="1078"/>
      <c r="AU27" s="1076"/>
      <c r="AV27" s="1077"/>
      <c r="AW27" s="1077"/>
      <c r="AX27" s="1077"/>
      <c r="AY27" s="1078"/>
      <c r="AZ27" s="1076"/>
      <c r="BA27" s="1077"/>
      <c r="BB27" s="1077"/>
      <c r="BC27" s="1077"/>
      <c r="BD27" s="1078"/>
      <c r="BE27" s="1076"/>
      <c r="BF27" s="1077"/>
      <c r="BG27" s="1077"/>
      <c r="BH27" s="1077"/>
      <c r="BI27" s="1090"/>
      <c r="BJ27" s="232"/>
      <c r="BK27" s="232"/>
      <c r="BL27" s="232"/>
      <c r="BM27" s="232"/>
      <c r="BN27" s="232"/>
      <c r="BO27" s="245"/>
      <c r="BP27" s="245"/>
      <c r="BQ27" s="242">
        <v>21</v>
      </c>
      <c r="BR27" s="243"/>
      <c r="BS27" s="1086"/>
      <c r="BT27" s="1087"/>
      <c r="BU27" s="1087"/>
      <c r="BV27" s="1087"/>
      <c r="BW27" s="1087"/>
      <c r="BX27" s="1087"/>
      <c r="BY27" s="1087"/>
      <c r="BZ27" s="1087"/>
      <c r="CA27" s="1087"/>
      <c r="CB27" s="1087"/>
      <c r="CC27" s="1087"/>
      <c r="CD27" s="1087"/>
      <c r="CE27" s="1087"/>
      <c r="CF27" s="1087"/>
      <c r="CG27" s="1088"/>
      <c r="CH27" s="1061"/>
      <c r="CI27" s="1062"/>
      <c r="CJ27" s="1062"/>
      <c r="CK27" s="1062"/>
      <c r="CL27" s="1063"/>
      <c r="CM27" s="1061"/>
      <c r="CN27" s="1062"/>
      <c r="CO27" s="1062"/>
      <c r="CP27" s="1062"/>
      <c r="CQ27" s="1063"/>
      <c r="CR27" s="1061"/>
      <c r="CS27" s="1062"/>
      <c r="CT27" s="1062"/>
      <c r="CU27" s="1062"/>
      <c r="CV27" s="1063"/>
      <c r="CW27" s="1061"/>
      <c r="CX27" s="1062"/>
      <c r="CY27" s="1062"/>
      <c r="CZ27" s="1062"/>
      <c r="DA27" s="1063"/>
      <c r="DB27" s="1061"/>
      <c r="DC27" s="1062"/>
      <c r="DD27" s="1062"/>
      <c r="DE27" s="1062"/>
      <c r="DF27" s="1063"/>
      <c r="DG27" s="1061"/>
      <c r="DH27" s="1062"/>
      <c r="DI27" s="1062"/>
      <c r="DJ27" s="1062"/>
      <c r="DK27" s="1063"/>
      <c r="DL27" s="1061"/>
      <c r="DM27" s="1062"/>
      <c r="DN27" s="1062"/>
      <c r="DO27" s="1062"/>
      <c r="DP27" s="1063"/>
      <c r="DQ27" s="1061"/>
      <c r="DR27" s="1062"/>
      <c r="DS27" s="1062"/>
      <c r="DT27" s="1062"/>
      <c r="DU27" s="1063"/>
      <c r="DV27" s="1064"/>
      <c r="DW27" s="1065"/>
      <c r="DX27" s="1065"/>
      <c r="DY27" s="1065"/>
      <c r="DZ27" s="1066"/>
      <c r="EA27" s="226"/>
    </row>
    <row r="28" spans="1:131" s="227" customFormat="1" ht="26.25" customHeight="1" thickTop="1" x14ac:dyDescent="0.15">
      <c r="A28" s="246">
        <v>1</v>
      </c>
      <c r="B28" s="1126" t="s">
        <v>394</v>
      </c>
      <c r="C28" s="1127"/>
      <c r="D28" s="1127"/>
      <c r="E28" s="1127"/>
      <c r="F28" s="1127"/>
      <c r="G28" s="1127"/>
      <c r="H28" s="1127"/>
      <c r="I28" s="1127"/>
      <c r="J28" s="1127"/>
      <c r="K28" s="1127"/>
      <c r="L28" s="1127"/>
      <c r="M28" s="1127"/>
      <c r="N28" s="1127"/>
      <c r="O28" s="1127"/>
      <c r="P28" s="1128"/>
      <c r="Q28" s="1129">
        <v>2256</v>
      </c>
      <c r="R28" s="1130"/>
      <c r="S28" s="1130"/>
      <c r="T28" s="1130"/>
      <c r="U28" s="1130"/>
      <c r="V28" s="1130">
        <v>2152</v>
      </c>
      <c r="W28" s="1130"/>
      <c r="X28" s="1130"/>
      <c r="Y28" s="1130"/>
      <c r="Z28" s="1130"/>
      <c r="AA28" s="1130">
        <v>104</v>
      </c>
      <c r="AB28" s="1130"/>
      <c r="AC28" s="1130"/>
      <c r="AD28" s="1130"/>
      <c r="AE28" s="1131"/>
      <c r="AF28" s="1132">
        <v>104</v>
      </c>
      <c r="AG28" s="1130"/>
      <c r="AH28" s="1130"/>
      <c r="AI28" s="1130"/>
      <c r="AJ28" s="1133"/>
      <c r="AK28" s="1134">
        <v>131</v>
      </c>
      <c r="AL28" s="1135"/>
      <c r="AM28" s="1135"/>
      <c r="AN28" s="1135"/>
      <c r="AO28" s="1135"/>
      <c r="AP28" s="1051" t="s">
        <v>510</v>
      </c>
      <c r="AQ28" s="1052"/>
      <c r="AR28" s="1052"/>
      <c r="AS28" s="1052"/>
      <c r="AT28" s="1053"/>
      <c r="AU28" s="1051" t="s">
        <v>510</v>
      </c>
      <c r="AV28" s="1052"/>
      <c r="AW28" s="1052"/>
      <c r="AX28" s="1052"/>
      <c r="AY28" s="1053"/>
      <c r="AZ28" s="1121" t="s">
        <v>510</v>
      </c>
      <c r="BA28" s="1122"/>
      <c r="BB28" s="1122"/>
      <c r="BC28" s="1122"/>
      <c r="BD28" s="1123"/>
      <c r="BE28" s="1124"/>
      <c r="BF28" s="1124"/>
      <c r="BG28" s="1124"/>
      <c r="BH28" s="1124"/>
      <c r="BI28" s="1125"/>
      <c r="BJ28" s="232"/>
      <c r="BK28" s="232"/>
      <c r="BL28" s="232"/>
      <c r="BM28" s="232"/>
      <c r="BN28" s="232"/>
      <c r="BO28" s="245"/>
      <c r="BP28" s="245"/>
      <c r="BQ28" s="242">
        <v>22</v>
      </c>
      <c r="BR28" s="243"/>
      <c r="BS28" s="1086"/>
      <c r="BT28" s="1087"/>
      <c r="BU28" s="1087"/>
      <c r="BV28" s="1087"/>
      <c r="BW28" s="1087"/>
      <c r="BX28" s="1087"/>
      <c r="BY28" s="1087"/>
      <c r="BZ28" s="1087"/>
      <c r="CA28" s="1087"/>
      <c r="CB28" s="1087"/>
      <c r="CC28" s="1087"/>
      <c r="CD28" s="1087"/>
      <c r="CE28" s="1087"/>
      <c r="CF28" s="1087"/>
      <c r="CG28" s="1088"/>
      <c r="CH28" s="1061"/>
      <c r="CI28" s="1062"/>
      <c r="CJ28" s="1062"/>
      <c r="CK28" s="1062"/>
      <c r="CL28" s="1063"/>
      <c r="CM28" s="1061"/>
      <c r="CN28" s="1062"/>
      <c r="CO28" s="1062"/>
      <c r="CP28" s="1062"/>
      <c r="CQ28" s="1063"/>
      <c r="CR28" s="1061"/>
      <c r="CS28" s="1062"/>
      <c r="CT28" s="1062"/>
      <c r="CU28" s="1062"/>
      <c r="CV28" s="1063"/>
      <c r="CW28" s="1061"/>
      <c r="CX28" s="1062"/>
      <c r="CY28" s="1062"/>
      <c r="CZ28" s="1062"/>
      <c r="DA28" s="1063"/>
      <c r="DB28" s="1061"/>
      <c r="DC28" s="1062"/>
      <c r="DD28" s="1062"/>
      <c r="DE28" s="1062"/>
      <c r="DF28" s="1063"/>
      <c r="DG28" s="1061"/>
      <c r="DH28" s="1062"/>
      <c r="DI28" s="1062"/>
      <c r="DJ28" s="1062"/>
      <c r="DK28" s="1063"/>
      <c r="DL28" s="1061"/>
      <c r="DM28" s="1062"/>
      <c r="DN28" s="1062"/>
      <c r="DO28" s="1062"/>
      <c r="DP28" s="1063"/>
      <c r="DQ28" s="1061"/>
      <c r="DR28" s="1062"/>
      <c r="DS28" s="1062"/>
      <c r="DT28" s="1062"/>
      <c r="DU28" s="1063"/>
      <c r="DV28" s="1064"/>
      <c r="DW28" s="1065"/>
      <c r="DX28" s="1065"/>
      <c r="DY28" s="1065"/>
      <c r="DZ28" s="1066"/>
      <c r="EA28" s="226"/>
    </row>
    <row r="29" spans="1:131" s="227" customFormat="1" ht="26.25" customHeight="1" x14ac:dyDescent="0.15">
      <c r="A29" s="246">
        <v>2</v>
      </c>
      <c r="B29" s="1109" t="s">
        <v>395</v>
      </c>
      <c r="C29" s="1110"/>
      <c r="D29" s="1110"/>
      <c r="E29" s="1110"/>
      <c r="F29" s="1110"/>
      <c r="G29" s="1110"/>
      <c r="H29" s="1110"/>
      <c r="I29" s="1110"/>
      <c r="J29" s="1110"/>
      <c r="K29" s="1110"/>
      <c r="L29" s="1110"/>
      <c r="M29" s="1110"/>
      <c r="N29" s="1110"/>
      <c r="O29" s="1110"/>
      <c r="P29" s="1111"/>
      <c r="Q29" s="1115">
        <v>2166</v>
      </c>
      <c r="R29" s="1116"/>
      <c r="S29" s="1116"/>
      <c r="T29" s="1116"/>
      <c r="U29" s="1116"/>
      <c r="V29" s="1116">
        <v>2159</v>
      </c>
      <c r="W29" s="1116"/>
      <c r="X29" s="1116"/>
      <c r="Y29" s="1116"/>
      <c r="Z29" s="1116"/>
      <c r="AA29" s="1116">
        <v>6</v>
      </c>
      <c r="AB29" s="1116"/>
      <c r="AC29" s="1116"/>
      <c r="AD29" s="1116"/>
      <c r="AE29" s="1117"/>
      <c r="AF29" s="1091">
        <v>6</v>
      </c>
      <c r="AG29" s="1092"/>
      <c r="AH29" s="1092"/>
      <c r="AI29" s="1092"/>
      <c r="AJ29" s="1093"/>
      <c r="AK29" s="1049">
        <v>285</v>
      </c>
      <c r="AL29" s="1040"/>
      <c r="AM29" s="1040"/>
      <c r="AN29" s="1040"/>
      <c r="AO29" s="1040"/>
      <c r="AP29" s="1050" t="s">
        <v>510</v>
      </c>
      <c r="AQ29" s="1048"/>
      <c r="AR29" s="1048"/>
      <c r="AS29" s="1048"/>
      <c r="AT29" s="1049"/>
      <c r="AU29" s="1050" t="s">
        <v>510</v>
      </c>
      <c r="AV29" s="1048"/>
      <c r="AW29" s="1048"/>
      <c r="AX29" s="1048"/>
      <c r="AY29" s="1049"/>
      <c r="AZ29" s="1118" t="s">
        <v>510</v>
      </c>
      <c r="BA29" s="1119"/>
      <c r="BB29" s="1119"/>
      <c r="BC29" s="1119"/>
      <c r="BD29" s="1120"/>
      <c r="BE29" s="1104"/>
      <c r="BF29" s="1104"/>
      <c r="BG29" s="1104"/>
      <c r="BH29" s="1104"/>
      <c r="BI29" s="1105"/>
      <c r="BJ29" s="232"/>
      <c r="BK29" s="232"/>
      <c r="BL29" s="232"/>
      <c r="BM29" s="232"/>
      <c r="BN29" s="232"/>
      <c r="BO29" s="245"/>
      <c r="BP29" s="245"/>
      <c r="BQ29" s="242">
        <v>23</v>
      </c>
      <c r="BR29" s="243"/>
      <c r="BS29" s="1086"/>
      <c r="BT29" s="1087"/>
      <c r="BU29" s="1087"/>
      <c r="BV29" s="1087"/>
      <c r="BW29" s="1087"/>
      <c r="BX29" s="1087"/>
      <c r="BY29" s="1087"/>
      <c r="BZ29" s="1087"/>
      <c r="CA29" s="1087"/>
      <c r="CB29" s="1087"/>
      <c r="CC29" s="1087"/>
      <c r="CD29" s="1087"/>
      <c r="CE29" s="1087"/>
      <c r="CF29" s="1087"/>
      <c r="CG29" s="1088"/>
      <c r="CH29" s="1061"/>
      <c r="CI29" s="1062"/>
      <c r="CJ29" s="1062"/>
      <c r="CK29" s="1062"/>
      <c r="CL29" s="1063"/>
      <c r="CM29" s="1061"/>
      <c r="CN29" s="1062"/>
      <c r="CO29" s="1062"/>
      <c r="CP29" s="1062"/>
      <c r="CQ29" s="1063"/>
      <c r="CR29" s="1061"/>
      <c r="CS29" s="1062"/>
      <c r="CT29" s="1062"/>
      <c r="CU29" s="1062"/>
      <c r="CV29" s="1063"/>
      <c r="CW29" s="1061"/>
      <c r="CX29" s="1062"/>
      <c r="CY29" s="1062"/>
      <c r="CZ29" s="1062"/>
      <c r="DA29" s="1063"/>
      <c r="DB29" s="1061"/>
      <c r="DC29" s="1062"/>
      <c r="DD29" s="1062"/>
      <c r="DE29" s="1062"/>
      <c r="DF29" s="1063"/>
      <c r="DG29" s="1061"/>
      <c r="DH29" s="1062"/>
      <c r="DI29" s="1062"/>
      <c r="DJ29" s="1062"/>
      <c r="DK29" s="1063"/>
      <c r="DL29" s="1061"/>
      <c r="DM29" s="1062"/>
      <c r="DN29" s="1062"/>
      <c r="DO29" s="1062"/>
      <c r="DP29" s="1063"/>
      <c r="DQ29" s="1061"/>
      <c r="DR29" s="1062"/>
      <c r="DS29" s="1062"/>
      <c r="DT29" s="1062"/>
      <c r="DU29" s="1063"/>
      <c r="DV29" s="1064"/>
      <c r="DW29" s="1065"/>
      <c r="DX29" s="1065"/>
      <c r="DY29" s="1065"/>
      <c r="DZ29" s="1066"/>
      <c r="EA29" s="226"/>
    </row>
    <row r="30" spans="1:131" s="227" customFormat="1" ht="26.25" customHeight="1" x14ac:dyDescent="0.15">
      <c r="A30" s="246">
        <v>3</v>
      </c>
      <c r="B30" s="1109" t="s">
        <v>396</v>
      </c>
      <c r="C30" s="1110"/>
      <c r="D30" s="1110"/>
      <c r="E30" s="1110"/>
      <c r="F30" s="1110"/>
      <c r="G30" s="1110"/>
      <c r="H30" s="1110"/>
      <c r="I30" s="1110"/>
      <c r="J30" s="1110"/>
      <c r="K30" s="1110"/>
      <c r="L30" s="1110"/>
      <c r="M30" s="1110"/>
      <c r="N30" s="1110"/>
      <c r="O30" s="1110"/>
      <c r="P30" s="1111"/>
      <c r="Q30" s="1115">
        <v>224</v>
      </c>
      <c r="R30" s="1116"/>
      <c r="S30" s="1116"/>
      <c r="T30" s="1116"/>
      <c r="U30" s="1116"/>
      <c r="V30" s="1116">
        <v>222</v>
      </c>
      <c r="W30" s="1116"/>
      <c r="X30" s="1116"/>
      <c r="Y30" s="1116"/>
      <c r="Z30" s="1116"/>
      <c r="AA30" s="1116">
        <v>3</v>
      </c>
      <c r="AB30" s="1116"/>
      <c r="AC30" s="1116"/>
      <c r="AD30" s="1116"/>
      <c r="AE30" s="1117"/>
      <c r="AF30" s="1091">
        <v>3</v>
      </c>
      <c r="AG30" s="1092"/>
      <c r="AH30" s="1092"/>
      <c r="AI30" s="1092"/>
      <c r="AJ30" s="1093"/>
      <c r="AK30" s="1049">
        <v>68</v>
      </c>
      <c r="AL30" s="1040"/>
      <c r="AM30" s="1040"/>
      <c r="AN30" s="1040"/>
      <c r="AO30" s="1040"/>
      <c r="AP30" s="1050" t="s">
        <v>510</v>
      </c>
      <c r="AQ30" s="1048"/>
      <c r="AR30" s="1048"/>
      <c r="AS30" s="1048"/>
      <c r="AT30" s="1049"/>
      <c r="AU30" s="1050" t="s">
        <v>510</v>
      </c>
      <c r="AV30" s="1048"/>
      <c r="AW30" s="1048"/>
      <c r="AX30" s="1048"/>
      <c r="AY30" s="1049"/>
      <c r="AZ30" s="1118" t="s">
        <v>510</v>
      </c>
      <c r="BA30" s="1119"/>
      <c r="BB30" s="1119"/>
      <c r="BC30" s="1119"/>
      <c r="BD30" s="1120"/>
      <c r="BE30" s="1104"/>
      <c r="BF30" s="1104"/>
      <c r="BG30" s="1104"/>
      <c r="BH30" s="1104"/>
      <c r="BI30" s="1105"/>
      <c r="BJ30" s="232"/>
      <c r="BK30" s="232"/>
      <c r="BL30" s="232"/>
      <c r="BM30" s="232"/>
      <c r="BN30" s="232"/>
      <c r="BO30" s="245"/>
      <c r="BP30" s="245"/>
      <c r="BQ30" s="242">
        <v>24</v>
      </c>
      <c r="BR30" s="243"/>
      <c r="BS30" s="1086"/>
      <c r="BT30" s="1087"/>
      <c r="BU30" s="1087"/>
      <c r="BV30" s="1087"/>
      <c r="BW30" s="1087"/>
      <c r="BX30" s="1087"/>
      <c r="BY30" s="1087"/>
      <c r="BZ30" s="1087"/>
      <c r="CA30" s="1087"/>
      <c r="CB30" s="1087"/>
      <c r="CC30" s="1087"/>
      <c r="CD30" s="1087"/>
      <c r="CE30" s="1087"/>
      <c r="CF30" s="1087"/>
      <c r="CG30" s="1088"/>
      <c r="CH30" s="1061"/>
      <c r="CI30" s="1062"/>
      <c r="CJ30" s="1062"/>
      <c r="CK30" s="1062"/>
      <c r="CL30" s="1063"/>
      <c r="CM30" s="1061"/>
      <c r="CN30" s="1062"/>
      <c r="CO30" s="1062"/>
      <c r="CP30" s="1062"/>
      <c r="CQ30" s="1063"/>
      <c r="CR30" s="1061"/>
      <c r="CS30" s="1062"/>
      <c r="CT30" s="1062"/>
      <c r="CU30" s="1062"/>
      <c r="CV30" s="1063"/>
      <c r="CW30" s="1061"/>
      <c r="CX30" s="1062"/>
      <c r="CY30" s="1062"/>
      <c r="CZ30" s="1062"/>
      <c r="DA30" s="1063"/>
      <c r="DB30" s="1061"/>
      <c r="DC30" s="1062"/>
      <c r="DD30" s="1062"/>
      <c r="DE30" s="1062"/>
      <c r="DF30" s="1063"/>
      <c r="DG30" s="1061"/>
      <c r="DH30" s="1062"/>
      <c r="DI30" s="1062"/>
      <c r="DJ30" s="1062"/>
      <c r="DK30" s="1063"/>
      <c r="DL30" s="1061"/>
      <c r="DM30" s="1062"/>
      <c r="DN30" s="1062"/>
      <c r="DO30" s="1062"/>
      <c r="DP30" s="1063"/>
      <c r="DQ30" s="1061"/>
      <c r="DR30" s="1062"/>
      <c r="DS30" s="1062"/>
      <c r="DT30" s="1062"/>
      <c r="DU30" s="1063"/>
      <c r="DV30" s="1064"/>
      <c r="DW30" s="1065"/>
      <c r="DX30" s="1065"/>
      <c r="DY30" s="1065"/>
      <c r="DZ30" s="1066"/>
      <c r="EA30" s="226"/>
    </row>
    <row r="31" spans="1:131" s="227" customFormat="1" ht="26.25" customHeight="1" x14ac:dyDescent="0.15">
      <c r="A31" s="246">
        <v>4</v>
      </c>
      <c r="B31" s="1109" t="s">
        <v>397</v>
      </c>
      <c r="C31" s="1110"/>
      <c r="D31" s="1110"/>
      <c r="E31" s="1110"/>
      <c r="F31" s="1110"/>
      <c r="G31" s="1110"/>
      <c r="H31" s="1110"/>
      <c r="I31" s="1110"/>
      <c r="J31" s="1110"/>
      <c r="K31" s="1110"/>
      <c r="L31" s="1110"/>
      <c r="M31" s="1110"/>
      <c r="N31" s="1110"/>
      <c r="O31" s="1110"/>
      <c r="P31" s="1111"/>
      <c r="Q31" s="1115">
        <v>498</v>
      </c>
      <c r="R31" s="1116"/>
      <c r="S31" s="1116"/>
      <c r="T31" s="1116"/>
      <c r="U31" s="1116"/>
      <c r="V31" s="1116">
        <v>457</v>
      </c>
      <c r="W31" s="1116"/>
      <c r="X31" s="1116"/>
      <c r="Y31" s="1116"/>
      <c r="Z31" s="1116"/>
      <c r="AA31" s="1116">
        <v>40</v>
      </c>
      <c r="AB31" s="1116"/>
      <c r="AC31" s="1116"/>
      <c r="AD31" s="1116"/>
      <c r="AE31" s="1117"/>
      <c r="AF31" s="1091">
        <v>852</v>
      </c>
      <c r="AG31" s="1092"/>
      <c r="AH31" s="1092"/>
      <c r="AI31" s="1092"/>
      <c r="AJ31" s="1093"/>
      <c r="AK31" s="1049">
        <v>3</v>
      </c>
      <c r="AL31" s="1040"/>
      <c r="AM31" s="1040"/>
      <c r="AN31" s="1040"/>
      <c r="AO31" s="1040"/>
      <c r="AP31" s="1040">
        <v>761</v>
      </c>
      <c r="AQ31" s="1040"/>
      <c r="AR31" s="1040"/>
      <c r="AS31" s="1040"/>
      <c r="AT31" s="1040"/>
      <c r="AU31" s="1040">
        <v>3</v>
      </c>
      <c r="AV31" s="1040"/>
      <c r="AW31" s="1040"/>
      <c r="AX31" s="1040"/>
      <c r="AY31" s="1040"/>
      <c r="AZ31" s="1118" t="s">
        <v>510</v>
      </c>
      <c r="BA31" s="1119"/>
      <c r="BB31" s="1119"/>
      <c r="BC31" s="1119"/>
      <c r="BD31" s="1120"/>
      <c r="BE31" s="1104" t="s">
        <v>398</v>
      </c>
      <c r="BF31" s="1104"/>
      <c r="BG31" s="1104"/>
      <c r="BH31" s="1104"/>
      <c r="BI31" s="1105"/>
      <c r="BJ31" s="232"/>
      <c r="BK31" s="232"/>
      <c r="BL31" s="232"/>
      <c r="BM31" s="232"/>
      <c r="BN31" s="232"/>
      <c r="BO31" s="245"/>
      <c r="BP31" s="245"/>
      <c r="BQ31" s="242">
        <v>25</v>
      </c>
      <c r="BR31" s="243"/>
      <c r="BS31" s="1086"/>
      <c r="BT31" s="1087"/>
      <c r="BU31" s="1087"/>
      <c r="BV31" s="1087"/>
      <c r="BW31" s="1087"/>
      <c r="BX31" s="1087"/>
      <c r="BY31" s="1087"/>
      <c r="BZ31" s="1087"/>
      <c r="CA31" s="1087"/>
      <c r="CB31" s="1087"/>
      <c r="CC31" s="1087"/>
      <c r="CD31" s="1087"/>
      <c r="CE31" s="1087"/>
      <c r="CF31" s="1087"/>
      <c r="CG31" s="1088"/>
      <c r="CH31" s="1061"/>
      <c r="CI31" s="1062"/>
      <c r="CJ31" s="1062"/>
      <c r="CK31" s="1062"/>
      <c r="CL31" s="1063"/>
      <c r="CM31" s="1061"/>
      <c r="CN31" s="1062"/>
      <c r="CO31" s="1062"/>
      <c r="CP31" s="1062"/>
      <c r="CQ31" s="1063"/>
      <c r="CR31" s="1061"/>
      <c r="CS31" s="1062"/>
      <c r="CT31" s="1062"/>
      <c r="CU31" s="1062"/>
      <c r="CV31" s="1063"/>
      <c r="CW31" s="1061"/>
      <c r="CX31" s="1062"/>
      <c r="CY31" s="1062"/>
      <c r="CZ31" s="1062"/>
      <c r="DA31" s="1063"/>
      <c r="DB31" s="1061"/>
      <c r="DC31" s="1062"/>
      <c r="DD31" s="1062"/>
      <c r="DE31" s="1062"/>
      <c r="DF31" s="1063"/>
      <c r="DG31" s="1061"/>
      <c r="DH31" s="1062"/>
      <c r="DI31" s="1062"/>
      <c r="DJ31" s="1062"/>
      <c r="DK31" s="1063"/>
      <c r="DL31" s="1061"/>
      <c r="DM31" s="1062"/>
      <c r="DN31" s="1062"/>
      <c r="DO31" s="1062"/>
      <c r="DP31" s="1063"/>
      <c r="DQ31" s="1061"/>
      <c r="DR31" s="1062"/>
      <c r="DS31" s="1062"/>
      <c r="DT31" s="1062"/>
      <c r="DU31" s="1063"/>
      <c r="DV31" s="1064"/>
      <c r="DW31" s="1065"/>
      <c r="DX31" s="1065"/>
      <c r="DY31" s="1065"/>
      <c r="DZ31" s="1066"/>
      <c r="EA31" s="226"/>
    </row>
    <row r="32" spans="1:131" s="227" customFormat="1" ht="26.25" customHeight="1" x14ac:dyDescent="0.15">
      <c r="A32" s="246">
        <v>5</v>
      </c>
      <c r="B32" s="1109" t="s">
        <v>399</v>
      </c>
      <c r="C32" s="1110"/>
      <c r="D32" s="1110"/>
      <c r="E32" s="1110"/>
      <c r="F32" s="1110"/>
      <c r="G32" s="1110"/>
      <c r="H32" s="1110"/>
      <c r="I32" s="1110"/>
      <c r="J32" s="1110"/>
      <c r="K32" s="1110"/>
      <c r="L32" s="1110"/>
      <c r="M32" s="1110"/>
      <c r="N32" s="1110"/>
      <c r="O32" s="1110"/>
      <c r="P32" s="1111"/>
      <c r="Q32" s="1115">
        <v>948</v>
      </c>
      <c r="R32" s="1116"/>
      <c r="S32" s="1116"/>
      <c r="T32" s="1116"/>
      <c r="U32" s="1116"/>
      <c r="V32" s="1116">
        <v>948</v>
      </c>
      <c r="W32" s="1116"/>
      <c r="X32" s="1116"/>
      <c r="Y32" s="1116"/>
      <c r="Z32" s="1116"/>
      <c r="AA32" s="1116">
        <v>0</v>
      </c>
      <c r="AB32" s="1116"/>
      <c r="AC32" s="1116"/>
      <c r="AD32" s="1116"/>
      <c r="AE32" s="1117"/>
      <c r="AF32" s="1091">
        <v>0</v>
      </c>
      <c r="AG32" s="1092"/>
      <c r="AH32" s="1092"/>
      <c r="AI32" s="1092"/>
      <c r="AJ32" s="1093"/>
      <c r="AK32" s="1049">
        <v>403</v>
      </c>
      <c r="AL32" s="1040"/>
      <c r="AM32" s="1040"/>
      <c r="AN32" s="1040"/>
      <c r="AO32" s="1040"/>
      <c r="AP32" s="1040">
        <v>4678</v>
      </c>
      <c r="AQ32" s="1040"/>
      <c r="AR32" s="1040"/>
      <c r="AS32" s="1040"/>
      <c r="AT32" s="1040"/>
      <c r="AU32" s="1040">
        <v>3896</v>
      </c>
      <c r="AV32" s="1040"/>
      <c r="AW32" s="1040"/>
      <c r="AX32" s="1040"/>
      <c r="AY32" s="1040"/>
      <c r="AZ32" s="1118" t="s">
        <v>510</v>
      </c>
      <c r="BA32" s="1119"/>
      <c r="BB32" s="1119"/>
      <c r="BC32" s="1119"/>
      <c r="BD32" s="1120"/>
      <c r="BE32" s="1104" t="s">
        <v>400</v>
      </c>
      <c r="BF32" s="1104"/>
      <c r="BG32" s="1104"/>
      <c r="BH32" s="1104"/>
      <c r="BI32" s="1105"/>
      <c r="BJ32" s="232"/>
      <c r="BK32" s="232"/>
      <c r="BL32" s="232"/>
      <c r="BM32" s="232"/>
      <c r="BN32" s="232"/>
      <c r="BO32" s="245"/>
      <c r="BP32" s="245"/>
      <c r="BQ32" s="242">
        <v>26</v>
      </c>
      <c r="BR32" s="243"/>
      <c r="BS32" s="1086"/>
      <c r="BT32" s="1087"/>
      <c r="BU32" s="1087"/>
      <c r="BV32" s="1087"/>
      <c r="BW32" s="1087"/>
      <c r="BX32" s="1087"/>
      <c r="BY32" s="1087"/>
      <c r="BZ32" s="1087"/>
      <c r="CA32" s="1087"/>
      <c r="CB32" s="1087"/>
      <c r="CC32" s="1087"/>
      <c r="CD32" s="1087"/>
      <c r="CE32" s="1087"/>
      <c r="CF32" s="1087"/>
      <c r="CG32" s="1088"/>
      <c r="CH32" s="1061"/>
      <c r="CI32" s="1062"/>
      <c r="CJ32" s="1062"/>
      <c r="CK32" s="1062"/>
      <c r="CL32" s="1063"/>
      <c r="CM32" s="1061"/>
      <c r="CN32" s="1062"/>
      <c r="CO32" s="1062"/>
      <c r="CP32" s="1062"/>
      <c r="CQ32" s="1063"/>
      <c r="CR32" s="1061"/>
      <c r="CS32" s="1062"/>
      <c r="CT32" s="1062"/>
      <c r="CU32" s="1062"/>
      <c r="CV32" s="1063"/>
      <c r="CW32" s="1061"/>
      <c r="CX32" s="1062"/>
      <c r="CY32" s="1062"/>
      <c r="CZ32" s="1062"/>
      <c r="DA32" s="1063"/>
      <c r="DB32" s="1061"/>
      <c r="DC32" s="1062"/>
      <c r="DD32" s="1062"/>
      <c r="DE32" s="1062"/>
      <c r="DF32" s="1063"/>
      <c r="DG32" s="1061"/>
      <c r="DH32" s="1062"/>
      <c r="DI32" s="1062"/>
      <c r="DJ32" s="1062"/>
      <c r="DK32" s="1063"/>
      <c r="DL32" s="1061"/>
      <c r="DM32" s="1062"/>
      <c r="DN32" s="1062"/>
      <c r="DO32" s="1062"/>
      <c r="DP32" s="1063"/>
      <c r="DQ32" s="1061"/>
      <c r="DR32" s="1062"/>
      <c r="DS32" s="1062"/>
      <c r="DT32" s="1062"/>
      <c r="DU32" s="1063"/>
      <c r="DV32" s="1064"/>
      <c r="DW32" s="1065"/>
      <c r="DX32" s="1065"/>
      <c r="DY32" s="1065"/>
      <c r="DZ32" s="1066"/>
      <c r="EA32" s="226"/>
    </row>
    <row r="33" spans="1:131" s="227" customFormat="1" ht="26.25" customHeight="1" x14ac:dyDescent="0.15">
      <c r="A33" s="246">
        <v>6</v>
      </c>
      <c r="B33" s="1109" t="s">
        <v>401</v>
      </c>
      <c r="C33" s="1110"/>
      <c r="D33" s="1110"/>
      <c r="E33" s="1110"/>
      <c r="F33" s="1110"/>
      <c r="G33" s="1110"/>
      <c r="H33" s="1110"/>
      <c r="I33" s="1110"/>
      <c r="J33" s="1110"/>
      <c r="K33" s="1110"/>
      <c r="L33" s="1110"/>
      <c r="M33" s="1110"/>
      <c r="N33" s="1110"/>
      <c r="O33" s="1110"/>
      <c r="P33" s="1111"/>
      <c r="Q33" s="1115">
        <v>23</v>
      </c>
      <c r="R33" s="1116"/>
      <c r="S33" s="1116"/>
      <c r="T33" s="1116"/>
      <c r="U33" s="1116"/>
      <c r="V33" s="1116">
        <v>23</v>
      </c>
      <c r="W33" s="1116"/>
      <c r="X33" s="1116"/>
      <c r="Y33" s="1116"/>
      <c r="Z33" s="1116"/>
      <c r="AA33" s="1116" t="s">
        <v>572</v>
      </c>
      <c r="AB33" s="1116"/>
      <c r="AC33" s="1116"/>
      <c r="AD33" s="1116"/>
      <c r="AE33" s="1117"/>
      <c r="AF33" s="1091" t="s">
        <v>573</v>
      </c>
      <c r="AG33" s="1092"/>
      <c r="AH33" s="1092"/>
      <c r="AI33" s="1092"/>
      <c r="AJ33" s="1093"/>
      <c r="AK33" s="1049">
        <v>17</v>
      </c>
      <c r="AL33" s="1040"/>
      <c r="AM33" s="1040"/>
      <c r="AN33" s="1040"/>
      <c r="AO33" s="1040"/>
      <c r="AP33" s="1040">
        <v>111</v>
      </c>
      <c r="AQ33" s="1040"/>
      <c r="AR33" s="1040"/>
      <c r="AS33" s="1040"/>
      <c r="AT33" s="1040"/>
      <c r="AU33" s="1040">
        <v>111</v>
      </c>
      <c r="AV33" s="1040"/>
      <c r="AW33" s="1040"/>
      <c r="AX33" s="1040"/>
      <c r="AY33" s="1040"/>
      <c r="AZ33" s="1118" t="s">
        <v>510</v>
      </c>
      <c r="BA33" s="1119"/>
      <c r="BB33" s="1119"/>
      <c r="BC33" s="1119"/>
      <c r="BD33" s="1120"/>
      <c r="BE33" s="1104" t="s">
        <v>400</v>
      </c>
      <c r="BF33" s="1104"/>
      <c r="BG33" s="1104"/>
      <c r="BH33" s="1104"/>
      <c r="BI33" s="1105"/>
      <c r="BJ33" s="232"/>
      <c r="BK33" s="232"/>
      <c r="BL33" s="232"/>
      <c r="BM33" s="232"/>
      <c r="BN33" s="232"/>
      <c r="BO33" s="245"/>
      <c r="BP33" s="245"/>
      <c r="BQ33" s="242">
        <v>27</v>
      </c>
      <c r="BR33" s="243"/>
      <c r="BS33" s="1086"/>
      <c r="BT33" s="1087"/>
      <c r="BU33" s="1087"/>
      <c r="BV33" s="1087"/>
      <c r="BW33" s="1087"/>
      <c r="BX33" s="1087"/>
      <c r="BY33" s="1087"/>
      <c r="BZ33" s="1087"/>
      <c r="CA33" s="1087"/>
      <c r="CB33" s="1087"/>
      <c r="CC33" s="1087"/>
      <c r="CD33" s="1087"/>
      <c r="CE33" s="1087"/>
      <c r="CF33" s="1087"/>
      <c r="CG33" s="1088"/>
      <c r="CH33" s="1061"/>
      <c r="CI33" s="1062"/>
      <c r="CJ33" s="1062"/>
      <c r="CK33" s="1062"/>
      <c r="CL33" s="1063"/>
      <c r="CM33" s="1061"/>
      <c r="CN33" s="1062"/>
      <c r="CO33" s="1062"/>
      <c r="CP33" s="1062"/>
      <c r="CQ33" s="1063"/>
      <c r="CR33" s="1061"/>
      <c r="CS33" s="1062"/>
      <c r="CT33" s="1062"/>
      <c r="CU33" s="1062"/>
      <c r="CV33" s="1063"/>
      <c r="CW33" s="1061"/>
      <c r="CX33" s="1062"/>
      <c r="CY33" s="1062"/>
      <c r="CZ33" s="1062"/>
      <c r="DA33" s="1063"/>
      <c r="DB33" s="1061"/>
      <c r="DC33" s="1062"/>
      <c r="DD33" s="1062"/>
      <c r="DE33" s="1062"/>
      <c r="DF33" s="1063"/>
      <c r="DG33" s="1061"/>
      <c r="DH33" s="1062"/>
      <c r="DI33" s="1062"/>
      <c r="DJ33" s="1062"/>
      <c r="DK33" s="1063"/>
      <c r="DL33" s="1061"/>
      <c r="DM33" s="1062"/>
      <c r="DN33" s="1062"/>
      <c r="DO33" s="1062"/>
      <c r="DP33" s="1063"/>
      <c r="DQ33" s="1061"/>
      <c r="DR33" s="1062"/>
      <c r="DS33" s="1062"/>
      <c r="DT33" s="1062"/>
      <c r="DU33" s="1063"/>
      <c r="DV33" s="1064"/>
      <c r="DW33" s="1065"/>
      <c r="DX33" s="1065"/>
      <c r="DY33" s="1065"/>
      <c r="DZ33" s="1066"/>
      <c r="EA33" s="226"/>
    </row>
    <row r="34" spans="1:131" s="227" customFormat="1" ht="26.25" customHeight="1" x14ac:dyDescent="0.15">
      <c r="A34" s="246">
        <v>7</v>
      </c>
      <c r="B34" s="1109"/>
      <c r="C34" s="1110"/>
      <c r="D34" s="1110"/>
      <c r="E34" s="1110"/>
      <c r="F34" s="1110"/>
      <c r="G34" s="1110"/>
      <c r="H34" s="1110"/>
      <c r="I34" s="1110"/>
      <c r="J34" s="1110"/>
      <c r="K34" s="1110"/>
      <c r="L34" s="1110"/>
      <c r="M34" s="1110"/>
      <c r="N34" s="1110"/>
      <c r="O34" s="1110"/>
      <c r="P34" s="1111"/>
      <c r="Q34" s="1115"/>
      <c r="R34" s="1116"/>
      <c r="S34" s="1116"/>
      <c r="T34" s="1116"/>
      <c r="U34" s="1116"/>
      <c r="V34" s="1116"/>
      <c r="W34" s="1116"/>
      <c r="X34" s="1116"/>
      <c r="Y34" s="1116"/>
      <c r="Z34" s="1116"/>
      <c r="AA34" s="1116"/>
      <c r="AB34" s="1116"/>
      <c r="AC34" s="1116"/>
      <c r="AD34" s="1116"/>
      <c r="AE34" s="1117"/>
      <c r="AF34" s="1091"/>
      <c r="AG34" s="1092"/>
      <c r="AH34" s="1092"/>
      <c r="AI34" s="1092"/>
      <c r="AJ34" s="1093"/>
      <c r="AK34" s="1049"/>
      <c r="AL34" s="1040"/>
      <c r="AM34" s="1040"/>
      <c r="AN34" s="1040"/>
      <c r="AO34" s="1040"/>
      <c r="AP34" s="1040"/>
      <c r="AQ34" s="1040"/>
      <c r="AR34" s="1040"/>
      <c r="AS34" s="1040"/>
      <c r="AT34" s="1040"/>
      <c r="AU34" s="1040"/>
      <c r="AV34" s="1040"/>
      <c r="AW34" s="1040"/>
      <c r="AX34" s="1040"/>
      <c r="AY34" s="1040"/>
      <c r="AZ34" s="1114"/>
      <c r="BA34" s="1114"/>
      <c r="BB34" s="1114"/>
      <c r="BC34" s="1114"/>
      <c r="BD34" s="1114"/>
      <c r="BE34" s="1104"/>
      <c r="BF34" s="1104"/>
      <c r="BG34" s="1104"/>
      <c r="BH34" s="1104"/>
      <c r="BI34" s="1105"/>
      <c r="BJ34" s="232"/>
      <c r="BK34" s="232"/>
      <c r="BL34" s="232"/>
      <c r="BM34" s="232"/>
      <c r="BN34" s="232"/>
      <c r="BO34" s="245"/>
      <c r="BP34" s="245"/>
      <c r="BQ34" s="242">
        <v>28</v>
      </c>
      <c r="BR34" s="243"/>
      <c r="BS34" s="1086"/>
      <c r="BT34" s="1087"/>
      <c r="BU34" s="1087"/>
      <c r="BV34" s="1087"/>
      <c r="BW34" s="1087"/>
      <c r="BX34" s="1087"/>
      <c r="BY34" s="1087"/>
      <c r="BZ34" s="1087"/>
      <c r="CA34" s="1087"/>
      <c r="CB34" s="1087"/>
      <c r="CC34" s="1087"/>
      <c r="CD34" s="1087"/>
      <c r="CE34" s="1087"/>
      <c r="CF34" s="1087"/>
      <c r="CG34" s="1088"/>
      <c r="CH34" s="1061"/>
      <c r="CI34" s="1062"/>
      <c r="CJ34" s="1062"/>
      <c r="CK34" s="1062"/>
      <c r="CL34" s="1063"/>
      <c r="CM34" s="1061"/>
      <c r="CN34" s="1062"/>
      <c r="CO34" s="1062"/>
      <c r="CP34" s="1062"/>
      <c r="CQ34" s="1063"/>
      <c r="CR34" s="1061"/>
      <c r="CS34" s="1062"/>
      <c r="CT34" s="1062"/>
      <c r="CU34" s="1062"/>
      <c r="CV34" s="1063"/>
      <c r="CW34" s="1061"/>
      <c r="CX34" s="1062"/>
      <c r="CY34" s="1062"/>
      <c r="CZ34" s="1062"/>
      <c r="DA34" s="1063"/>
      <c r="DB34" s="1061"/>
      <c r="DC34" s="1062"/>
      <c r="DD34" s="1062"/>
      <c r="DE34" s="1062"/>
      <c r="DF34" s="1063"/>
      <c r="DG34" s="1061"/>
      <c r="DH34" s="1062"/>
      <c r="DI34" s="1062"/>
      <c r="DJ34" s="1062"/>
      <c r="DK34" s="1063"/>
      <c r="DL34" s="1061"/>
      <c r="DM34" s="1062"/>
      <c r="DN34" s="1062"/>
      <c r="DO34" s="1062"/>
      <c r="DP34" s="1063"/>
      <c r="DQ34" s="1061"/>
      <c r="DR34" s="1062"/>
      <c r="DS34" s="1062"/>
      <c r="DT34" s="1062"/>
      <c r="DU34" s="1063"/>
      <c r="DV34" s="1064"/>
      <c r="DW34" s="1065"/>
      <c r="DX34" s="1065"/>
      <c r="DY34" s="1065"/>
      <c r="DZ34" s="1066"/>
      <c r="EA34" s="226"/>
    </row>
    <row r="35" spans="1:131" s="227" customFormat="1" ht="26.25" customHeight="1" x14ac:dyDescent="0.15">
      <c r="A35" s="246">
        <v>8</v>
      </c>
      <c r="B35" s="1109"/>
      <c r="C35" s="1110"/>
      <c r="D35" s="1110"/>
      <c r="E35" s="1110"/>
      <c r="F35" s="1110"/>
      <c r="G35" s="1110"/>
      <c r="H35" s="1110"/>
      <c r="I35" s="1110"/>
      <c r="J35" s="1110"/>
      <c r="K35" s="1110"/>
      <c r="L35" s="1110"/>
      <c r="M35" s="1110"/>
      <c r="N35" s="1110"/>
      <c r="O35" s="1110"/>
      <c r="P35" s="1111"/>
      <c r="Q35" s="1115"/>
      <c r="R35" s="1116"/>
      <c r="S35" s="1116"/>
      <c r="T35" s="1116"/>
      <c r="U35" s="1116"/>
      <c r="V35" s="1116"/>
      <c r="W35" s="1116"/>
      <c r="X35" s="1116"/>
      <c r="Y35" s="1116"/>
      <c r="Z35" s="1116"/>
      <c r="AA35" s="1116"/>
      <c r="AB35" s="1116"/>
      <c r="AC35" s="1116"/>
      <c r="AD35" s="1116"/>
      <c r="AE35" s="1117"/>
      <c r="AF35" s="1091"/>
      <c r="AG35" s="1092"/>
      <c r="AH35" s="1092"/>
      <c r="AI35" s="1092"/>
      <c r="AJ35" s="1093"/>
      <c r="AK35" s="1049"/>
      <c r="AL35" s="1040"/>
      <c r="AM35" s="1040"/>
      <c r="AN35" s="1040"/>
      <c r="AO35" s="1040"/>
      <c r="AP35" s="1040"/>
      <c r="AQ35" s="1040"/>
      <c r="AR35" s="1040"/>
      <c r="AS35" s="1040"/>
      <c r="AT35" s="1040"/>
      <c r="AU35" s="1040"/>
      <c r="AV35" s="1040"/>
      <c r="AW35" s="1040"/>
      <c r="AX35" s="1040"/>
      <c r="AY35" s="1040"/>
      <c r="AZ35" s="1114"/>
      <c r="BA35" s="1114"/>
      <c r="BB35" s="1114"/>
      <c r="BC35" s="1114"/>
      <c r="BD35" s="1114"/>
      <c r="BE35" s="1104"/>
      <c r="BF35" s="1104"/>
      <c r="BG35" s="1104"/>
      <c r="BH35" s="1104"/>
      <c r="BI35" s="1105"/>
      <c r="BJ35" s="232"/>
      <c r="BK35" s="232"/>
      <c r="BL35" s="232"/>
      <c r="BM35" s="232"/>
      <c r="BN35" s="232"/>
      <c r="BO35" s="245"/>
      <c r="BP35" s="245"/>
      <c r="BQ35" s="242">
        <v>29</v>
      </c>
      <c r="BR35" s="243"/>
      <c r="BS35" s="1086"/>
      <c r="BT35" s="1087"/>
      <c r="BU35" s="1087"/>
      <c r="BV35" s="1087"/>
      <c r="BW35" s="1087"/>
      <c r="BX35" s="1087"/>
      <c r="BY35" s="1087"/>
      <c r="BZ35" s="1087"/>
      <c r="CA35" s="1087"/>
      <c r="CB35" s="1087"/>
      <c r="CC35" s="1087"/>
      <c r="CD35" s="1087"/>
      <c r="CE35" s="1087"/>
      <c r="CF35" s="1087"/>
      <c r="CG35" s="1088"/>
      <c r="CH35" s="1061"/>
      <c r="CI35" s="1062"/>
      <c r="CJ35" s="1062"/>
      <c r="CK35" s="1062"/>
      <c r="CL35" s="1063"/>
      <c r="CM35" s="1061"/>
      <c r="CN35" s="1062"/>
      <c r="CO35" s="1062"/>
      <c r="CP35" s="1062"/>
      <c r="CQ35" s="1063"/>
      <c r="CR35" s="1061"/>
      <c r="CS35" s="1062"/>
      <c r="CT35" s="1062"/>
      <c r="CU35" s="1062"/>
      <c r="CV35" s="1063"/>
      <c r="CW35" s="1061"/>
      <c r="CX35" s="1062"/>
      <c r="CY35" s="1062"/>
      <c r="CZ35" s="1062"/>
      <c r="DA35" s="1063"/>
      <c r="DB35" s="1061"/>
      <c r="DC35" s="1062"/>
      <c r="DD35" s="1062"/>
      <c r="DE35" s="1062"/>
      <c r="DF35" s="1063"/>
      <c r="DG35" s="1061"/>
      <c r="DH35" s="1062"/>
      <c r="DI35" s="1062"/>
      <c r="DJ35" s="1062"/>
      <c r="DK35" s="1063"/>
      <c r="DL35" s="1061"/>
      <c r="DM35" s="1062"/>
      <c r="DN35" s="1062"/>
      <c r="DO35" s="1062"/>
      <c r="DP35" s="1063"/>
      <c r="DQ35" s="1061"/>
      <c r="DR35" s="1062"/>
      <c r="DS35" s="1062"/>
      <c r="DT35" s="1062"/>
      <c r="DU35" s="1063"/>
      <c r="DV35" s="1064"/>
      <c r="DW35" s="1065"/>
      <c r="DX35" s="1065"/>
      <c r="DY35" s="1065"/>
      <c r="DZ35" s="1066"/>
      <c r="EA35" s="226"/>
    </row>
    <row r="36" spans="1:131" s="227" customFormat="1" ht="26.25" customHeight="1" x14ac:dyDescent="0.15">
      <c r="A36" s="246">
        <v>9</v>
      </c>
      <c r="B36" s="1109"/>
      <c r="C36" s="1110"/>
      <c r="D36" s="1110"/>
      <c r="E36" s="1110"/>
      <c r="F36" s="1110"/>
      <c r="G36" s="1110"/>
      <c r="H36" s="1110"/>
      <c r="I36" s="1110"/>
      <c r="J36" s="1110"/>
      <c r="K36" s="1110"/>
      <c r="L36" s="1110"/>
      <c r="M36" s="1110"/>
      <c r="N36" s="1110"/>
      <c r="O36" s="1110"/>
      <c r="P36" s="1111"/>
      <c r="Q36" s="1115"/>
      <c r="R36" s="1116"/>
      <c r="S36" s="1116"/>
      <c r="T36" s="1116"/>
      <c r="U36" s="1116"/>
      <c r="V36" s="1116"/>
      <c r="W36" s="1116"/>
      <c r="X36" s="1116"/>
      <c r="Y36" s="1116"/>
      <c r="Z36" s="1116"/>
      <c r="AA36" s="1116"/>
      <c r="AB36" s="1116"/>
      <c r="AC36" s="1116"/>
      <c r="AD36" s="1116"/>
      <c r="AE36" s="1117"/>
      <c r="AF36" s="1091"/>
      <c r="AG36" s="1092"/>
      <c r="AH36" s="1092"/>
      <c r="AI36" s="1092"/>
      <c r="AJ36" s="1093"/>
      <c r="AK36" s="1049"/>
      <c r="AL36" s="1040"/>
      <c r="AM36" s="1040"/>
      <c r="AN36" s="1040"/>
      <c r="AO36" s="1040"/>
      <c r="AP36" s="1040"/>
      <c r="AQ36" s="1040"/>
      <c r="AR36" s="1040"/>
      <c r="AS36" s="1040"/>
      <c r="AT36" s="1040"/>
      <c r="AU36" s="1040"/>
      <c r="AV36" s="1040"/>
      <c r="AW36" s="1040"/>
      <c r="AX36" s="1040"/>
      <c r="AY36" s="1040"/>
      <c r="AZ36" s="1114"/>
      <c r="BA36" s="1114"/>
      <c r="BB36" s="1114"/>
      <c r="BC36" s="1114"/>
      <c r="BD36" s="1114"/>
      <c r="BE36" s="1104"/>
      <c r="BF36" s="1104"/>
      <c r="BG36" s="1104"/>
      <c r="BH36" s="1104"/>
      <c r="BI36" s="1105"/>
      <c r="BJ36" s="232"/>
      <c r="BK36" s="232"/>
      <c r="BL36" s="232"/>
      <c r="BM36" s="232"/>
      <c r="BN36" s="232"/>
      <c r="BO36" s="245"/>
      <c r="BP36" s="245"/>
      <c r="BQ36" s="242">
        <v>30</v>
      </c>
      <c r="BR36" s="243"/>
      <c r="BS36" s="1086"/>
      <c r="BT36" s="1087"/>
      <c r="BU36" s="1087"/>
      <c r="BV36" s="1087"/>
      <c r="BW36" s="1087"/>
      <c r="BX36" s="1087"/>
      <c r="BY36" s="1087"/>
      <c r="BZ36" s="1087"/>
      <c r="CA36" s="1087"/>
      <c r="CB36" s="1087"/>
      <c r="CC36" s="1087"/>
      <c r="CD36" s="1087"/>
      <c r="CE36" s="1087"/>
      <c r="CF36" s="1087"/>
      <c r="CG36" s="1088"/>
      <c r="CH36" s="1061"/>
      <c r="CI36" s="1062"/>
      <c r="CJ36" s="1062"/>
      <c r="CK36" s="1062"/>
      <c r="CL36" s="1063"/>
      <c r="CM36" s="1061"/>
      <c r="CN36" s="1062"/>
      <c r="CO36" s="1062"/>
      <c r="CP36" s="1062"/>
      <c r="CQ36" s="1063"/>
      <c r="CR36" s="1061"/>
      <c r="CS36" s="1062"/>
      <c r="CT36" s="1062"/>
      <c r="CU36" s="1062"/>
      <c r="CV36" s="1063"/>
      <c r="CW36" s="1061"/>
      <c r="CX36" s="1062"/>
      <c r="CY36" s="1062"/>
      <c r="CZ36" s="1062"/>
      <c r="DA36" s="1063"/>
      <c r="DB36" s="1061"/>
      <c r="DC36" s="1062"/>
      <c r="DD36" s="1062"/>
      <c r="DE36" s="1062"/>
      <c r="DF36" s="1063"/>
      <c r="DG36" s="1061"/>
      <c r="DH36" s="1062"/>
      <c r="DI36" s="1062"/>
      <c r="DJ36" s="1062"/>
      <c r="DK36" s="1063"/>
      <c r="DL36" s="1061"/>
      <c r="DM36" s="1062"/>
      <c r="DN36" s="1062"/>
      <c r="DO36" s="1062"/>
      <c r="DP36" s="1063"/>
      <c r="DQ36" s="1061"/>
      <c r="DR36" s="1062"/>
      <c r="DS36" s="1062"/>
      <c r="DT36" s="1062"/>
      <c r="DU36" s="1063"/>
      <c r="DV36" s="1064"/>
      <c r="DW36" s="1065"/>
      <c r="DX36" s="1065"/>
      <c r="DY36" s="1065"/>
      <c r="DZ36" s="1066"/>
      <c r="EA36" s="226"/>
    </row>
    <row r="37" spans="1:131" s="227" customFormat="1" ht="26.25" customHeight="1" x14ac:dyDescent="0.15">
      <c r="A37" s="246">
        <v>10</v>
      </c>
      <c r="B37" s="1109"/>
      <c r="C37" s="1110"/>
      <c r="D37" s="1110"/>
      <c r="E37" s="1110"/>
      <c r="F37" s="1110"/>
      <c r="G37" s="1110"/>
      <c r="H37" s="1110"/>
      <c r="I37" s="1110"/>
      <c r="J37" s="1110"/>
      <c r="K37" s="1110"/>
      <c r="L37" s="1110"/>
      <c r="M37" s="1110"/>
      <c r="N37" s="1110"/>
      <c r="O37" s="1110"/>
      <c r="P37" s="1111"/>
      <c r="Q37" s="1115"/>
      <c r="R37" s="1116"/>
      <c r="S37" s="1116"/>
      <c r="T37" s="1116"/>
      <c r="U37" s="1116"/>
      <c r="V37" s="1116"/>
      <c r="W37" s="1116"/>
      <c r="X37" s="1116"/>
      <c r="Y37" s="1116"/>
      <c r="Z37" s="1116"/>
      <c r="AA37" s="1116"/>
      <c r="AB37" s="1116"/>
      <c r="AC37" s="1116"/>
      <c r="AD37" s="1116"/>
      <c r="AE37" s="1117"/>
      <c r="AF37" s="1091"/>
      <c r="AG37" s="1092"/>
      <c r="AH37" s="1092"/>
      <c r="AI37" s="1092"/>
      <c r="AJ37" s="1093"/>
      <c r="AK37" s="1049"/>
      <c r="AL37" s="1040"/>
      <c r="AM37" s="1040"/>
      <c r="AN37" s="1040"/>
      <c r="AO37" s="1040"/>
      <c r="AP37" s="1040"/>
      <c r="AQ37" s="1040"/>
      <c r="AR37" s="1040"/>
      <c r="AS37" s="1040"/>
      <c r="AT37" s="1040"/>
      <c r="AU37" s="1040"/>
      <c r="AV37" s="1040"/>
      <c r="AW37" s="1040"/>
      <c r="AX37" s="1040"/>
      <c r="AY37" s="1040"/>
      <c r="AZ37" s="1114"/>
      <c r="BA37" s="1114"/>
      <c r="BB37" s="1114"/>
      <c r="BC37" s="1114"/>
      <c r="BD37" s="1114"/>
      <c r="BE37" s="1104"/>
      <c r="BF37" s="1104"/>
      <c r="BG37" s="1104"/>
      <c r="BH37" s="1104"/>
      <c r="BI37" s="1105"/>
      <c r="BJ37" s="232"/>
      <c r="BK37" s="232"/>
      <c r="BL37" s="232"/>
      <c r="BM37" s="232"/>
      <c r="BN37" s="232"/>
      <c r="BO37" s="245"/>
      <c r="BP37" s="245"/>
      <c r="BQ37" s="242">
        <v>31</v>
      </c>
      <c r="BR37" s="243"/>
      <c r="BS37" s="1086"/>
      <c r="BT37" s="1087"/>
      <c r="BU37" s="1087"/>
      <c r="BV37" s="1087"/>
      <c r="BW37" s="1087"/>
      <c r="BX37" s="1087"/>
      <c r="BY37" s="1087"/>
      <c r="BZ37" s="1087"/>
      <c r="CA37" s="1087"/>
      <c r="CB37" s="1087"/>
      <c r="CC37" s="1087"/>
      <c r="CD37" s="1087"/>
      <c r="CE37" s="1087"/>
      <c r="CF37" s="1087"/>
      <c r="CG37" s="1088"/>
      <c r="CH37" s="1061"/>
      <c r="CI37" s="1062"/>
      <c r="CJ37" s="1062"/>
      <c r="CK37" s="1062"/>
      <c r="CL37" s="1063"/>
      <c r="CM37" s="1061"/>
      <c r="CN37" s="1062"/>
      <c r="CO37" s="1062"/>
      <c r="CP37" s="1062"/>
      <c r="CQ37" s="1063"/>
      <c r="CR37" s="1061"/>
      <c r="CS37" s="1062"/>
      <c r="CT37" s="1062"/>
      <c r="CU37" s="1062"/>
      <c r="CV37" s="1063"/>
      <c r="CW37" s="1061"/>
      <c r="CX37" s="1062"/>
      <c r="CY37" s="1062"/>
      <c r="CZ37" s="1062"/>
      <c r="DA37" s="1063"/>
      <c r="DB37" s="1061"/>
      <c r="DC37" s="1062"/>
      <c r="DD37" s="1062"/>
      <c r="DE37" s="1062"/>
      <c r="DF37" s="1063"/>
      <c r="DG37" s="1061"/>
      <c r="DH37" s="1062"/>
      <c r="DI37" s="1062"/>
      <c r="DJ37" s="1062"/>
      <c r="DK37" s="1063"/>
      <c r="DL37" s="1061"/>
      <c r="DM37" s="1062"/>
      <c r="DN37" s="1062"/>
      <c r="DO37" s="1062"/>
      <c r="DP37" s="1063"/>
      <c r="DQ37" s="1061"/>
      <c r="DR37" s="1062"/>
      <c r="DS37" s="1062"/>
      <c r="DT37" s="1062"/>
      <c r="DU37" s="1063"/>
      <c r="DV37" s="1064"/>
      <c r="DW37" s="1065"/>
      <c r="DX37" s="1065"/>
      <c r="DY37" s="1065"/>
      <c r="DZ37" s="1066"/>
      <c r="EA37" s="226"/>
    </row>
    <row r="38" spans="1:131" s="227" customFormat="1" ht="26.25" customHeight="1" x14ac:dyDescent="0.15">
      <c r="A38" s="246">
        <v>11</v>
      </c>
      <c r="B38" s="1109"/>
      <c r="C38" s="1110"/>
      <c r="D38" s="1110"/>
      <c r="E38" s="1110"/>
      <c r="F38" s="1110"/>
      <c r="G38" s="1110"/>
      <c r="H38" s="1110"/>
      <c r="I38" s="1110"/>
      <c r="J38" s="1110"/>
      <c r="K38" s="1110"/>
      <c r="L38" s="1110"/>
      <c r="M38" s="1110"/>
      <c r="N38" s="1110"/>
      <c r="O38" s="1110"/>
      <c r="P38" s="1111"/>
      <c r="Q38" s="1115"/>
      <c r="R38" s="1116"/>
      <c r="S38" s="1116"/>
      <c r="T38" s="1116"/>
      <c r="U38" s="1116"/>
      <c r="V38" s="1116"/>
      <c r="W38" s="1116"/>
      <c r="X38" s="1116"/>
      <c r="Y38" s="1116"/>
      <c r="Z38" s="1116"/>
      <c r="AA38" s="1116"/>
      <c r="AB38" s="1116"/>
      <c r="AC38" s="1116"/>
      <c r="AD38" s="1116"/>
      <c r="AE38" s="1117"/>
      <c r="AF38" s="1091"/>
      <c r="AG38" s="1092"/>
      <c r="AH38" s="1092"/>
      <c r="AI38" s="1092"/>
      <c r="AJ38" s="1093"/>
      <c r="AK38" s="1049"/>
      <c r="AL38" s="1040"/>
      <c r="AM38" s="1040"/>
      <c r="AN38" s="1040"/>
      <c r="AO38" s="1040"/>
      <c r="AP38" s="1040"/>
      <c r="AQ38" s="1040"/>
      <c r="AR38" s="1040"/>
      <c r="AS38" s="1040"/>
      <c r="AT38" s="1040"/>
      <c r="AU38" s="1040"/>
      <c r="AV38" s="1040"/>
      <c r="AW38" s="1040"/>
      <c r="AX38" s="1040"/>
      <c r="AY38" s="1040"/>
      <c r="AZ38" s="1114"/>
      <c r="BA38" s="1114"/>
      <c r="BB38" s="1114"/>
      <c r="BC38" s="1114"/>
      <c r="BD38" s="1114"/>
      <c r="BE38" s="1104"/>
      <c r="BF38" s="1104"/>
      <c r="BG38" s="1104"/>
      <c r="BH38" s="1104"/>
      <c r="BI38" s="1105"/>
      <c r="BJ38" s="232"/>
      <c r="BK38" s="232"/>
      <c r="BL38" s="232"/>
      <c r="BM38" s="232"/>
      <c r="BN38" s="232"/>
      <c r="BO38" s="245"/>
      <c r="BP38" s="245"/>
      <c r="BQ38" s="242">
        <v>32</v>
      </c>
      <c r="BR38" s="243"/>
      <c r="BS38" s="1086"/>
      <c r="BT38" s="1087"/>
      <c r="BU38" s="1087"/>
      <c r="BV38" s="1087"/>
      <c r="BW38" s="1087"/>
      <c r="BX38" s="1087"/>
      <c r="BY38" s="1087"/>
      <c r="BZ38" s="1087"/>
      <c r="CA38" s="1087"/>
      <c r="CB38" s="1087"/>
      <c r="CC38" s="1087"/>
      <c r="CD38" s="1087"/>
      <c r="CE38" s="1087"/>
      <c r="CF38" s="1087"/>
      <c r="CG38" s="1088"/>
      <c r="CH38" s="1061"/>
      <c r="CI38" s="1062"/>
      <c r="CJ38" s="1062"/>
      <c r="CK38" s="1062"/>
      <c r="CL38" s="1063"/>
      <c r="CM38" s="1061"/>
      <c r="CN38" s="1062"/>
      <c r="CO38" s="1062"/>
      <c r="CP38" s="1062"/>
      <c r="CQ38" s="1063"/>
      <c r="CR38" s="1061"/>
      <c r="CS38" s="1062"/>
      <c r="CT38" s="1062"/>
      <c r="CU38" s="1062"/>
      <c r="CV38" s="1063"/>
      <c r="CW38" s="1061"/>
      <c r="CX38" s="1062"/>
      <c r="CY38" s="1062"/>
      <c r="CZ38" s="1062"/>
      <c r="DA38" s="1063"/>
      <c r="DB38" s="1061"/>
      <c r="DC38" s="1062"/>
      <c r="DD38" s="1062"/>
      <c r="DE38" s="1062"/>
      <c r="DF38" s="1063"/>
      <c r="DG38" s="1061"/>
      <c r="DH38" s="1062"/>
      <c r="DI38" s="1062"/>
      <c r="DJ38" s="1062"/>
      <c r="DK38" s="1063"/>
      <c r="DL38" s="1061"/>
      <c r="DM38" s="1062"/>
      <c r="DN38" s="1062"/>
      <c r="DO38" s="1062"/>
      <c r="DP38" s="1063"/>
      <c r="DQ38" s="1061"/>
      <c r="DR38" s="1062"/>
      <c r="DS38" s="1062"/>
      <c r="DT38" s="1062"/>
      <c r="DU38" s="1063"/>
      <c r="DV38" s="1064"/>
      <c r="DW38" s="1065"/>
      <c r="DX38" s="1065"/>
      <c r="DY38" s="1065"/>
      <c r="DZ38" s="1066"/>
      <c r="EA38" s="226"/>
    </row>
    <row r="39" spans="1:131" s="227" customFormat="1" ht="26.25" customHeight="1" x14ac:dyDescent="0.15">
      <c r="A39" s="246">
        <v>12</v>
      </c>
      <c r="B39" s="1109"/>
      <c r="C39" s="1110"/>
      <c r="D39" s="1110"/>
      <c r="E39" s="1110"/>
      <c r="F39" s="1110"/>
      <c r="G39" s="1110"/>
      <c r="H39" s="1110"/>
      <c r="I39" s="1110"/>
      <c r="J39" s="1110"/>
      <c r="K39" s="1110"/>
      <c r="L39" s="1110"/>
      <c r="M39" s="1110"/>
      <c r="N39" s="1110"/>
      <c r="O39" s="1110"/>
      <c r="P39" s="1111"/>
      <c r="Q39" s="1115"/>
      <c r="R39" s="1116"/>
      <c r="S39" s="1116"/>
      <c r="T39" s="1116"/>
      <c r="U39" s="1116"/>
      <c r="V39" s="1116"/>
      <c r="W39" s="1116"/>
      <c r="X39" s="1116"/>
      <c r="Y39" s="1116"/>
      <c r="Z39" s="1116"/>
      <c r="AA39" s="1116"/>
      <c r="AB39" s="1116"/>
      <c r="AC39" s="1116"/>
      <c r="AD39" s="1116"/>
      <c r="AE39" s="1117"/>
      <c r="AF39" s="1091"/>
      <c r="AG39" s="1092"/>
      <c r="AH39" s="1092"/>
      <c r="AI39" s="1092"/>
      <c r="AJ39" s="1093"/>
      <c r="AK39" s="1049"/>
      <c r="AL39" s="1040"/>
      <c r="AM39" s="1040"/>
      <c r="AN39" s="1040"/>
      <c r="AO39" s="1040"/>
      <c r="AP39" s="1040"/>
      <c r="AQ39" s="1040"/>
      <c r="AR39" s="1040"/>
      <c r="AS39" s="1040"/>
      <c r="AT39" s="1040"/>
      <c r="AU39" s="1040"/>
      <c r="AV39" s="1040"/>
      <c r="AW39" s="1040"/>
      <c r="AX39" s="1040"/>
      <c r="AY39" s="1040"/>
      <c r="AZ39" s="1114"/>
      <c r="BA39" s="1114"/>
      <c r="BB39" s="1114"/>
      <c r="BC39" s="1114"/>
      <c r="BD39" s="1114"/>
      <c r="BE39" s="1104"/>
      <c r="BF39" s="1104"/>
      <c r="BG39" s="1104"/>
      <c r="BH39" s="1104"/>
      <c r="BI39" s="1105"/>
      <c r="BJ39" s="232"/>
      <c r="BK39" s="232"/>
      <c r="BL39" s="232"/>
      <c r="BM39" s="232"/>
      <c r="BN39" s="232"/>
      <c r="BO39" s="245"/>
      <c r="BP39" s="245"/>
      <c r="BQ39" s="242">
        <v>33</v>
      </c>
      <c r="BR39" s="243"/>
      <c r="BS39" s="1086"/>
      <c r="BT39" s="1087"/>
      <c r="BU39" s="1087"/>
      <c r="BV39" s="1087"/>
      <c r="BW39" s="1087"/>
      <c r="BX39" s="1087"/>
      <c r="BY39" s="1087"/>
      <c r="BZ39" s="1087"/>
      <c r="CA39" s="1087"/>
      <c r="CB39" s="1087"/>
      <c r="CC39" s="1087"/>
      <c r="CD39" s="1087"/>
      <c r="CE39" s="1087"/>
      <c r="CF39" s="1087"/>
      <c r="CG39" s="1088"/>
      <c r="CH39" s="1061"/>
      <c r="CI39" s="1062"/>
      <c r="CJ39" s="1062"/>
      <c r="CK39" s="1062"/>
      <c r="CL39" s="1063"/>
      <c r="CM39" s="1061"/>
      <c r="CN39" s="1062"/>
      <c r="CO39" s="1062"/>
      <c r="CP39" s="1062"/>
      <c r="CQ39" s="1063"/>
      <c r="CR39" s="1061"/>
      <c r="CS39" s="1062"/>
      <c r="CT39" s="1062"/>
      <c r="CU39" s="1062"/>
      <c r="CV39" s="1063"/>
      <c r="CW39" s="1061"/>
      <c r="CX39" s="1062"/>
      <c r="CY39" s="1062"/>
      <c r="CZ39" s="1062"/>
      <c r="DA39" s="1063"/>
      <c r="DB39" s="1061"/>
      <c r="DC39" s="1062"/>
      <c r="DD39" s="1062"/>
      <c r="DE39" s="1062"/>
      <c r="DF39" s="1063"/>
      <c r="DG39" s="1061"/>
      <c r="DH39" s="1062"/>
      <c r="DI39" s="1062"/>
      <c r="DJ39" s="1062"/>
      <c r="DK39" s="1063"/>
      <c r="DL39" s="1061"/>
      <c r="DM39" s="1062"/>
      <c r="DN39" s="1062"/>
      <c r="DO39" s="1062"/>
      <c r="DP39" s="1063"/>
      <c r="DQ39" s="1061"/>
      <c r="DR39" s="1062"/>
      <c r="DS39" s="1062"/>
      <c r="DT39" s="1062"/>
      <c r="DU39" s="1063"/>
      <c r="DV39" s="1064"/>
      <c r="DW39" s="1065"/>
      <c r="DX39" s="1065"/>
      <c r="DY39" s="1065"/>
      <c r="DZ39" s="1066"/>
      <c r="EA39" s="226"/>
    </row>
    <row r="40" spans="1:131" s="227" customFormat="1" ht="26.25" customHeight="1" x14ac:dyDescent="0.15">
      <c r="A40" s="241">
        <v>13</v>
      </c>
      <c r="B40" s="1109"/>
      <c r="C40" s="1110"/>
      <c r="D40" s="1110"/>
      <c r="E40" s="1110"/>
      <c r="F40" s="1110"/>
      <c r="G40" s="1110"/>
      <c r="H40" s="1110"/>
      <c r="I40" s="1110"/>
      <c r="J40" s="1110"/>
      <c r="K40" s="1110"/>
      <c r="L40" s="1110"/>
      <c r="M40" s="1110"/>
      <c r="N40" s="1110"/>
      <c r="O40" s="1110"/>
      <c r="P40" s="1111"/>
      <c r="Q40" s="1115"/>
      <c r="R40" s="1116"/>
      <c r="S40" s="1116"/>
      <c r="T40" s="1116"/>
      <c r="U40" s="1116"/>
      <c r="V40" s="1116"/>
      <c r="W40" s="1116"/>
      <c r="X40" s="1116"/>
      <c r="Y40" s="1116"/>
      <c r="Z40" s="1116"/>
      <c r="AA40" s="1116"/>
      <c r="AB40" s="1116"/>
      <c r="AC40" s="1116"/>
      <c r="AD40" s="1116"/>
      <c r="AE40" s="1117"/>
      <c r="AF40" s="1091"/>
      <c r="AG40" s="1092"/>
      <c r="AH40" s="1092"/>
      <c r="AI40" s="1092"/>
      <c r="AJ40" s="1093"/>
      <c r="AK40" s="1049"/>
      <c r="AL40" s="1040"/>
      <c r="AM40" s="1040"/>
      <c r="AN40" s="1040"/>
      <c r="AO40" s="1040"/>
      <c r="AP40" s="1040"/>
      <c r="AQ40" s="1040"/>
      <c r="AR40" s="1040"/>
      <c r="AS40" s="1040"/>
      <c r="AT40" s="1040"/>
      <c r="AU40" s="1040"/>
      <c r="AV40" s="1040"/>
      <c r="AW40" s="1040"/>
      <c r="AX40" s="1040"/>
      <c r="AY40" s="1040"/>
      <c r="AZ40" s="1114"/>
      <c r="BA40" s="1114"/>
      <c r="BB40" s="1114"/>
      <c r="BC40" s="1114"/>
      <c r="BD40" s="1114"/>
      <c r="BE40" s="1104"/>
      <c r="BF40" s="1104"/>
      <c r="BG40" s="1104"/>
      <c r="BH40" s="1104"/>
      <c r="BI40" s="1105"/>
      <c r="BJ40" s="232"/>
      <c r="BK40" s="232"/>
      <c r="BL40" s="232"/>
      <c r="BM40" s="232"/>
      <c r="BN40" s="232"/>
      <c r="BO40" s="245"/>
      <c r="BP40" s="245"/>
      <c r="BQ40" s="242">
        <v>34</v>
      </c>
      <c r="BR40" s="243"/>
      <c r="BS40" s="1086"/>
      <c r="BT40" s="1087"/>
      <c r="BU40" s="1087"/>
      <c r="BV40" s="1087"/>
      <c r="BW40" s="1087"/>
      <c r="BX40" s="1087"/>
      <c r="BY40" s="1087"/>
      <c r="BZ40" s="1087"/>
      <c r="CA40" s="1087"/>
      <c r="CB40" s="1087"/>
      <c r="CC40" s="1087"/>
      <c r="CD40" s="1087"/>
      <c r="CE40" s="1087"/>
      <c r="CF40" s="1087"/>
      <c r="CG40" s="1088"/>
      <c r="CH40" s="1061"/>
      <c r="CI40" s="1062"/>
      <c r="CJ40" s="1062"/>
      <c r="CK40" s="1062"/>
      <c r="CL40" s="1063"/>
      <c r="CM40" s="1061"/>
      <c r="CN40" s="1062"/>
      <c r="CO40" s="1062"/>
      <c r="CP40" s="1062"/>
      <c r="CQ40" s="1063"/>
      <c r="CR40" s="1061"/>
      <c r="CS40" s="1062"/>
      <c r="CT40" s="1062"/>
      <c r="CU40" s="1062"/>
      <c r="CV40" s="1063"/>
      <c r="CW40" s="1061"/>
      <c r="CX40" s="1062"/>
      <c r="CY40" s="1062"/>
      <c r="CZ40" s="1062"/>
      <c r="DA40" s="1063"/>
      <c r="DB40" s="1061"/>
      <c r="DC40" s="1062"/>
      <c r="DD40" s="1062"/>
      <c r="DE40" s="1062"/>
      <c r="DF40" s="1063"/>
      <c r="DG40" s="1061"/>
      <c r="DH40" s="1062"/>
      <c r="DI40" s="1062"/>
      <c r="DJ40" s="1062"/>
      <c r="DK40" s="1063"/>
      <c r="DL40" s="1061"/>
      <c r="DM40" s="1062"/>
      <c r="DN40" s="1062"/>
      <c r="DO40" s="1062"/>
      <c r="DP40" s="1063"/>
      <c r="DQ40" s="1061"/>
      <c r="DR40" s="1062"/>
      <c r="DS40" s="1062"/>
      <c r="DT40" s="1062"/>
      <c r="DU40" s="1063"/>
      <c r="DV40" s="1064"/>
      <c r="DW40" s="1065"/>
      <c r="DX40" s="1065"/>
      <c r="DY40" s="1065"/>
      <c r="DZ40" s="1066"/>
      <c r="EA40" s="226"/>
    </row>
    <row r="41" spans="1:131" s="227" customFormat="1" ht="26.25" customHeight="1" x14ac:dyDescent="0.15">
      <c r="A41" s="241">
        <v>14</v>
      </c>
      <c r="B41" s="1109"/>
      <c r="C41" s="1110"/>
      <c r="D41" s="1110"/>
      <c r="E41" s="1110"/>
      <c r="F41" s="1110"/>
      <c r="G41" s="1110"/>
      <c r="H41" s="1110"/>
      <c r="I41" s="1110"/>
      <c r="J41" s="1110"/>
      <c r="K41" s="1110"/>
      <c r="L41" s="1110"/>
      <c r="M41" s="1110"/>
      <c r="N41" s="1110"/>
      <c r="O41" s="1110"/>
      <c r="P41" s="1111"/>
      <c r="Q41" s="1115"/>
      <c r="R41" s="1116"/>
      <c r="S41" s="1116"/>
      <c r="T41" s="1116"/>
      <c r="U41" s="1116"/>
      <c r="V41" s="1116"/>
      <c r="W41" s="1116"/>
      <c r="X41" s="1116"/>
      <c r="Y41" s="1116"/>
      <c r="Z41" s="1116"/>
      <c r="AA41" s="1116"/>
      <c r="AB41" s="1116"/>
      <c r="AC41" s="1116"/>
      <c r="AD41" s="1116"/>
      <c r="AE41" s="1117"/>
      <c r="AF41" s="1091"/>
      <c r="AG41" s="1092"/>
      <c r="AH41" s="1092"/>
      <c r="AI41" s="1092"/>
      <c r="AJ41" s="1093"/>
      <c r="AK41" s="1049"/>
      <c r="AL41" s="1040"/>
      <c r="AM41" s="1040"/>
      <c r="AN41" s="1040"/>
      <c r="AO41" s="1040"/>
      <c r="AP41" s="1040"/>
      <c r="AQ41" s="1040"/>
      <c r="AR41" s="1040"/>
      <c r="AS41" s="1040"/>
      <c r="AT41" s="1040"/>
      <c r="AU41" s="1040"/>
      <c r="AV41" s="1040"/>
      <c r="AW41" s="1040"/>
      <c r="AX41" s="1040"/>
      <c r="AY41" s="1040"/>
      <c r="AZ41" s="1114"/>
      <c r="BA41" s="1114"/>
      <c r="BB41" s="1114"/>
      <c r="BC41" s="1114"/>
      <c r="BD41" s="1114"/>
      <c r="BE41" s="1104"/>
      <c r="BF41" s="1104"/>
      <c r="BG41" s="1104"/>
      <c r="BH41" s="1104"/>
      <c r="BI41" s="1105"/>
      <c r="BJ41" s="232"/>
      <c r="BK41" s="232"/>
      <c r="BL41" s="232"/>
      <c r="BM41" s="232"/>
      <c r="BN41" s="232"/>
      <c r="BO41" s="245"/>
      <c r="BP41" s="245"/>
      <c r="BQ41" s="242">
        <v>35</v>
      </c>
      <c r="BR41" s="243"/>
      <c r="BS41" s="1086"/>
      <c r="BT41" s="1087"/>
      <c r="BU41" s="1087"/>
      <c r="BV41" s="1087"/>
      <c r="BW41" s="1087"/>
      <c r="BX41" s="1087"/>
      <c r="BY41" s="1087"/>
      <c r="BZ41" s="1087"/>
      <c r="CA41" s="1087"/>
      <c r="CB41" s="1087"/>
      <c r="CC41" s="1087"/>
      <c r="CD41" s="1087"/>
      <c r="CE41" s="1087"/>
      <c r="CF41" s="1087"/>
      <c r="CG41" s="1088"/>
      <c r="CH41" s="1061"/>
      <c r="CI41" s="1062"/>
      <c r="CJ41" s="1062"/>
      <c r="CK41" s="1062"/>
      <c r="CL41" s="1063"/>
      <c r="CM41" s="1061"/>
      <c r="CN41" s="1062"/>
      <c r="CO41" s="1062"/>
      <c r="CP41" s="1062"/>
      <c r="CQ41" s="1063"/>
      <c r="CR41" s="1061"/>
      <c r="CS41" s="1062"/>
      <c r="CT41" s="1062"/>
      <c r="CU41" s="1062"/>
      <c r="CV41" s="1063"/>
      <c r="CW41" s="1061"/>
      <c r="CX41" s="1062"/>
      <c r="CY41" s="1062"/>
      <c r="CZ41" s="1062"/>
      <c r="DA41" s="1063"/>
      <c r="DB41" s="1061"/>
      <c r="DC41" s="1062"/>
      <c r="DD41" s="1062"/>
      <c r="DE41" s="1062"/>
      <c r="DF41" s="1063"/>
      <c r="DG41" s="1061"/>
      <c r="DH41" s="1062"/>
      <c r="DI41" s="1062"/>
      <c r="DJ41" s="1062"/>
      <c r="DK41" s="1063"/>
      <c r="DL41" s="1061"/>
      <c r="DM41" s="1062"/>
      <c r="DN41" s="1062"/>
      <c r="DO41" s="1062"/>
      <c r="DP41" s="1063"/>
      <c r="DQ41" s="1061"/>
      <c r="DR41" s="1062"/>
      <c r="DS41" s="1062"/>
      <c r="DT41" s="1062"/>
      <c r="DU41" s="1063"/>
      <c r="DV41" s="1064"/>
      <c r="DW41" s="1065"/>
      <c r="DX41" s="1065"/>
      <c r="DY41" s="1065"/>
      <c r="DZ41" s="1066"/>
      <c r="EA41" s="226"/>
    </row>
    <row r="42" spans="1:131" s="227" customFormat="1" ht="26.25" customHeight="1" x14ac:dyDescent="0.15">
      <c r="A42" s="241">
        <v>15</v>
      </c>
      <c r="B42" s="1109"/>
      <c r="C42" s="1110"/>
      <c r="D42" s="1110"/>
      <c r="E42" s="1110"/>
      <c r="F42" s="1110"/>
      <c r="G42" s="1110"/>
      <c r="H42" s="1110"/>
      <c r="I42" s="1110"/>
      <c r="J42" s="1110"/>
      <c r="K42" s="1110"/>
      <c r="L42" s="1110"/>
      <c r="M42" s="1110"/>
      <c r="N42" s="1110"/>
      <c r="O42" s="1110"/>
      <c r="P42" s="1111"/>
      <c r="Q42" s="1115"/>
      <c r="R42" s="1116"/>
      <c r="S42" s="1116"/>
      <c r="T42" s="1116"/>
      <c r="U42" s="1116"/>
      <c r="V42" s="1116"/>
      <c r="W42" s="1116"/>
      <c r="X42" s="1116"/>
      <c r="Y42" s="1116"/>
      <c r="Z42" s="1116"/>
      <c r="AA42" s="1116"/>
      <c r="AB42" s="1116"/>
      <c r="AC42" s="1116"/>
      <c r="AD42" s="1116"/>
      <c r="AE42" s="1117"/>
      <c r="AF42" s="1091"/>
      <c r="AG42" s="1092"/>
      <c r="AH42" s="1092"/>
      <c r="AI42" s="1092"/>
      <c r="AJ42" s="1093"/>
      <c r="AK42" s="1049"/>
      <c r="AL42" s="1040"/>
      <c r="AM42" s="1040"/>
      <c r="AN42" s="1040"/>
      <c r="AO42" s="1040"/>
      <c r="AP42" s="1040"/>
      <c r="AQ42" s="1040"/>
      <c r="AR42" s="1040"/>
      <c r="AS42" s="1040"/>
      <c r="AT42" s="1040"/>
      <c r="AU42" s="1040"/>
      <c r="AV42" s="1040"/>
      <c r="AW42" s="1040"/>
      <c r="AX42" s="1040"/>
      <c r="AY42" s="1040"/>
      <c r="AZ42" s="1114"/>
      <c r="BA42" s="1114"/>
      <c r="BB42" s="1114"/>
      <c r="BC42" s="1114"/>
      <c r="BD42" s="1114"/>
      <c r="BE42" s="1104"/>
      <c r="BF42" s="1104"/>
      <c r="BG42" s="1104"/>
      <c r="BH42" s="1104"/>
      <c r="BI42" s="1105"/>
      <c r="BJ42" s="232"/>
      <c r="BK42" s="232"/>
      <c r="BL42" s="232"/>
      <c r="BM42" s="232"/>
      <c r="BN42" s="232"/>
      <c r="BO42" s="245"/>
      <c r="BP42" s="245"/>
      <c r="BQ42" s="242">
        <v>36</v>
      </c>
      <c r="BR42" s="243"/>
      <c r="BS42" s="1086"/>
      <c r="BT42" s="1087"/>
      <c r="BU42" s="1087"/>
      <c r="BV42" s="1087"/>
      <c r="BW42" s="1087"/>
      <c r="BX42" s="1087"/>
      <c r="BY42" s="1087"/>
      <c r="BZ42" s="1087"/>
      <c r="CA42" s="1087"/>
      <c r="CB42" s="1087"/>
      <c r="CC42" s="1087"/>
      <c r="CD42" s="1087"/>
      <c r="CE42" s="1087"/>
      <c r="CF42" s="1087"/>
      <c r="CG42" s="1088"/>
      <c r="CH42" s="1061"/>
      <c r="CI42" s="1062"/>
      <c r="CJ42" s="1062"/>
      <c r="CK42" s="1062"/>
      <c r="CL42" s="1063"/>
      <c r="CM42" s="1061"/>
      <c r="CN42" s="1062"/>
      <c r="CO42" s="1062"/>
      <c r="CP42" s="1062"/>
      <c r="CQ42" s="1063"/>
      <c r="CR42" s="1061"/>
      <c r="CS42" s="1062"/>
      <c r="CT42" s="1062"/>
      <c r="CU42" s="1062"/>
      <c r="CV42" s="1063"/>
      <c r="CW42" s="1061"/>
      <c r="CX42" s="1062"/>
      <c r="CY42" s="1062"/>
      <c r="CZ42" s="1062"/>
      <c r="DA42" s="1063"/>
      <c r="DB42" s="1061"/>
      <c r="DC42" s="1062"/>
      <c r="DD42" s="1062"/>
      <c r="DE42" s="1062"/>
      <c r="DF42" s="1063"/>
      <c r="DG42" s="1061"/>
      <c r="DH42" s="1062"/>
      <c r="DI42" s="1062"/>
      <c r="DJ42" s="1062"/>
      <c r="DK42" s="1063"/>
      <c r="DL42" s="1061"/>
      <c r="DM42" s="1062"/>
      <c r="DN42" s="1062"/>
      <c r="DO42" s="1062"/>
      <c r="DP42" s="1063"/>
      <c r="DQ42" s="1061"/>
      <c r="DR42" s="1062"/>
      <c r="DS42" s="1062"/>
      <c r="DT42" s="1062"/>
      <c r="DU42" s="1063"/>
      <c r="DV42" s="1064"/>
      <c r="DW42" s="1065"/>
      <c r="DX42" s="1065"/>
      <c r="DY42" s="1065"/>
      <c r="DZ42" s="1066"/>
      <c r="EA42" s="226"/>
    </row>
    <row r="43" spans="1:131" s="227" customFormat="1" ht="26.25" customHeight="1" x14ac:dyDescent="0.15">
      <c r="A43" s="241">
        <v>16</v>
      </c>
      <c r="B43" s="1109"/>
      <c r="C43" s="1110"/>
      <c r="D43" s="1110"/>
      <c r="E43" s="1110"/>
      <c r="F43" s="1110"/>
      <c r="G43" s="1110"/>
      <c r="H43" s="1110"/>
      <c r="I43" s="1110"/>
      <c r="J43" s="1110"/>
      <c r="K43" s="1110"/>
      <c r="L43" s="1110"/>
      <c r="M43" s="1110"/>
      <c r="N43" s="1110"/>
      <c r="O43" s="1110"/>
      <c r="P43" s="1111"/>
      <c r="Q43" s="1115"/>
      <c r="R43" s="1116"/>
      <c r="S43" s="1116"/>
      <c r="T43" s="1116"/>
      <c r="U43" s="1116"/>
      <c r="V43" s="1116"/>
      <c r="W43" s="1116"/>
      <c r="X43" s="1116"/>
      <c r="Y43" s="1116"/>
      <c r="Z43" s="1116"/>
      <c r="AA43" s="1116"/>
      <c r="AB43" s="1116"/>
      <c r="AC43" s="1116"/>
      <c r="AD43" s="1116"/>
      <c r="AE43" s="1117"/>
      <c r="AF43" s="1091"/>
      <c r="AG43" s="1092"/>
      <c r="AH43" s="1092"/>
      <c r="AI43" s="1092"/>
      <c r="AJ43" s="1093"/>
      <c r="AK43" s="1049"/>
      <c r="AL43" s="1040"/>
      <c r="AM43" s="1040"/>
      <c r="AN43" s="1040"/>
      <c r="AO43" s="1040"/>
      <c r="AP43" s="1040"/>
      <c r="AQ43" s="1040"/>
      <c r="AR43" s="1040"/>
      <c r="AS43" s="1040"/>
      <c r="AT43" s="1040"/>
      <c r="AU43" s="1040"/>
      <c r="AV43" s="1040"/>
      <c r="AW43" s="1040"/>
      <c r="AX43" s="1040"/>
      <c r="AY43" s="1040"/>
      <c r="AZ43" s="1114"/>
      <c r="BA43" s="1114"/>
      <c r="BB43" s="1114"/>
      <c r="BC43" s="1114"/>
      <c r="BD43" s="1114"/>
      <c r="BE43" s="1104"/>
      <c r="BF43" s="1104"/>
      <c r="BG43" s="1104"/>
      <c r="BH43" s="1104"/>
      <c r="BI43" s="1105"/>
      <c r="BJ43" s="232"/>
      <c r="BK43" s="232"/>
      <c r="BL43" s="232"/>
      <c r="BM43" s="232"/>
      <c r="BN43" s="232"/>
      <c r="BO43" s="245"/>
      <c r="BP43" s="245"/>
      <c r="BQ43" s="242">
        <v>37</v>
      </c>
      <c r="BR43" s="243"/>
      <c r="BS43" s="1086"/>
      <c r="BT43" s="1087"/>
      <c r="BU43" s="1087"/>
      <c r="BV43" s="1087"/>
      <c r="BW43" s="1087"/>
      <c r="BX43" s="1087"/>
      <c r="BY43" s="1087"/>
      <c r="BZ43" s="1087"/>
      <c r="CA43" s="1087"/>
      <c r="CB43" s="1087"/>
      <c r="CC43" s="1087"/>
      <c r="CD43" s="1087"/>
      <c r="CE43" s="1087"/>
      <c r="CF43" s="1087"/>
      <c r="CG43" s="1088"/>
      <c r="CH43" s="1061"/>
      <c r="CI43" s="1062"/>
      <c r="CJ43" s="1062"/>
      <c r="CK43" s="1062"/>
      <c r="CL43" s="1063"/>
      <c r="CM43" s="1061"/>
      <c r="CN43" s="1062"/>
      <c r="CO43" s="1062"/>
      <c r="CP43" s="1062"/>
      <c r="CQ43" s="1063"/>
      <c r="CR43" s="1061"/>
      <c r="CS43" s="1062"/>
      <c r="CT43" s="1062"/>
      <c r="CU43" s="1062"/>
      <c r="CV43" s="1063"/>
      <c r="CW43" s="1061"/>
      <c r="CX43" s="1062"/>
      <c r="CY43" s="1062"/>
      <c r="CZ43" s="1062"/>
      <c r="DA43" s="1063"/>
      <c r="DB43" s="1061"/>
      <c r="DC43" s="1062"/>
      <c r="DD43" s="1062"/>
      <c r="DE43" s="1062"/>
      <c r="DF43" s="1063"/>
      <c r="DG43" s="1061"/>
      <c r="DH43" s="1062"/>
      <c r="DI43" s="1062"/>
      <c r="DJ43" s="1062"/>
      <c r="DK43" s="1063"/>
      <c r="DL43" s="1061"/>
      <c r="DM43" s="1062"/>
      <c r="DN43" s="1062"/>
      <c r="DO43" s="1062"/>
      <c r="DP43" s="1063"/>
      <c r="DQ43" s="1061"/>
      <c r="DR43" s="1062"/>
      <c r="DS43" s="1062"/>
      <c r="DT43" s="1062"/>
      <c r="DU43" s="1063"/>
      <c r="DV43" s="1064"/>
      <c r="DW43" s="1065"/>
      <c r="DX43" s="1065"/>
      <c r="DY43" s="1065"/>
      <c r="DZ43" s="1066"/>
      <c r="EA43" s="226"/>
    </row>
    <row r="44" spans="1:131" s="227" customFormat="1" ht="26.25" customHeight="1" x14ac:dyDescent="0.15">
      <c r="A44" s="241">
        <v>17</v>
      </c>
      <c r="B44" s="1109"/>
      <c r="C44" s="1110"/>
      <c r="D44" s="1110"/>
      <c r="E44" s="1110"/>
      <c r="F44" s="1110"/>
      <c r="G44" s="1110"/>
      <c r="H44" s="1110"/>
      <c r="I44" s="1110"/>
      <c r="J44" s="1110"/>
      <c r="K44" s="1110"/>
      <c r="L44" s="1110"/>
      <c r="M44" s="1110"/>
      <c r="N44" s="1110"/>
      <c r="O44" s="1110"/>
      <c r="P44" s="1111"/>
      <c r="Q44" s="1115"/>
      <c r="R44" s="1116"/>
      <c r="S44" s="1116"/>
      <c r="T44" s="1116"/>
      <c r="U44" s="1116"/>
      <c r="V44" s="1116"/>
      <c r="W44" s="1116"/>
      <c r="X44" s="1116"/>
      <c r="Y44" s="1116"/>
      <c r="Z44" s="1116"/>
      <c r="AA44" s="1116"/>
      <c r="AB44" s="1116"/>
      <c r="AC44" s="1116"/>
      <c r="AD44" s="1116"/>
      <c r="AE44" s="1117"/>
      <c r="AF44" s="1091"/>
      <c r="AG44" s="1092"/>
      <c r="AH44" s="1092"/>
      <c r="AI44" s="1092"/>
      <c r="AJ44" s="1093"/>
      <c r="AK44" s="1049"/>
      <c r="AL44" s="1040"/>
      <c r="AM44" s="1040"/>
      <c r="AN44" s="1040"/>
      <c r="AO44" s="1040"/>
      <c r="AP44" s="1040"/>
      <c r="AQ44" s="1040"/>
      <c r="AR44" s="1040"/>
      <c r="AS44" s="1040"/>
      <c r="AT44" s="1040"/>
      <c r="AU44" s="1040"/>
      <c r="AV44" s="1040"/>
      <c r="AW44" s="1040"/>
      <c r="AX44" s="1040"/>
      <c r="AY44" s="1040"/>
      <c r="AZ44" s="1114"/>
      <c r="BA44" s="1114"/>
      <c r="BB44" s="1114"/>
      <c r="BC44" s="1114"/>
      <c r="BD44" s="1114"/>
      <c r="BE44" s="1104"/>
      <c r="BF44" s="1104"/>
      <c r="BG44" s="1104"/>
      <c r="BH44" s="1104"/>
      <c r="BI44" s="1105"/>
      <c r="BJ44" s="232"/>
      <c r="BK44" s="232"/>
      <c r="BL44" s="232"/>
      <c r="BM44" s="232"/>
      <c r="BN44" s="232"/>
      <c r="BO44" s="245"/>
      <c r="BP44" s="245"/>
      <c r="BQ44" s="242">
        <v>38</v>
      </c>
      <c r="BR44" s="243"/>
      <c r="BS44" s="1086"/>
      <c r="BT44" s="1087"/>
      <c r="BU44" s="1087"/>
      <c r="BV44" s="1087"/>
      <c r="BW44" s="1087"/>
      <c r="BX44" s="1087"/>
      <c r="BY44" s="1087"/>
      <c r="BZ44" s="1087"/>
      <c r="CA44" s="1087"/>
      <c r="CB44" s="1087"/>
      <c r="CC44" s="1087"/>
      <c r="CD44" s="1087"/>
      <c r="CE44" s="1087"/>
      <c r="CF44" s="1087"/>
      <c r="CG44" s="1088"/>
      <c r="CH44" s="1061"/>
      <c r="CI44" s="1062"/>
      <c r="CJ44" s="1062"/>
      <c r="CK44" s="1062"/>
      <c r="CL44" s="1063"/>
      <c r="CM44" s="1061"/>
      <c r="CN44" s="1062"/>
      <c r="CO44" s="1062"/>
      <c r="CP44" s="1062"/>
      <c r="CQ44" s="1063"/>
      <c r="CR44" s="1061"/>
      <c r="CS44" s="1062"/>
      <c r="CT44" s="1062"/>
      <c r="CU44" s="1062"/>
      <c r="CV44" s="1063"/>
      <c r="CW44" s="1061"/>
      <c r="CX44" s="1062"/>
      <c r="CY44" s="1062"/>
      <c r="CZ44" s="1062"/>
      <c r="DA44" s="1063"/>
      <c r="DB44" s="1061"/>
      <c r="DC44" s="1062"/>
      <c r="DD44" s="1062"/>
      <c r="DE44" s="1062"/>
      <c r="DF44" s="1063"/>
      <c r="DG44" s="1061"/>
      <c r="DH44" s="1062"/>
      <c r="DI44" s="1062"/>
      <c r="DJ44" s="1062"/>
      <c r="DK44" s="1063"/>
      <c r="DL44" s="1061"/>
      <c r="DM44" s="1062"/>
      <c r="DN44" s="1062"/>
      <c r="DO44" s="1062"/>
      <c r="DP44" s="1063"/>
      <c r="DQ44" s="1061"/>
      <c r="DR44" s="1062"/>
      <c r="DS44" s="1062"/>
      <c r="DT44" s="1062"/>
      <c r="DU44" s="1063"/>
      <c r="DV44" s="1064"/>
      <c r="DW44" s="1065"/>
      <c r="DX44" s="1065"/>
      <c r="DY44" s="1065"/>
      <c r="DZ44" s="1066"/>
      <c r="EA44" s="226"/>
    </row>
    <row r="45" spans="1:131" s="227" customFormat="1" ht="26.25" customHeight="1" x14ac:dyDescent="0.15">
      <c r="A45" s="241">
        <v>18</v>
      </c>
      <c r="B45" s="1109"/>
      <c r="C45" s="1110"/>
      <c r="D45" s="1110"/>
      <c r="E45" s="1110"/>
      <c r="F45" s="1110"/>
      <c r="G45" s="1110"/>
      <c r="H45" s="1110"/>
      <c r="I45" s="1110"/>
      <c r="J45" s="1110"/>
      <c r="K45" s="1110"/>
      <c r="L45" s="1110"/>
      <c r="M45" s="1110"/>
      <c r="N45" s="1110"/>
      <c r="O45" s="1110"/>
      <c r="P45" s="1111"/>
      <c r="Q45" s="1115"/>
      <c r="R45" s="1116"/>
      <c r="S45" s="1116"/>
      <c r="T45" s="1116"/>
      <c r="U45" s="1116"/>
      <c r="V45" s="1116"/>
      <c r="W45" s="1116"/>
      <c r="X45" s="1116"/>
      <c r="Y45" s="1116"/>
      <c r="Z45" s="1116"/>
      <c r="AA45" s="1116"/>
      <c r="AB45" s="1116"/>
      <c r="AC45" s="1116"/>
      <c r="AD45" s="1116"/>
      <c r="AE45" s="1117"/>
      <c r="AF45" s="1091"/>
      <c r="AG45" s="1092"/>
      <c r="AH45" s="1092"/>
      <c r="AI45" s="1092"/>
      <c r="AJ45" s="1093"/>
      <c r="AK45" s="1049"/>
      <c r="AL45" s="1040"/>
      <c r="AM45" s="1040"/>
      <c r="AN45" s="1040"/>
      <c r="AO45" s="1040"/>
      <c r="AP45" s="1040"/>
      <c r="AQ45" s="1040"/>
      <c r="AR45" s="1040"/>
      <c r="AS45" s="1040"/>
      <c r="AT45" s="1040"/>
      <c r="AU45" s="1040"/>
      <c r="AV45" s="1040"/>
      <c r="AW45" s="1040"/>
      <c r="AX45" s="1040"/>
      <c r="AY45" s="1040"/>
      <c r="AZ45" s="1114"/>
      <c r="BA45" s="1114"/>
      <c r="BB45" s="1114"/>
      <c r="BC45" s="1114"/>
      <c r="BD45" s="1114"/>
      <c r="BE45" s="1104"/>
      <c r="BF45" s="1104"/>
      <c r="BG45" s="1104"/>
      <c r="BH45" s="1104"/>
      <c r="BI45" s="1105"/>
      <c r="BJ45" s="232"/>
      <c r="BK45" s="232"/>
      <c r="BL45" s="232"/>
      <c r="BM45" s="232"/>
      <c r="BN45" s="232"/>
      <c r="BO45" s="245"/>
      <c r="BP45" s="245"/>
      <c r="BQ45" s="242">
        <v>39</v>
      </c>
      <c r="BR45" s="243"/>
      <c r="BS45" s="1086"/>
      <c r="BT45" s="1087"/>
      <c r="BU45" s="1087"/>
      <c r="BV45" s="1087"/>
      <c r="BW45" s="1087"/>
      <c r="BX45" s="1087"/>
      <c r="BY45" s="1087"/>
      <c r="BZ45" s="1087"/>
      <c r="CA45" s="1087"/>
      <c r="CB45" s="1087"/>
      <c r="CC45" s="1087"/>
      <c r="CD45" s="1087"/>
      <c r="CE45" s="1087"/>
      <c r="CF45" s="1087"/>
      <c r="CG45" s="1088"/>
      <c r="CH45" s="1061"/>
      <c r="CI45" s="1062"/>
      <c r="CJ45" s="1062"/>
      <c r="CK45" s="1062"/>
      <c r="CL45" s="1063"/>
      <c r="CM45" s="1061"/>
      <c r="CN45" s="1062"/>
      <c r="CO45" s="1062"/>
      <c r="CP45" s="1062"/>
      <c r="CQ45" s="1063"/>
      <c r="CR45" s="1061"/>
      <c r="CS45" s="1062"/>
      <c r="CT45" s="1062"/>
      <c r="CU45" s="1062"/>
      <c r="CV45" s="1063"/>
      <c r="CW45" s="1061"/>
      <c r="CX45" s="1062"/>
      <c r="CY45" s="1062"/>
      <c r="CZ45" s="1062"/>
      <c r="DA45" s="1063"/>
      <c r="DB45" s="1061"/>
      <c r="DC45" s="1062"/>
      <c r="DD45" s="1062"/>
      <c r="DE45" s="1062"/>
      <c r="DF45" s="1063"/>
      <c r="DG45" s="1061"/>
      <c r="DH45" s="1062"/>
      <c r="DI45" s="1062"/>
      <c r="DJ45" s="1062"/>
      <c r="DK45" s="1063"/>
      <c r="DL45" s="1061"/>
      <c r="DM45" s="1062"/>
      <c r="DN45" s="1062"/>
      <c r="DO45" s="1062"/>
      <c r="DP45" s="1063"/>
      <c r="DQ45" s="1061"/>
      <c r="DR45" s="1062"/>
      <c r="DS45" s="1062"/>
      <c r="DT45" s="1062"/>
      <c r="DU45" s="1063"/>
      <c r="DV45" s="1064"/>
      <c r="DW45" s="1065"/>
      <c r="DX45" s="1065"/>
      <c r="DY45" s="1065"/>
      <c r="DZ45" s="1066"/>
      <c r="EA45" s="226"/>
    </row>
    <row r="46" spans="1:131" s="227" customFormat="1" ht="26.25" customHeight="1" x14ac:dyDescent="0.15">
      <c r="A46" s="241">
        <v>19</v>
      </c>
      <c r="B46" s="1109"/>
      <c r="C46" s="1110"/>
      <c r="D46" s="1110"/>
      <c r="E46" s="1110"/>
      <c r="F46" s="1110"/>
      <c r="G46" s="1110"/>
      <c r="H46" s="1110"/>
      <c r="I46" s="1110"/>
      <c r="J46" s="1110"/>
      <c r="K46" s="1110"/>
      <c r="L46" s="1110"/>
      <c r="M46" s="1110"/>
      <c r="N46" s="1110"/>
      <c r="O46" s="1110"/>
      <c r="P46" s="1111"/>
      <c r="Q46" s="1115"/>
      <c r="R46" s="1116"/>
      <c r="S46" s="1116"/>
      <c r="T46" s="1116"/>
      <c r="U46" s="1116"/>
      <c r="V46" s="1116"/>
      <c r="W46" s="1116"/>
      <c r="X46" s="1116"/>
      <c r="Y46" s="1116"/>
      <c r="Z46" s="1116"/>
      <c r="AA46" s="1116"/>
      <c r="AB46" s="1116"/>
      <c r="AC46" s="1116"/>
      <c r="AD46" s="1116"/>
      <c r="AE46" s="1117"/>
      <c r="AF46" s="1091"/>
      <c r="AG46" s="1092"/>
      <c r="AH46" s="1092"/>
      <c r="AI46" s="1092"/>
      <c r="AJ46" s="1093"/>
      <c r="AK46" s="1049"/>
      <c r="AL46" s="1040"/>
      <c r="AM46" s="1040"/>
      <c r="AN46" s="1040"/>
      <c r="AO46" s="1040"/>
      <c r="AP46" s="1040"/>
      <c r="AQ46" s="1040"/>
      <c r="AR46" s="1040"/>
      <c r="AS46" s="1040"/>
      <c r="AT46" s="1040"/>
      <c r="AU46" s="1040"/>
      <c r="AV46" s="1040"/>
      <c r="AW46" s="1040"/>
      <c r="AX46" s="1040"/>
      <c r="AY46" s="1040"/>
      <c r="AZ46" s="1114"/>
      <c r="BA46" s="1114"/>
      <c r="BB46" s="1114"/>
      <c r="BC46" s="1114"/>
      <c r="BD46" s="1114"/>
      <c r="BE46" s="1104"/>
      <c r="BF46" s="1104"/>
      <c r="BG46" s="1104"/>
      <c r="BH46" s="1104"/>
      <c r="BI46" s="1105"/>
      <c r="BJ46" s="232"/>
      <c r="BK46" s="232"/>
      <c r="BL46" s="232"/>
      <c r="BM46" s="232"/>
      <c r="BN46" s="232"/>
      <c r="BO46" s="245"/>
      <c r="BP46" s="245"/>
      <c r="BQ46" s="242">
        <v>40</v>
      </c>
      <c r="BR46" s="243"/>
      <c r="BS46" s="1086"/>
      <c r="BT46" s="1087"/>
      <c r="BU46" s="1087"/>
      <c r="BV46" s="1087"/>
      <c r="BW46" s="1087"/>
      <c r="BX46" s="1087"/>
      <c r="BY46" s="1087"/>
      <c r="BZ46" s="1087"/>
      <c r="CA46" s="1087"/>
      <c r="CB46" s="1087"/>
      <c r="CC46" s="1087"/>
      <c r="CD46" s="1087"/>
      <c r="CE46" s="1087"/>
      <c r="CF46" s="1087"/>
      <c r="CG46" s="1088"/>
      <c r="CH46" s="1061"/>
      <c r="CI46" s="1062"/>
      <c r="CJ46" s="1062"/>
      <c r="CK46" s="1062"/>
      <c r="CL46" s="1063"/>
      <c r="CM46" s="1061"/>
      <c r="CN46" s="1062"/>
      <c r="CO46" s="1062"/>
      <c r="CP46" s="1062"/>
      <c r="CQ46" s="1063"/>
      <c r="CR46" s="1061"/>
      <c r="CS46" s="1062"/>
      <c r="CT46" s="1062"/>
      <c r="CU46" s="1062"/>
      <c r="CV46" s="1063"/>
      <c r="CW46" s="1061"/>
      <c r="CX46" s="1062"/>
      <c r="CY46" s="1062"/>
      <c r="CZ46" s="1062"/>
      <c r="DA46" s="1063"/>
      <c r="DB46" s="1061"/>
      <c r="DC46" s="1062"/>
      <c r="DD46" s="1062"/>
      <c r="DE46" s="1062"/>
      <c r="DF46" s="1063"/>
      <c r="DG46" s="1061"/>
      <c r="DH46" s="1062"/>
      <c r="DI46" s="1062"/>
      <c r="DJ46" s="1062"/>
      <c r="DK46" s="1063"/>
      <c r="DL46" s="1061"/>
      <c r="DM46" s="1062"/>
      <c r="DN46" s="1062"/>
      <c r="DO46" s="1062"/>
      <c r="DP46" s="1063"/>
      <c r="DQ46" s="1061"/>
      <c r="DR46" s="1062"/>
      <c r="DS46" s="1062"/>
      <c r="DT46" s="1062"/>
      <c r="DU46" s="1063"/>
      <c r="DV46" s="1064"/>
      <c r="DW46" s="1065"/>
      <c r="DX46" s="1065"/>
      <c r="DY46" s="1065"/>
      <c r="DZ46" s="1066"/>
      <c r="EA46" s="226"/>
    </row>
    <row r="47" spans="1:131" s="227" customFormat="1" ht="26.25" customHeight="1" x14ac:dyDescent="0.15">
      <c r="A47" s="241">
        <v>20</v>
      </c>
      <c r="B47" s="1109"/>
      <c r="C47" s="1110"/>
      <c r="D47" s="1110"/>
      <c r="E47" s="1110"/>
      <c r="F47" s="1110"/>
      <c r="G47" s="1110"/>
      <c r="H47" s="1110"/>
      <c r="I47" s="1110"/>
      <c r="J47" s="1110"/>
      <c r="K47" s="1110"/>
      <c r="L47" s="1110"/>
      <c r="M47" s="1110"/>
      <c r="N47" s="1110"/>
      <c r="O47" s="1110"/>
      <c r="P47" s="1111"/>
      <c r="Q47" s="1115"/>
      <c r="R47" s="1116"/>
      <c r="S47" s="1116"/>
      <c r="T47" s="1116"/>
      <c r="U47" s="1116"/>
      <c r="V47" s="1116"/>
      <c r="W47" s="1116"/>
      <c r="X47" s="1116"/>
      <c r="Y47" s="1116"/>
      <c r="Z47" s="1116"/>
      <c r="AA47" s="1116"/>
      <c r="AB47" s="1116"/>
      <c r="AC47" s="1116"/>
      <c r="AD47" s="1116"/>
      <c r="AE47" s="1117"/>
      <c r="AF47" s="1091"/>
      <c r="AG47" s="1092"/>
      <c r="AH47" s="1092"/>
      <c r="AI47" s="1092"/>
      <c r="AJ47" s="1093"/>
      <c r="AK47" s="1049"/>
      <c r="AL47" s="1040"/>
      <c r="AM47" s="1040"/>
      <c r="AN47" s="1040"/>
      <c r="AO47" s="1040"/>
      <c r="AP47" s="1040"/>
      <c r="AQ47" s="1040"/>
      <c r="AR47" s="1040"/>
      <c r="AS47" s="1040"/>
      <c r="AT47" s="1040"/>
      <c r="AU47" s="1040"/>
      <c r="AV47" s="1040"/>
      <c r="AW47" s="1040"/>
      <c r="AX47" s="1040"/>
      <c r="AY47" s="1040"/>
      <c r="AZ47" s="1114"/>
      <c r="BA47" s="1114"/>
      <c r="BB47" s="1114"/>
      <c r="BC47" s="1114"/>
      <c r="BD47" s="1114"/>
      <c r="BE47" s="1104"/>
      <c r="BF47" s="1104"/>
      <c r="BG47" s="1104"/>
      <c r="BH47" s="1104"/>
      <c r="BI47" s="1105"/>
      <c r="BJ47" s="232"/>
      <c r="BK47" s="232"/>
      <c r="BL47" s="232"/>
      <c r="BM47" s="232"/>
      <c r="BN47" s="232"/>
      <c r="BO47" s="245"/>
      <c r="BP47" s="245"/>
      <c r="BQ47" s="242">
        <v>41</v>
      </c>
      <c r="BR47" s="243"/>
      <c r="BS47" s="1086"/>
      <c r="BT47" s="1087"/>
      <c r="BU47" s="1087"/>
      <c r="BV47" s="1087"/>
      <c r="BW47" s="1087"/>
      <c r="BX47" s="1087"/>
      <c r="BY47" s="1087"/>
      <c r="BZ47" s="1087"/>
      <c r="CA47" s="1087"/>
      <c r="CB47" s="1087"/>
      <c r="CC47" s="1087"/>
      <c r="CD47" s="1087"/>
      <c r="CE47" s="1087"/>
      <c r="CF47" s="1087"/>
      <c r="CG47" s="1088"/>
      <c r="CH47" s="1061"/>
      <c r="CI47" s="1062"/>
      <c r="CJ47" s="1062"/>
      <c r="CK47" s="1062"/>
      <c r="CL47" s="1063"/>
      <c r="CM47" s="1061"/>
      <c r="CN47" s="1062"/>
      <c r="CO47" s="1062"/>
      <c r="CP47" s="1062"/>
      <c r="CQ47" s="1063"/>
      <c r="CR47" s="1061"/>
      <c r="CS47" s="1062"/>
      <c r="CT47" s="1062"/>
      <c r="CU47" s="1062"/>
      <c r="CV47" s="1063"/>
      <c r="CW47" s="1061"/>
      <c r="CX47" s="1062"/>
      <c r="CY47" s="1062"/>
      <c r="CZ47" s="1062"/>
      <c r="DA47" s="1063"/>
      <c r="DB47" s="1061"/>
      <c r="DC47" s="1062"/>
      <c r="DD47" s="1062"/>
      <c r="DE47" s="1062"/>
      <c r="DF47" s="1063"/>
      <c r="DG47" s="1061"/>
      <c r="DH47" s="1062"/>
      <c r="DI47" s="1062"/>
      <c r="DJ47" s="1062"/>
      <c r="DK47" s="1063"/>
      <c r="DL47" s="1061"/>
      <c r="DM47" s="1062"/>
      <c r="DN47" s="1062"/>
      <c r="DO47" s="1062"/>
      <c r="DP47" s="1063"/>
      <c r="DQ47" s="1061"/>
      <c r="DR47" s="1062"/>
      <c r="DS47" s="1062"/>
      <c r="DT47" s="1062"/>
      <c r="DU47" s="1063"/>
      <c r="DV47" s="1064"/>
      <c r="DW47" s="1065"/>
      <c r="DX47" s="1065"/>
      <c r="DY47" s="1065"/>
      <c r="DZ47" s="1066"/>
      <c r="EA47" s="226"/>
    </row>
    <row r="48" spans="1:131" s="227" customFormat="1" ht="26.25" customHeight="1" x14ac:dyDescent="0.15">
      <c r="A48" s="241">
        <v>21</v>
      </c>
      <c r="B48" s="1109"/>
      <c r="C48" s="1110"/>
      <c r="D48" s="1110"/>
      <c r="E48" s="1110"/>
      <c r="F48" s="1110"/>
      <c r="G48" s="1110"/>
      <c r="H48" s="1110"/>
      <c r="I48" s="1110"/>
      <c r="J48" s="1110"/>
      <c r="K48" s="1110"/>
      <c r="L48" s="1110"/>
      <c r="M48" s="1110"/>
      <c r="N48" s="1110"/>
      <c r="O48" s="1110"/>
      <c r="P48" s="1111"/>
      <c r="Q48" s="1115"/>
      <c r="R48" s="1116"/>
      <c r="S48" s="1116"/>
      <c r="T48" s="1116"/>
      <c r="U48" s="1116"/>
      <c r="V48" s="1116"/>
      <c r="W48" s="1116"/>
      <c r="X48" s="1116"/>
      <c r="Y48" s="1116"/>
      <c r="Z48" s="1116"/>
      <c r="AA48" s="1116"/>
      <c r="AB48" s="1116"/>
      <c r="AC48" s="1116"/>
      <c r="AD48" s="1116"/>
      <c r="AE48" s="1117"/>
      <c r="AF48" s="1091"/>
      <c r="AG48" s="1092"/>
      <c r="AH48" s="1092"/>
      <c r="AI48" s="1092"/>
      <c r="AJ48" s="1093"/>
      <c r="AK48" s="1049"/>
      <c r="AL48" s="1040"/>
      <c r="AM48" s="1040"/>
      <c r="AN48" s="1040"/>
      <c r="AO48" s="1040"/>
      <c r="AP48" s="1040"/>
      <c r="AQ48" s="1040"/>
      <c r="AR48" s="1040"/>
      <c r="AS48" s="1040"/>
      <c r="AT48" s="1040"/>
      <c r="AU48" s="1040"/>
      <c r="AV48" s="1040"/>
      <c r="AW48" s="1040"/>
      <c r="AX48" s="1040"/>
      <c r="AY48" s="1040"/>
      <c r="AZ48" s="1114"/>
      <c r="BA48" s="1114"/>
      <c r="BB48" s="1114"/>
      <c r="BC48" s="1114"/>
      <c r="BD48" s="1114"/>
      <c r="BE48" s="1104"/>
      <c r="BF48" s="1104"/>
      <c r="BG48" s="1104"/>
      <c r="BH48" s="1104"/>
      <c r="BI48" s="1105"/>
      <c r="BJ48" s="232"/>
      <c r="BK48" s="232"/>
      <c r="BL48" s="232"/>
      <c r="BM48" s="232"/>
      <c r="BN48" s="232"/>
      <c r="BO48" s="245"/>
      <c r="BP48" s="245"/>
      <c r="BQ48" s="242">
        <v>42</v>
      </c>
      <c r="BR48" s="243"/>
      <c r="BS48" s="1086"/>
      <c r="BT48" s="1087"/>
      <c r="BU48" s="1087"/>
      <c r="BV48" s="1087"/>
      <c r="BW48" s="1087"/>
      <c r="BX48" s="1087"/>
      <c r="BY48" s="1087"/>
      <c r="BZ48" s="1087"/>
      <c r="CA48" s="1087"/>
      <c r="CB48" s="1087"/>
      <c r="CC48" s="1087"/>
      <c r="CD48" s="1087"/>
      <c r="CE48" s="1087"/>
      <c r="CF48" s="1087"/>
      <c r="CG48" s="1088"/>
      <c r="CH48" s="1061"/>
      <c r="CI48" s="1062"/>
      <c r="CJ48" s="1062"/>
      <c r="CK48" s="1062"/>
      <c r="CL48" s="1063"/>
      <c r="CM48" s="1061"/>
      <c r="CN48" s="1062"/>
      <c r="CO48" s="1062"/>
      <c r="CP48" s="1062"/>
      <c r="CQ48" s="1063"/>
      <c r="CR48" s="1061"/>
      <c r="CS48" s="1062"/>
      <c r="CT48" s="1062"/>
      <c r="CU48" s="1062"/>
      <c r="CV48" s="1063"/>
      <c r="CW48" s="1061"/>
      <c r="CX48" s="1062"/>
      <c r="CY48" s="1062"/>
      <c r="CZ48" s="1062"/>
      <c r="DA48" s="1063"/>
      <c r="DB48" s="1061"/>
      <c r="DC48" s="1062"/>
      <c r="DD48" s="1062"/>
      <c r="DE48" s="1062"/>
      <c r="DF48" s="1063"/>
      <c r="DG48" s="1061"/>
      <c r="DH48" s="1062"/>
      <c r="DI48" s="1062"/>
      <c r="DJ48" s="1062"/>
      <c r="DK48" s="1063"/>
      <c r="DL48" s="1061"/>
      <c r="DM48" s="1062"/>
      <c r="DN48" s="1062"/>
      <c r="DO48" s="1062"/>
      <c r="DP48" s="1063"/>
      <c r="DQ48" s="1061"/>
      <c r="DR48" s="1062"/>
      <c r="DS48" s="1062"/>
      <c r="DT48" s="1062"/>
      <c r="DU48" s="1063"/>
      <c r="DV48" s="1064"/>
      <c r="DW48" s="1065"/>
      <c r="DX48" s="1065"/>
      <c r="DY48" s="1065"/>
      <c r="DZ48" s="1066"/>
      <c r="EA48" s="226"/>
    </row>
    <row r="49" spans="1:131" s="227" customFormat="1" ht="26.25" customHeight="1" x14ac:dyDescent="0.15">
      <c r="A49" s="241">
        <v>22</v>
      </c>
      <c r="B49" s="1109"/>
      <c r="C49" s="1110"/>
      <c r="D49" s="1110"/>
      <c r="E49" s="1110"/>
      <c r="F49" s="1110"/>
      <c r="G49" s="1110"/>
      <c r="H49" s="1110"/>
      <c r="I49" s="1110"/>
      <c r="J49" s="1110"/>
      <c r="K49" s="1110"/>
      <c r="L49" s="1110"/>
      <c r="M49" s="1110"/>
      <c r="N49" s="1110"/>
      <c r="O49" s="1110"/>
      <c r="P49" s="1111"/>
      <c r="Q49" s="1115"/>
      <c r="R49" s="1116"/>
      <c r="S49" s="1116"/>
      <c r="T49" s="1116"/>
      <c r="U49" s="1116"/>
      <c r="V49" s="1116"/>
      <c r="W49" s="1116"/>
      <c r="X49" s="1116"/>
      <c r="Y49" s="1116"/>
      <c r="Z49" s="1116"/>
      <c r="AA49" s="1116"/>
      <c r="AB49" s="1116"/>
      <c r="AC49" s="1116"/>
      <c r="AD49" s="1116"/>
      <c r="AE49" s="1117"/>
      <c r="AF49" s="1091"/>
      <c r="AG49" s="1092"/>
      <c r="AH49" s="1092"/>
      <c r="AI49" s="1092"/>
      <c r="AJ49" s="1093"/>
      <c r="AK49" s="1049"/>
      <c r="AL49" s="1040"/>
      <c r="AM49" s="1040"/>
      <c r="AN49" s="1040"/>
      <c r="AO49" s="1040"/>
      <c r="AP49" s="1040"/>
      <c r="AQ49" s="1040"/>
      <c r="AR49" s="1040"/>
      <c r="AS49" s="1040"/>
      <c r="AT49" s="1040"/>
      <c r="AU49" s="1040"/>
      <c r="AV49" s="1040"/>
      <c r="AW49" s="1040"/>
      <c r="AX49" s="1040"/>
      <c r="AY49" s="1040"/>
      <c r="AZ49" s="1114"/>
      <c r="BA49" s="1114"/>
      <c r="BB49" s="1114"/>
      <c r="BC49" s="1114"/>
      <c r="BD49" s="1114"/>
      <c r="BE49" s="1104"/>
      <c r="BF49" s="1104"/>
      <c r="BG49" s="1104"/>
      <c r="BH49" s="1104"/>
      <c r="BI49" s="1105"/>
      <c r="BJ49" s="232"/>
      <c r="BK49" s="232"/>
      <c r="BL49" s="232"/>
      <c r="BM49" s="232"/>
      <c r="BN49" s="232"/>
      <c r="BO49" s="245"/>
      <c r="BP49" s="245"/>
      <c r="BQ49" s="242">
        <v>43</v>
      </c>
      <c r="BR49" s="243"/>
      <c r="BS49" s="1086"/>
      <c r="BT49" s="1087"/>
      <c r="BU49" s="1087"/>
      <c r="BV49" s="1087"/>
      <c r="BW49" s="1087"/>
      <c r="BX49" s="1087"/>
      <c r="BY49" s="1087"/>
      <c r="BZ49" s="1087"/>
      <c r="CA49" s="1087"/>
      <c r="CB49" s="1087"/>
      <c r="CC49" s="1087"/>
      <c r="CD49" s="1087"/>
      <c r="CE49" s="1087"/>
      <c r="CF49" s="1087"/>
      <c r="CG49" s="1088"/>
      <c r="CH49" s="1061"/>
      <c r="CI49" s="1062"/>
      <c r="CJ49" s="1062"/>
      <c r="CK49" s="1062"/>
      <c r="CL49" s="1063"/>
      <c r="CM49" s="1061"/>
      <c r="CN49" s="1062"/>
      <c r="CO49" s="1062"/>
      <c r="CP49" s="1062"/>
      <c r="CQ49" s="1063"/>
      <c r="CR49" s="1061"/>
      <c r="CS49" s="1062"/>
      <c r="CT49" s="1062"/>
      <c r="CU49" s="1062"/>
      <c r="CV49" s="1063"/>
      <c r="CW49" s="1061"/>
      <c r="CX49" s="1062"/>
      <c r="CY49" s="1062"/>
      <c r="CZ49" s="1062"/>
      <c r="DA49" s="1063"/>
      <c r="DB49" s="1061"/>
      <c r="DC49" s="1062"/>
      <c r="DD49" s="1062"/>
      <c r="DE49" s="1062"/>
      <c r="DF49" s="1063"/>
      <c r="DG49" s="1061"/>
      <c r="DH49" s="1062"/>
      <c r="DI49" s="1062"/>
      <c r="DJ49" s="1062"/>
      <c r="DK49" s="1063"/>
      <c r="DL49" s="1061"/>
      <c r="DM49" s="1062"/>
      <c r="DN49" s="1062"/>
      <c r="DO49" s="1062"/>
      <c r="DP49" s="1063"/>
      <c r="DQ49" s="1061"/>
      <c r="DR49" s="1062"/>
      <c r="DS49" s="1062"/>
      <c r="DT49" s="1062"/>
      <c r="DU49" s="1063"/>
      <c r="DV49" s="1064"/>
      <c r="DW49" s="1065"/>
      <c r="DX49" s="1065"/>
      <c r="DY49" s="1065"/>
      <c r="DZ49" s="1066"/>
      <c r="EA49" s="226"/>
    </row>
    <row r="50" spans="1:131" s="227" customFormat="1" ht="26.25" customHeight="1" x14ac:dyDescent="0.15">
      <c r="A50" s="241">
        <v>23</v>
      </c>
      <c r="B50" s="1109"/>
      <c r="C50" s="1110"/>
      <c r="D50" s="1110"/>
      <c r="E50" s="1110"/>
      <c r="F50" s="1110"/>
      <c r="G50" s="1110"/>
      <c r="H50" s="1110"/>
      <c r="I50" s="1110"/>
      <c r="J50" s="1110"/>
      <c r="K50" s="1110"/>
      <c r="L50" s="1110"/>
      <c r="M50" s="1110"/>
      <c r="N50" s="1110"/>
      <c r="O50" s="1110"/>
      <c r="P50" s="1111"/>
      <c r="Q50" s="1112"/>
      <c r="R50" s="1095"/>
      <c r="S50" s="1095"/>
      <c r="T50" s="1095"/>
      <c r="U50" s="1095"/>
      <c r="V50" s="1095"/>
      <c r="W50" s="1095"/>
      <c r="X50" s="1095"/>
      <c r="Y50" s="1095"/>
      <c r="Z50" s="1095"/>
      <c r="AA50" s="1095"/>
      <c r="AB50" s="1095"/>
      <c r="AC50" s="1095"/>
      <c r="AD50" s="1095"/>
      <c r="AE50" s="1113"/>
      <c r="AF50" s="1091"/>
      <c r="AG50" s="1092"/>
      <c r="AH50" s="1092"/>
      <c r="AI50" s="1092"/>
      <c r="AJ50" s="1093"/>
      <c r="AK50" s="1094"/>
      <c r="AL50" s="1095"/>
      <c r="AM50" s="1095"/>
      <c r="AN50" s="1095"/>
      <c r="AO50" s="1095"/>
      <c r="AP50" s="1095"/>
      <c r="AQ50" s="1095"/>
      <c r="AR50" s="1095"/>
      <c r="AS50" s="1095"/>
      <c r="AT50" s="1095"/>
      <c r="AU50" s="1095"/>
      <c r="AV50" s="1095"/>
      <c r="AW50" s="1095"/>
      <c r="AX50" s="1095"/>
      <c r="AY50" s="1095"/>
      <c r="AZ50" s="1096"/>
      <c r="BA50" s="1096"/>
      <c r="BB50" s="1096"/>
      <c r="BC50" s="1096"/>
      <c r="BD50" s="1096"/>
      <c r="BE50" s="1104"/>
      <c r="BF50" s="1104"/>
      <c r="BG50" s="1104"/>
      <c r="BH50" s="1104"/>
      <c r="BI50" s="1105"/>
      <c r="BJ50" s="232"/>
      <c r="BK50" s="232"/>
      <c r="BL50" s="232"/>
      <c r="BM50" s="232"/>
      <c r="BN50" s="232"/>
      <c r="BO50" s="245"/>
      <c r="BP50" s="245"/>
      <c r="BQ50" s="242">
        <v>44</v>
      </c>
      <c r="BR50" s="243"/>
      <c r="BS50" s="1086"/>
      <c r="BT50" s="1087"/>
      <c r="BU50" s="1087"/>
      <c r="BV50" s="1087"/>
      <c r="BW50" s="1087"/>
      <c r="BX50" s="1087"/>
      <c r="BY50" s="1087"/>
      <c r="BZ50" s="1087"/>
      <c r="CA50" s="1087"/>
      <c r="CB50" s="1087"/>
      <c r="CC50" s="1087"/>
      <c r="CD50" s="1087"/>
      <c r="CE50" s="1087"/>
      <c r="CF50" s="1087"/>
      <c r="CG50" s="1088"/>
      <c r="CH50" s="1061"/>
      <c r="CI50" s="1062"/>
      <c r="CJ50" s="1062"/>
      <c r="CK50" s="1062"/>
      <c r="CL50" s="1063"/>
      <c r="CM50" s="1061"/>
      <c r="CN50" s="1062"/>
      <c r="CO50" s="1062"/>
      <c r="CP50" s="1062"/>
      <c r="CQ50" s="1063"/>
      <c r="CR50" s="1061"/>
      <c r="CS50" s="1062"/>
      <c r="CT50" s="1062"/>
      <c r="CU50" s="1062"/>
      <c r="CV50" s="1063"/>
      <c r="CW50" s="1061"/>
      <c r="CX50" s="1062"/>
      <c r="CY50" s="1062"/>
      <c r="CZ50" s="1062"/>
      <c r="DA50" s="1063"/>
      <c r="DB50" s="1061"/>
      <c r="DC50" s="1062"/>
      <c r="DD50" s="1062"/>
      <c r="DE50" s="1062"/>
      <c r="DF50" s="1063"/>
      <c r="DG50" s="1061"/>
      <c r="DH50" s="1062"/>
      <c r="DI50" s="1062"/>
      <c r="DJ50" s="1062"/>
      <c r="DK50" s="1063"/>
      <c r="DL50" s="1061"/>
      <c r="DM50" s="1062"/>
      <c r="DN50" s="1062"/>
      <c r="DO50" s="1062"/>
      <c r="DP50" s="1063"/>
      <c r="DQ50" s="1061"/>
      <c r="DR50" s="1062"/>
      <c r="DS50" s="1062"/>
      <c r="DT50" s="1062"/>
      <c r="DU50" s="1063"/>
      <c r="DV50" s="1064"/>
      <c r="DW50" s="1065"/>
      <c r="DX50" s="1065"/>
      <c r="DY50" s="1065"/>
      <c r="DZ50" s="1066"/>
      <c r="EA50" s="226"/>
    </row>
    <row r="51" spans="1:131" s="227" customFormat="1" ht="26.25" customHeight="1" x14ac:dyDescent="0.15">
      <c r="A51" s="241">
        <v>24</v>
      </c>
      <c r="B51" s="1109"/>
      <c r="C51" s="1110"/>
      <c r="D51" s="1110"/>
      <c r="E51" s="1110"/>
      <c r="F51" s="1110"/>
      <c r="G51" s="1110"/>
      <c r="H51" s="1110"/>
      <c r="I51" s="1110"/>
      <c r="J51" s="1110"/>
      <c r="K51" s="1110"/>
      <c r="L51" s="1110"/>
      <c r="M51" s="1110"/>
      <c r="N51" s="1110"/>
      <c r="O51" s="1110"/>
      <c r="P51" s="1111"/>
      <c r="Q51" s="1112"/>
      <c r="R51" s="1095"/>
      <c r="S51" s="1095"/>
      <c r="T51" s="1095"/>
      <c r="U51" s="1095"/>
      <c r="V51" s="1095"/>
      <c r="W51" s="1095"/>
      <c r="X51" s="1095"/>
      <c r="Y51" s="1095"/>
      <c r="Z51" s="1095"/>
      <c r="AA51" s="1095"/>
      <c r="AB51" s="1095"/>
      <c r="AC51" s="1095"/>
      <c r="AD51" s="1095"/>
      <c r="AE51" s="1113"/>
      <c r="AF51" s="1091"/>
      <c r="AG51" s="1092"/>
      <c r="AH51" s="1092"/>
      <c r="AI51" s="1092"/>
      <c r="AJ51" s="1093"/>
      <c r="AK51" s="1094"/>
      <c r="AL51" s="1095"/>
      <c r="AM51" s="1095"/>
      <c r="AN51" s="1095"/>
      <c r="AO51" s="1095"/>
      <c r="AP51" s="1095"/>
      <c r="AQ51" s="1095"/>
      <c r="AR51" s="1095"/>
      <c r="AS51" s="1095"/>
      <c r="AT51" s="1095"/>
      <c r="AU51" s="1095"/>
      <c r="AV51" s="1095"/>
      <c r="AW51" s="1095"/>
      <c r="AX51" s="1095"/>
      <c r="AY51" s="1095"/>
      <c r="AZ51" s="1096"/>
      <c r="BA51" s="1096"/>
      <c r="BB51" s="1096"/>
      <c r="BC51" s="1096"/>
      <c r="BD51" s="1096"/>
      <c r="BE51" s="1104"/>
      <c r="BF51" s="1104"/>
      <c r="BG51" s="1104"/>
      <c r="BH51" s="1104"/>
      <c r="BI51" s="1105"/>
      <c r="BJ51" s="232"/>
      <c r="BK51" s="232"/>
      <c r="BL51" s="232"/>
      <c r="BM51" s="232"/>
      <c r="BN51" s="232"/>
      <c r="BO51" s="245"/>
      <c r="BP51" s="245"/>
      <c r="BQ51" s="242">
        <v>45</v>
      </c>
      <c r="BR51" s="243"/>
      <c r="BS51" s="1086"/>
      <c r="BT51" s="1087"/>
      <c r="BU51" s="1087"/>
      <c r="BV51" s="1087"/>
      <c r="BW51" s="1087"/>
      <c r="BX51" s="1087"/>
      <c r="BY51" s="1087"/>
      <c r="BZ51" s="1087"/>
      <c r="CA51" s="1087"/>
      <c r="CB51" s="1087"/>
      <c r="CC51" s="1087"/>
      <c r="CD51" s="1087"/>
      <c r="CE51" s="1087"/>
      <c r="CF51" s="1087"/>
      <c r="CG51" s="1088"/>
      <c r="CH51" s="1061"/>
      <c r="CI51" s="1062"/>
      <c r="CJ51" s="1062"/>
      <c r="CK51" s="1062"/>
      <c r="CL51" s="1063"/>
      <c r="CM51" s="1061"/>
      <c r="CN51" s="1062"/>
      <c r="CO51" s="1062"/>
      <c r="CP51" s="1062"/>
      <c r="CQ51" s="1063"/>
      <c r="CR51" s="1061"/>
      <c r="CS51" s="1062"/>
      <c r="CT51" s="1062"/>
      <c r="CU51" s="1062"/>
      <c r="CV51" s="1063"/>
      <c r="CW51" s="1061"/>
      <c r="CX51" s="1062"/>
      <c r="CY51" s="1062"/>
      <c r="CZ51" s="1062"/>
      <c r="DA51" s="1063"/>
      <c r="DB51" s="1061"/>
      <c r="DC51" s="1062"/>
      <c r="DD51" s="1062"/>
      <c r="DE51" s="1062"/>
      <c r="DF51" s="1063"/>
      <c r="DG51" s="1061"/>
      <c r="DH51" s="1062"/>
      <c r="DI51" s="1062"/>
      <c r="DJ51" s="1062"/>
      <c r="DK51" s="1063"/>
      <c r="DL51" s="1061"/>
      <c r="DM51" s="1062"/>
      <c r="DN51" s="1062"/>
      <c r="DO51" s="1062"/>
      <c r="DP51" s="1063"/>
      <c r="DQ51" s="1061"/>
      <c r="DR51" s="1062"/>
      <c r="DS51" s="1062"/>
      <c r="DT51" s="1062"/>
      <c r="DU51" s="1063"/>
      <c r="DV51" s="1064"/>
      <c r="DW51" s="1065"/>
      <c r="DX51" s="1065"/>
      <c r="DY51" s="1065"/>
      <c r="DZ51" s="1066"/>
      <c r="EA51" s="226"/>
    </row>
    <row r="52" spans="1:131" s="227" customFormat="1" ht="26.25" customHeight="1" x14ac:dyDescent="0.15">
      <c r="A52" s="241">
        <v>25</v>
      </c>
      <c r="B52" s="1109"/>
      <c r="C52" s="1110"/>
      <c r="D52" s="1110"/>
      <c r="E52" s="1110"/>
      <c r="F52" s="1110"/>
      <c r="G52" s="1110"/>
      <c r="H52" s="1110"/>
      <c r="I52" s="1110"/>
      <c r="J52" s="1110"/>
      <c r="K52" s="1110"/>
      <c r="L52" s="1110"/>
      <c r="M52" s="1110"/>
      <c r="N52" s="1110"/>
      <c r="O52" s="1110"/>
      <c r="P52" s="1111"/>
      <c r="Q52" s="1112"/>
      <c r="R52" s="1095"/>
      <c r="S52" s="1095"/>
      <c r="T52" s="1095"/>
      <c r="U52" s="1095"/>
      <c r="V52" s="1095"/>
      <c r="W52" s="1095"/>
      <c r="X52" s="1095"/>
      <c r="Y52" s="1095"/>
      <c r="Z52" s="1095"/>
      <c r="AA52" s="1095"/>
      <c r="AB52" s="1095"/>
      <c r="AC52" s="1095"/>
      <c r="AD52" s="1095"/>
      <c r="AE52" s="1113"/>
      <c r="AF52" s="1091"/>
      <c r="AG52" s="1092"/>
      <c r="AH52" s="1092"/>
      <c r="AI52" s="1092"/>
      <c r="AJ52" s="1093"/>
      <c r="AK52" s="1094"/>
      <c r="AL52" s="1095"/>
      <c r="AM52" s="1095"/>
      <c r="AN52" s="1095"/>
      <c r="AO52" s="1095"/>
      <c r="AP52" s="1095"/>
      <c r="AQ52" s="1095"/>
      <c r="AR52" s="1095"/>
      <c r="AS52" s="1095"/>
      <c r="AT52" s="1095"/>
      <c r="AU52" s="1095"/>
      <c r="AV52" s="1095"/>
      <c r="AW52" s="1095"/>
      <c r="AX52" s="1095"/>
      <c r="AY52" s="1095"/>
      <c r="AZ52" s="1096"/>
      <c r="BA52" s="1096"/>
      <c r="BB52" s="1096"/>
      <c r="BC52" s="1096"/>
      <c r="BD52" s="1096"/>
      <c r="BE52" s="1104"/>
      <c r="BF52" s="1104"/>
      <c r="BG52" s="1104"/>
      <c r="BH52" s="1104"/>
      <c r="BI52" s="1105"/>
      <c r="BJ52" s="232"/>
      <c r="BK52" s="232"/>
      <c r="BL52" s="232"/>
      <c r="BM52" s="232"/>
      <c r="BN52" s="232"/>
      <c r="BO52" s="245"/>
      <c r="BP52" s="245"/>
      <c r="BQ52" s="242">
        <v>46</v>
      </c>
      <c r="BR52" s="243"/>
      <c r="BS52" s="1086"/>
      <c r="BT52" s="1087"/>
      <c r="BU52" s="1087"/>
      <c r="BV52" s="1087"/>
      <c r="BW52" s="1087"/>
      <c r="BX52" s="1087"/>
      <c r="BY52" s="1087"/>
      <c r="BZ52" s="1087"/>
      <c r="CA52" s="1087"/>
      <c r="CB52" s="1087"/>
      <c r="CC52" s="1087"/>
      <c r="CD52" s="1087"/>
      <c r="CE52" s="1087"/>
      <c r="CF52" s="1087"/>
      <c r="CG52" s="1088"/>
      <c r="CH52" s="1061"/>
      <c r="CI52" s="1062"/>
      <c r="CJ52" s="1062"/>
      <c r="CK52" s="1062"/>
      <c r="CL52" s="1063"/>
      <c r="CM52" s="1061"/>
      <c r="CN52" s="1062"/>
      <c r="CO52" s="1062"/>
      <c r="CP52" s="1062"/>
      <c r="CQ52" s="1063"/>
      <c r="CR52" s="1061"/>
      <c r="CS52" s="1062"/>
      <c r="CT52" s="1062"/>
      <c r="CU52" s="1062"/>
      <c r="CV52" s="1063"/>
      <c r="CW52" s="1061"/>
      <c r="CX52" s="1062"/>
      <c r="CY52" s="1062"/>
      <c r="CZ52" s="1062"/>
      <c r="DA52" s="1063"/>
      <c r="DB52" s="1061"/>
      <c r="DC52" s="1062"/>
      <c r="DD52" s="1062"/>
      <c r="DE52" s="1062"/>
      <c r="DF52" s="1063"/>
      <c r="DG52" s="1061"/>
      <c r="DH52" s="1062"/>
      <c r="DI52" s="1062"/>
      <c r="DJ52" s="1062"/>
      <c r="DK52" s="1063"/>
      <c r="DL52" s="1061"/>
      <c r="DM52" s="1062"/>
      <c r="DN52" s="1062"/>
      <c r="DO52" s="1062"/>
      <c r="DP52" s="1063"/>
      <c r="DQ52" s="1061"/>
      <c r="DR52" s="1062"/>
      <c r="DS52" s="1062"/>
      <c r="DT52" s="1062"/>
      <c r="DU52" s="1063"/>
      <c r="DV52" s="1064"/>
      <c r="DW52" s="1065"/>
      <c r="DX52" s="1065"/>
      <c r="DY52" s="1065"/>
      <c r="DZ52" s="1066"/>
      <c r="EA52" s="226"/>
    </row>
    <row r="53" spans="1:131" s="227" customFormat="1" ht="26.25" customHeight="1" x14ac:dyDescent="0.15">
      <c r="A53" s="241">
        <v>26</v>
      </c>
      <c r="B53" s="1109"/>
      <c r="C53" s="1110"/>
      <c r="D53" s="1110"/>
      <c r="E53" s="1110"/>
      <c r="F53" s="1110"/>
      <c r="G53" s="1110"/>
      <c r="H53" s="1110"/>
      <c r="I53" s="1110"/>
      <c r="J53" s="1110"/>
      <c r="K53" s="1110"/>
      <c r="L53" s="1110"/>
      <c r="M53" s="1110"/>
      <c r="N53" s="1110"/>
      <c r="O53" s="1110"/>
      <c r="P53" s="1111"/>
      <c r="Q53" s="1112"/>
      <c r="R53" s="1095"/>
      <c r="S53" s="1095"/>
      <c r="T53" s="1095"/>
      <c r="U53" s="1095"/>
      <c r="V53" s="1095"/>
      <c r="W53" s="1095"/>
      <c r="X53" s="1095"/>
      <c r="Y53" s="1095"/>
      <c r="Z53" s="1095"/>
      <c r="AA53" s="1095"/>
      <c r="AB53" s="1095"/>
      <c r="AC53" s="1095"/>
      <c r="AD53" s="1095"/>
      <c r="AE53" s="1113"/>
      <c r="AF53" s="1091"/>
      <c r="AG53" s="1092"/>
      <c r="AH53" s="1092"/>
      <c r="AI53" s="1092"/>
      <c r="AJ53" s="1093"/>
      <c r="AK53" s="1094"/>
      <c r="AL53" s="1095"/>
      <c r="AM53" s="1095"/>
      <c r="AN53" s="1095"/>
      <c r="AO53" s="1095"/>
      <c r="AP53" s="1095"/>
      <c r="AQ53" s="1095"/>
      <c r="AR53" s="1095"/>
      <c r="AS53" s="1095"/>
      <c r="AT53" s="1095"/>
      <c r="AU53" s="1095"/>
      <c r="AV53" s="1095"/>
      <c r="AW53" s="1095"/>
      <c r="AX53" s="1095"/>
      <c r="AY53" s="1095"/>
      <c r="AZ53" s="1096"/>
      <c r="BA53" s="1096"/>
      <c r="BB53" s="1096"/>
      <c r="BC53" s="1096"/>
      <c r="BD53" s="1096"/>
      <c r="BE53" s="1104"/>
      <c r="BF53" s="1104"/>
      <c r="BG53" s="1104"/>
      <c r="BH53" s="1104"/>
      <c r="BI53" s="1105"/>
      <c r="BJ53" s="232"/>
      <c r="BK53" s="232"/>
      <c r="BL53" s="232"/>
      <c r="BM53" s="232"/>
      <c r="BN53" s="232"/>
      <c r="BO53" s="245"/>
      <c r="BP53" s="245"/>
      <c r="BQ53" s="242">
        <v>47</v>
      </c>
      <c r="BR53" s="243"/>
      <c r="BS53" s="1086"/>
      <c r="BT53" s="1087"/>
      <c r="BU53" s="1087"/>
      <c r="BV53" s="1087"/>
      <c r="BW53" s="1087"/>
      <c r="BX53" s="1087"/>
      <c r="BY53" s="1087"/>
      <c r="BZ53" s="1087"/>
      <c r="CA53" s="1087"/>
      <c r="CB53" s="1087"/>
      <c r="CC53" s="1087"/>
      <c r="CD53" s="1087"/>
      <c r="CE53" s="1087"/>
      <c r="CF53" s="1087"/>
      <c r="CG53" s="1088"/>
      <c r="CH53" s="1061"/>
      <c r="CI53" s="1062"/>
      <c r="CJ53" s="1062"/>
      <c r="CK53" s="1062"/>
      <c r="CL53" s="1063"/>
      <c r="CM53" s="1061"/>
      <c r="CN53" s="1062"/>
      <c r="CO53" s="1062"/>
      <c r="CP53" s="1062"/>
      <c r="CQ53" s="1063"/>
      <c r="CR53" s="1061"/>
      <c r="CS53" s="1062"/>
      <c r="CT53" s="1062"/>
      <c r="CU53" s="1062"/>
      <c r="CV53" s="1063"/>
      <c r="CW53" s="1061"/>
      <c r="CX53" s="1062"/>
      <c r="CY53" s="1062"/>
      <c r="CZ53" s="1062"/>
      <c r="DA53" s="1063"/>
      <c r="DB53" s="1061"/>
      <c r="DC53" s="1062"/>
      <c r="DD53" s="1062"/>
      <c r="DE53" s="1062"/>
      <c r="DF53" s="1063"/>
      <c r="DG53" s="1061"/>
      <c r="DH53" s="1062"/>
      <c r="DI53" s="1062"/>
      <c r="DJ53" s="1062"/>
      <c r="DK53" s="1063"/>
      <c r="DL53" s="1061"/>
      <c r="DM53" s="1062"/>
      <c r="DN53" s="1062"/>
      <c r="DO53" s="1062"/>
      <c r="DP53" s="1063"/>
      <c r="DQ53" s="1061"/>
      <c r="DR53" s="1062"/>
      <c r="DS53" s="1062"/>
      <c r="DT53" s="1062"/>
      <c r="DU53" s="1063"/>
      <c r="DV53" s="1064"/>
      <c r="DW53" s="1065"/>
      <c r="DX53" s="1065"/>
      <c r="DY53" s="1065"/>
      <c r="DZ53" s="1066"/>
      <c r="EA53" s="226"/>
    </row>
    <row r="54" spans="1:131" s="227" customFormat="1" ht="26.25" customHeight="1" x14ac:dyDescent="0.15">
      <c r="A54" s="241">
        <v>27</v>
      </c>
      <c r="B54" s="1109"/>
      <c r="C54" s="1110"/>
      <c r="D54" s="1110"/>
      <c r="E54" s="1110"/>
      <c r="F54" s="1110"/>
      <c r="G54" s="1110"/>
      <c r="H54" s="1110"/>
      <c r="I54" s="1110"/>
      <c r="J54" s="1110"/>
      <c r="K54" s="1110"/>
      <c r="L54" s="1110"/>
      <c r="M54" s="1110"/>
      <c r="N54" s="1110"/>
      <c r="O54" s="1110"/>
      <c r="P54" s="1111"/>
      <c r="Q54" s="1112"/>
      <c r="R54" s="1095"/>
      <c r="S54" s="1095"/>
      <c r="T54" s="1095"/>
      <c r="U54" s="1095"/>
      <c r="V54" s="1095"/>
      <c r="W54" s="1095"/>
      <c r="X54" s="1095"/>
      <c r="Y54" s="1095"/>
      <c r="Z54" s="1095"/>
      <c r="AA54" s="1095"/>
      <c r="AB54" s="1095"/>
      <c r="AC54" s="1095"/>
      <c r="AD54" s="1095"/>
      <c r="AE54" s="1113"/>
      <c r="AF54" s="1091"/>
      <c r="AG54" s="1092"/>
      <c r="AH54" s="1092"/>
      <c r="AI54" s="1092"/>
      <c r="AJ54" s="1093"/>
      <c r="AK54" s="1094"/>
      <c r="AL54" s="1095"/>
      <c r="AM54" s="1095"/>
      <c r="AN54" s="1095"/>
      <c r="AO54" s="1095"/>
      <c r="AP54" s="1095"/>
      <c r="AQ54" s="1095"/>
      <c r="AR54" s="1095"/>
      <c r="AS54" s="1095"/>
      <c r="AT54" s="1095"/>
      <c r="AU54" s="1095"/>
      <c r="AV54" s="1095"/>
      <c r="AW54" s="1095"/>
      <c r="AX54" s="1095"/>
      <c r="AY54" s="1095"/>
      <c r="AZ54" s="1096"/>
      <c r="BA54" s="1096"/>
      <c r="BB54" s="1096"/>
      <c r="BC54" s="1096"/>
      <c r="BD54" s="1096"/>
      <c r="BE54" s="1104"/>
      <c r="BF54" s="1104"/>
      <c r="BG54" s="1104"/>
      <c r="BH54" s="1104"/>
      <c r="BI54" s="1105"/>
      <c r="BJ54" s="232"/>
      <c r="BK54" s="232"/>
      <c r="BL54" s="232"/>
      <c r="BM54" s="232"/>
      <c r="BN54" s="232"/>
      <c r="BO54" s="245"/>
      <c r="BP54" s="245"/>
      <c r="BQ54" s="242">
        <v>48</v>
      </c>
      <c r="BR54" s="243"/>
      <c r="BS54" s="1086"/>
      <c r="BT54" s="1087"/>
      <c r="BU54" s="1087"/>
      <c r="BV54" s="1087"/>
      <c r="BW54" s="1087"/>
      <c r="BX54" s="1087"/>
      <c r="BY54" s="1087"/>
      <c r="BZ54" s="1087"/>
      <c r="CA54" s="1087"/>
      <c r="CB54" s="1087"/>
      <c r="CC54" s="1087"/>
      <c r="CD54" s="1087"/>
      <c r="CE54" s="1087"/>
      <c r="CF54" s="1087"/>
      <c r="CG54" s="1088"/>
      <c r="CH54" s="1061"/>
      <c r="CI54" s="1062"/>
      <c r="CJ54" s="1062"/>
      <c r="CK54" s="1062"/>
      <c r="CL54" s="1063"/>
      <c r="CM54" s="1061"/>
      <c r="CN54" s="1062"/>
      <c r="CO54" s="1062"/>
      <c r="CP54" s="1062"/>
      <c r="CQ54" s="1063"/>
      <c r="CR54" s="1061"/>
      <c r="CS54" s="1062"/>
      <c r="CT54" s="1062"/>
      <c r="CU54" s="1062"/>
      <c r="CV54" s="1063"/>
      <c r="CW54" s="1061"/>
      <c r="CX54" s="1062"/>
      <c r="CY54" s="1062"/>
      <c r="CZ54" s="1062"/>
      <c r="DA54" s="1063"/>
      <c r="DB54" s="1061"/>
      <c r="DC54" s="1062"/>
      <c r="DD54" s="1062"/>
      <c r="DE54" s="1062"/>
      <c r="DF54" s="1063"/>
      <c r="DG54" s="1061"/>
      <c r="DH54" s="1062"/>
      <c r="DI54" s="1062"/>
      <c r="DJ54" s="1062"/>
      <c r="DK54" s="1063"/>
      <c r="DL54" s="1061"/>
      <c r="DM54" s="1062"/>
      <c r="DN54" s="1062"/>
      <c r="DO54" s="1062"/>
      <c r="DP54" s="1063"/>
      <c r="DQ54" s="1061"/>
      <c r="DR54" s="1062"/>
      <c r="DS54" s="1062"/>
      <c r="DT54" s="1062"/>
      <c r="DU54" s="1063"/>
      <c r="DV54" s="1064"/>
      <c r="DW54" s="1065"/>
      <c r="DX54" s="1065"/>
      <c r="DY54" s="1065"/>
      <c r="DZ54" s="1066"/>
      <c r="EA54" s="226"/>
    </row>
    <row r="55" spans="1:131" s="227" customFormat="1" ht="26.25" customHeight="1" x14ac:dyDescent="0.15">
      <c r="A55" s="241">
        <v>28</v>
      </c>
      <c r="B55" s="1109"/>
      <c r="C55" s="1110"/>
      <c r="D55" s="1110"/>
      <c r="E55" s="1110"/>
      <c r="F55" s="1110"/>
      <c r="G55" s="1110"/>
      <c r="H55" s="1110"/>
      <c r="I55" s="1110"/>
      <c r="J55" s="1110"/>
      <c r="K55" s="1110"/>
      <c r="L55" s="1110"/>
      <c r="M55" s="1110"/>
      <c r="N55" s="1110"/>
      <c r="O55" s="1110"/>
      <c r="P55" s="1111"/>
      <c r="Q55" s="1112"/>
      <c r="R55" s="1095"/>
      <c r="S55" s="1095"/>
      <c r="T55" s="1095"/>
      <c r="U55" s="1095"/>
      <c r="V55" s="1095"/>
      <c r="W55" s="1095"/>
      <c r="X55" s="1095"/>
      <c r="Y55" s="1095"/>
      <c r="Z55" s="1095"/>
      <c r="AA55" s="1095"/>
      <c r="AB55" s="1095"/>
      <c r="AC55" s="1095"/>
      <c r="AD55" s="1095"/>
      <c r="AE55" s="1113"/>
      <c r="AF55" s="1091"/>
      <c r="AG55" s="1092"/>
      <c r="AH55" s="1092"/>
      <c r="AI55" s="1092"/>
      <c r="AJ55" s="1093"/>
      <c r="AK55" s="1094"/>
      <c r="AL55" s="1095"/>
      <c r="AM55" s="1095"/>
      <c r="AN55" s="1095"/>
      <c r="AO55" s="1095"/>
      <c r="AP55" s="1095"/>
      <c r="AQ55" s="1095"/>
      <c r="AR55" s="1095"/>
      <c r="AS55" s="1095"/>
      <c r="AT55" s="1095"/>
      <c r="AU55" s="1095"/>
      <c r="AV55" s="1095"/>
      <c r="AW55" s="1095"/>
      <c r="AX55" s="1095"/>
      <c r="AY55" s="1095"/>
      <c r="AZ55" s="1096"/>
      <c r="BA55" s="1096"/>
      <c r="BB55" s="1096"/>
      <c r="BC55" s="1096"/>
      <c r="BD55" s="1096"/>
      <c r="BE55" s="1104"/>
      <c r="BF55" s="1104"/>
      <c r="BG55" s="1104"/>
      <c r="BH55" s="1104"/>
      <c r="BI55" s="1105"/>
      <c r="BJ55" s="232"/>
      <c r="BK55" s="232"/>
      <c r="BL55" s="232"/>
      <c r="BM55" s="232"/>
      <c r="BN55" s="232"/>
      <c r="BO55" s="245"/>
      <c r="BP55" s="245"/>
      <c r="BQ55" s="242">
        <v>49</v>
      </c>
      <c r="BR55" s="243"/>
      <c r="BS55" s="1086"/>
      <c r="BT55" s="1087"/>
      <c r="BU55" s="1087"/>
      <c r="BV55" s="1087"/>
      <c r="BW55" s="1087"/>
      <c r="BX55" s="1087"/>
      <c r="BY55" s="1087"/>
      <c r="BZ55" s="1087"/>
      <c r="CA55" s="1087"/>
      <c r="CB55" s="1087"/>
      <c r="CC55" s="1087"/>
      <c r="CD55" s="1087"/>
      <c r="CE55" s="1087"/>
      <c r="CF55" s="1087"/>
      <c r="CG55" s="1088"/>
      <c r="CH55" s="1061"/>
      <c r="CI55" s="1062"/>
      <c r="CJ55" s="1062"/>
      <c r="CK55" s="1062"/>
      <c r="CL55" s="1063"/>
      <c r="CM55" s="1061"/>
      <c r="CN55" s="1062"/>
      <c r="CO55" s="1062"/>
      <c r="CP55" s="1062"/>
      <c r="CQ55" s="1063"/>
      <c r="CR55" s="1061"/>
      <c r="CS55" s="1062"/>
      <c r="CT55" s="1062"/>
      <c r="CU55" s="1062"/>
      <c r="CV55" s="1063"/>
      <c r="CW55" s="1061"/>
      <c r="CX55" s="1062"/>
      <c r="CY55" s="1062"/>
      <c r="CZ55" s="1062"/>
      <c r="DA55" s="1063"/>
      <c r="DB55" s="1061"/>
      <c r="DC55" s="1062"/>
      <c r="DD55" s="1062"/>
      <c r="DE55" s="1062"/>
      <c r="DF55" s="1063"/>
      <c r="DG55" s="1061"/>
      <c r="DH55" s="1062"/>
      <c r="DI55" s="1062"/>
      <c r="DJ55" s="1062"/>
      <c r="DK55" s="1063"/>
      <c r="DL55" s="1061"/>
      <c r="DM55" s="1062"/>
      <c r="DN55" s="1062"/>
      <c r="DO55" s="1062"/>
      <c r="DP55" s="1063"/>
      <c r="DQ55" s="1061"/>
      <c r="DR55" s="1062"/>
      <c r="DS55" s="1062"/>
      <c r="DT55" s="1062"/>
      <c r="DU55" s="1063"/>
      <c r="DV55" s="1064"/>
      <c r="DW55" s="1065"/>
      <c r="DX55" s="1065"/>
      <c r="DY55" s="1065"/>
      <c r="DZ55" s="1066"/>
      <c r="EA55" s="226"/>
    </row>
    <row r="56" spans="1:131" s="227" customFormat="1" ht="26.25" customHeight="1" x14ac:dyDescent="0.15">
      <c r="A56" s="241">
        <v>29</v>
      </c>
      <c r="B56" s="1109"/>
      <c r="C56" s="1110"/>
      <c r="D56" s="1110"/>
      <c r="E56" s="1110"/>
      <c r="F56" s="1110"/>
      <c r="G56" s="1110"/>
      <c r="H56" s="1110"/>
      <c r="I56" s="1110"/>
      <c r="J56" s="1110"/>
      <c r="K56" s="1110"/>
      <c r="L56" s="1110"/>
      <c r="M56" s="1110"/>
      <c r="N56" s="1110"/>
      <c r="O56" s="1110"/>
      <c r="P56" s="1111"/>
      <c r="Q56" s="1112"/>
      <c r="R56" s="1095"/>
      <c r="S56" s="1095"/>
      <c r="T56" s="1095"/>
      <c r="U56" s="1095"/>
      <c r="V56" s="1095"/>
      <c r="W56" s="1095"/>
      <c r="X56" s="1095"/>
      <c r="Y56" s="1095"/>
      <c r="Z56" s="1095"/>
      <c r="AA56" s="1095"/>
      <c r="AB56" s="1095"/>
      <c r="AC56" s="1095"/>
      <c r="AD56" s="1095"/>
      <c r="AE56" s="1113"/>
      <c r="AF56" s="1091"/>
      <c r="AG56" s="1092"/>
      <c r="AH56" s="1092"/>
      <c r="AI56" s="1092"/>
      <c r="AJ56" s="1093"/>
      <c r="AK56" s="1094"/>
      <c r="AL56" s="1095"/>
      <c r="AM56" s="1095"/>
      <c r="AN56" s="1095"/>
      <c r="AO56" s="1095"/>
      <c r="AP56" s="1095"/>
      <c r="AQ56" s="1095"/>
      <c r="AR56" s="1095"/>
      <c r="AS56" s="1095"/>
      <c r="AT56" s="1095"/>
      <c r="AU56" s="1095"/>
      <c r="AV56" s="1095"/>
      <c r="AW56" s="1095"/>
      <c r="AX56" s="1095"/>
      <c r="AY56" s="1095"/>
      <c r="AZ56" s="1096"/>
      <c r="BA56" s="1096"/>
      <c r="BB56" s="1096"/>
      <c r="BC56" s="1096"/>
      <c r="BD56" s="1096"/>
      <c r="BE56" s="1104"/>
      <c r="BF56" s="1104"/>
      <c r="BG56" s="1104"/>
      <c r="BH56" s="1104"/>
      <c r="BI56" s="1105"/>
      <c r="BJ56" s="232"/>
      <c r="BK56" s="232"/>
      <c r="BL56" s="232"/>
      <c r="BM56" s="232"/>
      <c r="BN56" s="232"/>
      <c r="BO56" s="245"/>
      <c r="BP56" s="245"/>
      <c r="BQ56" s="242">
        <v>50</v>
      </c>
      <c r="BR56" s="243"/>
      <c r="BS56" s="1086"/>
      <c r="BT56" s="1087"/>
      <c r="BU56" s="1087"/>
      <c r="BV56" s="1087"/>
      <c r="BW56" s="1087"/>
      <c r="BX56" s="1087"/>
      <c r="BY56" s="1087"/>
      <c r="BZ56" s="1087"/>
      <c r="CA56" s="1087"/>
      <c r="CB56" s="1087"/>
      <c r="CC56" s="1087"/>
      <c r="CD56" s="1087"/>
      <c r="CE56" s="1087"/>
      <c r="CF56" s="1087"/>
      <c r="CG56" s="1088"/>
      <c r="CH56" s="1061"/>
      <c r="CI56" s="1062"/>
      <c r="CJ56" s="1062"/>
      <c r="CK56" s="1062"/>
      <c r="CL56" s="1063"/>
      <c r="CM56" s="1061"/>
      <c r="CN56" s="1062"/>
      <c r="CO56" s="1062"/>
      <c r="CP56" s="1062"/>
      <c r="CQ56" s="1063"/>
      <c r="CR56" s="1061"/>
      <c r="CS56" s="1062"/>
      <c r="CT56" s="1062"/>
      <c r="CU56" s="1062"/>
      <c r="CV56" s="1063"/>
      <c r="CW56" s="1061"/>
      <c r="CX56" s="1062"/>
      <c r="CY56" s="1062"/>
      <c r="CZ56" s="1062"/>
      <c r="DA56" s="1063"/>
      <c r="DB56" s="1061"/>
      <c r="DC56" s="1062"/>
      <c r="DD56" s="1062"/>
      <c r="DE56" s="1062"/>
      <c r="DF56" s="1063"/>
      <c r="DG56" s="1061"/>
      <c r="DH56" s="1062"/>
      <c r="DI56" s="1062"/>
      <c r="DJ56" s="1062"/>
      <c r="DK56" s="1063"/>
      <c r="DL56" s="1061"/>
      <c r="DM56" s="1062"/>
      <c r="DN56" s="1062"/>
      <c r="DO56" s="1062"/>
      <c r="DP56" s="1063"/>
      <c r="DQ56" s="1061"/>
      <c r="DR56" s="1062"/>
      <c r="DS56" s="1062"/>
      <c r="DT56" s="1062"/>
      <c r="DU56" s="1063"/>
      <c r="DV56" s="1064"/>
      <c r="DW56" s="1065"/>
      <c r="DX56" s="1065"/>
      <c r="DY56" s="1065"/>
      <c r="DZ56" s="1066"/>
      <c r="EA56" s="226"/>
    </row>
    <row r="57" spans="1:131" s="227" customFormat="1" ht="26.25" customHeight="1" x14ac:dyDescent="0.15">
      <c r="A57" s="241">
        <v>30</v>
      </c>
      <c r="B57" s="1109"/>
      <c r="C57" s="1110"/>
      <c r="D57" s="1110"/>
      <c r="E57" s="1110"/>
      <c r="F57" s="1110"/>
      <c r="G57" s="1110"/>
      <c r="H57" s="1110"/>
      <c r="I57" s="1110"/>
      <c r="J57" s="1110"/>
      <c r="K57" s="1110"/>
      <c r="L57" s="1110"/>
      <c r="M57" s="1110"/>
      <c r="N57" s="1110"/>
      <c r="O57" s="1110"/>
      <c r="P57" s="1111"/>
      <c r="Q57" s="1112"/>
      <c r="R57" s="1095"/>
      <c r="S57" s="1095"/>
      <c r="T57" s="1095"/>
      <c r="U57" s="1095"/>
      <c r="V57" s="1095"/>
      <c r="W57" s="1095"/>
      <c r="X57" s="1095"/>
      <c r="Y57" s="1095"/>
      <c r="Z57" s="1095"/>
      <c r="AA57" s="1095"/>
      <c r="AB57" s="1095"/>
      <c r="AC57" s="1095"/>
      <c r="AD57" s="1095"/>
      <c r="AE57" s="1113"/>
      <c r="AF57" s="1091"/>
      <c r="AG57" s="1092"/>
      <c r="AH57" s="1092"/>
      <c r="AI57" s="1092"/>
      <c r="AJ57" s="1093"/>
      <c r="AK57" s="1094"/>
      <c r="AL57" s="1095"/>
      <c r="AM57" s="1095"/>
      <c r="AN57" s="1095"/>
      <c r="AO57" s="1095"/>
      <c r="AP57" s="1095"/>
      <c r="AQ57" s="1095"/>
      <c r="AR57" s="1095"/>
      <c r="AS57" s="1095"/>
      <c r="AT57" s="1095"/>
      <c r="AU57" s="1095"/>
      <c r="AV57" s="1095"/>
      <c r="AW57" s="1095"/>
      <c r="AX57" s="1095"/>
      <c r="AY57" s="1095"/>
      <c r="AZ57" s="1096"/>
      <c r="BA57" s="1096"/>
      <c r="BB57" s="1096"/>
      <c r="BC57" s="1096"/>
      <c r="BD57" s="1096"/>
      <c r="BE57" s="1104"/>
      <c r="BF57" s="1104"/>
      <c r="BG57" s="1104"/>
      <c r="BH57" s="1104"/>
      <c r="BI57" s="1105"/>
      <c r="BJ57" s="232"/>
      <c r="BK57" s="232"/>
      <c r="BL57" s="232"/>
      <c r="BM57" s="232"/>
      <c r="BN57" s="232"/>
      <c r="BO57" s="245"/>
      <c r="BP57" s="245"/>
      <c r="BQ57" s="242">
        <v>51</v>
      </c>
      <c r="BR57" s="243"/>
      <c r="BS57" s="1086"/>
      <c r="BT57" s="1087"/>
      <c r="BU57" s="1087"/>
      <c r="BV57" s="1087"/>
      <c r="BW57" s="1087"/>
      <c r="BX57" s="1087"/>
      <c r="BY57" s="1087"/>
      <c r="BZ57" s="1087"/>
      <c r="CA57" s="1087"/>
      <c r="CB57" s="1087"/>
      <c r="CC57" s="1087"/>
      <c r="CD57" s="1087"/>
      <c r="CE57" s="1087"/>
      <c r="CF57" s="1087"/>
      <c r="CG57" s="1088"/>
      <c r="CH57" s="1061"/>
      <c r="CI57" s="1062"/>
      <c r="CJ57" s="1062"/>
      <c r="CK57" s="1062"/>
      <c r="CL57" s="1063"/>
      <c r="CM57" s="1061"/>
      <c r="CN57" s="1062"/>
      <c r="CO57" s="1062"/>
      <c r="CP57" s="1062"/>
      <c r="CQ57" s="1063"/>
      <c r="CR57" s="1061"/>
      <c r="CS57" s="1062"/>
      <c r="CT57" s="1062"/>
      <c r="CU57" s="1062"/>
      <c r="CV57" s="1063"/>
      <c r="CW57" s="1061"/>
      <c r="CX57" s="1062"/>
      <c r="CY57" s="1062"/>
      <c r="CZ57" s="1062"/>
      <c r="DA57" s="1063"/>
      <c r="DB57" s="1061"/>
      <c r="DC57" s="1062"/>
      <c r="DD57" s="1062"/>
      <c r="DE57" s="1062"/>
      <c r="DF57" s="1063"/>
      <c r="DG57" s="1061"/>
      <c r="DH57" s="1062"/>
      <c r="DI57" s="1062"/>
      <c r="DJ57" s="1062"/>
      <c r="DK57" s="1063"/>
      <c r="DL57" s="1061"/>
      <c r="DM57" s="1062"/>
      <c r="DN57" s="1062"/>
      <c r="DO57" s="1062"/>
      <c r="DP57" s="1063"/>
      <c r="DQ57" s="1061"/>
      <c r="DR57" s="1062"/>
      <c r="DS57" s="1062"/>
      <c r="DT57" s="1062"/>
      <c r="DU57" s="1063"/>
      <c r="DV57" s="1064"/>
      <c r="DW57" s="1065"/>
      <c r="DX57" s="1065"/>
      <c r="DY57" s="1065"/>
      <c r="DZ57" s="1066"/>
      <c r="EA57" s="226"/>
    </row>
    <row r="58" spans="1:131" s="227" customFormat="1" ht="26.25" customHeight="1" x14ac:dyDescent="0.15">
      <c r="A58" s="241">
        <v>31</v>
      </c>
      <c r="B58" s="1109"/>
      <c r="C58" s="1110"/>
      <c r="D58" s="1110"/>
      <c r="E58" s="1110"/>
      <c r="F58" s="1110"/>
      <c r="G58" s="1110"/>
      <c r="H58" s="1110"/>
      <c r="I58" s="1110"/>
      <c r="J58" s="1110"/>
      <c r="K58" s="1110"/>
      <c r="L58" s="1110"/>
      <c r="M58" s="1110"/>
      <c r="N58" s="1110"/>
      <c r="O58" s="1110"/>
      <c r="P58" s="1111"/>
      <c r="Q58" s="1112"/>
      <c r="R58" s="1095"/>
      <c r="S58" s="1095"/>
      <c r="T58" s="1095"/>
      <c r="U58" s="1095"/>
      <c r="V58" s="1095"/>
      <c r="W58" s="1095"/>
      <c r="X58" s="1095"/>
      <c r="Y58" s="1095"/>
      <c r="Z58" s="1095"/>
      <c r="AA58" s="1095"/>
      <c r="AB58" s="1095"/>
      <c r="AC58" s="1095"/>
      <c r="AD58" s="1095"/>
      <c r="AE58" s="1113"/>
      <c r="AF58" s="1091"/>
      <c r="AG58" s="1092"/>
      <c r="AH58" s="1092"/>
      <c r="AI58" s="1092"/>
      <c r="AJ58" s="1093"/>
      <c r="AK58" s="1094"/>
      <c r="AL58" s="1095"/>
      <c r="AM58" s="1095"/>
      <c r="AN58" s="1095"/>
      <c r="AO58" s="1095"/>
      <c r="AP58" s="1095"/>
      <c r="AQ58" s="1095"/>
      <c r="AR58" s="1095"/>
      <c r="AS58" s="1095"/>
      <c r="AT58" s="1095"/>
      <c r="AU58" s="1095"/>
      <c r="AV58" s="1095"/>
      <c r="AW58" s="1095"/>
      <c r="AX58" s="1095"/>
      <c r="AY58" s="1095"/>
      <c r="AZ58" s="1096"/>
      <c r="BA58" s="1096"/>
      <c r="BB58" s="1096"/>
      <c r="BC58" s="1096"/>
      <c r="BD58" s="1096"/>
      <c r="BE58" s="1104"/>
      <c r="BF58" s="1104"/>
      <c r="BG58" s="1104"/>
      <c r="BH58" s="1104"/>
      <c r="BI58" s="1105"/>
      <c r="BJ58" s="232"/>
      <c r="BK58" s="232"/>
      <c r="BL58" s="232"/>
      <c r="BM58" s="232"/>
      <c r="BN58" s="232"/>
      <c r="BO58" s="245"/>
      <c r="BP58" s="245"/>
      <c r="BQ58" s="242">
        <v>52</v>
      </c>
      <c r="BR58" s="243"/>
      <c r="BS58" s="1086"/>
      <c r="BT58" s="1087"/>
      <c r="BU58" s="1087"/>
      <c r="BV58" s="1087"/>
      <c r="BW58" s="1087"/>
      <c r="BX58" s="1087"/>
      <c r="BY58" s="1087"/>
      <c r="BZ58" s="1087"/>
      <c r="CA58" s="1087"/>
      <c r="CB58" s="1087"/>
      <c r="CC58" s="1087"/>
      <c r="CD58" s="1087"/>
      <c r="CE58" s="1087"/>
      <c r="CF58" s="1087"/>
      <c r="CG58" s="1088"/>
      <c r="CH58" s="1061"/>
      <c r="CI58" s="1062"/>
      <c r="CJ58" s="1062"/>
      <c r="CK58" s="1062"/>
      <c r="CL58" s="1063"/>
      <c r="CM58" s="1061"/>
      <c r="CN58" s="1062"/>
      <c r="CO58" s="1062"/>
      <c r="CP58" s="1062"/>
      <c r="CQ58" s="1063"/>
      <c r="CR58" s="1061"/>
      <c r="CS58" s="1062"/>
      <c r="CT58" s="1062"/>
      <c r="CU58" s="1062"/>
      <c r="CV58" s="1063"/>
      <c r="CW58" s="1061"/>
      <c r="CX58" s="1062"/>
      <c r="CY58" s="1062"/>
      <c r="CZ58" s="1062"/>
      <c r="DA58" s="1063"/>
      <c r="DB58" s="1061"/>
      <c r="DC58" s="1062"/>
      <c r="DD58" s="1062"/>
      <c r="DE58" s="1062"/>
      <c r="DF58" s="1063"/>
      <c r="DG58" s="1061"/>
      <c r="DH58" s="1062"/>
      <c r="DI58" s="1062"/>
      <c r="DJ58" s="1062"/>
      <c r="DK58" s="1063"/>
      <c r="DL58" s="1061"/>
      <c r="DM58" s="1062"/>
      <c r="DN58" s="1062"/>
      <c r="DO58" s="1062"/>
      <c r="DP58" s="1063"/>
      <c r="DQ58" s="1061"/>
      <c r="DR58" s="1062"/>
      <c r="DS58" s="1062"/>
      <c r="DT58" s="1062"/>
      <c r="DU58" s="1063"/>
      <c r="DV58" s="1064"/>
      <c r="DW58" s="1065"/>
      <c r="DX58" s="1065"/>
      <c r="DY58" s="1065"/>
      <c r="DZ58" s="1066"/>
      <c r="EA58" s="226"/>
    </row>
    <row r="59" spans="1:131" s="227" customFormat="1" ht="26.25" customHeight="1" x14ac:dyDescent="0.15">
      <c r="A59" s="241">
        <v>32</v>
      </c>
      <c r="B59" s="1109"/>
      <c r="C59" s="1110"/>
      <c r="D59" s="1110"/>
      <c r="E59" s="1110"/>
      <c r="F59" s="1110"/>
      <c r="G59" s="1110"/>
      <c r="H59" s="1110"/>
      <c r="I59" s="1110"/>
      <c r="J59" s="1110"/>
      <c r="K59" s="1110"/>
      <c r="L59" s="1110"/>
      <c r="M59" s="1110"/>
      <c r="N59" s="1110"/>
      <c r="O59" s="1110"/>
      <c r="P59" s="1111"/>
      <c r="Q59" s="1112"/>
      <c r="R59" s="1095"/>
      <c r="S59" s="1095"/>
      <c r="T59" s="1095"/>
      <c r="U59" s="1095"/>
      <c r="V59" s="1095"/>
      <c r="W59" s="1095"/>
      <c r="X59" s="1095"/>
      <c r="Y59" s="1095"/>
      <c r="Z59" s="1095"/>
      <c r="AA59" s="1095"/>
      <c r="AB59" s="1095"/>
      <c r="AC59" s="1095"/>
      <c r="AD59" s="1095"/>
      <c r="AE59" s="1113"/>
      <c r="AF59" s="1091"/>
      <c r="AG59" s="1092"/>
      <c r="AH59" s="1092"/>
      <c r="AI59" s="1092"/>
      <c r="AJ59" s="1093"/>
      <c r="AK59" s="1094"/>
      <c r="AL59" s="1095"/>
      <c r="AM59" s="1095"/>
      <c r="AN59" s="1095"/>
      <c r="AO59" s="1095"/>
      <c r="AP59" s="1095"/>
      <c r="AQ59" s="1095"/>
      <c r="AR59" s="1095"/>
      <c r="AS59" s="1095"/>
      <c r="AT59" s="1095"/>
      <c r="AU59" s="1095"/>
      <c r="AV59" s="1095"/>
      <c r="AW59" s="1095"/>
      <c r="AX59" s="1095"/>
      <c r="AY59" s="1095"/>
      <c r="AZ59" s="1096"/>
      <c r="BA59" s="1096"/>
      <c r="BB59" s="1096"/>
      <c r="BC59" s="1096"/>
      <c r="BD59" s="1096"/>
      <c r="BE59" s="1104"/>
      <c r="BF59" s="1104"/>
      <c r="BG59" s="1104"/>
      <c r="BH59" s="1104"/>
      <c r="BI59" s="1105"/>
      <c r="BJ59" s="232"/>
      <c r="BK59" s="232"/>
      <c r="BL59" s="232"/>
      <c r="BM59" s="232"/>
      <c r="BN59" s="232"/>
      <c r="BO59" s="245"/>
      <c r="BP59" s="245"/>
      <c r="BQ59" s="242">
        <v>53</v>
      </c>
      <c r="BR59" s="243"/>
      <c r="BS59" s="1086"/>
      <c r="BT59" s="1087"/>
      <c r="BU59" s="1087"/>
      <c r="BV59" s="1087"/>
      <c r="BW59" s="1087"/>
      <c r="BX59" s="1087"/>
      <c r="BY59" s="1087"/>
      <c r="BZ59" s="1087"/>
      <c r="CA59" s="1087"/>
      <c r="CB59" s="1087"/>
      <c r="CC59" s="1087"/>
      <c r="CD59" s="1087"/>
      <c r="CE59" s="1087"/>
      <c r="CF59" s="1087"/>
      <c r="CG59" s="1088"/>
      <c r="CH59" s="1061"/>
      <c r="CI59" s="1062"/>
      <c r="CJ59" s="1062"/>
      <c r="CK59" s="1062"/>
      <c r="CL59" s="1063"/>
      <c r="CM59" s="1061"/>
      <c r="CN59" s="1062"/>
      <c r="CO59" s="1062"/>
      <c r="CP59" s="1062"/>
      <c r="CQ59" s="1063"/>
      <c r="CR59" s="1061"/>
      <c r="CS59" s="1062"/>
      <c r="CT59" s="1062"/>
      <c r="CU59" s="1062"/>
      <c r="CV59" s="1063"/>
      <c r="CW59" s="1061"/>
      <c r="CX59" s="1062"/>
      <c r="CY59" s="1062"/>
      <c r="CZ59" s="1062"/>
      <c r="DA59" s="1063"/>
      <c r="DB59" s="1061"/>
      <c r="DC59" s="1062"/>
      <c r="DD59" s="1062"/>
      <c r="DE59" s="1062"/>
      <c r="DF59" s="1063"/>
      <c r="DG59" s="1061"/>
      <c r="DH59" s="1062"/>
      <c r="DI59" s="1062"/>
      <c r="DJ59" s="1062"/>
      <c r="DK59" s="1063"/>
      <c r="DL59" s="1061"/>
      <c r="DM59" s="1062"/>
      <c r="DN59" s="1062"/>
      <c r="DO59" s="1062"/>
      <c r="DP59" s="1063"/>
      <c r="DQ59" s="1061"/>
      <c r="DR59" s="1062"/>
      <c r="DS59" s="1062"/>
      <c r="DT59" s="1062"/>
      <c r="DU59" s="1063"/>
      <c r="DV59" s="1064"/>
      <c r="DW59" s="1065"/>
      <c r="DX59" s="1065"/>
      <c r="DY59" s="1065"/>
      <c r="DZ59" s="1066"/>
      <c r="EA59" s="226"/>
    </row>
    <row r="60" spans="1:131" s="227" customFormat="1" ht="26.25" customHeight="1" x14ac:dyDescent="0.15">
      <c r="A60" s="241">
        <v>33</v>
      </c>
      <c r="B60" s="1109"/>
      <c r="C60" s="1110"/>
      <c r="D60" s="1110"/>
      <c r="E60" s="1110"/>
      <c r="F60" s="1110"/>
      <c r="G60" s="1110"/>
      <c r="H60" s="1110"/>
      <c r="I60" s="1110"/>
      <c r="J60" s="1110"/>
      <c r="K60" s="1110"/>
      <c r="L60" s="1110"/>
      <c r="M60" s="1110"/>
      <c r="N60" s="1110"/>
      <c r="O60" s="1110"/>
      <c r="P60" s="1111"/>
      <c r="Q60" s="1112"/>
      <c r="R60" s="1095"/>
      <c r="S60" s="1095"/>
      <c r="T60" s="1095"/>
      <c r="U60" s="1095"/>
      <c r="V60" s="1095"/>
      <c r="W60" s="1095"/>
      <c r="X60" s="1095"/>
      <c r="Y60" s="1095"/>
      <c r="Z60" s="1095"/>
      <c r="AA60" s="1095"/>
      <c r="AB60" s="1095"/>
      <c r="AC60" s="1095"/>
      <c r="AD60" s="1095"/>
      <c r="AE60" s="1113"/>
      <c r="AF60" s="1091"/>
      <c r="AG60" s="1092"/>
      <c r="AH60" s="1092"/>
      <c r="AI60" s="1092"/>
      <c r="AJ60" s="1093"/>
      <c r="AK60" s="1094"/>
      <c r="AL60" s="1095"/>
      <c r="AM60" s="1095"/>
      <c r="AN60" s="1095"/>
      <c r="AO60" s="1095"/>
      <c r="AP60" s="1095"/>
      <c r="AQ60" s="1095"/>
      <c r="AR60" s="1095"/>
      <c r="AS60" s="1095"/>
      <c r="AT60" s="1095"/>
      <c r="AU60" s="1095"/>
      <c r="AV60" s="1095"/>
      <c r="AW60" s="1095"/>
      <c r="AX60" s="1095"/>
      <c r="AY60" s="1095"/>
      <c r="AZ60" s="1096"/>
      <c r="BA60" s="1096"/>
      <c r="BB60" s="1096"/>
      <c r="BC60" s="1096"/>
      <c r="BD60" s="1096"/>
      <c r="BE60" s="1104"/>
      <c r="BF60" s="1104"/>
      <c r="BG60" s="1104"/>
      <c r="BH60" s="1104"/>
      <c r="BI60" s="1105"/>
      <c r="BJ60" s="232"/>
      <c r="BK60" s="232"/>
      <c r="BL60" s="232"/>
      <c r="BM60" s="232"/>
      <c r="BN60" s="232"/>
      <c r="BO60" s="245"/>
      <c r="BP60" s="245"/>
      <c r="BQ60" s="242">
        <v>54</v>
      </c>
      <c r="BR60" s="243"/>
      <c r="BS60" s="1086"/>
      <c r="BT60" s="1087"/>
      <c r="BU60" s="1087"/>
      <c r="BV60" s="1087"/>
      <c r="BW60" s="1087"/>
      <c r="BX60" s="1087"/>
      <c r="BY60" s="1087"/>
      <c r="BZ60" s="1087"/>
      <c r="CA60" s="1087"/>
      <c r="CB60" s="1087"/>
      <c r="CC60" s="1087"/>
      <c r="CD60" s="1087"/>
      <c r="CE60" s="1087"/>
      <c r="CF60" s="1087"/>
      <c r="CG60" s="1088"/>
      <c r="CH60" s="1061"/>
      <c r="CI60" s="1062"/>
      <c r="CJ60" s="1062"/>
      <c r="CK60" s="1062"/>
      <c r="CL60" s="1063"/>
      <c r="CM60" s="1061"/>
      <c r="CN60" s="1062"/>
      <c r="CO60" s="1062"/>
      <c r="CP60" s="1062"/>
      <c r="CQ60" s="1063"/>
      <c r="CR60" s="1061"/>
      <c r="CS60" s="1062"/>
      <c r="CT60" s="1062"/>
      <c r="CU60" s="1062"/>
      <c r="CV60" s="1063"/>
      <c r="CW60" s="1061"/>
      <c r="CX60" s="1062"/>
      <c r="CY60" s="1062"/>
      <c r="CZ60" s="1062"/>
      <c r="DA60" s="1063"/>
      <c r="DB60" s="1061"/>
      <c r="DC60" s="1062"/>
      <c r="DD60" s="1062"/>
      <c r="DE60" s="1062"/>
      <c r="DF60" s="1063"/>
      <c r="DG60" s="1061"/>
      <c r="DH60" s="1062"/>
      <c r="DI60" s="1062"/>
      <c r="DJ60" s="1062"/>
      <c r="DK60" s="1063"/>
      <c r="DL60" s="1061"/>
      <c r="DM60" s="1062"/>
      <c r="DN60" s="1062"/>
      <c r="DO60" s="1062"/>
      <c r="DP60" s="1063"/>
      <c r="DQ60" s="1061"/>
      <c r="DR60" s="1062"/>
      <c r="DS60" s="1062"/>
      <c r="DT60" s="1062"/>
      <c r="DU60" s="1063"/>
      <c r="DV60" s="1064"/>
      <c r="DW60" s="1065"/>
      <c r="DX60" s="1065"/>
      <c r="DY60" s="1065"/>
      <c r="DZ60" s="1066"/>
      <c r="EA60" s="226"/>
    </row>
    <row r="61" spans="1:131" s="227" customFormat="1" ht="26.25" customHeight="1" thickBot="1" x14ac:dyDescent="0.2">
      <c r="A61" s="241">
        <v>34</v>
      </c>
      <c r="B61" s="1109"/>
      <c r="C61" s="1110"/>
      <c r="D61" s="1110"/>
      <c r="E61" s="1110"/>
      <c r="F61" s="1110"/>
      <c r="G61" s="1110"/>
      <c r="H61" s="1110"/>
      <c r="I61" s="1110"/>
      <c r="J61" s="1110"/>
      <c r="K61" s="1110"/>
      <c r="L61" s="1110"/>
      <c r="M61" s="1110"/>
      <c r="N61" s="1110"/>
      <c r="O61" s="1110"/>
      <c r="P61" s="1111"/>
      <c r="Q61" s="1112"/>
      <c r="R61" s="1095"/>
      <c r="S61" s="1095"/>
      <c r="T61" s="1095"/>
      <c r="U61" s="1095"/>
      <c r="V61" s="1095"/>
      <c r="W61" s="1095"/>
      <c r="X61" s="1095"/>
      <c r="Y61" s="1095"/>
      <c r="Z61" s="1095"/>
      <c r="AA61" s="1095"/>
      <c r="AB61" s="1095"/>
      <c r="AC61" s="1095"/>
      <c r="AD61" s="1095"/>
      <c r="AE61" s="1113"/>
      <c r="AF61" s="1091"/>
      <c r="AG61" s="1092"/>
      <c r="AH61" s="1092"/>
      <c r="AI61" s="1092"/>
      <c r="AJ61" s="1093"/>
      <c r="AK61" s="1094"/>
      <c r="AL61" s="1095"/>
      <c r="AM61" s="1095"/>
      <c r="AN61" s="1095"/>
      <c r="AO61" s="1095"/>
      <c r="AP61" s="1095"/>
      <c r="AQ61" s="1095"/>
      <c r="AR61" s="1095"/>
      <c r="AS61" s="1095"/>
      <c r="AT61" s="1095"/>
      <c r="AU61" s="1095"/>
      <c r="AV61" s="1095"/>
      <c r="AW61" s="1095"/>
      <c r="AX61" s="1095"/>
      <c r="AY61" s="1095"/>
      <c r="AZ61" s="1096"/>
      <c r="BA61" s="1096"/>
      <c r="BB61" s="1096"/>
      <c r="BC61" s="1096"/>
      <c r="BD61" s="1096"/>
      <c r="BE61" s="1104"/>
      <c r="BF61" s="1104"/>
      <c r="BG61" s="1104"/>
      <c r="BH61" s="1104"/>
      <c r="BI61" s="1105"/>
      <c r="BJ61" s="232"/>
      <c r="BK61" s="232"/>
      <c r="BL61" s="232"/>
      <c r="BM61" s="232"/>
      <c r="BN61" s="232"/>
      <c r="BO61" s="245"/>
      <c r="BP61" s="245"/>
      <c r="BQ61" s="242">
        <v>55</v>
      </c>
      <c r="BR61" s="243"/>
      <c r="BS61" s="1086"/>
      <c r="BT61" s="1087"/>
      <c r="BU61" s="1087"/>
      <c r="BV61" s="1087"/>
      <c r="BW61" s="1087"/>
      <c r="BX61" s="1087"/>
      <c r="BY61" s="1087"/>
      <c r="BZ61" s="1087"/>
      <c r="CA61" s="1087"/>
      <c r="CB61" s="1087"/>
      <c r="CC61" s="1087"/>
      <c r="CD61" s="1087"/>
      <c r="CE61" s="1087"/>
      <c r="CF61" s="1087"/>
      <c r="CG61" s="1088"/>
      <c r="CH61" s="1061"/>
      <c r="CI61" s="1062"/>
      <c r="CJ61" s="1062"/>
      <c r="CK61" s="1062"/>
      <c r="CL61" s="1063"/>
      <c r="CM61" s="1061"/>
      <c r="CN61" s="1062"/>
      <c r="CO61" s="1062"/>
      <c r="CP61" s="1062"/>
      <c r="CQ61" s="1063"/>
      <c r="CR61" s="1061"/>
      <c r="CS61" s="1062"/>
      <c r="CT61" s="1062"/>
      <c r="CU61" s="1062"/>
      <c r="CV61" s="1063"/>
      <c r="CW61" s="1061"/>
      <c r="CX61" s="1062"/>
      <c r="CY61" s="1062"/>
      <c r="CZ61" s="1062"/>
      <c r="DA61" s="1063"/>
      <c r="DB61" s="1061"/>
      <c r="DC61" s="1062"/>
      <c r="DD61" s="1062"/>
      <c r="DE61" s="1062"/>
      <c r="DF61" s="1063"/>
      <c r="DG61" s="1061"/>
      <c r="DH61" s="1062"/>
      <c r="DI61" s="1062"/>
      <c r="DJ61" s="1062"/>
      <c r="DK61" s="1063"/>
      <c r="DL61" s="1061"/>
      <c r="DM61" s="1062"/>
      <c r="DN61" s="1062"/>
      <c r="DO61" s="1062"/>
      <c r="DP61" s="1063"/>
      <c r="DQ61" s="1061"/>
      <c r="DR61" s="1062"/>
      <c r="DS61" s="1062"/>
      <c r="DT61" s="1062"/>
      <c r="DU61" s="1063"/>
      <c r="DV61" s="1064"/>
      <c r="DW61" s="1065"/>
      <c r="DX61" s="1065"/>
      <c r="DY61" s="1065"/>
      <c r="DZ61" s="1066"/>
      <c r="EA61" s="226"/>
    </row>
    <row r="62" spans="1:131" s="227" customFormat="1" ht="26.25" customHeight="1" x14ac:dyDescent="0.15">
      <c r="A62" s="241">
        <v>35</v>
      </c>
      <c r="B62" s="1109"/>
      <c r="C62" s="1110"/>
      <c r="D62" s="1110"/>
      <c r="E62" s="1110"/>
      <c r="F62" s="1110"/>
      <c r="G62" s="1110"/>
      <c r="H62" s="1110"/>
      <c r="I62" s="1110"/>
      <c r="J62" s="1110"/>
      <c r="K62" s="1110"/>
      <c r="L62" s="1110"/>
      <c r="M62" s="1110"/>
      <c r="N62" s="1110"/>
      <c r="O62" s="1110"/>
      <c r="P62" s="1111"/>
      <c r="Q62" s="1112"/>
      <c r="R62" s="1095"/>
      <c r="S62" s="1095"/>
      <c r="T62" s="1095"/>
      <c r="U62" s="1095"/>
      <c r="V62" s="1095"/>
      <c r="W62" s="1095"/>
      <c r="X62" s="1095"/>
      <c r="Y62" s="1095"/>
      <c r="Z62" s="1095"/>
      <c r="AA62" s="1095"/>
      <c r="AB62" s="1095"/>
      <c r="AC62" s="1095"/>
      <c r="AD62" s="1095"/>
      <c r="AE62" s="1113"/>
      <c r="AF62" s="1091"/>
      <c r="AG62" s="1092"/>
      <c r="AH62" s="1092"/>
      <c r="AI62" s="1092"/>
      <c r="AJ62" s="1093"/>
      <c r="AK62" s="1094"/>
      <c r="AL62" s="1095"/>
      <c r="AM62" s="1095"/>
      <c r="AN62" s="1095"/>
      <c r="AO62" s="1095"/>
      <c r="AP62" s="1095"/>
      <c r="AQ62" s="1095"/>
      <c r="AR62" s="1095"/>
      <c r="AS62" s="1095"/>
      <c r="AT62" s="1095"/>
      <c r="AU62" s="1095"/>
      <c r="AV62" s="1095"/>
      <c r="AW62" s="1095"/>
      <c r="AX62" s="1095"/>
      <c r="AY62" s="1095"/>
      <c r="AZ62" s="1096"/>
      <c r="BA62" s="1096"/>
      <c r="BB62" s="1096"/>
      <c r="BC62" s="1096"/>
      <c r="BD62" s="1096"/>
      <c r="BE62" s="1104"/>
      <c r="BF62" s="1104"/>
      <c r="BG62" s="1104"/>
      <c r="BH62" s="1104"/>
      <c r="BI62" s="1105"/>
      <c r="BJ62" s="1106" t="s">
        <v>402</v>
      </c>
      <c r="BK62" s="1107"/>
      <c r="BL62" s="1107"/>
      <c r="BM62" s="1107"/>
      <c r="BN62" s="1108"/>
      <c r="BO62" s="245"/>
      <c r="BP62" s="245"/>
      <c r="BQ62" s="242">
        <v>56</v>
      </c>
      <c r="BR62" s="243"/>
      <c r="BS62" s="1086"/>
      <c r="BT62" s="1087"/>
      <c r="BU62" s="1087"/>
      <c r="BV62" s="1087"/>
      <c r="BW62" s="1087"/>
      <c r="BX62" s="1087"/>
      <c r="BY62" s="1087"/>
      <c r="BZ62" s="1087"/>
      <c r="CA62" s="1087"/>
      <c r="CB62" s="1087"/>
      <c r="CC62" s="1087"/>
      <c r="CD62" s="1087"/>
      <c r="CE62" s="1087"/>
      <c r="CF62" s="1087"/>
      <c r="CG62" s="1088"/>
      <c r="CH62" s="1061"/>
      <c r="CI62" s="1062"/>
      <c r="CJ62" s="1062"/>
      <c r="CK62" s="1062"/>
      <c r="CL62" s="1063"/>
      <c r="CM62" s="1061"/>
      <c r="CN62" s="1062"/>
      <c r="CO62" s="1062"/>
      <c r="CP62" s="1062"/>
      <c r="CQ62" s="1063"/>
      <c r="CR62" s="1061"/>
      <c r="CS62" s="1062"/>
      <c r="CT62" s="1062"/>
      <c r="CU62" s="1062"/>
      <c r="CV62" s="1063"/>
      <c r="CW62" s="1061"/>
      <c r="CX62" s="1062"/>
      <c r="CY62" s="1062"/>
      <c r="CZ62" s="1062"/>
      <c r="DA62" s="1063"/>
      <c r="DB62" s="1061"/>
      <c r="DC62" s="1062"/>
      <c r="DD62" s="1062"/>
      <c r="DE62" s="1062"/>
      <c r="DF62" s="1063"/>
      <c r="DG62" s="1061"/>
      <c r="DH62" s="1062"/>
      <c r="DI62" s="1062"/>
      <c r="DJ62" s="1062"/>
      <c r="DK62" s="1063"/>
      <c r="DL62" s="1061"/>
      <c r="DM62" s="1062"/>
      <c r="DN62" s="1062"/>
      <c r="DO62" s="1062"/>
      <c r="DP62" s="1063"/>
      <c r="DQ62" s="1061"/>
      <c r="DR62" s="1062"/>
      <c r="DS62" s="1062"/>
      <c r="DT62" s="1062"/>
      <c r="DU62" s="1063"/>
      <c r="DV62" s="1064"/>
      <c r="DW62" s="1065"/>
      <c r="DX62" s="1065"/>
      <c r="DY62" s="1065"/>
      <c r="DZ62" s="1066"/>
      <c r="EA62" s="226"/>
    </row>
    <row r="63" spans="1:131" s="227" customFormat="1" ht="26.25" customHeight="1" thickBot="1" x14ac:dyDescent="0.2">
      <c r="A63" s="244" t="s">
        <v>381</v>
      </c>
      <c r="B63" s="1013" t="s">
        <v>403</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100"/>
      <c r="AF63" s="1101">
        <v>965</v>
      </c>
      <c r="AG63" s="1028"/>
      <c r="AH63" s="1028"/>
      <c r="AI63" s="1028"/>
      <c r="AJ63" s="1102"/>
      <c r="AK63" s="1103"/>
      <c r="AL63" s="1032"/>
      <c r="AM63" s="1032"/>
      <c r="AN63" s="1032"/>
      <c r="AO63" s="1032"/>
      <c r="AP63" s="1028">
        <v>5550</v>
      </c>
      <c r="AQ63" s="1028"/>
      <c r="AR63" s="1028"/>
      <c r="AS63" s="1028"/>
      <c r="AT63" s="1028"/>
      <c r="AU63" s="1028">
        <v>4010</v>
      </c>
      <c r="AV63" s="1028"/>
      <c r="AW63" s="1028"/>
      <c r="AX63" s="1028"/>
      <c r="AY63" s="1028"/>
      <c r="AZ63" s="1097"/>
      <c r="BA63" s="1097"/>
      <c r="BB63" s="1097"/>
      <c r="BC63" s="1097"/>
      <c r="BD63" s="1097"/>
      <c r="BE63" s="1029"/>
      <c r="BF63" s="1029"/>
      <c r="BG63" s="1029"/>
      <c r="BH63" s="1029"/>
      <c r="BI63" s="1030"/>
      <c r="BJ63" s="1098" t="s">
        <v>404</v>
      </c>
      <c r="BK63" s="1020"/>
      <c r="BL63" s="1020"/>
      <c r="BM63" s="1020"/>
      <c r="BN63" s="1099"/>
      <c r="BO63" s="245"/>
      <c r="BP63" s="245"/>
      <c r="BQ63" s="242">
        <v>57</v>
      </c>
      <c r="BR63" s="243"/>
      <c r="BS63" s="1086"/>
      <c r="BT63" s="1087"/>
      <c r="BU63" s="1087"/>
      <c r="BV63" s="1087"/>
      <c r="BW63" s="1087"/>
      <c r="BX63" s="1087"/>
      <c r="BY63" s="1087"/>
      <c r="BZ63" s="1087"/>
      <c r="CA63" s="1087"/>
      <c r="CB63" s="1087"/>
      <c r="CC63" s="1087"/>
      <c r="CD63" s="1087"/>
      <c r="CE63" s="1087"/>
      <c r="CF63" s="1087"/>
      <c r="CG63" s="1088"/>
      <c r="CH63" s="1061"/>
      <c r="CI63" s="1062"/>
      <c r="CJ63" s="1062"/>
      <c r="CK63" s="1062"/>
      <c r="CL63" s="1063"/>
      <c r="CM63" s="1061"/>
      <c r="CN63" s="1062"/>
      <c r="CO63" s="1062"/>
      <c r="CP63" s="1062"/>
      <c r="CQ63" s="1063"/>
      <c r="CR63" s="1061"/>
      <c r="CS63" s="1062"/>
      <c r="CT63" s="1062"/>
      <c r="CU63" s="1062"/>
      <c r="CV63" s="1063"/>
      <c r="CW63" s="1061"/>
      <c r="CX63" s="1062"/>
      <c r="CY63" s="1062"/>
      <c r="CZ63" s="1062"/>
      <c r="DA63" s="1063"/>
      <c r="DB63" s="1061"/>
      <c r="DC63" s="1062"/>
      <c r="DD63" s="1062"/>
      <c r="DE63" s="1062"/>
      <c r="DF63" s="1063"/>
      <c r="DG63" s="1061"/>
      <c r="DH63" s="1062"/>
      <c r="DI63" s="1062"/>
      <c r="DJ63" s="1062"/>
      <c r="DK63" s="1063"/>
      <c r="DL63" s="1061"/>
      <c r="DM63" s="1062"/>
      <c r="DN63" s="1062"/>
      <c r="DO63" s="1062"/>
      <c r="DP63" s="1063"/>
      <c r="DQ63" s="1061"/>
      <c r="DR63" s="1062"/>
      <c r="DS63" s="1062"/>
      <c r="DT63" s="1062"/>
      <c r="DU63" s="1063"/>
      <c r="DV63" s="1064"/>
      <c r="DW63" s="1065"/>
      <c r="DX63" s="1065"/>
      <c r="DY63" s="1065"/>
      <c r="DZ63" s="1066"/>
      <c r="EA63" s="226"/>
    </row>
    <row r="64" spans="1:131" s="227" customFormat="1" ht="26.25" customHeight="1" x14ac:dyDescent="0.15">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6"/>
      <c r="BT64" s="1087"/>
      <c r="BU64" s="1087"/>
      <c r="BV64" s="1087"/>
      <c r="BW64" s="1087"/>
      <c r="BX64" s="1087"/>
      <c r="BY64" s="1087"/>
      <c r="BZ64" s="1087"/>
      <c r="CA64" s="1087"/>
      <c r="CB64" s="1087"/>
      <c r="CC64" s="1087"/>
      <c r="CD64" s="1087"/>
      <c r="CE64" s="1087"/>
      <c r="CF64" s="1087"/>
      <c r="CG64" s="1088"/>
      <c r="CH64" s="1061"/>
      <c r="CI64" s="1062"/>
      <c r="CJ64" s="1062"/>
      <c r="CK64" s="1062"/>
      <c r="CL64" s="1063"/>
      <c r="CM64" s="1061"/>
      <c r="CN64" s="1062"/>
      <c r="CO64" s="1062"/>
      <c r="CP64" s="1062"/>
      <c r="CQ64" s="1063"/>
      <c r="CR64" s="1061"/>
      <c r="CS64" s="1062"/>
      <c r="CT64" s="1062"/>
      <c r="CU64" s="1062"/>
      <c r="CV64" s="1063"/>
      <c r="CW64" s="1061"/>
      <c r="CX64" s="1062"/>
      <c r="CY64" s="1062"/>
      <c r="CZ64" s="1062"/>
      <c r="DA64" s="1063"/>
      <c r="DB64" s="1061"/>
      <c r="DC64" s="1062"/>
      <c r="DD64" s="1062"/>
      <c r="DE64" s="1062"/>
      <c r="DF64" s="1063"/>
      <c r="DG64" s="1061"/>
      <c r="DH64" s="1062"/>
      <c r="DI64" s="1062"/>
      <c r="DJ64" s="1062"/>
      <c r="DK64" s="1063"/>
      <c r="DL64" s="1061"/>
      <c r="DM64" s="1062"/>
      <c r="DN64" s="1062"/>
      <c r="DO64" s="1062"/>
      <c r="DP64" s="1063"/>
      <c r="DQ64" s="1061"/>
      <c r="DR64" s="1062"/>
      <c r="DS64" s="1062"/>
      <c r="DT64" s="1062"/>
      <c r="DU64" s="1063"/>
      <c r="DV64" s="1064"/>
      <c r="DW64" s="1065"/>
      <c r="DX64" s="1065"/>
      <c r="DY64" s="1065"/>
      <c r="DZ64" s="1066"/>
      <c r="EA64" s="226"/>
    </row>
    <row r="65" spans="1:131" s="227" customFormat="1" ht="26.25" customHeight="1" thickBot="1" x14ac:dyDescent="0.2">
      <c r="A65" s="232" t="s">
        <v>405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6"/>
      <c r="BT65" s="1087"/>
      <c r="BU65" s="1087"/>
      <c r="BV65" s="1087"/>
      <c r="BW65" s="1087"/>
      <c r="BX65" s="1087"/>
      <c r="BY65" s="1087"/>
      <c r="BZ65" s="1087"/>
      <c r="CA65" s="1087"/>
      <c r="CB65" s="1087"/>
      <c r="CC65" s="1087"/>
      <c r="CD65" s="1087"/>
      <c r="CE65" s="1087"/>
      <c r="CF65" s="1087"/>
      <c r="CG65" s="1088"/>
      <c r="CH65" s="1061"/>
      <c r="CI65" s="1062"/>
      <c r="CJ65" s="1062"/>
      <c r="CK65" s="1062"/>
      <c r="CL65" s="1063"/>
      <c r="CM65" s="1061"/>
      <c r="CN65" s="1062"/>
      <c r="CO65" s="1062"/>
      <c r="CP65" s="1062"/>
      <c r="CQ65" s="1063"/>
      <c r="CR65" s="1061"/>
      <c r="CS65" s="1062"/>
      <c r="CT65" s="1062"/>
      <c r="CU65" s="1062"/>
      <c r="CV65" s="1063"/>
      <c r="CW65" s="1061"/>
      <c r="CX65" s="1062"/>
      <c r="CY65" s="1062"/>
      <c r="CZ65" s="1062"/>
      <c r="DA65" s="1063"/>
      <c r="DB65" s="1061"/>
      <c r="DC65" s="1062"/>
      <c r="DD65" s="1062"/>
      <c r="DE65" s="1062"/>
      <c r="DF65" s="1063"/>
      <c r="DG65" s="1061"/>
      <c r="DH65" s="1062"/>
      <c r="DI65" s="1062"/>
      <c r="DJ65" s="1062"/>
      <c r="DK65" s="1063"/>
      <c r="DL65" s="1061"/>
      <c r="DM65" s="1062"/>
      <c r="DN65" s="1062"/>
      <c r="DO65" s="1062"/>
      <c r="DP65" s="1063"/>
      <c r="DQ65" s="1061"/>
      <c r="DR65" s="1062"/>
      <c r="DS65" s="1062"/>
      <c r="DT65" s="1062"/>
      <c r="DU65" s="1063"/>
      <c r="DV65" s="1064"/>
      <c r="DW65" s="1065"/>
      <c r="DX65" s="1065"/>
      <c r="DY65" s="1065"/>
      <c r="DZ65" s="1066"/>
      <c r="EA65" s="226"/>
    </row>
    <row r="66" spans="1:131" s="227" customFormat="1" ht="26.25" customHeight="1" x14ac:dyDescent="0.15">
      <c r="A66" s="1067" t="s">
        <v>406</v>
      </c>
      <c r="B66" s="1068"/>
      <c r="C66" s="1068"/>
      <c r="D66" s="1068"/>
      <c r="E66" s="1068"/>
      <c r="F66" s="1068"/>
      <c r="G66" s="1068"/>
      <c r="H66" s="1068"/>
      <c r="I66" s="1068"/>
      <c r="J66" s="1068"/>
      <c r="K66" s="1068"/>
      <c r="L66" s="1068"/>
      <c r="M66" s="1068"/>
      <c r="N66" s="1068"/>
      <c r="O66" s="1068"/>
      <c r="P66" s="1069"/>
      <c r="Q66" s="1073" t="s">
        <v>407</v>
      </c>
      <c r="R66" s="1074"/>
      <c r="S66" s="1074"/>
      <c r="T66" s="1074"/>
      <c r="U66" s="1075"/>
      <c r="V66" s="1073" t="s">
        <v>408</v>
      </c>
      <c r="W66" s="1074"/>
      <c r="X66" s="1074"/>
      <c r="Y66" s="1074"/>
      <c r="Z66" s="1075"/>
      <c r="AA66" s="1073" t="s">
        <v>409</v>
      </c>
      <c r="AB66" s="1074"/>
      <c r="AC66" s="1074"/>
      <c r="AD66" s="1074"/>
      <c r="AE66" s="1075"/>
      <c r="AF66" s="1079" t="s">
        <v>410</v>
      </c>
      <c r="AG66" s="1080"/>
      <c r="AH66" s="1080"/>
      <c r="AI66" s="1080"/>
      <c r="AJ66" s="1081"/>
      <c r="AK66" s="1073" t="s">
        <v>411</v>
      </c>
      <c r="AL66" s="1068"/>
      <c r="AM66" s="1068"/>
      <c r="AN66" s="1068"/>
      <c r="AO66" s="1069"/>
      <c r="AP66" s="1073" t="s">
        <v>391</v>
      </c>
      <c r="AQ66" s="1074"/>
      <c r="AR66" s="1074"/>
      <c r="AS66" s="1074"/>
      <c r="AT66" s="1075"/>
      <c r="AU66" s="1073" t="s">
        <v>412</v>
      </c>
      <c r="AV66" s="1074"/>
      <c r="AW66" s="1074"/>
      <c r="AX66" s="1074"/>
      <c r="AY66" s="1075"/>
      <c r="AZ66" s="1073" t="s">
        <v>369</v>
      </c>
      <c r="BA66" s="1074"/>
      <c r="BB66" s="1074"/>
      <c r="BC66" s="1074"/>
      <c r="BD66" s="1089"/>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x14ac:dyDescent="0.2">
      <c r="A67" s="1070"/>
      <c r="B67" s="1071"/>
      <c r="C67" s="1071"/>
      <c r="D67" s="1071"/>
      <c r="E67" s="1071"/>
      <c r="F67" s="1071"/>
      <c r="G67" s="1071"/>
      <c r="H67" s="1071"/>
      <c r="I67" s="1071"/>
      <c r="J67" s="1071"/>
      <c r="K67" s="1071"/>
      <c r="L67" s="1071"/>
      <c r="M67" s="1071"/>
      <c r="N67" s="1071"/>
      <c r="O67" s="1071"/>
      <c r="P67" s="1072"/>
      <c r="Q67" s="1076"/>
      <c r="R67" s="1077"/>
      <c r="S67" s="1077"/>
      <c r="T67" s="1077"/>
      <c r="U67" s="1078"/>
      <c r="V67" s="1076"/>
      <c r="W67" s="1077"/>
      <c r="X67" s="1077"/>
      <c r="Y67" s="1077"/>
      <c r="Z67" s="1078"/>
      <c r="AA67" s="1076"/>
      <c r="AB67" s="1077"/>
      <c r="AC67" s="1077"/>
      <c r="AD67" s="1077"/>
      <c r="AE67" s="1078"/>
      <c r="AF67" s="1082"/>
      <c r="AG67" s="1083"/>
      <c r="AH67" s="1083"/>
      <c r="AI67" s="1083"/>
      <c r="AJ67" s="1084"/>
      <c r="AK67" s="1085"/>
      <c r="AL67" s="1071"/>
      <c r="AM67" s="1071"/>
      <c r="AN67" s="1071"/>
      <c r="AO67" s="1072"/>
      <c r="AP67" s="1076"/>
      <c r="AQ67" s="1077"/>
      <c r="AR67" s="1077"/>
      <c r="AS67" s="1077"/>
      <c r="AT67" s="1078"/>
      <c r="AU67" s="1076"/>
      <c r="AV67" s="1077"/>
      <c r="AW67" s="1077"/>
      <c r="AX67" s="1077"/>
      <c r="AY67" s="1078"/>
      <c r="AZ67" s="1076"/>
      <c r="BA67" s="1077"/>
      <c r="BB67" s="1077"/>
      <c r="BC67" s="1077"/>
      <c r="BD67" s="1090"/>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x14ac:dyDescent="0.15">
      <c r="A68" s="238">
        <v>1</v>
      </c>
      <c r="B68" s="1056" t="s">
        <v>574</v>
      </c>
      <c r="C68" s="1057"/>
      <c r="D68" s="1057"/>
      <c r="E68" s="1057"/>
      <c r="F68" s="1057"/>
      <c r="G68" s="1057"/>
      <c r="H68" s="1057"/>
      <c r="I68" s="1057"/>
      <c r="J68" s="1057"/>
      <c r="K68" s="1057"/>
      <c r="L68" s="1057"/>
      <c r="M68" s="1057"/>
      <c r="N68" s="1057"/>
      <c r="O68" s="1057"/>
      <c r="P68" s="1058"/>
      <c r="Q68" s="1059">
        <v>1131</v>
      </c>
      <c r="R68" s="1060"/>
      <c r="S68" s="1060"/>
      <c r="T68" s="1060"/>
      <c r="U68" s="1060"/>
      <c r="V68" s="1060">
        <v>1127</v>
      </c>
      <c r="W68" s="1060"/>
      <c r="X68" s="1060"/>
      <c r="Y68" s="1060"/>
      <c r="Z68" s="1060"/>
      <c r="AA68" s="1060">
        <v>4</v>
      </c>
      <c r="AB68" s="1060"/>
      <c r="AC68" s="1060"/>
      <c r="AD68" s="1060"/>
      <c r="AE68" s="1060"/>
      <c r="AF68" s="1060">
        <v>4</v>
      </c>
      <c r="AG68" s="1060"/>
      <c r="AH68" s="1060"/>
      <c r="AI68" s="1060"/>
      <c r="AJ68" s="1060"/>
      <c r="AK68" s="1051" t="s">
        <v>510</v>
      </c>
      <c r="AL68" s="1052"/>
      <c r="AM68" s="1052"/>
      <c r="AN68" s="1052"/>
      <c r="AO68" s="1053"/>
      <c r="AP68" s="1051" t="s">
        <v>510</v>
      </c>
      <c r="AQ68" s="1052"/>
      <c r="AR68" s="1052"/>
      <c r="AS68" s="1052"/>
      <c r="AT68" s="1053"/>
      <c r="AU68" s="1051" t="s">
        <v>510</v>
      </c>
      <c r="AV68" s="1052"/>
      <c r="AW68" s="1052"/>
      <c r="AX68" s="1052"/>
      <c r="AY68" s="1053"/>
      <c r="AZ68" s="1054"/>
      <c r="BA68" s="1054"/>
      <c r="BB68" s="1054"/>
      <c r="BC68" s="1054"/>
      <c r="BD68" s="1055"/>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x14ac:dyDescent="0.15">
      <c r="A69" s="241">
        <v>2</v>
      </c>
      <c r="B69" s="1043" t="s">
        <v>575</v>
      </c>
      <c r="C69" s="1044"/>
      <c r="D69" s="1044"/>
      <c r="E69" s="1044"/>
      <c r="F69" s="1044"/>
      <c r="G69" s="1044"/>
      <c r="H69" s="1044"/>
      <c r="I69" s="1044"/>
      <c r="J69" s="1044"/>
      <c r="K69" s="1044"/>
      <c r="L69" s="1044"/>
      <c r="M69" s="1044"/>
      <c r="N69" s="1044"/>
      <c r="O69" s="1044"/>
      <c r="P69" s="1045"/>
      <c r="Q69" s="1046">
        <v>90</v>
      </c>
      <c r="R69" s="1040"/>
      <c r="S69" s="1040"/>
      <c r="T69" s="1040"/>
      <c r="U69" s="1040"/>
      <c r="V69" s="1040">
        <v>77</v>
      </c>
      <c r="W69" s="1040"/>
      <c r="X69" s="1040"/>
      <c r="Y69" s="1040"/>
      <c r="Z69" s="1040"/>
      <c r="AA69" s="1040">
        <v>13</v>
      </c>
      <c r="AB69" s="1040"/>
      <c r="AC69" s="1040"/>
      <c r="AD69" s="1040"/>
      <c r="AE69" s="1040"/>
      <c r="AF69" s="1040">
        <v>13</v>
      </c>
      <c r="AG69" s="1040"/>
      <c r="AH69" s="1040"/>
      <c r="AI69" s="1040"/>
      <c r="AJ69" s="1040"/>
      <c r="AK69" s="1050">
        <v>8</v>
      </c>
      <c r="AL69" s="1048"/>
      <c r="AM69" s="1048"/>
      <c r="AN69" s="1048"/>
      <c r="AO69" s="1049"/>
      <c r="AP69" s="1050" t="s">
        <v>510</v>
      </c>
      <c r="AQ69" s="1048"/>
      <c r="AR69" s="1048"/>
      <c r="AS69" s="1048"/>
      <c r="AT69" s="1049"/>
      <c r="AU69" s="1050" t="s">
        <v>510</v>
      </c>
      <c r="AV69" s="1048"/>
      <c r="AW69" s="1048"/>
      <c r="AX69" s="1048"/>
      <c r="AY69" s="1049"/>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x14ac:dyDescent="0.15">
      <c r="A70" s="241">
        <v>3</v>
      </c>
      <c r="B70" s="1043" t="s">
        <v>576</v>
      </c>
      <c r="C70" s="1044"/>
      <c r="D70" s="1044"/>
      <c r="E70" s="1044"/>
      <c r="F70" s="1044"/>
      <c r="G70" s="1044"/>
      <c r="H70" s="1044"/>
      <c r="I70" s="1044"/>
      <c r="J70" s="1044"/>
      <c r="K70" s="1044"/>
      <c r="L70" s="1044"/>
      <c r="M70" s="1044"/>
      <c r="N70" s="1044"/>
      <c r="O70" s="1044"/>
      <c r="P70" s="1045"/>
      <c r="Q70" s="1046">
        <v>7568</v>
      </c>
      <c r="R70" s="1040"/>
      <c r="S70" s="1040"/>
      <c r="T70" s="1040"/>
      <c r="U70" s="1040"/>
      <c r="V70" s="1040">
        <v>7340</v>
      </c>
      <c r="W70" s="1040"/>
      <c r="X70" s="1040"/>
      <c r="Y70" s="1040"/>
      <c r="Z70" s="1040"/>
      <c r="AA70" s="1040">
        <v>228</v>
      </c>
      <c r="AB70" s="1040"/>
      <c r="AC70" s="1040"/>
      <c r="AD70" s="1040"/>
      <c r="AE70" s="1040"/>
      <c r="AF70" s="1040">
        <v>228</v>
      </c>
      <c r="AG70" s="1040"/>
      <c r="AH70" s="1040"/>
      <c r="AI70" s="1040"/>
      <c r="AJ70" s="1040"/>
      <c r="AK70" s="1050" t="s">
        <v>510</v>
      </c>
      <c r="AL70" s="1048"/>
      <c r="AM70" s="1048"/>
      <c r="AN70" s="1048"/>
      <c r="AO70" s="1049"/>
      <c r="AP70" s="1050" t="s">
        <v>510</v>
      </c>
      <c r="AQ70" s="1048"/>
      <c r="AR70" s="1048"/>
      <c r="AS70" s="1048"/>
      <c r="AT70" s="1049"/>
      <c r="AU70" s="1050" t="s">
        <v>510</v>
      </c>
      <c r="AV70" s="1048"/>
      <c r="AW70" s="1048"/>
      <c r="AX70" s="1048"/>
      <c r="AY70" s="1049"/>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x14ac:dyDescent="0.15">
      <c r="A71" s="241">
        <v>4</v>
      </c>
      <c r="B71" s="1043" t="s">
        <v>577</v>
      </c>
      <c r="C71" s="1044"/>
      <c r="D71" s="1044"/>
      <c r="E71" s="1044"/>
      <c r="F71" s="1044"/>
      <c r="G71" s="1044"/>
      <c r="H71" s="1044"/>
      <c r="I71" s="1044"/>
      <c r="J71" s="1044"/>
      <c r="K71" s="1044"/>
      <c r="L71" s="1044"/>
      <c r="M71" s="1044"/>
      <c r="N71" s="1044"/>
      <c r="O71" s="1044"/>
      <c r="P71" s="1045"/>
      <c r="Q71" s="1046">
        <v>1869</v>
      </c>
      <c r="R71" s="1040"/>
      <c r="S71" s="1040"/>
      <c r="T71" s="1040"/>
      <c r="U71" s="1040"/>
      <c r="V71" s="1040">
        <v>1810</v>
      </c>
      <c r="W71" s="1040"/>
      <c r="X71" s="1040"/>
      <c r="Y71" s="1040"/>
      <c r="Z71" s="1040"/>
      <c r="AA71" s="1040">
        <v>59</v>
      </c>
      <c r="AB71" s="1040"/>
      <c r="AC71" s="1040"/>
      <c r="AD71" s="1040"/>
      <c r="AE71" s="1040"/>
      <c r="AF71" s="1040">
        <v>59</v>
      </c>
      <c r="AG71" s="1040"/>
      <c r="AH71" s="1040"/>
      <c r="AI71" s="1040"/>
      <c r="AJ71" s="1040"/>
      <c r="AK71" s="1050" t="s">
        <v>510</v>
      </c>
      <c r="AL71" s="1048"/>
      <c r="AM71" s="1048"/>
      <c r="AN71" s="1048"/>
      <c r="AO71" s="1049"/>
      <c r="AP71" s="1050">
        <v>1242</v>
      </c>
      <c r="AQ71" s="1048"/>
      <c r="AR71" s="1048"/>
      <c r="AS71" s="1048"/>
      <c r="AT71" s="1049"/>
      <c r="AU71" s="1050">
        <v>79</v>
      </c>
      <c r="AV71" s="1048"/>
      <c r="AW71" s="1048"/>
      <c r="AX71" s="1048"/>
      <c r="AY71" s="1049"/>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x14ac:dyDescent="0.15">
      <c r="A72" s="241">
        <v>5</v>
      </c>
      <c r="B72" s="1043" t="s">
        <v>578</v>
      </c>
      <c r="C72" s="1044"/>
      <c r="D72" s="1044"/>
      <c r="E72" s="1044"/>
      <c r="F72" s="1044"/>
      <c r="G72" s="1044"/>
      <c r="H72" s="1044"/>
      <c r="I72" s="1044"/>
      <c r="J72" s="1044"/>
      <c r="K72" s="1044"/>
      <c r="L72" s="1044"/>
      <c r="M72" s="1044"/>
      <c r="N72" s="1044"/>
      <c r="O72" s="1044"/>
      <c r="P72" s="1045"/>
      <c r="Q72" s="1046">
        <v>2304</v>
      </c>
      <c r="R72" s="1040"/>
      <c r="S72" s="1040"/>
      <c r="T72" s="1040"/>
      <c r="U72" s="1040"/>
      <c r="V72" s="1040">
        <v>2262</v>
      </c>
      <c r="W72" s="1040"/>
      <c r="X72" s="1040"/>
      <c r="Y72" s="1040"/>
      <c r="Z72" s="1040"/>
      <c r="AA72" s="1040">
        <v>42</v>
      </c>
      <c r="AB72" s="1040"/>
      <c r="AC72" s="1040"/>
      <c r="AD72" s="1040"/>
      <c r="AE72" s="1040"/>
      <c r="AF72" s="1040">
        <v>42</v>
      </c>
      <c r="AG72" s="1040"/>
      <c r="AH72" s="1040"/>
      <c r="AI72" s="1040"/>
      <c r="AJ72" s="1040"/>
      <c r="AK72" s="1050" t="s">
        <v>510</v>
      </c>
      <c r="AL72" s="1048"/>
      <c r="AM72" s="1048"/>
      <c r="AN72" s="1048"/>
      <c r="AO72" s="1049"/>
      <c r="AP72" s="1040">
        <v>720</v>
      </c>
      <c r="AQ72" s="1040"/>
      <c r="AR72" s="1040"/>
      <c r="AS72" s="1040"/>
      <c r="AT72" s="1040"/>
      <c r="AU72" s="1040">
        <v>70</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x14ac:dyDescent="0.15">
      <c r="A73" s="241">
        <v>6</v>
      </c>
      <c r="B73" s="1043" t="s">
        <v>579</v>
      </c>
      <c r="C73" s="1044"/>
      <c r="D73" s="1044"/>
      <c r="E73" s="1044"/>
      <c r="F73" s="1044"/>
      <c r="G73" s="1044"/>
      <c r="H73" s="1044"/>
      <c r="I73" s="1044"/>
      <c r="J73" s="1044"/>
      <c r="K73" s="1044"/>
      <c r="L73" s="1044"/>
      <c r="M73" s="1044"/>
      <c r="N73" s="1044"/>
      <c r="O73" s="1044"/>
      <c r="P73" s="1045"/>
      <c r="Q73" s="1046">
        <v>94</v>
      </c>
      <c r="R73" s="1040"/>
      <c r="S73" s="1040"/>
      <c r="T73" s="1040"/>
      <c r="U73" s="1040"/>
      <c r="V73" s="1040">
        <v>92</v>
      </c>
      <c r="W73" s="1040"/>
      <c r="X73" s="1040"/>
      <c r="Y73" s="1040"/>
      <c r="Z73" s="1040"/>
      <c r="AA73" s="1040">
        <v>2</v>
      </c>
      <c r="AB73" s="1040"/>
      <c r="AC73" s="1040"/>
      <c r="AD73" s="1040"/>
      <c r="AE73" s="1040"/>
      <c r="AF73" s="1040">
        <v>2</v>
      </c>
      <c r="AG73" s="1040"/>
      <c r="AH73" s="1040"/>
      <c r="AI73" s="1040"/>
      <c r="AJ73" s="1040"/>
      <c r="AK73" s="1050" t="s">
        <v>510</v>
      </c>
      <c r="AL73" s="1048"/>
      <c r="AM73" s="1048"/>
      <c r="AN73" s="1048"/>
      <c r="AO73" s="1049"/>
      <c r="AP73" s="1040">
        <v>24</v>
      </c>
      <c r="AQ73" s="1040"/>
      <c r="AR73" s="1040"/>
      <c r="AS73" s="1040"/>
      <c r="AT73" s="1040"/>
      <c r="AU73" s="1040">
        <v>5</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x14ac:dyDescent="0.15">
      <c r="A74" s="241">
        <v>7</v>
      </c>
      <c r="B74" s="1043" t="s">
        <v>580</v>
      </c>
      <c r="C74" s="1044"/>
      <c r="D74" s="1044"/>
      <c r="E74" s="1044"/>
      <c r="F74" s="1044"/>
      <c r="G74" s="1044"/>
      <c r="H74" s="1044"/>
      <c r="I74" s="1044"/>
      <c r="J74" s="1044"/>
      <c r="K74" s="1044"/>
      <c r="L74" s="1044"/>
      <c r="M74" s="1044"/>
      <c r="N74" s="1044"/>
      <c r="O74" s="1044"/>
      <c r="P74" s="1045"/>
      <c r="Q74" s="1046">
        <v>22</v>
      </c>
      <c r="R74" s="1040"/>
      <c r="S74" s="1040"/>
      <c r="T74" s="1040"/>
      <c r="U74" s="1040"/>
      <c r="V74" s="1040">
        <v>20</v>
      </c>
      <c r="W74" s="1040"/>
      <c r="X74" s="1040"/>
      <c r="Y74" s="1040"/>
      <c r="Z74" s="1040"/>
      <c r="AA74" s="1040">
        <v>2</v>
      </c>
      <c r="AB74" s="1040"/>
      <c r="AC74" s="1040"/>
      <c r="AD74" s="1040"/>
      <c r="AE74" s="1040"/>
      <c r="AF74" s="1050">
        <v>2</v>
      </c>
      <c r="AG74" s="1048"/>
      <c r="AH74" s="1048"/>
      <c r="AI74" s="1048"/>
      <c r="AJ74" s="1049"/>
      <c r="AK74" s="1050" t="s">
        <v>510</v>
      </c>
      <c r="AL74" s="1048"/>
      <c r="AM74" s="1048"/>
      <c r="AN74" s="1048"/>
      <c r="AO74" s="1049"/>
      <c r="AP74" s="1040">
        <v>1456</v>
      </c>
      <c r="AQ74" s="1040"/>
      <c r="AR74" s="1040"/>
      <c r="AS74" s="1040"/>
      <c r="AT74" s="1040"/>
      <c r="AU74" s="1040" t="s">
        <v>572</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x14ac:dyDescent="0.15">
      <c r="A75" s="241">
        <v>8</v>
      </c>
      <c r="B75" s="1043" t="s">
        <v>581</v>
      </c>
      <c r="C75" s="1044"/>
      <c r="D75" s="1044"/>
      <c r="E75" s="1044"/>
      <c r="F75" s="1044"/>
      <c r="G75" s="1044"/>
      <c r="H75" s="1044"/>
      <c r="I75" s="1044"/>
      <c r="J75" s="1044"/>
      <c r="K75" s="1044"/>
      <c r="L75" s="1044"/>
      <c r="M75" s="1044"/>
      <c r="N75" s="1044"/>
      <c r="O75" s="1044"/>
      <c r="P75" s="1045"/>
      <c r="Q75" s="1047">
        <v>1037</v>
      </c>
      <c r="R75" s="1048"/>
      <c r="S75" s="1048"/>
      <c r="T75" s="1048"/>
      <c r="U75" s="1049"/>
      <c r="V75" s="1050">
        <v>988</v>
      </c>
      <c r="W75" s="1048"/>
      <c r="X75" s="1048"/>
      <c r="Y75" s="1048"/>
      <c r="Z75" s="1049"/>
      <c r="AA75" s="1050">
        <v>49</v>
      </c>
      <c r="AB75" s="1048"/>
      <c r="AC75" s="1048"/>
      <c r="AD75" s="1048"/>
      <c r="AE75" s="1049"/>
      <c r="AF75" s="1050">
        <v>49</v>
      </c>
      <c r="AG75" s="1048"/>
      <c r="AH75" s="1048"/>
      <c r="AI75" s="1048"/>
      <c r="AJ75" s="1049"/>
      <c r="AK75" s="1050" t="s">
        <v>510</v>
      </c>
      <c r="AL75" s="1048"/>
      <c r="AM75" s="1048"/>
      <c r="AN75" s="1048"/>
      <c r="AO75" s="1049"/>
      <c r="AP75" s="1050" t="s">
        <v>572</v>
      </c>
      <c r="AQ75" s="1048"/>
      <c r="AR75" s="1048"/>
      <c r="AS75" s="1048"/>
      <c r="AT75" s="1049"/>
      <c r="AU75" s="1050" t="s">
        <v>572</v>
      </c>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x14ac:dyDescent="0.15">
      <c r="A76" s="241">
        <v>9</v>
      </c>
      <c r="B76" s="1043" t="s">
        <v>582</v>
      </c>
      <c r="C76" s="1044"/>
      <c r="D76" s="1044"/>
      <c r="E76" s="1044"/>
      <c r="F76" s="1044"/>
      <c r="G76" s="1044"/>
      <c r="H76" s="1044"/>
      <c r="I76" s="1044"/>
      <c r="J76" s="1044"/>
      <c r="K76" s="1044"/>
      <c r="L76" s="1044"/>
      <c r="M76" s="1044"/>
      <c r="N76" s="1044"/>
      <c r="O76" s="1044"/>
      <c r="P76" s="1045"/>
      <c r="Q76" s="1047">
        <v>159888</v>
      </c>
      <c r="R76" s="1048"/>
      <c r="S76" s="1048"/>
      <c r="T76" s="1048"/>
      <c r="U76" s="1049"/>
      <c r="V76" s="1050">
        <v>153993</v>
      </c>
      <c r="W76" s="1048"/>
      <c r="X76" s="1048"/>
      <c r="Y76" s="1048"/>
      <c r="Z76" s="1049"/>
      <c r="AA76" s="1050">
        <v>5895</v>
      </c>
      <c r="AB76" s="1048"/>
      <c r="AC76" s="1048"/>
      <c r="AD76" s="1048"/>
      <c r="AE76" s="1049"/>
      <c r="AF76" s="1050">
        <v>5895</v>
      </c>
      <c r="AG76" s="1048"/>
      <c r="AH76" s="1048"/>
      <c r="AI76" s="1048"/>
      <c r="AJ76" s="1049"/>
      <c r="AK76" s="1050">
        <v>1635</v>
      </c>
      <c r="AL76" s="1048"/>
      <c r="AM76" s="1048"/>
      <c r="AN76" s="1048"/>
      <c r="AO76" s="1049"/>
      <c r="AP76" s="1050" t="s">
        <v>572</v>
      </c>
      <c r="AQ76" s="1048"/>
      <c r="AR76" s="1048"/>
      <c r="AS76" s="1048"/>
      <c r="AT76" s="1049"/>
      <c r="AU76" s="1050" t="s">
        <v>583</v>
      </c>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x14ac:dyDescent="0.15">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x14ac:dyDescent="0.15">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x14ac:dyDescent="0.15">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x14ac:dyDescent="0.15">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x14ac:dyDescent="0.15">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x14ac:dyDescent="0.15">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x14ac:dyDescent="0.15">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x14ac:dyDescent="0.15">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x14ac:dyDescent="0.15">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x14ac:dyDescent="0.15">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x14ac:dyDescent="0.15">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x14ac:dyDescent="0.2">
      <c r="A88" s="244" t="s">
        <v>381</v>
      </c>
      <c r="B88" s="1013" t="s">
        <v>413</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6294</v>
      </c>
      <c r="AG88" s="1028"/>
      <c r="AH88" s="1028"/>
      <c r="AI88" s="1028"/>
      <c r="AJ88" s="1028"/>
      <c r="AK88" s="1032"/>
      <c r="AL88" s="1032"/>
      <c r="AM88" s="1032"/>
      <c r="AN88" s="1032"/>
      <c r="AO88" s="1032"/>
      <c r="AP88" s="1028">
        <v>3442</v>
      </c>
      <c r="AQ88" s="1028"/>
      <c r="AR88" s="1028"/>
      <c r="AS88" s="1028"/>
      <c r="AT88" s="1028"/>
      <c r="AU88" s="1028">
        <v>154</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x14ac:dyDescent="0.15">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x14ac:dyDescent="0.15">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x14ac:dyDescent="0.15">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x14ac:dyDescent="0.15">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x14ac:dyDescent="0.15">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x14ac:dyDescent="0.15">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x14ac:dyDescent="0.15">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x14ac:dyDescent="0.15">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x14ac:dyDescent="0.15">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x14ac:dyDescent="0.15">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x14ac:dyDescent="0.15">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x14ac:dyDescent="0.15">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x14ac:dyDescent="0.15">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x14ac:dyDescent="0.2">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381</v>
      </c>
      <c r="BR102" s="1013" t="s">
        <v>414</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28</v>
      </c>
      <c r="CS102" s="1020"/>
      <c r="CT102" s="1020"/>
      <c r="CU102" s="1020"/>
      <c r="CV102" s="1021"/>
      <c r="CW102" s="1019" t="s">
        <v>595</v>
      </c>
      <c r="CX102" s="1020"/>
      <c r="CY102" s="1020"/>
      <c r="CZ102" s="1020"/>
      <c r="DA102" s="1021"/>
      <c r="DB102" s="1019" t="s">
        <v>596</v>
      </c>
      <c r="DC102" s="1020"/>
      <c r="DD102" s="1020"/>
      <c r="DE102" s="1020"/>
      <c r="DF102" s="1021"/>
      <c r="DG102" s="1019">
        <v>380</v>
      </c>
      <c r="DH102" s="1020"/>
      <c r="DI102" s="1020"/>
      <c r="DJ102" s="1020"/>
      <c r="DK102" s="1021"/>
      <c r="DL102" s="1019" t="s">
        <v>595</v>
      </c>
      <c r="DM102" s="1020"/>
      <c r="DN102" s="1020"/>
      <c r="DO102" s="1020"/>
      <c r="DP102" s="1021"/>
      <c r="DQ102" s="1019">
        <v>295</v>
      </c>
      <c r="DR102" s="1020"/>
      <c r="DS102" s="1020"/>
      <c r="DT102" s="1020"/>
      <c r="DU102" s="1021"/>
      <c r="DV102" s="1002"/>
      <c r="DW102" s="1003"/>
      <c r="DX102" s="1003"/>
      <c r="DY102" s="1003"/>
      <c r="DZ102" s="1004"/>
      <c r="EA102" s="226"/>
    </row>
    <row r="103" spans="1:131" s="227" customFormat="1" ht="26.25" customHeight="1" x14ac:dyDescent="0.15">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415</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x14ac:dyDescent="0.15">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416</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x14ac:dyDescent="0.1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x14ac:dyDescent="0.15">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x14ac:dyDescent="0.2">
      <c r="A107" s="255" t="s">
        <v>417</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418</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x14ac:dyDescent="0.15">
      <c r="A108" s="1007" t="s">
        <v>419</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420</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15">
      <c r="A109" s="962" t="s">
        <v>421</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422</v>
      </c>
      <c r="AB109" s="963"/>
      <c r="AC109" s="963"/>
      <c r="AD109" s="963"/>
      <c r="AE109" s="964"/>
      <c r="AF109" s="965" t="s">
        <v>300</v>
      </c>
      <c r="AG109" s="963"/>
      <c r="AH109" s="963"/>
      <c r="AI109" s="963"/>
      <c r="AJ109" s="964"/>
      <c r="AK109" s="965" t="s">
        <v>299</v>
      </c>
      <c r="AL109" s="963"/>
      <c r="AM109" s="963"/>
      <c r="AN109" s="963"/>
      <c r="AO109" s="964"/>
      <c r="AP109" s="965" t="s">
        <v>423</v>
      </c>
      <c r="AQ109" s="963"/>
      <c r="AR109" s="963"/>
      <c r="AS109" s="963"/>
      <c r="AT109" s="994"/>
      <c r="AU109" s="962" t="s">
        <v>421</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422</v>
      </c>
      <c r="BR109" s="963"/>
      <c r="BS109" s="963"/>
      <c r="BT109" s="963"/>
      <c r="BU109" s="964"/>
      <c r="BV109" s="965" t="s">
        <v>300</v>
      </c>
      <c r="BW109" s="963"/>
      <c r="BX109" s="963"/>
      <c r="BY109" s="963"/>
      <c r="BZ109" s="964"/>
      <c r="CA109" s="965" t="s">
        <v>299</v>
      </c>
      <c r="CB109" s="963"/>
      <c r="CC109" s="963"/>
      <c r="CD109" s="963"/>
      <c r="CE109" s="964"/>
      <c r="CF109" s="1001" t="s">
        <v>423</v>
      </c>
      <c r="CG109" s="1001"/>
      <c r="CH109" s="1001"/>
      <c r="CI109" s="1001"/>
      <c r="CJ109" s="1001"/>
      <c r="CK109" s="965" t="s">
        <v>424</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422</v>
      </c>
      <c r="DH109" s="963"/>
      <c r="DI109" s="963"/>
      <c r="DJ109" s="963"/>
      <c r="DK109" s="964"/>
      <c r="DL109" s="965" t="s">
        <v>300</v>
      </c>
      <c r="DM109" s="963"/>
      <c r="DN109" s="963"/>
      <c r="DO109" s="963"/>
      <c r="DP109" s="964"/>
      <c r="DQ109" s="965" t="s">
        <v>299</v>
      </c>
      <c r="DR109" s="963"/>
      <c r="DS109" s="963"/>
      <c r="DT109" s="963"/>
      <c r="DU109" s="964"/>
      <c r="DV109" s="965" t="s">
        <v>423</v>
      </c>
      <c r="DW109" s="963"/>
      <c r="DX109" s="963"/>
      <c r="DY109" s="963"/>
      <c r="DZ109" s="994"/>
    </row>
    <row r="110" spans="1:131" s="226" customFormat="1" ht="26.25" customHeight="1" x14ac:dyDescent="0.15">
      <c r="A110" s="865" t="s">
        <v>425</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832707</v>
      </c>
      <c r="AB110" s="956"/>
      <c r="AC110" s="956"/>
      <c r="AD110" s="956"/>
      <c r="AE110" s="957"/>
      <c r="AF110" s="958">
        <v>849233</v>
      </c>
      <c r="AG110" s="956"/>
      <c r="AH110" s="956"/>
      <c r="AI110" s="956"/>
      <c r="AJ110" s="957"/>
      <c r="AK110" s="958">
        <v>783339</v>
      </c>
      <c r="AL110" s="956"/>
      <c r="AM110" s="956"/>
      <c r="AN110" s="956"/>
      <c r="AO110" s="957"/>
      <c r="AP110" s="959">
        <v>19.7</v>
      </c>
      <c r="AQ110" s="960"/>
      <c r="AR110" s="960"/>
      <c r="AS110" s="960"/>
      <c r="AT110" s="961"/>
      <c r="AU110" s="995" t="s">
        <v>67</v>
      </c>
      <c r="AV110" s="996"/>
      <c r="AW110" s="996"/>
      <c r="AX110" s="996"/>
      <c r="AY110" s="996"/>
      <c r="AZ110" s="921" t="s">
        <v>426</v>
      </c>
      <c r="BA110" s="866"/>
      <c r="BB110" s="866"/>
      <c r="BC110" s="866"/>
      <c r="BD110" s="866"/>
      <c r="BE110" s="866"/>
      <c r="BF110" s="866"/>
      <c r="BG110" s="866"/>
      <c r="BH110" s="866"/>
      <c r="BI110" s="866"/>
      <c r="BJ110" s="866"/>
      <c r="BK110" s="866"/>
      <c r="BL110" s="866"/>
      <c r="BM110" s="866"/>
      <c r="BN110" s="866"/>
      <c r="BO110" s="866"/>
      <c r="BP110" s="867"/>
      <c r="BQ110" s="922">
        <v>7259846</v>
      </c>
      <c r="BR110" s="903"/>
      <c r="BS110" s="903"/>
      <c r="BT110" s="903"/>
      <c r="BU110" s="903"/>
      <c r="BV110" s="903">
        <v>6846916</v>
      </c>
      <c r="BW110" s="903"/>
      <c r="BX110" s="903"/>
      <c r="BY110" s="903"/>
      <c r="BZ110" s="903"/>
      <c r="CA110" s="903">
        <v>6577868</v>
      </c>
      <c r="CB110" s="903"/>
      <c r="CC110" s="903"/>
      <c r="CD110" s="903"/>
      <c r="CE110" s="903"/>
      <c r="CF110" s="927">
        <v>165.8</v>
      </c>
      <c r="CG110" s="928"/>
      <c r="CH110" s="928"/>
      <c r="CI110" s="928"/>
      <c r="CJ110" s="928"/>
      <c r="CK110" s="991" t="s">
        <v>427</v>
      </c>
      <c r="CL110" s="877"/>
      <c r="CM110" s="952" t="s">
        <v>428</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429</v>
      </c>
      <c r="DH110" s="903"/>
      <c r="DI110" s="903"/>
      <c r="DJ110" s="903"/>
      <c r="DK110" s="903"/>
      <c r="DL110" s="903" t="s">
        <v>429</v>
      </c>
      <c r="DM110" s="903"/>
      <c r="DN110" s="903"/>
      <c r="DO110" s="903"/>
      <c r="DP110" s="903"/>
      <c r="DQ110" s="903" t="s">
        <v>430</v>
      </c>
      <c r="DR110" s="903"/>
      <c r="DS110" s="903"/>
      <c r="DT110" s="903"/>
      <c r="DU110" s="903"/>
      <c r="DV110" s="904" t="s">
        <v>430</v>
      </c>
      <c r="DW110" s="904"/>
      <c r="DX110" s="904"/>
      <c r="DY110" s="904"/>
      <c r="DZ110" s="905"/>
    </row>
    <row r="111" spans="1:131" s="226" customFormat="1" ht="26.25" customHeight="1" x14ac:dyDescent="0.15">
      <c r="A111" s="832" t="s">
        <v>431</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430</v>
      </c>
      <c r="AB111" s="984"/>
      <c r="AC111" s="984"/>
      <c r="AD111" s="984"/>
      <c r="AE111" s="985"/>
      <c r="AF111" s="986" t="s">
        <v>432</v>
      </c>
      <c r="AG111" s="984"/>
      <c r="AH111" s="984"/>
      <c r="AI111" s="984"/>
      <c r="AJ111" s="985"/>
      <c r="AK111" s="986" t="s">
        <v>430</v>
      </c>
      <c r="AL111" s="984"/>
      <c r="AM111" s="984"/>
      <c r="AN111" s="984"/>
      <c r="AO111" s="985"/>
      <c r="AP111" s="987" t="s">
        <v>432</v>
      </c>
      <c r="AQ111" s="988"/>
      <c r="AR111" s="988"/>
      <c r="AS111" s="988"/>
      <c r="AT111" s="989"/>
      <c r="AU111" s="997"/>
      <c r="AV111" s="998"/>
      <c r="AW111" s="998"/>
      <c r="AX111" s="998"/>
      <c r="AY111" s="998"/>
      <c r="AZ111" s="873" t="s">
        <v>433</v>
      </c>
      <c r="BA111" s="808"/>
      <c r="BB111" s="808"/>
      <c r="BC111" s="808"/>
      <c r="BD111" s="808"/>
      <c r="BE111" s="808"/>
      <c r="BF111" s="808"/>
      <c r="BG111" s="808"/>
      <c r="BH111" s="808"/>
      <c r="BI111" s="808"/>
      <c r="BJ111" s="808"/>
      <c r="BK111" s="808"/>
      <c r="BL111" s="808"/>
      <c r="BM111" s="808"/>
      <c r="BN111" s="808"/>
      <c r="BO111" s="808"/>
      <c r="BP111" s="809"/>
      <c r="BQ111" s="874">
        <v>322058</v>
      </c>
      <c r="BR111" s="875"/>
      <c r="BS111" s="875"/>
      <c r="BT111" s="875"/>
      <c r="BU111" s="875"/>
      <c r="BV111" s="875">
        <v>290686</v>
      </c>
      <c r="BW111" s="875"/>
      <c r="BX111" s="875"/>
      <c r="BY111" s="875"/>
      <c r="BZ111" s="875"/>
      <c r="CA111" s="875">
        <v>261376</v>
      </c>
      <c r="CB111" s="875"/>
      <c r="CC111" s="875"/>
      <c r="CD111" s="875"/>
      <c r="CE111" s="875"/>
      <c r="CF111" s="936">
        <v>6.6</v>
      </c>
      <c r="CG111" s="937"/>
      <c r="CH111" s="937"/>
      <c r="CI111" s="937"/>
      <c r="CJ111" s="937"/>
      <c r="CK111" s="992"/>
      <c r="CL111" s="879"/>
      <c r="CM111" s="882" t="s">
        <v>434</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435</v>
      </c>
      <c r="DH111" s="875"/>
      <c r="DI111" s="875"/>
      <c r="DJ111" s="875"/>
      <c r="DK111" s="875"/>
      <c r="DL111" s="875" t="s">
        <v>430</v>
      </c>
      <c r="DM111" s="875"/>
      <c r="DN111" s="875"/>
      <c r="DO111" s="875"/>
      <c r="DP111" s="875"/>
      <c r="DQ111" s="875" t="s">
        <v>429</v>
      </c>
      <c r="DR111" s="875"/>
      <c r="DS111" s="875"/>
      <c r="DT111" s="875"/>
      <c r="DU111" s="875"/>
      <c r="DV111" s="852" t="s">
        <v>383</v>
      </c>
      <c r="DW111" s="852"/>
      <c r="DX111" s="852"/>
      <c r="DY111" s="852"/>
      <c r="DZ111" s="853"/>
    </row>
    <row r="112" spans="1:131" s="226" customFormat="1" ht="26.25" customHeight="1" x14ac:dyDescent="0.15">
      <c r="A112" s="977" t="s">
        <v>436</v>
      </c>
      <c r="B112" s="978"/>
      <c r="C112" s="808" t="s">
        <v>437</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438</v>
      </c>
      <c r="AB112" s="838"/>
      <c r="AC112" s="838"/>
      <c r="AD112" s="838"/>
      <c r="AE112" s="839"/>
      <c r="AF112" s="840" t="s">
        <v>429</v>
      </c>
      <c r="AG112" s="838"/>
      <c r="AH112" s="838"/>
      <c r="AI112" s="838"/>
      <c r="AJ112" s="839"/>
      <c r="AK112" s="840" t="s">
        <v>430</v>
      </c>
      <c r="AL112" s="838"/>
      <c r="AM112" s="838"/>
      <c r="AN112" s="838"/>
      <c r="AO112" s="839"/>
      <c r="AP112" s="885" t="s">
        <v>383</v>
      </c>
      <c r="AQ112" s="886"/>
      <c r="AR112" s="886"/>
      <c r="AS112" s="886"/>
      <c r="AT112" s="887"/>
      <c r="AU112" s="997"/>
      <c r="AV112" s="998"/>
      <c r="AW112" s="998"/>
      <c r="AX112" s="998"/>
      <c r="AY112" s="998"/>
      <c r="AZ112" s="873" t="s">
        <v>439</v>
      </c>
      <c r="BA112" s="808"/>
      <c r="BB112" s="808"/>
      <c r="BC112" s="808"/>
      <c r="BD112" s="808"/>
      <c r="BE112" s="808"/>
      <c r="BF112" s="808"/>
      <c r="BG112" s="808"/>
      <c r="BH112" s="808"/>
      <c r="BI112" s="808"/>
      <c r="BJ112" s="808"/>
      <c r="BK112" s="808"/>
      <c r="BL112" s="808"/>
      <c r="BM112" s="808"/>
      <c r="BN112" s="808"/>
      <c r="BO112" s="808"/>
      <c r="BP112" s="809"/>
      <c r="BQ112" s="874">
        <v>4424728</v>
      </c>
      <c r="BR112" s="875"/>
      <c r="BS112" s="875"/>
      <c r="BT112" s="875"/>
      <c r="BU112" s="875"/>
      <c r="BV112" s="875">
        <v>4220325</v>
      </c>
      <c r="BW112" s="875"/>
      <c r="BX112" s="875"/>
      <c r="BY112" s="875"/>
      <c r="BZ112" s="875"/>
      <c r="CA112" s="875">
        <v>4010962</v>
      </c>
      <c r="CB112" s="875"/>
      <c r="CC112" s="875"/>
      <c r="CD112" s="875"/>
      <c r="CE112" s="875"/>
      <c r="CF112" s="936">
        <v>101.1</v>
      </c>
      <c r="CG112" s="937"/>
      <c r="CH112" s="937"/>
      <c r="CI112" s="937"/>
      <c r="CJ112" s="937"/>
      <c r="CK112" s="992"/>
      <c r="CL112" s="879"/>
      <c r="CM112" s="882" t="s">
        <v>440</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441</v>
      </c>
      <c r="DH112" s="875"/>
      <c r="DI112" s="875"/>
      <c r="DJ112" s="875"/>
      <c r="DK112" s="875"/>
      <c r="DL112" s="875" t="s">
        <v>435</v>
      </c>
      <c r="DM112" s="875"/>
      <c r="DN112" s="875"/>
      <c r="DO112" s="875"/>
      <c r="DP112" s="875"/>
      <c r="DQ112" s="875" t="s">
        <v>430</v>
      </c>
      <c r="DR112" s="875"/>
      <c r="DS112" s="875"/>
      <c r="DT112" s="875"/>
      <c r="DU112" s="875"/>
      <c r="DV112" s="852" t="s">
        <v>442</v>
      </c>
      <c r="DW112" s="852"/>
      <c r="DX112" s="852"/>
      <c r="DY112" s="852"/>
      <c r="DZ112" s="853"/>
    </row>
    <row r="113" spans="1:130" s="226" customFormat="1" ht="26.25" customHeight="1" x14ac:dyDescent="0.15">
      <c r="A113" s="979"/>
      <c r="B113" s="980"/>
      <c r="C113" s="808" t="s">
        <v>443</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458987</v>
      </c>
      <c r="AB113" s="984"/>
      <c r="AC113" s="984"/>
      <c r="AD113" s="984"/>
      <c r="AE113" s="985"/>
      <c r="AF113" s="986">
        <v>434184</v>
      </c>
      <c r="AG113" s="984"/>
      <c r="AH113" s="984"/>
      <c r="AI113" s="984"/>
      <c r="AJ113" s="985"/>
      <c r="AK113" s="986">
        <v>401470</v>
      </c>
      <c r="AL113" s="984"/>
      <c r="AM113" s="984"/>
      <c r="AN113" s="984"/>
      <c r="AO113" s="985"/>
      <c r="AP113" s="987">
        <v>10.1</v>
      </c>
      <c r="AQ113" s="988"/>
      <c r="AR113" s="988"/>
      <c r="AS113" s="988"/>
      <c r="AT113" s="989"/>
      <c r="AU113" s="997"/>
      <c r="AV113" s="998"/>
      <c r="AW113" s="998"/>
      <c r="AX113" s="998"/>
      <c r="AY113" s="998"/>
      <c r="AZ113" s="873" t="s">
        <v>444</v>
      </c>
      <c r="BA113" s="808"/>
      <c r="BB113" s="808"/>
      <c r="BC113" s="808"/>
      <c r="BD113" s="808"/>
      <c r="BE113" s="808"/>
      <c r="BF113" s="808"/>
      <c r="BG113" s="808"/>
      <c r="BH113" s="808"/>
      <c r="BI113" s="808"/>
      <c r="BJ113" s="808"/>
      <c r="BK113" s="808"/>
      <c r="BL113" s="808"/>
      <c r="BM113" s="808"/>
      <c r="BN113" s="808"/>
      <c r="BO113" s="808"/>
      <c r="BP113" s="809"/>
      <c r="BQ113" s="874">
        <v>232461</v>
      </c>
      <c r="BR113" s="875"/>
      <c r="BS113" s="875"/>
      <c r="BT113" s="875"/>
      <c r="BU113" s="875"/>
      <c r="BV113" s="875">
        <v>185174</v>
      </c>
      <c r="BW113" s="875"/>
      <c r="BX113" s="875"/>
      <c r="BY113" s="875"/>
      <c r="BZ113" s="875"/>
      <c r="CA113" s="875">
        <v>154914</v>
      </c>
      <c r="CB113" s="875"/>
      <c r="CC113" s="875"/>
      <c r="CD113" s="875"/>
      <c r="CE113" s="875"/>
      <c r="CF113" s="936">
        <v>3.9</v>
      </c>
      <c r="CG113" s="937"/>
      <c r="CH113" s="937"/>
      <c r="CI113" s="937"/>
      <c r="CJ113" s="937"/>
      <c r="CK113" s="992"/>
      <c r="CL113" s="879"/>
      <c r="CM113" s="882" t="s">
        <v>445</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429</v>
      </c>
      <c r="DH113" s="838"/>
      <c r="DI113" s="838"/>
      <c r="DJ113" s="838"/>
      <c r="DK113" s="839"/>
      <c r="DL113" s="840" t="s">
        <v>429</v>
      </c>
      <c r="DM113" s="838"/>
      <c r="DN113" s="838"/>
      <c r="DO113" s="838"/>
      <c r="DP113" s="839"/>
      <c r="DQ113" s="840" t="s">
        <v>429</v>
      </c>
      <c r="DR113" s="838"/>
      <c r="DS113" s="838"/>
      <c r="DT113" s="838"/>
      <c r="DU113" s="839"/>
      <c r="DV113" s="885" t="s">
        <v>435</v>
      </c>
      <c r="DW113" s="886"/>
      <c r="DX113" s="886"/>
      <c r="DY113" s="886"/>
      <c r="DZ113" s="887"/>
    </row>
    <row r="114" spans="1:130" s="226" customFormat="1" ht="26.25" customHeight="1" x14ac:dyDescent="0.15">
      <c r="A114" s="979"/>
      <c r="B114" s="980"/>
      <c r="C114" s="808" t="s">
        <v>446</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47404</v>
      </c>
      <c r="AB114" s="838"/>
      <c r="AC114" s="838"/>
      <c r="AD114" s="838"/>
      <c r="AE114" s="839"/>
      <c r="AF114" s="840">
        <v>61392</v>
      </c>
      <c r="AG114" s="838"/>
      <c r="AH114" s="838"/>
      <c r="AI114" s="838"/>
      <c r="AJ114" s="839"/>
      <c r="AK114" s="840">
        <v>53711</v>
      </c>
      <c r="AL114" s="838"/>
      <c r="AM114" s="838"/>
      <c r="AN114" s="838"/>
      <c r="AO114" s="839"/>
      <c r="AP114" s="885">
        <v>1.4</v>
      </c>
      <c r="AQ114" s="886"/>
      <c r="AR114" s="886"/>
      <c r="AS114" s="886"/>
      <c r="AT114" s="887"/>
      <c r="AU114" s="997"/>
      <c r="AV114" s="998"/>
      <c r="AW114" s="998"/>
      <c r="AX114" s="998"/>
      <c r="AY114" s="998"/>
      <c r="AZ114" s="873" t="s">
        <v>447</v>
      </c>
      <c r="BA114" s="808"/>
      <c r="BB114" s="808"/>
      <c r="BC114" s="808"/>
      <c r="BD114" s="808"/>
      <c r="BE114" s="808"/>
      <c r="BF114" s="808"/>
      <c r="BG114" s="808"/>
      <c r="BH114" s="808"/>
      <c r="BI114" s="808"/>
      <c r="BJ114" s="808"/>
      <c r="BK114" s="808"/>
      <c r="BL114" s="808"/>
      <c r="BM114" s="808"/>
      <c r="BN114" s="808"/>
      <c r="BO114" s="808"/>
      <c r="BP114" s="809"/>
      <c r="BQ114" s="874">
        <v>1369909</v>
      </c>
      <c r="BR114" s="875"/>
      <c r="BS114" s="875"/>
      <c r="BT114" s="875"/>
      <c r="BU114" s="875"/>
      <c r="BV114" s="875">
        <v>1356374</v>
      </c>
      <c r="BW114" s="875"/>
      <c r="BX114" s="875"/>
      <c r="BY114" s="875"/>
      <c r="BZ114" s="875"/>
      <c r="CA114" s="875">
        <v>1283267</v>
      </c>
      <c r="CB114" s="875"/>
      <c r="CC114" s="875"/>
      <c r="CD114" s="875"/>
      <c r="CE114" s="875"/>
      <c r="CF114" s="936">
        <v>32.299999999999997</v>
      </c>
      <c r="CG114" s="937"/>
      <c r="CH114" s="937"/>
      <c r="CI114" s="937"/>
      <c r="CJ114" s="937"/>
      <c r="CK114" s="992"/>
      <c r="CL114" s="879"/>
      <c r="CM114" s="882" t="s">
        <v>448</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449</v>
      </c>
      <c r="DH114" s="838"/>
      <c r="DI114" s="838"/>
      <c r="DJ114" s="838"/>
      <c r="DK114" s="839"/>
      <c r="DL114" s="840" t="s">
        <v>435</v>
      </c>
      <c r="DM114" s="838"/>
      <c r="DN114" s="838"/>
      <c r="DO114" s="838"/>
      <c r="DP114" s="839"/>
      <c r="DQ114" s="840" t="s">
        <v>429</v>
      </c>
      <c r="DR114" s="838"/>
      <c r="DS114" s="838"/>
      <c r="DT114" s="838"/>
      <c r="DU114" s="839"/>
      <c r="DV114" s="885" t="s">
        <v>438</v>
      </c>
      <c r="DW114" s="886"/>
      <c r="DX114" s="886"/>
      <c r="DY114" s="886"/>
      <c r="DZ114" s="887"/>
    </row>
    <row r="115" spans="1:130" s="226" customFormat="1" ht="26.25" customHeight="1" x14ac:dyDescent="0.15">
      <c r="A115" s="979"/>
      <c r="B115" s="980"/>
      <c r="C115" s="808" t="s">
        <v>450</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18621</v>
      </c>
      <c r="AB115" s="984"/>
      <c r="AC115" s="984"/>
      <c r="AD115" s="984"/>
      <c r="AE115" s="985"/>
      <c r="AF115" s="986">
        <v>31373</v>
      </c>
      <c r="AG115" s="984"/>
      <c r="AH115" s="984"/>
      <c r="AI115" s="984"/>
      <c r="AJ115" s="985"/>
      <c r="AK115" s="986">
        <v>29310</v>
      </c>
      <c r="AL115" s="984"/>
      <c r="AM115" s="984"/>
      <c r="AN115" s="984"/>
      <c r="AO115" s="985"/>
      <c r="AP115" s="987">
        <v>0.7</v>
      </c>
      <c r="AQ115" s="988"/>
      <c r="AR115" s="988"/>
      <c r="AS115" s="988"/>
      <c r="AT115" s="989"/>
      <c r="AU115" s="997"/>
      <c r="AV115" s="998"/>
      <c r="AW115" s="998"/>
      <c r="AX115" s="998"/>
      <c r="AY115" s="998"/>
      <c r="AZ115" s="873" t="s">
        <v>451</v>
      </c>
      <c r="BA115" s="808"/>
      <c r="BB115" s="808"/>
      <c r="BC115" s="808"/>
      <c r="BD115" s="808"/>
      <c r="BE115" s="808"/>
      <c r="BF115" s="808"/>
      <c r="BG115" s="808"/>
      <c r="BH115" s="808"/>
      <c r="BI115" s="808"/>
      <c r="BJ115" s="808"/>
      <c r="BK115" s="808"/>
      <c r="BL115" s="808"/>
      <c r="BM115" s="808"/>
      <c r="BN115" s="808"/>
      <c r="BO115" s="808"/>
      <c r="BP115" s="809"/>
      <c r="BQ115" s="874">
        <v>269892</v>
      </c>
      <c r="BR115" s="875"/>
      <c r="BS115" s="875"/>
      <c r="BT115" s="875"/>
      <c r="BU115" s="875"/>
      <c r="BV115" s="875">
        <v>288032</v>
      </c>
      <c r="BW115" s="875"/>
      <c r="BX115" s="875"/>
      <c r="BY115" s="875"/>
      <c r="BZ115" s="875"/>
      <c r="CA115" s="875">
        <v>299298</v>
      </c>
      <c r="CB115" s="875"/>
      <c r="CC115" s="875"/>
      <c r="CD115" s="875"/>
      <c r="CE115" s="875"/>
      <c r="CF115" s="936">
        <v>7.5</v>
      </c>
      <c r="CG115" s="937"/>
      <c r="CH115" s="937"/>
      <c r="CI115" s="937"/>
      <c r="CJ115" s="937"/>
      <c r="CK115" s="992"/>
      <c r="CL115" s="879"/>
      <c r="CM115" s="873" t="s">
        <v>452</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430</v>
      </c>
      <c r="DH115" s="838"/>
      <c r="DI115" s="838"/>
      <c r="DJ115" s="838"/>
      <c r="DK115" s="839"/>
      <c r="DL115" s="840" t="s">
        <v>441</v>
      </c>
      <c r="DM115" s="838"/>
      <c r="DN115" s="838"/>
      <c r="DO115" s="838"/>
      <c r="DP115" s="839"/>
      <c r="DQ115" s="840" t="s">
        <v>429</v>
      </c>
      <c r="DR115" s="838"/>
      <c r="DS115" s="838"/>
      <c r="DT115" s="838"/>
      <c r="DU115" s="839"/>
      <c r="DV115" s="885" t="s">
        <v>383</v>
      </c>
      <c r="DW115" s="886"/>
      <c r="DX115" s="886"/>
      <c r="DY115" s="886"/>
      <c r="DZ115" s="887"/>
    </row>
    <row r="116" spans="1:130" s="226" customFormat="1" ht="26.25" customHeight="1" x14ac:dyDescent="0.15">
      <c r="A116" s="981"/>
      <c r="B116" s="982"/>
      <c r="C116" s="941" t="s">
        <v>453</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430</v>
      </c>
      <c r="AB116" s="838"/>
      <c r="AC116" s="838"/>
      <c r="AD116" s="838"/>
      <c r="AE116" s="839"/>
      <c r="AF116" s="840" t="s">
        <v>429</v>
      </c>
      <c r="AG116" s="838"/>
      <c r="AH116" s="838"/>
      <c r="AI116" s="838"/>
      <c r="AJ116" s="839"/>
      <c r="AK116" s="840" t="s">
        <v>383</v>
      </c>
      <c r="AL116" s="838"/>
      <c r="AM116" s="838"/>
      <c r="AN116" s="838"/>
      <c r="AO116" s="839"/>
      <c r="AP116" s="885" t="s">
        <v>430</v>
      </c>
      <c r="AQ116" s="886"/>
      <c r="AR116" s="886"/>
      <c r="AS116" s="886"/>
      <c r="AT116" s="887"/>
      <c r="AU116" s="997"/>
      <c r="AV116" s="998"/>
      <c r="AW116" s="998"/>
      <c r="AX116" s="998"/>
      <c r="AY116" s="998"/>
      <c r="AZ116" s="924" t="s">
        <v>454</v>
      </c>
      <c r="BA116" s="925"/>
      <c r="BB116" s="925"/>
      <c r="BC116" s="925"/>
      <c r="BD116" s="925"/>
      <c r="BE116" s="925"/>
      <c r="BF116" s="925"/>
      <c r="BG116" s="925"/>
      <c r="BH116" s="925"/>
      <c r="BI116" s="925"/>
      <c r="BJ116" s="925"/>
      <c r="BK116" s="925"/>
      <c r="BL116" s="925"/>
      <c r="BM116" s="925"/>
      <c r="BN116" s="925"/>
      <c r="BO116" s="925"/>
      <c r="BP116" s="926"/>
      <c r="BQ116" s="874" t="s">
        <v>432</v>
      </c>
      <c r="BR116" s="875"/>
      <c r="BS116" s="875"/>
      <c r="BT116" s="875"/>
      <c r="BU116" s="875"/>
      <c r="BV116" s="875" t="s">
        <v>429</v>
      </c>
      <c r="BW116" s="875"/>
      <c r="BX116" s="875"/>
      <c r="BY116" s="875"/>
      <c r="BZ116" s="875"/>
      <c r="CA116" s="875" t="s">
        <v>430</v>
      </c>
      <c r="CB116" s="875"/>
      <c r="CC116" s="875"/>
      <c r="CD116" s="875"/>
      <c r="CE116" s="875"/>
      <c r="CF116" s="936" t="s">
        <v>432</v>
      </c>
      <c r="CG116" s="937"/>
      <c r="CH116" s="937"/>
      <c r="CI116" s="937"/>
      <c r="CJ116" s="937"/>
      <c r="CK116" s="992"/>
      <c r="CL116" s="879"/>
      <c r="CM116" s="882" t="s">
        <v>455</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322058</v>
      </c>
      <c r="DH116" s="838"/>
      <c r="DI116" s="838"/>
      <c r="DJ116" s="838"/>
      <c r="DK116" s="839"/>
      <c r="DL116" s="840">
        <v>290686</v>
      </c>
      <c r="DM116" s="838"/>
      <c r="DN116" s="838"/>
      <c r="DO116" s="838"/>
      <c r="DP116" s="839"/>
      <c r="DQ116" s="840">
        <v>261376</v>
      </c>
      <c r="DR116" s="838"/>
      <c r="DS116" s="838"/>
      <c r="DT116" s="838"/>
      <c r="DU116" s="839"/>
      <c r="DV116" s="885">
        <v>6.6</v>
      </c>
      <c r="DW116" s="886"/>
      <c r="DX116" s="886"/>
      <c r="DY116" s="886"/>
      <c r="DZ116" s="887"/>
    </row>
    <row r="117" spans="1:130" s="226" customFormat="1" ht="26.25" customHeight="1" x14ac:dyDescent="0.15">
      <c r="A117" s="962" t="s">
        <v>182</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456</v>
      </c>
      <c r="Z117" s="964"/>
      <c r="AA117" s="969">
        <v>1357719</v>
      </c>
      <c r="AB117" s="970"/>
      <c r="AC117" s="970"/>
      <c r="AD117" s="970"/>
      <c r="AE117" s="971"/>
      <c r="AF117" s="972">
        <v>1376182</v>
      </c>
      <c r="AG117" s="970"/>
      <c r="AH117" s="970"/>
      <c r="AI117" s="970"/>
      <c r="AJ117" s="971"/>
      <c r="AK117" s="972">
        <v>1267830</v>
      </c>
      <c r="AL117" s="970"/>
      <c r="AM117" s="970"/>
      <c r="AN117" s="970"/>
      <c r="AO117" s="971"/>
      <c r="AP117" s="973"/>
      <c r="AQ117" s="974"/>
      <c r="AR117" s="974"/>
      <c r="AS117" s="974"/>
      <c r="AT117" s="975"/>
      <c r="AU117" s="997"/>
      <c r="AV117" s="998"/>
      <c r="AW117" s="998"/>
      <c r="AX117" s="998"/>
      <c r="AY117" s="998"/>
      <c r="AZ117" s="924" t="s">
        <v>457</v>
      </c>
      <c r="BA117" s="925"/>
      <c r="BB117" s="925"/>
      <c r="BC117" s="925"/>
      <c r="BD117" s="925"/>
      <c r="BE117" s="925"/>
      <c r="BF117" s="925"/>
      <c r="BG117" s="925"/>
      <c r="BH117" s="925"/>
      <c r="BI117" s="925"/>
      <c r="BJ117" s="925"/>
      <c r="BK117" s="925"/>
      <c r="BL117" s="925"/>
      <c r="BM117" s="925"/>
      <c r="BN117" s="925"/>
      <c r="BO117" s="925"/>
      <c r="BP117" s="926"/>
      <c r="BQ117" s="874" t="s">
        <v>429</v>
      </c>
      <c r="BR117" s="875"/>
      <c r="BS117" s="875"/>
      <c r="BT117" s="875"/>
      <c r="BU117" s="875"/>
      <c r="BV117" s="875" t="s">
        <v>383</v>
      </c>
      <c r="BW117" s="875"/>
      <c r="BX117" s="875"/>
      <c r="BY117" s="875"/>
      <c r="BZ117" s="875"/>
      <c r="CA117" s="875" t="s">
        <v>432</v>
      </c>
      <c r="CB117" s="875"/>
      <c r="CC117" s="875"/>
      <c r="CD117" s="875"/>
      <c r="CE117" s="875"/>
      <c r="CF117" s="936" t="s">
        <v>383</v>
      </c>
      <c r="CG117" s="937"/>
      <c r="CH117" s="937"/>
      <c r="CI117" s="937"/>
      <c r="CJ117" s="937"/>
      <c r="CK117" s="992"/>
      <c r="CL117" s="879"/>
      <c r="CM117" s="882" t="s">
        <v>458</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383</v>
      </c>
      <c r="DH117" s="838"/>
      <c r="DI117" s="838"/>
      <c r="DJ117" s="838"/>
      <c r="DK117" s="839"/>
      <c r="DL117" s="840" t="s">
        <v>449</v>
      </c>
      <c r="DM117" s="838"/>
      <c r="DN117" s="838"/>
      <c r="DO117" s="838"/>
      <c r="DP117" s="839"/>
      <c r="DQ117" s="840" t="s">
        <v>438</v>
      </c>
      <c r="DR117" s="838"/>
      <c r="DS117" s="838"/>
      <c r="DT117" s="838"/>
      <c r="DU117" s="839"/>
      <c r="DV117" s="885" t="s">
        <v>449</v>
      </c>
      <c r="DW117" s="886"/>
      <c r="DX117" s="886"/>
      <c r="DY117" s="886"/>
      <c r="DZ117" s="887"/>
    </row>
    <row r="118" spans="1:130" s="226" customFormat="1" ht="26.25" customHeight="1" x14ac:dyDescent="0.15">
      <c r="A118" s="962" t="s">
        <v>424</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422</v>
      </c>
      <c r="AB118" s="963"/>
      <c r="AC118" s="963"/>
      <c r="AD118" s="963"/>
      <c r="AE118" s="964"/>
      <c r="AF118" s="965" t="s">
        <v>300</v>
      </c>
      <c r="AG118" s="963"/>
      <c r="AH118" s="963"/>
      <c r="AI118" s="963"/>
      <c r="AJ118" s="964"/>
      <c r="AK118" s="965" t="s">
        <v>299</v>
      </c>
      <c r="AL118" s="963"/>
      <c r="AM118" s="963"/>
      <c r="AN118" s="963"/>
      <c r="AO118" s="964"/>
      <c r="AP118" s="966" t="s">
        <v>423</v>
      </c>
      <c r="AQ118" s="967"/>
      <c r="AR118" s="967"/>
      <c r="AS118" s="967"/>
      <c r="AT118" s="968"/>
      <c r="AU118" s="997"/>
      <c r="AV118" s="998"/>
      <c r="AW118" s="998"/>
      <c r="AX118" s="998"/>
      <c r="AY118" s="998"/>
      <c r="AZ118" s="940" t="s">
        <v>459</v>
      </c>
      <c r="BA118" s="941"/>
      <c r="BB118" s="941"/>
      <c r="BC118" s="941"/>
      <c r="BD118" s="941"/>
      <c r="BE118" s="941"/>
      <c r="BF118" s="941"/>
      <c r="BG118" s="941"/>
      <c r="BH118" s="941"/>
      <c r="BI118" s="941"/>
      <c r="BJ118" s="941"/>
      <c r="BK118" s="941"/>
      <c r="BL118" s="941"/>
      <c r="BM118" s="941"/>
      <c r="BN118" s="941"/>
      <c r="BO118" s="941"/>
      <c r="BP118" s="942"/>
      <c r="BQ118" s="943" t="s">
        <v>432</v>
      </c>
      <c r="BR118" s="906"/>
      <c r="BS118" s="906"/>
      <c r="BT118" s="906"/>
      <c r="BU118" s="906"/>
      <c r="BV118" s="906" t="s">
        <v>429</v>
      </c>
      <c r="BW118" s="906"/>
      <c r="BX118" s="906"/>
      <c r="BY118" s="906"/>
      <c r="BZ118" s="906"/>
      <c r="CA118" s="906" t="s">
        <v>441</v>
      </c>
      <c r="CB118" s="906"/>
      <c r="CC118" s="906"/>
      <c r="CD118" s="906"/>
      <c r="CE118" s="906"/>
      <c r="CF118" s="936" t="s">
        <v>430</v>
      </c>
      <c r="CG118" s="937"/>
      <c r="CH118" s="937"/>
      <c r="CI118" s="937"/>
      <c r="CJ118" s="937"/>
      <c r="CK118" s="992"/>
      <c r="CL118" s="879"/>
      <c r="CM118" s="882" t="s">
        <v>460</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449</v>
      </c>
      <c r="DH118" s="838"/>
      <c r="DI118" s="838"/>
      <c r="DJ118" s="838"/>
      <c r="DK118" s="839"/>
      <c r="DL118" s="840" t="s">
        <v>432</v>
      </c>
      <c r="DM118" s="838"/>
      <c r="DN118" s="838"/>
      <c r="DO118" s="838"/>
      <c r="DP118" s="839"/>
      <c r="DQ118" s="840" t="s">
        <v>429</v>
      </c>
      <c r="DR118" s="838"/>
      <c r="DS118" s="838"/>
      <c r="DT118" s="838"/>
      <c r="DU118" s="839"/>
      <c r="DV118" s="885" t="s">
        <v>432</v>
      </c>
      <c r="DW118" s="886"/>
      <c r="DX118" s="886"/>
      <c r="DY118" s="886"/>
      <c r="DZ118" s="887"/>
    </row>
    <row r="119" spans="1:130" s="226" customFormat="1" ht="26.25" customHeight="1" x14ac:dyDescent="0.15">
      <c r="A119" s="876" t="s">
        <v>427</v>
      </c>
      <c r="B119" s="877"/>
      <c r="C119" s="952" t="s">
        <v>428</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429</v>
      </c>
      <c r="AB119" s="956"/>
      <c r="AC119" s="956"/>
      <c r="AD119" s="956"/>
      <c r="AE119" s="957"/>
      <c r="AF119" s="958" t="s">
        <v>432</v>
      </c>
      <c r="AG119" s="956"/>
      <c r="AH119" s="956"/>
      <c r="AI119" s="956"/>
      <c r="AJ119" s="957"/>
      <c r="AK119" s="958" t="s">
        <v>430</v>
      </c>
      <c r="AL119" s="956"/>
      <c r="AM119" s="956"/>
      <c r="AN119" s="956"/>
      <c r="AO119" s="957"/>
      <c r="AP119" s="959" t="s">
        <v>432</v>
      </c>
      <c r="AQ119" s="960"/>
      <c r="AR119" s="960"/>
      <c r="AS119" s="960"/>
      <c r="AT119" s="961"/>
      <c r="AU119" s="999"/>
      <c r="AV119" s="1000"/>
      <c r="AW119" s="1000"/>
      <c r="AX119" s="1000"/>
      <c r="AY119" s="1000"/>
      <c r="AZ119" s="257" t="s">
        <v>182</v>
      </c>
      <c r="BA119" s="257"/>
      <c r="BB119" s="257"/>
      <c r="BC119" s="257"/>
      <c r="BD119" s="257"/>
      <c r="BE119" s="257"/>
      <c r="BF119" s="257"/>
      <c r="BG119" s="257"/>
      <c r="BH119" s="257"/>
      <c r="BI119" s="257"/>
      <c r="BJ119" s="257"/>
      <c r="BK119" s="257"/>
      <c r="BL119" s="257"/>
      <c r="BM119" s="257"/>
      <c r="BN119" s="257"/>
      <c r="BO119" s="938" t="s">
        <v>461</v>
      </c>
      <c r="BP119" s="939"/>
      <c r="BQ119" s="943">
        <v>13878894</v>
      </c>
      <c r="BR119" s="906"/>
      <c r="BS119" s="906"/>
      <c r="BT119" s="906"/>
      <c r="BU119" s="906"/>
      <c r="BV119" s="906">
        <v>13187507</v>
      </c>
      <c r="BW119" s="906"/>
      <c r="BX119" s="906"/>
      <c r="BY119" s="906"/>
      <c r="BZ119" s="906"/>
      <c r="CA119" s="906">
        <v>12587685</v>
      </c>
      <c r="CB119" s="906"/>
      <c r="CC119" s="906"/>
      <c r="CD119" s="906"/>
      <c r="CE119" s="906"/>
      <c r="CF119" s="804"/>
      <c r="CG119" s="805"/>
      <c r="CH119" s="805"/>
      <c r="CI119" s="805"/>
      <c r="CJ119" s="895"/>
      <c r="CK119" s="993"/>
      <c r="CL119" s="881"/>
      <c r="CM119" s="899" t="s">
        <v>462</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441</v>
      </c>
      <c r="DH119" s="821"/>
      <c r="DI119" s="821"/>
      <c r="DJ119" s="821"/>
      <c r="DK119" s="822"/>
      <c r="DL119" s="823" t="s">
        <v>429</v>
      </c>
      <c r="DM119" s="821"/>
      <c r="DN119" s="821"/>
      <c r="DO119" s="821"/>
      <c r="DP119" s="822"/>
      <c r="DQ119" s="823" t="s">
        <v>432</v>
      </c>
      <c r="DR119" s="821"/>
      <c r="DS119" s="821"/>
      <c r="DT119" s="821"/>
      <c r="DU119" s="822"/>
      <c r="DV119" s="909" t="s">
        <v>430</v>
      </c>
      <c r="DW119" s="910"/>
      <c r="DX119" s="910"/>
      <c r="DY119" s="910"/>
      <c r="DZ119" s="911"/>
    </row>
    <row r="120" spans="1:130" s="226" customFormat="1" ht="26.25" customHeight="1" x14ac:dyDescent="0.15">
      <c r="A120" s="878"/>
      <c r="B120" s="879"/>
      <c r="C120" s="882" t="s">
        <v>434</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383</v>
      </c>
      <c r="AB120" s="838"/>
      <c r="AC120" s="838"/>
      <c r="AD120" s="838"/>
      <c r="AE120" s="839"/>
      <c r="AF120" s="840" t="s">
        <v>441</v>
      </c>
      <c r="AG120" s="838"/>
      <c r="AH120" s="838"/>
      <c r="AI120" s="838"/>
      <c r="AJ120" s="839"/>
      <c r="AK120" s="840" t="s">
        <v>429</v>
      </c>
      <c r="AL120" s="838"/>
      <c r="AM120" s="838"/>
      <c r="AN120" s="838"/>
      <c r="AO120" s="839"/>
      <c r="AP120" s="885" t="s">
        <v>429</v>
      </c>
      <c r="AQ120" s="886"/>
      <c r="AR120" s="886"/>
      <c r="AS120" s="886"/>
      <c r="AT120" s="887"/>
      <c r="AU120" s="944" t="s">
        <v>463</v>
      </c>
      <c r="AV120" s="945"/>
      <c r="AW120" s="945"/>
      <c r="AX120" s="945"/>
      <c r="AY120" s="946"/>
      <c r="AZ120" s="921" t="s">
        <v>464</v>
      </c>
      <c r="BA120" s="866"/>
      <c r="BB120" s="866"/>
      <c r="BC120" s="866"/>
      <c r="BD120" s="866"/>
      <c r="BE120" s="866"/>
      <c r="BF120" s="866"/>
      <c r="BG120" s="866"/>
      <c r="BH120" s="866"/>
      <c r="BI120" s="866"/>
      <c r="BJ120" s="866"/>
      <c r="BK120" s="866"/>
      <c r="BL120" s="866"/>
      <c r="BM120" s="866"/>
      <c r="BN120" s="866"/>
      <c r="BO120" s="866"/>
      <c r="BP120" s="867"/>
      <c r="BQ120" s="922">
        <v>2243081</v>
      </c>
      <c r="BR120" s="903"/>
      <c r="BS120" s="903"/>
      <c r="BT120" s="903"/>
      <c r="BU120" s="903"/>
      <c r="BV120" s="903">
        <v>2709647</v>
      </c>
      <c r="BW120" s="903"/>
      <c r="BX120" s="903"/>
      <c r="BY120" s="903"/>
      <c r="BZ120" s="903"/>
      <c r="CA120" s="903">
        <v>3181842</v>
      </c>
      <c r="CB120" s="903"/>
      <c r="CC120" s="903"/>
      <c r="CD120" s="903"/>
      <c r="CE120" s="903"/>
      <c r="CF120" s="927">
        <v>80.2</v>
      </c>
      <c r="CG120" s="928"/>
      <c r="CH120" s="928"/>
      <c r="CI120" s="928"/>
      <c r="CJ120" s="928"/>
      <c r="CK120" s="929" t="s">
        <v>465</v>
      </c>
      <c r="CL120" s="913"/>
      <c r="CM120" s="913"/>
      <c r="CN120" s="913"/>
      <c r="CO120" s="914"/>
      <c r="CP120" s="933" t="s">
        <v>466</v>
      </c>
      <c r="CQ120" s="934"/>
      <c r="CR120" s="934"/>
      <c r="CS120" s="934"/>
      <c r="CT120" s="934"/>
      <c r="CU120" s="934"/>
      <c r="CV120" s="934"/>
      <c r="CW120" s="934"/>
      <c r="CX120" s="934"/>
      <c r="CY120" s="934"/>
      <c r="CZ120" s="934"/>
      <c r="DA120" s="934"/>
      <c r="DB120" s="934"/>
      <c r="DC120" s="934"/>
      <c r="DD120" s="934"/>
      <c r="DE120" s="934"/>
      <c r="DF120" s="935"/>
      <c r="DG120" s="922">
        <v>4285717</v>
      </c>
      <c r="DH120" s="903"/>
      <c r="DI120" s="903"/>
      <c r="DJ120" s="903"/>
      <c r="DK120" s="903"/>
      <c r="DL120" s="903">
        <v>4093757</v>
      </c>
      <c r="DM120" s="903"/>
      <c r="DN120" s="903"/>
      <c r="DO120" s="903"/>
      <c r="DP120" s="903"/>
      <c r="DQ120" s="903">
        <v>3896455</v>
      </c>
      <c r="DR120" s="903"/>
      <c r="DS120" s="903"/>
      <c r="DT120" s="903"/>
      <c r="DU120" s="903"/>
      <c r="DV120" s="904">
        <v>98.2</v>
      </c>
      <c r="DW120" s="904"/>
      <c r="DX120" s="904"/>
      <c r="DY120" s="904"/>
      <c r="DZ120" s="905"/>
    </row>
    <row r="121" spans="1:130" s="226" customFormat="1" ht="26.25" customHeight="1" x14ac:dyDescent="0.15">
      <c r="A121" s="878"/>
      <c r="B121" s="879"/>
      <c r="C121" s="924" t="s">
        <v>467</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449</v>
      </c>
      <c r="AB121" s="838"/>
      <c r="AC121" s="838"/>
      <c r="AD121" s="838"/>
      <c r="AE121" s="839"/>
      <c r="AF121" s="840" t="s">
        <v>442</v>
      </c>
      <c r="AG121" s="838"/>
      <c r="AH121" s="838"/>
      <c r="AI121" s="838"/>
      <c r="AJ121" s="839"/>
      <c r="AK121" s="840" t="s">
        <v>435</v>
      </c>
      <c r="AL121" s="838"/>
      <c r="AM121" s="838"/>
      <c r="AN121" s="838"/>
      <c r="AO121" s="839"/>
      <c r="AP121" s="885" t="s">
        <v>435</v>
      </c>
      <c r="AQ121" s="886"/>
      <c r="AR121" s="886"/>
      <c r="AS121" s="886"/>
      <c r="AT121" s="887"/>
      <c r="AU121" s="947"/>
      <c r="AV121" s="948"/>
      <c r="AW121" s="948"/>
      <c r="AX121" s="948"/>
      <c r="AY121" s="949"/>
      <c r="AZ121" s="873" t="s">
        <v>468</v>
      </c>
      <c r="BA121" s="808"/>
      <c r="BB121" s="808"/>
      <c r="BC121" s="808"/>
      <c r="BD121" s="808"/>
      <c r="BE121" s="808"/>
      <c r="BF121" s="808"/>
      <c r="BG121" s="808"/>
      <c r="BH121" s="808"/>
      <c r="BI121" s="808"/>
      <c r="BJ121" s="808"/>
      <c r="BK121" s="808"/>
      <c r="BL121" s="808"/>
      <c r="BM121" s="808"/>
      <c r="BN121" s="808"/>
      <c r="BO121" s="808"/>
      <c r="BP121" s="809"/>
      <c r="BQ121" s="874">
        <v>1224190</v>
      </c>
      <c r="BR121" s="875"/>
      <c r="BS121" s="875"/>
      <c r="BT121" s="875"/>
      <c r="BU121" s="875"/>
      <c r="BV121" s="875">
        <v>1205453</v>
      </c>
      <c r="BW121" s="875"/>
      <c r="BX121" s="875"/>
      <c r="BY121" s="875"/>
      <c r="BZ121" s="875"/>
      <c r="CA121" s="875">
        <v>1227154</v>
      </c>
      <c r="CB121" s="875"/>
      <c r="CC121" s="875"/>
      <c r="CD121" s="875"/>
      <c r="CE121" s="875"/>
      <c r="CF121" s="936">
        <v>30.9</v>
      </c>
      <c r="CG121" s="937"/>
      <c r="CH121" s="937"/>
      <c r="CI121" s="937"/>
      <c r="CJ121" s="937"/>
      <c r="CK121" s="930"/>
      <c r="CL121" s="916"/>
      <c r="CM121" s="916"/>
      <c r="CN121" s="916"/>
      <c r="CO121" s="917"/>
      <c r="CP121" s="896" t="s">
        <v>469</v>
      </c>
      <c r="CQ121" s="897"/>
      <c r="CR121" s="897"/>
      <c r="CS121" s="897"/>
      <c r="CT121" s="897"/>
      <c r="CU121" s="897"/>
      <c r="CV121" s="897"/>
      <c r="CW121" s="897"/>
      <c r="CX121" s="897"/>
      <c r="CY121" s="897"/>
      <c r="CZ121" s="897"/>
      <c r="DA121" s="897"/>
      <c r="DB121" s="897"/>
      <c r="DC121" s="897"/>
      <c r="DD121" s="897"/>
      <c r="DE121" s="897"/>
      <c r="DF121" s="898"/>
      <c r="DG121" s="874">
        <v>136423</v>
      </c>
      <c r="DH121" s="875"/>
      <c r="DI121" s="875"/>
      <c r="DJ121" s="875"/>
      <c r="DK121" s="875"/>
      <c r="DL121" s="875">
        <v>124131</v>
      </c>
      <c r="DM121" s="875"/>
      <c r="DN121" s="875"/>
      <c r="DO121" s="875"/>
      <c r="DP121" s="875"/>
      <c r="DQ121" s="875">
        <v>111463</v>
      </c>
      <c r="DR121" s="875"/>
      <c r="DS121" s="875"/>
      <c r="DT121" s="875"/>
      <c r="DU121" s="875"/>
      <c r="DV121" s="852">
        <v>2.8</v>
      </c>
      <c r="DW121" s="852"/>
      <c r="DX121" s="852"/>
      <c r="DY121" s="852"/>
      <c r="DZ121" s="853"/>
    </row>
    <row r="122" spans="1:130" s="226" customFormat="1" ht="26.25" customHeight="1" x14ac:dyDescent="0.15">
      <c r="A122" s="878"/>
      <c r="B122" s="879"/>
      <c r="C122" s="882" t="s">
        <v>448</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442</v>
      </c>
      <c r="AB122" s="838"/>
      <c r="AC122" s="838"/>
      <c r="AD122" s="838"/>
      <c r="AE122" s="839"/>
      <c r="AF122" s="840" t="s">
        <v>430</v>
      </c>
      <c r="AG122" s="838"/>
      <c r="AH122" s="838"/>
      <c r="AI122" s="838"/>
      <c r="AJ122" s="839"/>
      <c r="AK122" s="840" t="s">
        <v>432</v>
      </c>
      <c r="AL122" s="838"/>
      <c r="AM122" s="838"/>
      <c r="AN122" s="838"/>
      <c r="AO122" s="839"/>
      <c r="AP122" s="885" t="s">
        <v>432</v>
      </c>
      <c r="AQ122" s="886"/>
      <c r="AR122" s="886"/>
      <c r="AS122" s="886"/>
      <c r="AT122" s="887"/>
      <c r="AU122" s="947"/>
      <c r="AV122" s="948"/>
      <c r="AW122" s="948"/>
      <c r="AX122" s="948"/>
      <c r="AY122" s="949"/>
      <c r="AZ122" s="940" t="s">
        <v>470</v>
      </c>
      <c r="BA122" s="941"/>
      <c r="BB122" s="941"/>
      <c r="BC122" s="941"/>
      <c r="BD122" s="941"/>
      <c r="BE122" s="941"/>
      <c r="BF122" s="941"/>
      <c r="BG122" s="941"/>
      <c r="BH122" s="941"/>
      <c r="BI122" s="941"/>
      <c r="BJ122" s="941"/>
      <c r="BK122" s="941"/>
      <c r="BL122" s="941"/>
      <c r="BM122" s="941"/>
      <c r="BN122" s="941"/>
      <c r="BO122" s="941"/>
      <c r="BP122" s="942"/>
      <c r="BQ122" s="943">
        <v>7433057</v>
      </c>
      <c r="BR122" s="906"/>
      <c r="BS122" s="906"/>
      <c r="BT122" s="906"/>
      <c r="BU122" s="906"/>
      <c r="BV122" s="906">
        <v>7180679</v>
      </c>
      <c r="BW122" s="906"/>
      <c r="BX122" s="906"/>
      <c r="BY122" s="906"/>
      <c r="BZ122" s="906"/>
      <c r="CA122" s="906">
        <v>6921274</v>
      </c>
      <c r="CB122" s="906"/>
      <c r="CC122" s="906"/>
      <c r="CD122" s="906"/>
      <c r="CE122" s="906"/>
      <c r="CF122" s="907">
        <v>174.5</v>
      </c>
      <c r="CG122" s="908"/>
      <c r="CH122" s="908"/>
      <c r="CI122" s="908"/>
      <c r="CJ122" s="908"/>
      <c r="CK122" s="930"/>
      <c r="CL122" s="916"/>
      <c r="CM122" s="916"/>
      <c r="CN122" s="916"/>
      <c r="CO122" s="917"/>
      <c r="CP122" s="896" t="s">
        <v>471</v>
      </c>
      <c r="CQ122" s="897"/>
      <c r="CR122" s="897"/>
      <c r="CS122" s="897"/>
      <c r="CT122" s="897"/>
      <c r="CU122" s="897"/>
      <c r="CV122" s="897"/>
      <c r="CW122" s="897"/>
      <c r="CX122" s="897"/>
      <c r="CY122" s="897"/>
      <c r="CZ122" s="897"/>
      <c r="DA122" s="897"/>
      <c r="DB122" s="897"/>
      <c r="DC122" s="897"/>
      <c r="DD122" s="897"/>
      <c r="DE122" s="897"/>
      <c r="DF122" s="898"/>
      <c r="DG122" s="874">
        <v>2588</v>
      </c>
      <c r="DH122" s="875"/>
      <c r="DI122" s="875"/>
      <c r="DJ122" s="875"/>
      <c r="DK122" s="875"/>
      <c r="DL122" s="875">
        <v>2437</v>
      </c>
      <c r="DM122" s="875"/>
      <c r="DN122" s="875"/>
      <c r="DO122" s="875"/>
      <c r="DP122" s="875"/>
      <c r="DQ122" s="875">
        <v>3044</v>
      </c>
      <c r="DR122" s="875"/>
      <c r="DS122" s="875"/>
      <c r="DT122" s="875"/>
      <c r="DU122" s="875"/>
      <c r="DV122" s="852">
        <v>0.1</v>
      </c>
      <c r="DW122" s="852"/>
      <c r="DX122" s="852"/>
      <c r="DY122" s="852"/>
      <c r="DZ122" s="853"/>
    </row>
    <row r="123" spans="1:130" s="226" customFormat="1" ht="26.25" customHeight="1" x14ac:dyDescent="0.15">
      <c r="A123" s="878"/>
      <c r="B123" s="879"/>
      <c r="C123" s="882" t="s">
        <v>455</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v>18621</v>
      </c>
      <c r="AB123" s="838"/>
      <c r="AC123" s="838"/>
      <c r="AD123" s="838"/>
      <c r="AE123" s="839"/>
      <c r="AF123" s="840">
        <v>31373</v>
      </c>
      <c r="AG123" s="838"/>
      <c r="AH123" s="838"/>
      <c r="AI123" s="838"/>
      <c r="AJ123" s="839"/>
      <c r="AK123" s="840">
        <v>29310</v>
      </c>
      <c r="AL123" s="838"/>
      <c r="AM123" s="838"/>
      <c r="AN123" s="838"/>
      <c r="AO123" s="839"/>
      <c r="AP123" s="885">
        <v>0.7</v>
      </c>
      <c r="AQ123" s="886"/>
      <c r="AR123" s="886"/>
      <c r="AS123" s="886"/>
      <c r="AT123" s="887"/>
      <c r="AU123" s="950"/>
      <c r="AV123" s="951"/>
      <c r="AW123" s="951"/>
      <c r="AX123" s="951"/>
      <c r="AY123" s="951"/>
      <c r="AZ123" s="257" t="s">
        <v>182</v>
      </c>
      <c r="BA123" s="257"/>
      <c r="BB123" s="257"/>
      <c r="BC123" s="257"/>
      <c r="BD123" s="257"/>
      <c r="BE123" s="257"/>
      <c r="BF123" s="257"/>
      <c r="BG123" s="257"/>
      <c r="BH123" s="257"/>
      <c r="BI123" s="257"/>
      <c r="BJ123" s="257"/>
      <c r="BK123" s="257"/>
      <c r="BL123" s="257"/>
      <c r="BM123" s="257"/>
      <c r="BN123" s="257"/>
      <c r="BO123" s="938" t="s">
        <v>472</v>
      </c>
      <c r="BP123" s="939"/>
      <c r="BQ123" s="893">
        <v>10900328</v>
      </c>
      <c r="BR123" s="894"/>
      <c r="BS123" s="894"/>
      <c r="BT123" s="894"/>
      <c r="BU123" s="894"/>
      <c r="BV123" s="894">
        <v>11095779</v>
      </c>
      <c r="BW123" s="894"/>
      <c r="BX123" s="894"/>
      <c r="BY123" s="894"/>
      <c r="BZ123" s="894"/>
      <c r="CA123" s="894">
        <v>11330270</v>
      </c>
      <c r="CB123" s="894"/>
      <c r="CC123" s="894"/>
      <c r="CD123" s="894"/>
      <c r="CE123" s="894"/>
      <c r="CF123" s="804"/>
      <c r="CG123" s="805"/>
      <c r="CH123" s="805"/>
      <c r="CI123" s="805"/>
      <c r="CJ123" s="895"/>
      <c r="CK123" s="930"/>
      <c r="CL123" s="916"/>
      <c r="CM123" s="916"/>
      <c r="CN123" s="916"/>
      <c r="CO123" s="917"/>
      <c r="CP123" s="896"/>
      <c r="CQ123" s="897"/>
      <c r="CR123" s="897"/>
      <c r="CS123" s="897"/>
      <c r="CT123" s="897"/>
      <c r="CU123" s="897"/>
      <c r="CV123" s="897"/>
      <c r="CW123" s="897"/>
      <c r="CX123" s="897"/>
      <c r="CY123" s="897"/>
      <c r="CZ123" s="897"/>
      <c r="DA123" s="897"/>
      <c r="DB123" s="897"/>
      <c r="DC123" s="897"/>
      <c r="DD123" s="897"/>
      <c r="DE123" s="897"/>
      <c r="DF123" s="898"/>
      <c r="DG123" s="837"/>
      <c r="DH123" s="838"/>
      <c r="DI123" s="838"/>
      <c r="DJ123" s="838"/>
      <c r="DK123" s="839"/>
      <c r="DL123" s="840"/>
      <c r="DM123" s="838"/>
      <c r="DN123" s="838"/>
      <c r="DO123" s="838"/>
      <c r="DP123" s="839"/>
      <c r="DQ123" s="840"/>
      <c r="DR123" s="838"/>
      <c r="DS123" s="838"/>
      <c r="DT123" s="838"/>
      <c r="DU123" s="839"/>
      <c r="DV123" s="885"/>
      <c r="DW123" s="886"/>
      <c r="DX123" s="886"/>
      <c r="DY123" s="886"/>
      <c r="DZ123" s="887"/>
    </row>
    <row r="124" spans="1:130" s="226" customFormat="1" ht="26.25" customHeight="1" thickBot="1" x14ac:dyDescent="0.2">
      <c r="A124" s="878"/>
      <c r="B124" s="879"/>
      <c r="C124" s="882" t="s">
        <v>458</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429</v>
      </c>
      <c r="AB124" s="838"/>
      <c r="AC124" s="838"/>
      <c r="AD124" s="838"/>
      <c r="AE124" s="839"/>
      <c r="AF124" s="840" t="s">
        <v>435</v>
      </c>
      <c r="AG124" s="838"/>
      <c r="AH124" s="838"/>
      <c r="AI124" s="838"/>
      <c r="AJ124" s="839"/>
      <c r="AK124" s="840" t="s">
        <v>435</v>
      </c>
      <c r="AL124" s="838"/>
      <c r="AM124" s="838"/>
      <c r="AN124" s="838"/>
      <c r="AO124" s="839"/>
      <c r="AP124" s="885" t="s">
        <v>442</v>
      </c>
      <c r="AQ124" s="886"/>
      <c r="AR124" s="886"/>
      <c r="AS124" s="886"/>
      <c r="AT124" s="887"/>
      <c r="AU124" s="888" t="s">
        <v>473</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72</v>
      </c>
      <c r="BR124" s="892"/>
      <c r="BS124" s="892"/>
      <c r="BT124" s="892"/>
      <c r="BU124" s="892"/>
      <c r="BV124" s="892">
        <v>52.6</v>
      </c>
      <c r="BW124" s="892"/>
      <c r="BX124" s="892"/>
      <c r="BY124" s="892"/>
      <c r="BZ124" s="892"/>
      <c r="CA124" s="892">
        <v>31.6</v>
      </c>
      <c r="CB124" s="892"/>
      <c r="CC124" s="892"/>
      <c r="CD124" s="892"/>
      <c r="CE124" s="892"/>
      <c r="CF124" s="782"/>
      <c r="CG124" s="783"/>
      <c r="CH124" s="783"/>
      <c r="CI124" s="783"/>
      <c r="CJ124" s="923"/>
      <c r="CK124" s="931"/>
      <c r="CL124" s="931"/>
      <c r="CM124" s="931"/>
      <c r="CN124" s="931"/>
      <c r="CO124" s="932"/>
      <c r="CP124" s="896" t="s">
        <v>474</v>
      </c>
      <c r="CQ124" s="897"/>
      <c r="CR124" s="897"/>
      <c r="CS124" s="897"/>
      <c r="CT124" s="897"/>
      <c r="CU124" s="897"/>
      <c r="CV124" s="897"/>
      <c r="CW124" s="897"/>
      <c r="CX124" s="897"/>
      <c r="CY124" s="897"/>
      <c r="CZ124" s="897"/>
      <c r="DA124" s="897"/>
      <c r="DB124" s="897"/>
      <c r="DC124" s="897"/>
      <c r="DD124" s="897"/>
      <c r="DE124" s="897"/>
      <c r="DF124" s="898"/>
      <c r="DG124" s="820" t="s">
        <v>429</v>
      </c>
      <c r="DH124" s="821"/>
      <c r="DI124" s="821"/>
      <c r="DJ124" s="821"/>
      <c r="DK124" s="822"/>
      <c r="DL124" s="823" t="s">
        <v>429</v>
      </c>
      <c r="DM124" s="821"/>
      <c r="DN124" s="821"/>
      <c r="DO124" s="821"/>
      <c r="DP124" s="822"/>
      <c r="DQ124" s="823" t="s">
        <v>429</v>
      </c>
      <c r="DR124" s="821"/>
      <c r="DS124" s="821"/>
      <c r="DT124" s="821"/>
      <c r="DU124" s="822"/>
      <c r="DV124" s="909" t="s">
        <v>429</v>
      </c>
      <c r="DW124" s="910"/>
      <c r="DX124" s="910"/>
      <c r="DY124" s="910"/>
      <c r="DZ124" s="911"/>
    </row>
    <row r="125" spans="1:130" s="226" customFormat="1" ht="26.25" customHeight="1" x14ac:dyDescent="0.15">
      <c r="A125" s="878"/>
      <c r="B125" s="879"/>
      <c r="C125" s="882" t="s">
        <v>460</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429</v>
      </c>
      <c r="AB125" s="838"/>
      <c r="AC125" s="838"/>
      <c r="AD125" s="838"/>
      <c r="AE125" s="839"/>
      <c r="AF125" s="840" t="s">
        <v>435</v>
      </c>
      <c r="AG125" s="838"/>
      <c r="AH125" s="838"/>
      <c r="AI125" s="838"/>
      <c r="AJ125" s="839"/>
      <c r="AK125" s="840" t="s">
        <v>429</v>
      </c>
      <c r="AL125" s="838"/>
      <c r="AM125" s="838"/>
      <c r="AN125" s="838"/>
      <c r="AO125" s="839"/>
      <c r="AP125" s="885" t="s">
        <v>429</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475</v>
      </c>
      <c r="CL125" s="913"/>
      <c r="CM125" s="913"/>
      <c r="CN125" s="913"/>
      <c r="CO125" s="914"/>
      <c r="CP125" s="921" t="s">
        <v>476</v>
      </c>
      <c r="CQ125" s="866"/>
      <c r="CR125" s="866"/>
      <c r="CS125" s="866"/>
      <c r="CT125" s="866"/>
      <c r="CU125" s="866"/>
      <c r="CV125" s="866"/>
      <c r="CW125" s="866"/>
      <c r="CX125" s="866"/>
      <c r="CY125" s="866"/>
      <c r="CZ125" s="866"/>
      <c r="DA125" s="866"/>
      <c r="DB125" s="866"/>
      <c r="DC125" s="866"/>
      <c r="DD125" s="866"/>
      <c r="DE125" s="866"/>
      <c r="DF125" s="867"/>
      <c r="DG125" s="922" t="s">
        <v>429</v>
      </c>
      <c r="DH125" s="903"/>
      <c r="DI125" s="903"/>
      <c r="DJ125" s="903"/>
      <c r="DK125" s="903"/>
      <c r="DL125" s="903" t="s">
        <v>429</v>
      </c>
      <c r="DM125" s="903"/>
      <c r="DN125" s="903"/>
      <c r="DO125" s="903"/>
      <c r="DP125" s="903"/>
      <c r="DQ125" s="903" t="s">
        <v>432</v>
      </c>
      <c r="DR125" s="903"/>
      <c r="DS125" s="903"/>
      <c r="DT125" s="903"/>
      <c r="DU125" s="903"/>
      <c r="DV125" s="904" t="s">
        <v>429</v>
      </c>
      <c r="DW125" s="904"/>
      <c r="DX125" s="904"/>
      <c r="DY125" s="904"/>
      <c r="DZ125" s="905"/>
    </row>
    <row r="126" spans="1:130" s="226" customFormat="1" ht="26.25" customHeight="1" thickBot="1" x14ac:dyDescent="0.2">
      <c r="A126" s="878"/>
      <c r="B126" s="879"/>
      <c r="C126" s="882" t="s">
        <v>462</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432</v>
      </c>
      <c r="AB126" s="838"/>
      <c r="AC126" s="838"/>
      <c r="AD126" s="838"/>
      <c r="AE126" s="839"/>
      <c r="AF126" s="840" t="s">
        <v>429</v>
      </c>
      <c r="AG126" s="838"/>
      <c r="AH126" s="838"/>
      <c r="AI126" s="838"/>
      <c r="AJ126" s="839"/>
      <c r="AK126" s="840" t="s">
        <v>429</v>
      </c>
      <c r="AL126" s="838"/>
      <c r="AM126" s="838"/>
      <c r="AN126" s="838"/>
      <c r="AO126" s="839"/>
      <c r="AP126" s="885" t="s">
        <v>432</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477</v>
      </c>
      <c r="CQ126" s="808"/>
      <c r="CR126" s="808"/>
      <c r="CS126" s="808"/>
      <c r="CT126" s="808"/>
      <c r="CU126" s="808"/>
      <c r="CV126" s="808"/>
      <c r="CW126" s="808"/>
      <c r="CX126" s="808"/>
      <c r="CY126" s="808"/>
      <c r="CZ126" s="808"/>
      <c r="DA126" s="808"/>
      <c r="DB126" s="808"/>
      <c r="DC126" s="808"/>
      <c r="DD126" s="808"/>
      <c r="DE126" s="808"/>
      <c r="DF126" s="809"/>
      <c r="DG126" s="874">
        <v>265814</v>
      </c>
      <c r="DH126" s="875"/>
      <c r="DI126" s="875"/>
      <c r="DJ126" s="875"/>
      <c r="DK126" s="875"/>
      <c r="DL126" s="875">
        <v>283585</v>
      </c>
      <c r="DM126" s="875"/>
      <c r="DN126" s="875"/>
      <c r="DO126" s="875"/>
      <c r="DP126" s="875"/>
      <c r="DQ126" s="875">
        <v>294666</v>
      </c>
      <c r="DR126" s="875"/>
      <c r="DS126" s="875"/>
      <c r="DT126" s="875"/>
      <c r="DU126" s="875"/>
      <c r="DV126" s="852">
        <v>7.4</v>
      </c>
      <c r="DW126" s="852"/>
      <c r="DX126" s="852"/>
      <c r="DY126" s="852"/>
      <c r="DZ126" s="853"/>
    </row>
    <row r="127" spans="1:130" s="226" customFormat="1" ht="26.25" customHeight="1" x14ac:dyDescent="0.15">
      <c r="A127" s="880"/>
      <c r="B127" s="881"/>
      <c r="C127" s="899" t="s">
        <v>478</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t="s">
        <v>429</v>
      </c>
      <c r="AB127" s="838"/>
      <c r="AC127" s="838"/>
      <c r="AD127" s="838"/>
      <c r="AE127" s="839"/>
      <c r="AF127" s="840" t="s">
        <v>429</v>
      </c>
      <c r="AG127" s="838"/>
      <c r="AH127" s="838"/>
      <c r="AI127" s="838"/>
      <c r="AJ127" s="839"/>
      <c r="AK127" s="840" t="s">
        <v>429</v>
      </c>
      <c r="AL127" s="838"/>
      <c r="AM127" s="838"/>
      <c r="AN127" s="838"/>
      <c r="AO127" s="839"/>
      <c r="AP127" s="885" t="s">
        <v>429</v>
      </c>
      <c r="AQ127" s="886"/>
      <c r="AR127" s="886"/>
      <c r="AS127" s="886"/>
      <c r="AT127" s="887"/>
      <c r="AU127" s="262"/>
      <c r="AV127" s="262"/>
      <c r="AW127" s="262"/>
      <c r="AX127" s="902" t="s">
        <v>479</v>
      </c>
      <c r="AY127" s="870"/>
      <c r="AZ127" s="870"/>
      <c r="BA127" s="870"/>
      <c r="BB127" s="870"/>
      <c r="BC127" s="870"/>
      <c r="BD127" s="870"/>
      <c r="BE127" s="871"/>
      <c r="BF127" s="869" t="s">
        <v>480</v>
      </c>
      <c r="BG127" s="870"/>
      <c r="BH127" s="870"/>
      <c r="BI127" s="870"/>
      <c r="BJ127" s="870"/>
      <c r="BK127" s="870"/>
      <c r="BL127" s="871"/>
      <c r="BM127" s="869" t="s">
        <v>481</v>
      </c>
      <c r="BN127" s="870"/>
      <c r="BO127" s="870"/>
      <c r="BP127" s="870"/>
      <c r="BQ127" s="870"/>
      <c r="BR127" s="870"/>
      <c r="BS127" s="871"/>
      <c r="BT127" s="869" t="s">
        <v>482</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483</v>
      </c>
      <c r="CQ127" s="808"/>
      <c r="CR127" s="808"/>
      <c r="CS127" s="808"/>
      <c r="CT127" s="808"/>
      <c r="CU127" s="808"/>
      <c r="CV127" s="808"/>
      <c r="CW127" s="808"/>
      <c r="CX127" s="808"/>
      <c r="CY127" s="808"/>
      <c r="CZ127" s="808"/>
      <c r="DA127" s="808"/>
      <c r="DB127" s="808"/>
      <c r="DC127" s="808"/>
      <c r="DD127" s="808"/>
      <c r="DE127" s="808"/>
      <c r="DF127" s="809"/>
      <c r="DG127" s="874" t="s">
        <v>429</v>
      </c>
      <c r="DH127" s="875"/>
      <c r="DI127" s="875"/>
      <c r="DJ127" s="875"/>
      <c r="DK127" s="875"/>
      <c r="DL127" s="875" t="s">
        <v>435</v>
      </c>
      <c r="DM127" s="875"/>
      <c r="DN127" s="875"/>
      <c r="DO127" s="875"/>
      <c r="DP127" s="875"/>
      <c r="DQ127" s="875" t="s">
        <v>435</v>
      </c>
      <c r="DR127" s="875"/>
      <c r="DS127" s="875"/>
      <c r="DT127" s="875"/>
      <c r="DU127" s="875"/>
      <c r="DV127" s="852" t="s">
        <v>429</v>
      </c>
      <c r="DW127" s="852"/>
      <c r="DX127" s="852"/>
      <c r="DY127" s="852"/>
      <c r="DZ127" s="853"/>
    </row>
    <row r="128" spans="1:130" s="226" customFormat="1" ht="26.25" customHeight="1" thickBot="1" x14ac:dyDescent="0.2">
      <c r="A128" s="854" t="s">
        <v>484</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485</v>
      </c>
      <c r="X128" s="856"/>
      <c r="Y128" s="856"/>
      <c r="Z128" s="857"/>
      <c r="AA128" s="858">
        <v>145583</v>
      </c>
      <c r="AB128" s="859"/>
      <c r="AC128" s="859"/>
      <c r="AD128" s="859"/>
      <c r="AE128" s="860"/>
      <c r="AF128" s="861">
        <v>142233</v>
      </c>
      <c r="AG128" s="859"/>
      <c r="AH128" s="859"/>
      <c r="AI128" s="859"/>
      <c r="AJ128" s="860"/>
      <c r="AK128" s="861">
        <v>141557</v>
      </c>
      <c r="AL128" s="859"/>
      <c r="AM128" s="859"/>
      <c r="AN128" s="859"/>
      <c r="AO128" s="860"/>
      <c r="AP128" s="862"/>
      <c r="AQ128" s="863"/>
      <c r="AR128" s="863"/>
      <c r="AS128" s="863"/>
      <c r="AT128" s="864"/>
      <c r="AU128" s="262"/>
      <c r="AV128" s="262"/>
      <c r="AW128" s="262"/>
      <c r="AX128" s="865" t="s">
        <v>486</v>
      </c>
      <c r="AY128" s="866"/>
      <c r="AZ128" s="866"/>
      <c r="BA128" s="866"/>
      <c r="BB128" s="866"/>
      <c r="BC128" s="866"/>
      <c r="BD128" s="866"/>
      <c r="BE128" s="867"/>
      <c r="BF128" s="844" t="s">
        <v>429</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487</v>
      </c>
      <c r="CQ128" s="786"/>
      <c r="CR128" s="786"/>
      <c r="CS128" s="786"/>
      <c r="CT128" s="786"/>
      <c r="CU128" s="786"/>
      <c r="CV128" s="786"/>
      <c r="CW128" s="786"/>
      <c r="CX128" s="786"/>
      <c r="CY128" s="786"/>
      <c r="CZ128" s="786"/>
      <c r="DA128" s="786"/>
      <c r="DB128" s="786"/>
      <c r="DC128" s="786"/>
      <c r="DD128" s="786"/>
      <c r="DE128" s="786"/>
      <c r="DF128" s="787"/>
      <c r="DG128" s="848">
        <v>4078</v>
      </c>
      <c r="DH128" s="849"/>
      <c r="DI128" s="849"/>
      <c r="DJ128" s="849"/>
      <c r="DK128" s="849"/>
      <c r="DL128" s="849">
        <v>4447</v>
      </c>
      <c r="DM128" s="849"/>
      <c r="DN128" s="849"/>
      <c r="DO128" s="849"/>
      <c r="DP128" s="849"/>
      <c r="DQ128" s="849">
        <v>4632</v>
      </c>
      <c r="DR128" s="849"/>
      <c r="DS128" s="849"/>
      <c r="DT128" s="849"/>
      <c r="DU128" s="849"/>
      <c r="DV128" s="850">
        <v>0.1</v>
      </c>
      <c r="DW128" s="850"/>
      <c r="DX128" s="850"/>
      <c r="DY128" s="850"/>
      <c r="DZ128" s="851"/>
    </row>
    <row r="129" spans="1:131" s="226" customFormat="1" ht="26.25" customHeight="1" x14ac:dyDescent="0.15">
      <c r="A129" s="832" t="s">
        <v>101</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488</v>
      </c>
      <c r="X129" s="835"/>
      <c r="Y129" s="835"/>
      <c r="Z129" s="836"/>
      <c r="AA129" s="837">
        <v>4839930</v>
      </c>
      <c r="AB129" s="838"/>
      <c r="AC129" s="838"/>
      <c r="AD129" s="838"/>
      <c r="AE129" s="839"/>
      <c r="AF129" s="840">
        <v>4690429</v>
      </c>
      <c r="AG129" s="838"/>
      <c r="AH129" s="838"/>
      <c r="AI129" s="838"/>
      <c r="AJ129" s="839"/>
      <c r="AK129" s="840">
        <v>4663731</v>
      </c>
      <c r="AL129" s="838"/>
      <c r="AM129" s="838"/>
      <c r="AN129" s="838"/>
      <c r="AO129" s="839"/>
      <c r="AP129" s="841"/>
      <c r="AQ129" s="842"/>
      <c r="AR129" s="842"/>
      <c r="AS129" s="842"/>
      <c r="AT129" s="843"/>
      <c r="AU129" s="264"/>
      <c r="AV129" s="264"/>
      <c r="AW129" s="264"/>
      <c r="AX129" s="807" t="s">
        <v>489</v>
      </c>
      <c r="AY129" s="808"/>
      <c r="AZ129" s="808"/>
      <c r="BA129" s="808"/>
      <c r="BB129" s="808"/>
      <c r="BC129" s="808"/>
      <c r="BD129" s="808"/>
      <c r="BE129" s="809"/>
      <c r="BF129" s="827" t="s">
        <v>383</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x14ac:dyDescent="0.15">
      <c r="A130" s="832" t="s">
        <v>490</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491</v>
      </c>
      <c r="X130" s="835"/>
      <c r="Y130" s="835"/>
      <c r="Z130" s="836"/>
      <c r="AA130" s="837">
        <v>705642</v>
      </c>
      <c r="AB130" s="838"/>
      <c r="AC130" s="838"/>
      <c r="AD130" s="838"/>
      <c r="AE130" s="839"/>
      <c r="AF130" s="840">
        <v>715153</v>
      </c>
      <c r="AG130" s="838"/>
      <c r="AH130" s="838"/>
      <c r="AI130" s="838"/>
      <c r="AJ130" s="839"/>
      <c r="AK130" s="840">
        <v>696303</v>
      </c>
      <c r="AL130" s="838"/>
      <c r="AM130" s="838"/>
      <c r="AN130" s="838"/>
      <c r="AO130" s="839"/>
      <c r="AP130" s="841"/>
      <c r="AQ130" s="842"/>
      <c r="AR130" s="842"/>
      <c r="AS130" s="842"/>
      <c r="AT130" s="843"/>
      <c r="AU130" s="264"/>
      <c r="AV130" s="264"/>
      <c r="AW130" s="264"/>
      <c r="AX130" s="807" t="s">
        <v>492</v>
      </c>
      <c r="AY130" s="808"/>
      <c r="AZ130" s="808"/>
      <c r="BA130" s="808"/>
      <c r="BB130" s="808"/>
      <c r="BC130" s="808"/>
      <c r="BD130" s="808"/>
      <c r="BE130" s="809"/>
      <c r="BF130" s="810">
        <v>12</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x14ac:dyDescent="0.2">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493</v>
      </c>
      <c r="X131" s="818"/>
      <c r="Y131" s="818"/>
      <c r="Z131" s="819"/>
      <c r="AA131" s="820">
        <v>4134288</v>
      </c>
      <c r="AB131" s="821"/>
      <c r="AC131" s="821"/>
      <c r="AD131" s="821"/>
      <c r="AE131" s="822"/>
      <c r="AF131" s="823">
        <v>3975276</v>
      </c>
      <c r="AG131" s="821"/>
      <c r="AH131" s="821"/>
      <c r="AI131" s="821"/>
      <c r="AJ131" s="822"/>
      <c r="AK131" s="823">
        <v>3967428</v>
      </c>
      <c r="AL131" s="821"/>
      <c r="AM131" s="821"/>
      <c r="AN131" s="821"/>
      <c r="AO131" s="822"/>
      <c r="AP131" s="824"/>
      <c r="AQ131" s="825"/>
      <c r="AR131" s="825"/>
      <c r="AS131" s="825"/>
      <c r="AT131" s="826"/>
      <c r="AU131" s="264"/>
      <c r="AV131" s="264"/>
      <c r="AW131" s="264"/>
      <c r="AX131" s="785" t="s">
        <v>494</v>
      </c>
      <c r="AY131" s="786"/>
      <c r="AZ131" s="786"/>
      <c r="BA131" s="786"/>
      <c r="BB131" s="786"/>
      <c r="BC131" s="786"/>
      <c r="BD131" s="786"/>
      <c r="BE131" s="787"/>
      <c r="BF131" s="788">
        <v>31.6</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x14ac:dyDescent="0.15">
      <c r="A132" s="794" t="s">
        <v>495</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496</v>
      </c>
      <c r="W132" s="798"/>
      <c r="X132" s="798"/>
      <c r="Y132" s="798"/>
      <c r="Z132" s="799"/>
      <c r="AA132" s="800">
        <v>12.2510575</v>
      </c>
      <c r="AB132" s="801"/>
      <c r="AC132" s="801"/>
      <c r="AD132" s="801"/>
      <c r="AE132" s="802"/>
      <c r="AF132" s="803">
        <v>13.05056555</v>
      </c>
      <c r="AG132" s="801"/>
      <c r="AH132" s="801"/>
      <c r="AI132" s="801"/>
      <c r="AJ132" s="802"/>
      <c r="AK132" s="803">
        <v>10.83749976</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x14ac:dyDescent="0.2">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497</v>
      </c>
      <c r="W133" s="777"/>
      <c r="X133" s="777"/>
      <c r="Y133" s="777"/>
      <c r="Z133" s="778"/>
      <c r="AA133" s="779">
        <v>13</v>
      </c>
      <c r="AB133" s="780"/>
      <c r="AC133" s="780"/>
      <c r="AD133" s="780"/>
      <c r="AE133" s="781"/>
      <c r="AF133" s="779">
        <v>12.8</v>
      </c>
      <c r="AG133" s="780"/>
      <c r="AH133" s="780"/>
      <c r="AI133" s="780"/>
      <c r="AJ133" s="781"/>
      <c r="AK133" s="779">
        <v>12</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x14ac:dyDescent="0.15">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x14ac:dyDescent="0.15">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x14ac:dyDescent="0.15"/>
  </sheetData>
  <sheetProtection algorithmName="SHA-512" hashValue="nIFWHy5l47wTdtxq4BBajH6i8RmbJJV6xndyIqtp9Ftb6T+TOhI6hQ4bwpqQoF6vjjDvjVWRSHHlgp67mrLANg==" saltValue="BeRxxkzdy7GTZ9LytbnMQ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271" customWidth="1"/>
    <col min="121" max="121" width="0" style="270" hidden="1" customWidth="1"/>
    <col min="122" max="16384" width="9" style="270" hidden="1"/>
  </cols>
  <sheetData>
    <row r="1" spans="1:120"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70"/>
    </row>
    <row r="17" spans="119:120" x14ac:dyDescent="0.15">
      <c r="DP17" s="270"/>
    </row>
    <row r="18" spans="119:120" x14ac:dyDescent="0.15"/>
    <row r="19" spans="119:120" x14ac:dyDescent="0.15"/>
    <row r="20" spans="119:120" x14ac:dyDescent="0.15">
      <c r="DO20" s="270"/>
      <c r="DP20" s="270"/>
    </row>
    <row r="21" spans="119:120" x14ac:dyDescent="0.15">
      <c r="DP21" s="270"/>
    </row>
    <row r="22" spans="119:120" x14ac:dyDescent="0.15"/>
    <row r="23" spans="119:120" x14ac:dyDescent="0.15">
      <c r="DO23" s="270"/>
      <c r="DP23" s="270"/>
    </row>
    <row r="24" spans="119:120" x14ac:dyDescent="0.15">
      <c r="DP24" s="270"/>
    </row>
    <row r="25" spans="119:120" x14ac:dyDescent="0.15">
      <c r="DP25" s="270"/>
    </row>
    <row r="26" spans="119:120" x14ac:dyDescent="0.15">
      <c r="DO26" s="270"/>
      <c r="DP26" s="270"/>
    </row>
    <row r="27" spans="119:120" x14ac:dyDescent="0.15"/>
    <row r="28" spans="119:120" x14ac:dyDescent="0.15">
      <c r="DO28" s="270"/>
      <c r="DP28" s="270"/>
    </row>
    <row r="29" spans="119:120" x14ac:dyDescent="0.15">
      <c r="DP29" s="270"/>
    </row>
    <row r="30" spans="119:120" x14ac:dyDescent="0.15"/>
    <row r="31" spans="119:120" x14ac:dyDescent="0.15">
      <c r="DO31" s="270"/>
      <c r="DP31" s="270"/>
    </row>
    <row r="32" spans="119:120" x14ac:dyDescent="0.15"/>
    <row r="33" spans="98:120" x14ac:dyDescent="0.15">
      <c r="DO33" s="270"/>
      <c r="DP33" s="270"/>
    </row>
    <row r="34" spans="98:120" x14ac:dyDescent="0.15">
      <c r="DM34" s="270"/>
    </row>
    <row r="35" spans="98:120" x14ac:dyDescent="0.15">
      <c r="CT35" s="270"/>
      <c r="CU35" s="270"/>
      <c r="CV35" s="270"/>
      <c r="CY35" s="270"/>
      <c r="CZ35" s="270"/>
      <c r="DA35" s="270"/>
      <c r="DD35" s="270"/>
      <c r="DE35" s="270"/>
      <c r="DF35" s="270"/>
      <c r="DI35" s="270"/>
      <c r="DJ35" s="270"/>
      <c r="DK35" s="270"/>
      <c r="DM35" s="270"/>
      <c r="DN35" s="270"/>
      <c r="DO35" s="270"/>
      <c r="DP35" s="270"/>
    </row>
    <row r="36" spans="98:120" x14ac:dyDescent="0.15"/>
    <row r="37" spans="98:120" x14ac:dyDescent="0.15">
      <c r="CW37" s="270"/>
      <c r="DB37" s="270"/>
      <c r="DG37" s="270"/>
      <c r="DL37" s="270"/>
      <c r="DP37" s="270"/>
    </row>
    <row r="38" spans="98:120" x14ac:dyDescent="0.15">
      <c r="CT38" s="270"/>
      <c r="CU38" s="270"/>
      <c r="CV38" s="270"/>
      <c r="CW38" s="270"/>
      <c r="CY38" s="270"/>
      <c r="CZ38" s="270"/>
      <c r="DA38" s="270"/>
      <c r="DB38" s="270"/>
      <c r="DD38" s="270"/>
      <c r="DE38" s="270"/>
      <c r="DF38" s="270"/>
      <c r="DG38" s="270"/>
      <c r="DI38" s="270"/>
      <c r="DJ38" s="270"/>
      <c r="DK38" s="270"/>
      <c r="DL38" s="270"/>
      <c r="DN38" s="270"/>
      <c r="DO38" s="270"/>
      <c r="DP38" s="27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70"/>
      <c r="DO49" s="270"/>
      <c r="DP49" s="27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70"/>
      <c r="CS63" s="270"/>
      <c r="CX63" s="270"/>
      <c r="DC63" s="270"/>
      <c r="DH63" s="270"/>
    </row>
    <row r="64" spans="22:120" x14ac:dyDescent="0.15">
      <c r="V64" s="270"/>
    </row>
    <row r="65" spans="15:120" x14ac:dyDescent="0.15">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x14ac:dyDescent="0.15">
      <c r="Q66" s="270"/>
      <c r="S66" s="270"/>
      <c r="U66" s="270"/>
      <c r="DM66" s="270"/>
    </row>
    <row r="67" spans="15:120" x14ac:dyDescent="0.15">
      <c r="O67" s="270"/>
      <c r="P67" s="270"/>
      <c r="R67" s="270"/>
      <c r="T67" s="270"/>
      <c r="Y67" s="270"/>
      <c r="CT67" s="270"/>
      <c r="CV67" s="270"/>
      <c r="CW67" s="270"/>
      <c r="CY67" s="270"/>
      <c r="DA67" s="270"/>
      <c r="DB67" s="270"/>
      <c r="DD67" s="270"/>
      <c r="DF67" s="270"/>
      <c r="DG67" s="270"/>
      <c r="DI67" s="270"/>
      <c r="DK67" s="270"/>
      <c r="DL67" s="270"/>
      <c r="DN67" s="270"/>
      <c r="DO67" s="270"/>
      <c r="DP67" s="270"/>
    </row>
    <row r="68" spans="15:120" x14ac:dyDescent="0.15"/>
    <row r="69" spans="15:120" x14ac:dyDescent="0.15"/>
    <row r="70" spans="15:120" x14ac:dyDescent="0.15"/>
    <row r="71" spans="15:120" x14ac:dyDescent="0.15"/>
    <row r="72" spans="15:120" x14ac:dyDescent="0.15">
      <c r="DP72" s="270"/>
    </row>
    <row r="73" spans="15:120" x14ac:dyDescent="0.15">
      <c r="DP73" s="27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70"/>
      <c r="CX96" s="270"/>
      <c r="DC96" s="270"/>
      <c r="DH96" s="270"/>
    </row>
    <row r="97" spans="24:120" x14ac:dyDescent="0.15">
      <c r="CS97" s="270"/>
      <c r="CX97" s="270"/>
      <c r="DC97" s="270"/>
      <c r="DH97" s="270"/>
      <c r="DP97" s="271" t="s">
        <v>498</v>
      </c>
    </row>
    <row r="98" spans="24:120" hidden="1" x14ac:dyDescent="0.15">
      <c r="CS98" s="270"/>
      <c r="CX98" s="270"/>
      <c r="DC98" s="270"/>
      <c r="DH98" s="270"/>
    </row>
    <row r="99" spans="24:120" hidden="1" x14ac:dyDescent="0.15">
      <c r="CS99" s="270"/>
      <c r="CX99" s="270"/>
      <c r="DC99" s="270"/>
      <c r="DH99" s="270"/>
    </row>
    <row r="100" spans="24:120" hidden="1" x14ac:dyDescent="0.15"/>
    <row r="101" spans="24:120" ht="12" hidden="1" customHeight="1" x14ac:dyDescent="0.15">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x14ac:dyDescent="0.15">
      <c r="CU102" s="270"/>
      <c r="CZ102" s="270"/>
      <c r="DE102" s="270"/>
      <c r="DJ102" s="270"/>
      <c r="DM102" s="270"/>
    </row>
    <row r="103" spans="24:120" hidden="1" x14ac:dyDescent="0.15">
      <c r="CT103" s="270"/>
      <c r="CV103" s="270"/>
      <c r="CW103" s="270"/>
      <c r="CY103" s="270"/>
      <c r="DA103" s="270"/>
      <c r="DB103" s="270"/>
      <c r="DD103" s="270"/>
      <c r="DF103" s="270"/>
      <c r="DG103" s="270"/>
      <c r="DI103" s="270"/>
      <c r="DK103" s="270"/>
      <c r="DL103" s="270"/>
      <c r="DM103" s="270"/>
      <c r="DN103" s="270"/>
      <c r="DO103" s="270"/>
      <c r="DP103" s="270"/>
    </row>
    <row r="104" spans="24:120" hidden="1" x14ac:dyDescent="0.15">
      <c r="CV104" s="270"/>
      <c r="CW104" s="270"/>
      <c r="DA104" s="270"/>
      <c r="DB104" s="270"/>
      <c r="DF104" s="270"/>
      <c r="DG104" s="270"/>
      <c r="DK104" s="270"/>
      <c r="DL104" s="270"/>
      <c r="DN104" s="270"/>
      <c r="DO104" s="270"/>
      <c r="DP104" s="27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wR5D5PYA6nXSwmVP2QdS7gl9T7ZZgYcWIKTatHD0xRUgnXI8J5KI1YU2uh+/iyPD4dUdg6DK5W8dZWxrqX4dtQ==" saltValue="/wSqlcdTHNT8WYU1ElsfW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103"/>
  <sheetViews>
    <sheetView showGridLines="0" zoomScale="80" zoomScaleNormal="80" zoomScaleSheetLayoutView="55" workbookViewId="0"/>
  </sheetViews>
  <sheetFormatPr defaultColWidth="0" defaultRowHeight="13.5" customHeight="1" zeroHeight="1" x14ac:dyDescent="0.15"/>
  <cols>
    <col min="1" max="116" width="2.625" style="271" customWidth="1"/>
    <col min="117" max="16384" width="9" style="270" hidden="1"/>
  </cols>
  <sheetData>
    <row r="1" spans="2:116"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x14ac:dyDescent="0.15"/>
    <row r="3" spans="2:116" x14ac:dyDescent="0.15"/>
    <row r="4" spans="2:116" x14ac:dyDescent="0.15">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x14ac:dyDescent="0.15">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x14ac:dyDescent="0.15"/>
    <row r="20" spans="9:116" x14ac:dyDescent="0.15"/>
    <row r="21" spans="9:116" x14ac:dyDescent="0.15">
      <c r="DL21" s="270"/>
    </row>
    <row r="22" spans="9:116" x14ac:dyDescent="0.15">
      <c r="DI22" s="270"/>
      <c r="DJ22" s="270"/>
      <c r="DK22" s="270"/>
      <c r="DL22" s="270"/>
    </row>
    <row r="23" spans="9:116" x14ac:dyDescent="0.15">
      <c r="CY23" s="270"/>
      <c r="CZ23" s="270"/>
      <c r="DA23" s="270"/>
      <c r="DB23" s="270"/>
      <c r="DC23" s="270"/>
      <c r="DD23" s="270"/>
      <c r="DE23" s="270"/>
      <c r="DF23" s="270"/>
      <c r="DG23" s="270"/>
      <c r="DH23" s="270"/>
      <c r="DI23" s="270"/>
      <c r="DJ23" s="270"/>
      <c r="DK23" s="270"/>
      <c r="DL23" s="27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70"/>
      <c r="DA35" s="270"/>
      <c r="DB35" s="270"/>
      <c r="DC35" s="270"/>
      <c r="DD35" s="270"/>
      <c r="DE35" s="270"/>
      <c r="DF35" s="270"/>
      <c r="DG35" s="270"/>
      <c r="DH35" s="270"/>
      <c r="DI35" s="270"/>
      <c r="DJ35" s="270"/>
      <c r="DK35" s="270"/>
      <c r="DL35" s="270"/>
    </row>
    <row r="36" spans="15:116" x14ac:dyDescent="0.15"/>
    <row r="37" spans="15:116" x14ac:dyDescent="0.15">
      <c r="DL37" s="270"/>
    </row>
    <row r="38" spans="15:116" x14ac:dyDescent="0.15">
      <c r="DI38" s="270"/>
      <c r="DJ38" s="270"/>
      <c r="DK38" s="270"/>
      <c r="DL38" s="270"/>
    </row>
    <row r="39" spans="15:116" x14ac:dyDescent="0.15"/>
    <row r="40" spans="15:116" x14ac:dyDescent="0.15"/>
    <row r="41" spans="15:116" x14ac:dyDescent="0.15"/>
    <row r="42" spans="15:116" x14ac:dyDescent="0.15"/>
    <row r="43" spans="15:116" x14ac:dyDescent="0.15">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x14ac:dyDescent="0.15">
      <c r="DL44" s="270"/>
    </row>
    <row r="45" spans="15:116" x14ac:dyDescent="0.15"/>
    <row r="46" spans="15:116" x14ac:dyDescent="0.15">
      <c r="DA46" s="270"/>
      <c r="DB46" s="270"/>
      <c r="DC46" s="270"/>
      <c r="DD46" s="270"/>
      <c r="DE46" s="270"/>
      <c r="DF46" s="270"/>
      <c r="DG46" s="270"/>
      <c r="DH46" s="270"/>
      <c r="DI46" s="270"/>
      <c r="DJ46" s="270"/>
      <c r="DK46" s="270"/>
      <c r="DL46" s="270"/>
    </row>
    <row r="47" spans="15:116" x14ac:dyDescent="0.15"/>
    <row r="48" spans="15:116" x14ac:dyDescent="0.15"/>
    <row r="49" spans="104:116" x14ac:dyDescent="0.15"/>
    <row r="50" spans="104:116" x14ac:dyDescent="0.15">
      <c r="CZ50" s="270"/>
      <c r="DA50" s="270"/>
      <c r="DB50" s="270"/>
      <c r="DC50" s="270"/>
      <c r="DD50" s="270"/>
      <c r="DE50" s="270"/>
      <c r="DF50" s="270"/>
      <c r="DG50" s="270"/>
      <c r="DH50" s="270"/>
      <c r="DI50" s="270"/>
      <c r="DJ50" s="270"/>
      <c r="DK50" s="270"/>
      <c r="DL50" s="270"/>
    </row>
    <row r="51" spans="104:116" x14ac:dyDescent="0.15"/>
    <row r="52" spans="104:116" x14ac:dyDescent="0.15"/>
    <row r="53" spans="104:116" x14ac:dyDescent="0.15">
      <c r="DL53" s="27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70"/>
      <c r="DD67" s="270"/>
      <c r="DE67" s="270"/>
      <c r="DF67" s="270"/>
      <c r="DG67" s="270"/>
      <c r="DH67" s="270"/>
      <c r="DI67" s="270"/>
      <c r="DJ67" s="270"/>
      <c r="DK67" s="270"/>
      <c r="DL67" s="27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Tm1viBEvPStkr1K90aC5R7WFuJ0Uli1uD55eMeQsVhzeMBnUvXL9P27E4IUaUeX6W3g5+8k7iM0l0TKy5fFrPw==" saltValue="FzQvG4ERYaZlJx3QrGYoR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workbookViewId="0">
      <selection activeCell="AK29" sqref="AK29"/>
    </sheetView>
  </sheetViews>
  <sheetFormatPr defaultColWidth="0" defaultRowHeight="13.5" customHeight="1" zeroHeight="1" x14ac:dyDescent="0.15"/>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x14ac:dyDescent="0.15">
      <c r="AS1" s="273"/>
      <c r="AT1" s="273"/>
    </row>
    <row r="2" spans="1:46" x14ac:dyDescent="0.15">
      <c r="AS2" s="273"/>
      <c r="AT2" s="273"/>
    </row>
    <row r="3" spans="1:46" x14ac:dyDescent="0.15">
      <c r="AS3" s="273"/>
      <c r="AT3" s="273"/>
    </row>
    <row r="4" spans="1:46" x14ac:dyDescent="0.15">
      <c r="AS4" s="273"/>
      <c r="AT4" s="273"/>
    </row>
    <row r="5" spans="1:46" ht="17.25" x14ac:dyDescent="0.15">
      <c r="A5" s="274" t="s">
        <v>499</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x14ac:dyDescent="0.15">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500</v>
      </c>
      <c r="AL6" s="278"/>
      <c r="AM6" s="278"/>
      <c r="AN6" s="278"/>
      <c r="AO6" s="273"/>
      <c r="AP6" s="273"/>
      <c r="AQ6" s="273"/>
      <c r="AR6" s="273"/>
    </row>
    <row r="7" spans="1:46" x14ac:dyDescent="0.15">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201" t="s">
        <v>501</v>
      </c>
      <c r="AP7" s="283"/>
      <c r="AQ7" s="284" t="s">
        <v>502</v>
      </c>
      <c r="AR7" s="285"/>
    </row>
    <row r="8" spans="1:46" x14ac:dyDescent="0.15">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202"/>
      <c r="AP8" s="289" t="s">
        <v>503</v>
      </c>
      <c r="AQ8" s="290" t="s">
        <v>504</v>
      </c>
      <c r="AR8" s="291" t="s">
        <v>505</v>
      </c>
    </row>
    <row r="9" spans="1:46" x14ac:dyDescent="0.15">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15" t="s">
        <v>506</v>
      </c>
      <c r="AL9" s="1216"/>
      <c r="AM9" s="1216"/>
      <c r="AN9" s="1217"/>
      <c r="AO9" s="292">
        <v>1233422</v>
      </c>
      <c r="AP9" s="292">
        <v>65002</v>
      </c>
      <c r="AQ9" s="293">
        <v>81245</v>
      </c>
      <c r="AR9" s="294">
        <v>-20</v>
      </c>
    </row>
    <row r="10" spans="1:46" x14ac:dyDescent="0.15">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15" t="s">
        <v>507</v>
      </c>
      <c r="AL10" s="1216"/>
      <c r="AM10" s="1216"/>
      <c r="AN10" s="1217"/>
      <c r="AO10" s="295">
        <v>43964</v>
      </c>
      <c r="AP10" s="295">
        <v>2317</v>
      </c>
      <c r="AQ10" s="296">
        <v>9012</v>
      </c>
      <c r="AR10" s="297">
        <v>-74.3</v>
      </c>
    </row>
    <row r="11" spans="1:46" ht="13.5" customHeight="1" x14ac:dyDescent="0.15">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15" t="s">
        <v>508</v>
      </c>
      <c r="AL11" s="1216"/>
      <c r="AM11" s="1216"/>
      <c r="AN11" s="1217"/>
      <c r="AO11" s="295">
        <v>225487</v>
      </c>
      <c r="AP11" s="295">
        <v>11883</v>
      </c>
      <c r="AQ11" s="296">
        <v>11253</v>
      </c>
      <c r="AR11" s="297">
        <v>5.6</v>
      </c>
    </row>
    <row r="12" spans="1:46" ht="13.5" customHeight="1" x14ac:dyDescent="0.15">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15" t="s">
        <v>509</v>
      </c>
      <c r="AL12" s="1216"/>
      <c r="AM12" s="1216"/>
      <c r="AN12" s="1217"/>
      <c r="AO12" s="295" t="s">
        <v>510</v>
      </c>
      <c r="AP12" s="295" t="s">
        <v>510</v>
      </c>
      <c r="AQ12" s="296">
        <v>1349</v>
      </c>
      <c r="AR12" s="297" t="s">
        <v>510</v>
      </c>
    </row>
    <row r="13" spans="1:46" ht="13.5" customHeight="1" x14ac:dyDescent="0.15">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15" t="s">
        <v>511</v>
      </c>
      <c r="AL13" s="1216"/>
      <c r="AM13" s="1216"/>
      <c r="AN13" s="1217"/>
      <c r="AO13" s="295" t="s">
        <v>510</v>
      </c>
      <c r="AP13" s="295" t="s">
        <v>510</v>
      </c>
      <c r="AQ13" s="296" t="s">
        <v>510</v>
      </c>
      <c r="AR13" s="297" t="s">
        <v>510</v>
      </c>
    </row>
    <row r="14" spans="1:46" ht="13.5" customHeight="1" x14ac:dyDescent="0.15">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15" t="s">
        <v>512</v>
      </c>
      <c r="AL14" s="1216"/>
      <c r="AM14" s="1216"/>
      <c r="AN14" s="1217"/>
      <c r="AO14" s="295">
        <v>84999</v>
      </c>
      <c r="AP14" s="295">
        <v>4480</v>
      </c>
      <c r="AQ14" s="296">
        <v>5445</v>
      </c>
      <c r="AR14" s="297">
        <v>-17.7</v>
      </c>
    </row>
    <row r="15" spans="1:46" ht="13.5" customHeight="1" x14ac:dyDescent="0.15">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15" t="s">
        <v>513</v>
      </c>
      <c r="AL15" s="1216"/>
      <c r="AM15" s="1216"/>
      <c r="AN15" s="1217"/>
      <c r="AO15" s="295">
        <v>13703</v>
      </c>
      <c r="AP15" s="295">
        <v>722</v>
      </c>
      <c r="AQ15" s="296">
        <v>2659</v>
      </c>
      <c r="AR15" s="297">
        <v>-72.8</v>
      </c>
    </row>
    <row r="16" spans="1:46" x14ac:dyDescent="0.15">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18" t="s">
        <v>514</v>
      </c>
      <c r="AL16" s="1219"/>
      <c r="AM16" s="1219"/>
      <c r="AN16" s="1220"/>
      <c r="AO16" s="295">
        <v>-128805</v>
      </c>
      <c r="AP16" s="295">
        <v>-6788</v>
      </c>
      <c r="AQ16" s="296">
        <v>-8172</v>
      </c>
      <c r="AR16" s="297">
        <v>-16.899999999999999</v>
      </c>
    </row>
    <row r="17" spans="1:46" x14ac:dyDescent="0.15">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18" t="s">
        <v>182</v>
      </c>
      <c r="AL17" s="1219"/>
      <c r="AM17" s="1219"/>
      <c r="AN17" s="1220"/>
      <c r="AO17" s="295">
        <v>1472770</v>
      </c>
      <c r="AP17" s="295">
        <v>77616</v>
      </c>
      <c r="AQ17" s="296">
        <v>102791</v>
      </c>
      <c r="AR17" s="297">
        <v>-24.5</v>
      </c>
    </row>
    <row r="18" spans="1:46" x14ac:dyDescent="0.15">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x14ac:dyDescent="0.15">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515</v>
      </c>
      <c r="AL19" s="273"/>
      <c r="AM19" s="273"/>
      <c r="AN19" s="273"/>
      <c r="AO19" s="273"/>
      <c r="AP19" s="273"/>
      <c r="AQ19" s="273"/>
      <c r="AR19" s="273"/>
    </row>
    <row r="20" spans="1:46" x14ac:dyDescent="0.15">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516</v>
      </c>
      <c r="AP20" s="303" t="s">
        <v>517</v>
      </c>
      <c r="AQ20" s="304" t="s">
        <v>518</v>
      </c>
      <c r="AR20" s="305"/>
    </row>
    <row r="21" spans="1:46" s="311" customFormat="1" x14ac:dyDescent="0.15">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12" t="s">
        <v>519</v>
      </c>
      <c r="AL21" s="1213"/>
      <c r="AM21" s="1213"/>
      <c r="AN21" s="1214"/>
      <c r="AO21" s="307">
        <v>6.59</v>
      </c>
      <c r="AP21" s="308">
        <v>9.44</v>
      </c>
      <c r="AQ21" s="309">
        <v>-2.85</v>
      </c>
      <c r="AR21" s="278"/>
      <c r="AS21" s="310"/>
      <c r="AT21" s="306"/>
    </row>
    <row r="22" spans="1:46" s="311" customFormat="1" x14ac:dyDescent="0.15">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12" t="s">
        <v>520</v>
      </c>
      <c r="AL22" s="1213"/>
      <c r="AM22" s="1213"/>
      <c r="AN22" s="1214"/>
      <c r="AO22" s="312">
        <v>98.1</v>
      </c>
      <c r="AP22" s="313">
        <v>96.6</v>
      </c>
      <c r="AQ22" s="314">
        <v>1.5</v>
      </c>
      <c r="AR22" s="298"/>
      <c r="AS22" s="310"/>
      <c r="AT22" s="306"/>
    </row>
    <row r="23" spans="1:46" s="311" customFormat="1" x14ac:dyDescent="0.15">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x14ac:dyDescent="0.15">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x14ac:dyDescent="0.15">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x14ac:dyDescent="0.15">
      <c r="A26" s="278" t="s">
        <v>521</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x14ac:dyDescent="0.15">
      <c r="A27" s="319" t="s">
        <v>522</v>
      </c>
      <c r="AO27" s="273"/>
      <c r="AP27" s="273"/>
      <c r="AQ27" s="273"/>
      <c r="AR27" s="273"/>
      <c r="AS27" s="273"/>
      <c r="AT27" s="273"/>
    </row>
    <row r="28" spans="1:46" ht="17.25" x14ac:dyDescent="0.15">
      <c r="A28" s="274" t="s">
        <v>523</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x14ac:dyDescent="0.15">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524</v>
      </c>
      <c r="AL29" s="278"/>
      <c r="AM29" s="278"/>
      <c r="AN29" s="278"/>
      <c r="AO29" s="273"/>
      <c r="AP29" s="273"/>
      <c r="AQ29" s="273"/>
      <c r="AR29" s="273"/>
      <c r="AS29" s="321"/>
    </row>
    <row r="30" spans="1:46" x14ac:dyDescent="0.15">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201" t="s">
        <v>501</v>
      </c>
      <c r="AP30" s="283"/>
      <c r="AQ30" s="284" t="s">
        <v>502</v>
      </c>
      <c r="AR30" s="285"/>
    </row>
    <row r="31" spans="1:46" x14ac:dyDescent="0.15">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202"/>
      <c r="AP31" s="289" t="s">
        <v>503</v>
      </c>
      <c r="AQ31" s="290" t="s">
        <v>504</v>
      </c>
      <c r="AR31" s="291" t="s">
        <v>505</v>
      </c>
    </row>
    <row r="32" spans="1:46" ht="27" customHeight="1" x14ac:dyDescent="0.15">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3" t="s">
        <v>525</v>
      </c>
      <c r="AL32" s="1204"/>
      <c r="AM32" s="1204"/>
      <c r="AN32" s="1205"/>
      <c r="AO32" s="322">
        <v>783339</v>
      </c>
      <c r="AP32" s="322">
        <v>41283</v>
      </c>
      <c r="AQ32" s="323">
        <v>53655</v>
      </c>
      <c r="AR32" s="324">
        <v>-23.1</v>
      </c>
    </row>
    <row r="33" spans="1:46" ht="13.5" customHeight="1" x14ac:dyDescent="0.15">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3" t="s">
        <v>526</v>
      </c>
      <c r="AL33" s="1204"/>
      <c r="AM33" s="1204"/>
      <c r="AN33" s="1205"/>
      <c r="AO33" s="322" t="s">
        <v>510</v>
      </c>
      <c r="AP33" s="322" t="s">
        <v>510</v>
      </c>
      <c r="AQ33" s="323" t="s">
        <v>510</v>
      </c>
      <c r="AR33" s="324" t="s">
        <v>510</v>
      </c>
    </row>
    <row r="34" spans="1:46" ht="27" customHeight="1" x14ac:dyDescent="0.15">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3" t="s">
        <v>527</v>
      </c>
      <c r="AL34" s="1204"/>
      <c r="AM34" s="1204"/>
      <c r="AN34" s="1205"/>
      <c r="AO34" s="322" t="s">
        <v>510</v>
      </c>
      <c r="AP34" s="322" t="s">
        <v>510</v>
      </c>
      <c r="AQ34" s="323">
        <v>68</v>
      </c>
      <c r="AR34" s="324" t="s">
        <v>510</v>
      </c>
    </row>
    <row r="35" spans="1:46" ht="27" customHeight="1" x14ac:dyDescent="0.15">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3" t="s">
        <v>528</v>
      </c>
      <c r="AL35" s="1204"/>
      <c r="AM35" s="1204"/>
      <c r="AN35" s="1205"/>
      <c r="AO35" s="322">
        <v>401470</v>
      </c>
      <c r="AP35" s="322">
        <v>21158</v>
      </c>
      <c r="AQ35" s="323">
        <v>21213</v>
      </c>
      <c r="AR35" s="324">
        <v>-0.3</v>
      </c>
    </row>
    <row r="36" spans="1:46" ht="27" customHeight="1" x14ac:dyDescent="0.15">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3" t="s">
        <v>529</v>
      </c>
      <c r="AL36" s="1204"/>
      <c r="AM36" s="1204"/>
      <c r="AN36" s="1205"/>
      <c r="AO36" s="322">
        <v>53711</v>
      </c>
      <c r="AP36" s="322">
        <v>2831</v>
      </c>
      <c r="AQ36" s="323">
        <v>3939</v>
      </c>
      <c r="AR36" s="324">
        <v>-28.1</v>
      </c>
    </row>
    <row r="37" spans="1:46" ht="13.5" customHeight="1" x14ac:dyDescent="0.15">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3" t="s">
        <v>530</v>
      </c>
      <c r="AL37" s="1204"/>
      <c r="AM37" s="1204"/>
      <c r="AN37" s="1205"/>
      <c r="AO37" s="322">
        <v>29310</v>
      </c>
      <c r="AP37" s="322">
        <v>1545</v>
      </c>
      <c r="AQ37" s="323">
        <v>620</v>
      </c>
      <c r="AR37" s="324">
        <v>149.19999999999999</v>
      </c>
    </row>
    <row r="38" spans="1:46" ht="27" customHeight="1" x14ac:dyDescent="0.15">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6" t="s">
        <v>531</v>
      </c>
      <c r="AL38" s="1207"/>
      <c r="AM38" s="1207"/>
      <c r="AN38" s="1208"/>
      <c r="AO38" s="325" t="s">
        <v>510</v>
      </c>
      <c r="AP38" s="325" t="s">
        <v>510</v>
      </c>
      <c r="AQ38" s="326">
        <v>4</v>
      </c>
      <c r="AR38" s="314" t="s">
        <v>510</v>
      </c>
      <c r="AS38" s="321"/>
    </row>
    <row r="39" spans="1:46" x14ac:dyDescent="0.15">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6" t="s">
        <v>532</v>
      </c>
      <c r="AL39" s="1207"/>
      <c r="AM39" s="1207"/>
      <c r="AN39" s="1208"/>
      <c r="AO39" s="322">
        <v>-141557</v>
      </c>
      <c r="AP39" s="322">
        <v>-7460</v>
      </c>
      <c r="AQ39" s="323">
        <v>-2084</v>
      </c>
      <c r="AR39" s="324">
        <v>258</v>
      </c>
      <c r="AS39" s="321"/>
    </row>
    <row r="40" spans="1:46" ht="27" customHeight="1" x14ac:dyDescent="0.15">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3" t="s">
        <v>533</v>
      </c>
      <c r="AL40" s="1204"/>
      <c r="AM40" s="1204"/>
      <c r="AN40" s="1205"/>
      <c r="AO40" s="322">
        <v>-696303</v>
      </c>
      <c r="AP40" s="322">
        <v>-36696</v>
      </c>
      <c r="AQ40" s="323">
        <v>-53215</v>
      </c>
      <c r="AR40" s="324">
        <v>-31</v>
      </c>
      <c r="AS40" s="321"/>
    </row>
    <row r="41" spans="1:46" x14ac:dyDescent="0.15">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9" t="s">
        <v>294</v>
      </c>
      <c r="AL41" s="1210"/>
      <c r="AM41" s="1210"/>
      <c r="AN41" s="1211"/>
      <c r="AO41" s="322">
        <v>429970</v>
      </c>
      <c r="AP41" s="322">
        <v>22660</v>
      </c>
      <c r="AQ41" s="323">
        <v>24200</v>
      </c>
      <c r="AR41" s="324">
        <v>-6.4</v>
      </c>
      <c r="AS41" s="321"/>
    </row>
    <row r="42" spans="1:46" x14ac:dyDescent="0.15">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534</v>
      </c>
      <c r="AL42" s="273"/>
      <c r="AM42" s="273"/>
      <c r="AN42" s="273"/>
      <c r="AO42" s="273"/>
      <c r="AP42" s="273"/>
      <c r="AQ42" s="298"/>
      <c r="AR42" s="298"/>
      <c r="AS42" s="321"/>
    </row>
    <row r="43" spans="1:46" x14ac:dyDescent="0.15">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x14ac:dyDescent="0.15">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x14ac:dyDescent="0.15">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x14ac:dyDescent="0.15">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x14ac:dyDescent="0.15">
      <c r="A47" s="331" t="s">
        <v>535</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x14ac:dyDescent="0.15">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536</v>
      </c>
      <c r="AL48" s="332"/>
      <c r="AM48" s="332"/>
      <c r="AN48" s="332"/>
      <c r="AO48" s="332"/>
      <c r="AP48" s="332"/>
      <c r="AQ48" s="333"/>
      <c r="AR48" s="332"/>
    </row>
    <row r="49" spans="1:44" ht="13.5" customHeight="1" x14ac:dyDescent="0.15">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6" t="s">
        <v>501</v>
      </c>
      <c r="AN49" s="1198" t="s">
        <v>537</v>
      </c>
      <c r="AO49" s="1199"/>
      <c r="AP49" s="1199"/>
      <c r="AQ49" s="1199"/>
      <c r="AR49" s="1200"/>
    </row>
    <row r="50" spans="1:44" x14ac:dyDescent="0.15">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7"/>
      <c r="AN50" s="338" t="s">
        <v>538</v>
      </c>
      <c r="AO50" s="339" t="s">
        <v>539</v>
      </c>
      <c r="AP50" s="340" t="s">
        <v>540</v>
      </c>
      <c r="AQ50" s="341" t="s">
        <v>541</v>
      </c>
      <c r="AR50" s="342" t="s">
        <v>542</v>
      </c>
    </row>
    <row r="51" spans="1:44" x14ac:dyDescent="0.15">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543</v>
      </c>
      <c r="AL51" s="335"/>
      <c r="AM51" s="343">
        <v>1196768</v>
      </c>
      <c r="AN51" s="344">
        <v>60682</v>
      </c>
      <c r="AO51" s="345">
        <v>4</v>
      </c>
      <c r="AP51" s="346">
        <v>81990</v>
      </c>
      <c r="AQ51" s="347">
        <v>16.2</v>
      </c>
      <c r="AR51" s="348">
        <v>-12.2</v>
      </c>
    </row>
    <row r="52" spans="1:44" x14ac:dyDescent="0.15">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544</v>
      </c>
      <c r="AM52" s="351">
        <v>734555</v>
      </c>
      <c r="AN52" s="352">
        <v>37245</v>
      </c>
      <c r="AO52" s="353">
        <v>46.3</v>
      </c>
      <c r="AP52" s="354">
        <v>34482</v>
      </c>
      <c r="AQ52" s="355">
        <v>-4.5</v>
      </c>
      <c r="AR52" s="356">
        <v>50.8</v>
      </c>
    </row>
    <row r="53" spans="1:44" x14ac:dyDescent="0.15">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545</v>
      </c>
      <c r="AL53" s="335"/>
      <c r="AM53" s="343">
        <v>968628</v>
      </c>
      <c r="AN53" s="344">
        <v>49374</v>
      </c>
      <c r="AO53" s="345">
        <v>-18.600000000000001</v>
      </c>
      <c r="AP53" s="346">
        <v>87551</v>
      </c>
      <c r="AQ53" s="347">
        <v>6.8</v>
      </c>
      <c r="AR53" s="348">
        <v>-25.4</v>
      </c>
    </row>
    <row r="54" spans="1:44" x14ac:dyDescent="0.15">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544</v>
      </c>
      <c r="AM54" s="351">
        <v>537560</v>
      </c>
      <c r="AN54" s="352">
        <v>27401</v>
      </c>
      <c r="AO54" s="353">
        <v>-26.4</v>
      </c>
      <c r="AP54" s="354">
        <v>43994</v>
      </c>
      <c r="AQ54" s="355">
        <v>27.6</v>
      </c>
      <c r="AR54" s="356">
        <v>-54</v>
      </c>
    </row>
    <row r="55" spans="1:44" x14ac:dyDescent="0.15">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546</v>
      </c>
      <c r="AL55" s="335"/>
      <c r="AM55" s="343">
        <v>1398568</v>
      </c>
      <c r="AN55" s="344">
        <v>72021</v>
      </c>
      <c r="AO55" s="345">
        <v>45.9</v>
      </c>
      <c r="AP55" s="346">
        <v>77577</v>
      </c>
      <c r="AQ55" s="347">
        <v>-11.4</v>
      </c>
      <c r="AR55" s="348">
        <v>57.3</v>
      </c>
    </row>
    <row r="56" spans="1:44" x14ac:dyDescent="0.15">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544</v>
      </c>
      <c r="AM56" s="351">
        <v>650783</v>
      </c>
      <c r="AN56" s="352">
        <v>33513</v>
      </c>
      <c r="AO56" s="353">
        <v>22.3</v>
      </c>
      <c r="AP56" s="354">
        <v>40870</v>
      </c>
      <c r="AQ56" s="355">
        <v>-7.1</v>
      </c>
      <c r="AR56" s="356">
        <v>29.4</v>
      </c>
    </row>
    <row r="57" spans="1:44" x14ac:dyDescent="0.15">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547</v>
      </c>
      <c r="AL57" s="335"/>
      <c r="AM57" s="343">
        <v>590286</v>
      </c>
      <c r="AN57" s="344">
        <v>30663</v>
      </c>
      <c r="AO57" s="345">
        <v>-57.4</v>
      </c>
      <c r="AP57" s="346">
        <v>115123</v>
      </c>
      <c r="AQ57" s="347">
        <v>48.4</v>
      </c>
      <c r="AR57" s="348">
        <v>-105.8</v>
      </c>
    </row>
    <row r="58" spans="1:44" x14ac:dyDescent="0.15">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544</v>
      </c>
      <c r="AM58" s="351">
        <v>244245</v>
      </c>
      <c r="AN58" s="352">
        <v>12687</v>
      </c>
      <c r="AO58" s="353">
        <v>-62.1</v>
      </c>
      <c r="AP58" s="354">
        <v>46026</v>
      </c>
      <c r="AQ58" s="355">
        <v>12.6</v>
      </c>
      <c r="AR58" s="356">
        <v>-74.7</v>
      </c>
    </row>
    <row r="59" spans="1:44" x14ac:dyDescent="0.15">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548</v>
      </c>
      <c r="AL59" s="335"/>
      <c r="AM59" s="343">
        <v>621470</v>
      </c>
      <c r="AN59" s="344">
        <v>32752</v>
      </c>
      <c r="AO59" s="345">
        <v>6.8</v>
      </c>
      <c r="AP59" s="346">
        <v>98899</v>
      </c>
      <c r="AQ59" s="347">
        <v>-14.1</v>
      </c>
      <c r="AR59" s="348">
        <v>20.9</v>
      </c>
    </row>
    <row r="60" spans="1:44" x14ac:dyDescent="0.15">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544</v>
      </c>
      <c r="AM60" s="351">
        <v>438095</v>
      </c>
      <c r="AN60" s="352">
        <v>23088</v>
      </c>
      <c r="AO60" s="353">
        <v>82</v>
      </c>
      <c r="AP60" s="354">
        <v>43734</v>
      </c>
      <c r="AQ60" s="355">
        <v>-5</v>
      </c>
      <c r="AR60" s="356">
        <v>87</v>
      </c>
    </row>
    <row r="61" spans="1:44" x14ac:dyDescent="0.15">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549</v>
      </c>
      <c r="AL61" s="357"/>
      <c r="AM61" s="358">
        <v>955144</v>
      </c>
      <c r="AN61" s="359">
        <v>49098</v>
      </c>
      <c r="AO61" s="360">
        <v>-3.9</v>
      </c>
      <c r="AP61" s="361">
        <v>92228</v>
      </c>
      <c r="AQ61" s="362">
        <v>9.1999999999999993</v>
      </c>
      <c r="AR61" s="348">
        <v>-13.1</v>
      </c>
    </row>
    <row r="62" spans="1:44" x14ac:dyDescent="0.15">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544</v>
      </c>
      <c r="AM62" s="351">
        <v>521048</v>
      </c>
      <c r="AN62" s="352">
        <v>26787</v>
      </c>
      <c r="AO62" s="353">
        <v>12.4</v>
      </c>
      <c r="AP62" s="354">
        <v>41821</v>
      </c>
      <c r="AQ62" s="355">
        <v>4.7</v>
      </c>
      <c r="AR62" s="356">
        <v>7.7</v>
      </c>
    </row>
    <row r="63" spans="1:44" x14ac:dyDescent="0.15">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x14ac:dyDescent="0.15">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x14ac:dyDescent="0.15">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x14ac:dyDescent="0.15">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x14ac:dyDescent="0.15">
      <c r="AK67" s="273"/>
      <c r="AL67" s="273"/>
      <c r="AM67" s="273"/>
      <c r="AN67" s="273"/>
      <c r="AO67" s="273"/>
      <c r="AP67" s="273"/>
      <c r="AQ67" s="273"/>
      <c r="AR67" s="273"/>
      <c r="AS67" s="273"/>
      <c r="AT67" s="273"/>
    </row>
    <row r="68" spans="1:46" ht="13.5" hidden="1" customHeight="1" x14ac:dyDescent="0.15">
      <c r="AK68" s="273"/>
      <c r="AL68" s="273"/>
      <c r="AM68" s="273"/>
      <c r="AN68" s="273"/>
      <c r="AO68" s="273"/>
      <c r="AP68" s="273"/>
      <c r="AQ68" s="273"/>
      <c r="AR68" s="273"/>
    </row>
    <row r="69" spans="1:46" ht="13.5" hidden="1" customHeight="1" x14ac:dyDescent="0.15">
      <c r="AK69" s="273"/>
      <c r="AL69" s="273"/>
      <c r="AM69" s="273"/>
      <c r="AN69" s="273"/>
      <c r="AO69" s="273"/>
      <c r="AP69" s="273"/>
      <c r="AQ69" s="273"/>
      <c r="AR69" s="273"/>
    </row>
    <row r="70" spans="1:46" hidden="1" x14ac:dyDescent="0.15">
      <c r="AK70" s="273"/>
      <c r="AL70" s="273"/>
      <c r="AM70" s="273"/>
      <c r="AN70" s="273"/>
      <c r="AO70" s="273"/>
      <c r="AP70" s="273"/>
      <c r="AQ70" s="273"/>
      <c r="AR70" s="273"/>
    </row>
    <row r="71" spans="1:46" hidden="1" x14ac:dyDescent="0.15">
      <c r="AK71" s="273"/>
      <c r="AL71" s="273"/>
      <c r="AM71" s="273"/>
      <c r="AN71" s="273"/>
      <c r="AO71" s="273"/>
      <c r="AP71" s="273"/>
      <c r="AQ71" s="273"/>
      <c r="AR71" s="273"/>
    </row>
    <row r="72" spans="1:46" hidden="1" x14ac:dyDescent="0.15">
      <c r="AK72" s="273"/>
      <c r="AL72" s="273"/>
      <c r="AM72" s="273"/>
      <c r="AN72" s="273"/>
      <c r="AO72" s="273"/>
      <c r="AP72" s="273"/>
      <c r="AQ72" s="273"/>
      <c r="AR72" s="273"/>
    </row>
    <row r="73" spans="1:46" hidden="1" x14ac:dyDescent="0.15">
      <c r="AK73" s="273"/>
      <c r="AL73" s="273"/>
      <c r="AM73" s="273"/>
      <c r="AN73" s="273"/>
      <c r="AO73" s="273"/>
      <c r="AP73" s="273"/>
      <c r="AQ73" s="273"/>
      <c r="AR73" s="273"/>
    </row>
    <row r="74" spans="1:46" hidden="1" x14ac:dyDescent="0.15"/>
  </sheetData>
  <sheetProtection algorithmName="SHA-512" hashValue="EXBPp+4qN7ahXRhvV69vdy4HtJgPilaRlZZhcttrr8cdYg/052TGyzKG7lhLqNQX+R5Qq+V0mVUSX6h6p2JHuw==" saltValue="TwkJzEGWnnyDpqfaf43C/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32"/>
  <sheetViews>
    <sheetView showGridLines="0" topLeftCell="B1" zoomScale="80" zoomScaleNormal="80" zoomScaleSheetLayoutView="55" workbookViewId="0">
      <selection activeCell="B1" sqref="B1"/>
    </sheetView>
  </sheetViews>
  <sheetFormatPr defaultColWidth="0" defaultRowHeight="13.5" customHeight="1" zeroHeight="1" x14ac:dyDescent="0.15"/>
  <cols>
    <col min="1" max="125" width="2.5" style="271" customWidth="1"/>
    <col min="126" max="16384" width="9" style="270" hidden="1"/>
  </cols>
  <sheetData>
    <row r="1" spans="2:125"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x14ac:dyDescent="0.15">
      <c r="B2" s="270"/>
      <c r="DG2" s="270"/>
    </row>
    <row r="3" spans="2:125" x14ac:dyDescent="0.1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x14ac:dyDescent="0.15"/>
    <row r="5" spans="2:125" x14ac:dyDescent="0.15"/>
    <row r="6" spans="2:125" x14ac:dyDescent="0.15"/>
    <row r="7" spans="2:125" x14ac:dyDescent="0.15"/>
    <row r="8" spans="2:125" x14ac:dyDescent="0.15"/>
    <row r="9" spans="2:125" x14ac:dyDescent="0.15">
      <c r="DU9" s="27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70"/>
    </row>
    <row r="18" spans="125:125" x14ac:dyDescent="0.15"/>
    <row r="19" spans="125:125" x14ac:dyDescent="0.15"/>
    <row r="20" spans="125:125" x14ac:dyDescent="0.15">
      <c r="DU20" s="270"/>
    </row>
    <row r="21" spans="125:125" x14ac:dyDescent="0.15">
      <c r="DU21" s="27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70"/>
    </row>
    <row r="29" spans="125:125" x14ac:dyDescent="0.15"/>
    <row r="30" spans="125:125" x14ac:dyDescent="0.15"/>
    <row r="31" spans="125:125" x14ac:dyDescent="0.15"/>
    <row r="32" spans="125:125" x14ac:dyDescent="0.15"/>
    <row r="33" spans="2:125" x14ac:dyDescent="0.15">
      <c r="B33" s="270"/>
      <c r="G33" s="270"/>
      <c r="I33" s="270"/>
    </row>
    <row r="34" spans="2:125" x14ac:dyDescent="0.15">
      <c r="C34" s="270"/>
      <c r="P34" s="270"/>
      <c r="DE34" s="270"/>
      <c r="DH34" s="270"/>
    </row>
    <row r="35" spans="2:125" x14ac:dyDescent="0.15">
      <c r="D35" s="270"/>
      <c r="E35" s="270"/>
      <c r="DG35" s="270"/>
      <c r="DJ35" s="270"/>
      <c r="DP35" s="270"/>
      <c r="DQ35" s="270"/>
      <c r="DR35" s="270"/>
      <c r="DS35" s="270"/>
      <c r="DT35" s="270"/>
      <c r="DU35" s="270"/>
    </row>
    <row r="36" spans="2:125" x14ac:dyDescent="0.1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x14ac:dyDescent="0.15">
      <c r="DU37" s="270"/>
    </row>
    <row r="38" spans="2:125" x14ac:dyDescent="0.15">
      <c r="DT38" s="270"/>
      <c r="DU38" s="270"/>
    </row>
    <row r="39" spans="2:125" x14ac:dyDescent="0.15"/>
    <row r="40" spans="2:125" x14ac:dyDescent="0.15">
      <c r="DH40" s="270"/>
    </row>
    <row r="41" spans="2:125" x14ac:dyDescent="0.15">
      <c r="DE41" s="270"/>
    </row>
    <row r="42" spans="2:125" x14ac:dyDescent="0.15">
      <c r="DG42" s="270"/>
      <c r="DJ42" s="270"/>
    </row>
    <row r="43" spans="2:125" x14ac:dyDescent="0.1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x14ac:dyDescent="0.15">
      <c r="DU44" s="270"/>
    </row>
    <row r="45" spans="2:125" x14ac:dyDescent="0.15"/>
    <row r="46" spans="2:125" x14ac:dyDescent="0.15"/>
    <row r="47" spans="2:125" x14ac:dyDescent="0.15"/>
    <row r="48" spans="2:125" x14ac:dyDescent="0.15">
      <c r="DT48" s="270"/>
      <c r="DU48" s="270"/>
    </row>
    <row r="49" spans="120:125" x14ac:dyDescent="0.15">
      <c r="DU49" s="270"/>
    </row>
    <row r="50" spans="120:125" x14ac:dyDescent="0.15">
      <c r="DU50" s="270"/>
    </row>
    <row r="51" spans="120:125" x14ac:dyDescent="0.15">
      <c r="DP51" s="270"/>
      <c r="DQ51" s="270"/>
      <c r="DR51" s="270"/>
      <c r="DS51" s="270"/>
      <c r="DT51" s="270"/>
      <c r="DU51" s="270"/>
    </row>
    <row r="52" spans="120:125" x14ac:dyDescent="0.15"/>
    <row r="53" spans="120:125" x14ac:dyDescent="0.15"/>
    <row r="54" spans="120:125" x14ac:dyDescent="0.15">
      <c r="DU54" s="270"/>
    </row>
    <row r="55" spans="120:125" x14ac:dyDescent="0.15"/>
    <row r="56" spans="120:125" x14ac:dyDescent="0.15"/>
    <row r="57" spans="120:125" x14ac:dyDescent="0.15"/>
    <row r="58" spans="120:125" x14ac:dyDescent="0.15">
      <c r="DU58" s="270"/>
    </row>
    <row r="59" spans="120:125" x14ac:dyDescent="0.15"/>
    <row r="60" spans="120:125" x14ac:dyDescent="0.15"/>
    <row r="61" spans="120:125" x14ac:dyDescent="0.15"/>
    <row r="62" spans="120:125" x14ac:dyDescent="0.15"/>
    <row r="63" spans="120:125" x14ac:dyDescent="0.15">
      <c r="DU63" s="270"/>
    </row>
    <row r="64" spans="120:125" x14ac:dyDescent="0.15">
      <c r="DT64" s="270"/>
      <c r="DU64" s="270"/>
    </row>
    <row r="65" spans="123:125" x14ac:dyDescent="0.15"/>
    <row r="66" spans="123:125" x14ac:dyDescent="0.15"/>
    <row r="67" spans="123:125" x14ac:dyDescent="0.15"/>
    <row r="68" spans="123:125" x14ac:dyDescent="0.15"/>
    <row r="69" spans="123:125" x14ac:dyDescent="0.15">
      <c r="DS69" s="270"/>
      <c r="DT69" s="270"/>
      <c r="DU69" s="27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70"/>
    </row>
    <row r="83" spans="116:125" x14ac:dyDescent="0.15">
      <c r="DM83" s="270"/>
      <c r="DN83" s="270"/>
      <c r="DO83" s="270"/>
      <c r="DP83" s="270"/>
      <c r="DQ83" s="270"/>
      <c r="DR83" s="270"/>
      <c r="DS83" s="270"/>
      <c r="DT83" s="270"/>
      <c r="DU83" s="270"/>
    </row>
    <row r="84" spans="116:125" x14ac:dyDescent="0.15"/>
    <row r="85" spans="116:125" x14ac:dyDescent="0.15"/>
    <row r="86" spans="116:125" x14ac:dyDescent="0.15"/>
    <row r="87" spans="116:125" x14ac:dyDescent="0.15"/>
    <row r="88" spans="116:125" x14ac:dyDescent="0.15">
      <c r="DU88" s="27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70"/>
      <c r="DT94" s="270"/>
      <c r="DU94" s="270"/>
    </row>
    <row r="95" spans="116:125" ht="13.5" customHeight="1" x14ac:dyDescent="0.15">
      <c r="DU95" s="27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70"/>
    </row>
    <row r="102" spans="124:125" ht="13.5" customHeight="1" x14ac:dyDescent="0.15"/>
    <row r="103" spans="124:125" ht="13.5" customHeight="1" x14ac:dyDescent="0.15"/>
    <row r="104" spans="124:125" ht="13.5" customHeight="1" x14ac:dyDescent="0.15">
      <c r="DT104" s="270"/>
      <c r="DU104" s="27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0" t="s">
        <v>551</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7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xu283SHaetnQ2THfeRI4mE+6NHpy2MjWJf81ZN1TqWRFlIIrx6CgUhoYApRAeICQ8MXl6D95m+KB+cyTEFQUBA==" saltValue="IlF4+YH+YBzJksAR1uVX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271" customWidth="1"/>
    <col min="126" max="142" width="0" style="270" hidden="1" customWidth="1"/>
    <col min="143" max="16384" width="9" style="270" hidden="1"/>
  </cols>
  <sheetData>
    <row r="1" spans="1:125" ht="13.5" customHeight="1"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x14ac:dyDescent="0.15">
      <c r="B2" s="270"/>
      <c r="T2" s="270"/>
    </row>
    <row r="3" spans="1:125"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70"/>
      <c r="G33" s="270"/>
      <c r="I33" s="270"/>
    </row>
    <row r="34" spans="2:125" x14ac:dyDescent="0.15">
      <c r="C34" s="270"/>
      <c r="P34" s="270"/>
      <c r="R34" s="270"/>
      <c r="U34" s="270"/>
    </row>
    <row r="35" spans="2:125" x14ac:dyDescent="0.1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x14ac:dyDescent="0.15">
      <c r="F36" s="270"/>
      <c r="H36" s="270"/>
      <c r="J36" s="270"/>
      <c r="K36" s="270"/>
      <c r="L36" s="270"/>
      <c r="M36" s="270"/>
      <c r="N36" s="270"/>
      <c r="O36" s="270"/>
      <c r="Q36" s="270"/>
      <c r="S36" s="270"/>
      <c r="V36" s="270"/>
    </row>
    <row r="37" spans="2:125" x14ac:dyDescent="0.15"/>
    <row r="38" spans="2:125" x14ac:dyDescent="0.15"/>
    <row r="39" spans="2:125" x14ac:dyDescent="0.15"/>
    <row r="40" spans="2:125" x14ac:dyDescent="0.15">
      <c r="U40" s="270"/>
    </row>
    <row r="41" spans="2:125" x14ac:dyDescent="0.15">
      <c r="R41" s="270"/>
    </row>
    <row r="42" spans="2:125" x14ac:dyDescent="0.1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x14ac:dyDescent="0.15">
      <c r="Q43" s="270"/>
      <c r="S43" s="270"/>
      <c r="V43" s="27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1" t="s">
        <v>552</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aua2YGkMXigeqVRWnL9PQpQ8aTf1aQc92a3AEigKX3WkNMi21JiSc0GLtynhPO4EGY4lllEbBG1oXnt0tdO50w==" saltValue="hYR+T9+4iHDHD5lmSl+/f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3"/>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553</v>
      </c>
      <c r="G46" s="8" t="s">
        <v>554</v>
      </c>
      <c r="H46" s="8" t="s">
        <v>555</v>
      </c>
      <c r="I46" s="8" t="s">
        <v>556</v>
      </c>
      <c r="J46" s="9" t="s">
        <v>557</v>
      </c>
    </row>
    <row r="47" spans="2:10" ht="57.75" customHeight="1" x14ac:dyDescent="0.15">
      <c r="B47" s="10"/>
      <c r="C47" s="1221" t="s">
        <v>3</v>
      </c>
      <c r="D47" s="1221"/>
      <c r="E47" s="1222"/>
      <c r="F47" s="11">
        <v>11.54</v>
      </c>
      <c r="G47" s="12">
        <v>9.99</v>
      </c>
      <c r="H47" s="12">
        <v>11</v>
      </c>
      <c r="I47" s="12">
        <v>11.46</v>
      </c>
      <c r="J47" s="13">
        <v>11.99</v>
      </c>
    </row>
    <row r="48" spans="2:10" ht="57.75" customHeight="1" x14ac:dyDescent="0.15">
      <c r="B48" s="14"/>
      <c r="C48" s="1223" t="s">
        <v>4</v>
      </c>
      <c r="D48" s="1223"/>
      <c r="E48" s="1224"/>
      <c r="F48" s="15">
        <v>3.75</v>
      </c>
      <c r="G48" s="16">
        <v>3.83</v>
      </c>
      <c r="H48" s="16">
        <v>4.1100000000000003</v>
      </c>
      <c r="I48" s="16">
        <v>4.08</v>
      </c>
      <c r="J48" s="17">
        <v>4.29</v>
      </c>
    </row>
    <row r="49" spans="2:10" ht="57.75" customHeight="1" thickBot="1" x14ac:dyDescent="0.2">
      <c r="B49" s="18"/>
      <c r="C49" s="1225" t="s">
        <v>5</v>
      </c>
      <c r="D49" s="1225"/>
      <c r="E49" s="1226"/>
      <c r="F49" s="19" t="s">
        <v>558</v>
      </c>
      <c r="G49" s="20" t="s">
        <v>559</v>
      </c>
      <c r="H49" s="20" t="s">
        <v>560</v>
      </c>
      <c r="I49" s="20" t="s">
        <v>561</v>
      </c>
      <c r="J49" s="21" t="s">
        <v>562</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jwdOLRq8pKVEfw43aKOGqCU93EARAG+Ws1LQCy7102DXWd5HaoSv9+0h+ohxIQ8+RZyh8ZJtjwpcHOJ4XVSJ6Q==" saltValue="u1zNOSvDNHxIMxKMu3uk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6" sqref="J36"/>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553</v>
      </c>
      <c r="G33" s="29" t="s">
        <v>554</v>
      </c>
      <c r="H33" s="29" t="s">
        <v>555</v>
      </c>
      <c r="I33" s="29" t="s">
        <v>556</v>
      </c>
      <c r="J33" s="30" t="s">
        <v>557</v>
      </c>
      <c r="K33" s="22"/>
      <c r="L33" s="22"/>
      <c r="M33" s="22"/>
      <c r="N33" s="22"/>
      <c r="O33" s="22"/>
      <c r="P33" s="22"/>
    </row>
    <row r="34" spans="1:16" ht="39" customHeight="1" x14ac:dyDescent="0.15">
      <c r="A34" s="22"/>
      <c r="B34" s="31"/>
      <c r="C34" s="1233" t="s">
        <v>563</v>
      </c>
      <c r="D34" s="1233"/>
      <c r="E34" s="1234"/>
      <c r="F34" s="32">
        <v>20.72</v>
      </c>
      <c r="G34" s="33">
        <v>20.04</v>
      </c>
      <c r="H34" s="33">
        <v>14.67</v>
      </c>
      <c r="I34" s="33">
        <v>16.600000000000001</v>
      </c>
      <c r="J34" s="34">
        <v>18.25</v>
      </c>
      <c r="K34" s="22"/>
      <c r="L34" s="22"/>
      <c r="M34" s="22"/>
      <c r="N34" s="22"/>
      <c r="O34" s="22"/>
      <c r="P34" s="22"/>
    </row>
    <row r="35" spans="1:16" ht="39" customHeight="1" x14ac:dyDescent="0.15">
      <c r="A35" s="22"/>
      <c r="B35" s="35"/>
      <c r="C35" s="1227" t="s">
        <v>564</v>
      </c>
      <c r="D35" s="1228"/>
      <c r="E35" s="1229"/>
      <c r="F35" s="36">
        <v>3.74</v>
      </c>
      <c r="G35" s="37">
        <v>3.83</v>
      </c>
      <c r="H35" s="37">
        <v>4.1100000000000003</v>
      </c>
      <c r="I35" s="37">
        <v>4.08</v>
      </c>
      <c r="J35" s="38">
        <v>4.28</v>
      </c>
      <c r="K35" s="22"/>
      <c r="L35" s="22"/>
      <c r="M35" s="22"/>
      <c r="N35" s="22"/>
      <c r="O35" s="22"/>
      <c r="P35" s="22"/>
    </row>
    <row r="36" spans="1:16" ht="39" customHeight="1" x14ac:dyDescent="0.15">
      <c r="A36" s="22"/>
      <c r="B36" s="35"/>
      <c r="C36" s="1227" t="s">
        <v>565</v>
      </c>
      <c r="D36" s="1228"/>
      <c r="E36" s="1229"/>
      <c r="F36" s="36">
        <v>2.09</v>
      </c>
      <c r="G36" s="37">
        <v>2.2400000000000002</v>
      </c>
      <c r="H36" s="37">
        <v>2.0299999999999998</v>
      </c>
      <c r="I36" s="37">
        <v>3.12</v>
      </c>
      <c r="J36" s="38">
        <v>2.23</v>
      </c>
      <c r="K36" s="22"/>
      <c r="L36" s="22"/>
      <c r="M36" s="22"/>
      <c r="N36" s="22"/>
      <c r="O36" s="22"/>
      <c r="P36" s="22"/>
    </row>
    <row r="37" spans="1:16" ht="39" customHeight="1" x14ac:dyDescent="0.15">
      <c r="A37" s="22"/>
      <c r="B37" s="35"/>
      <c r="C37" s="1227" t="s">
        <v>566</v>
      </c>
      <c r="D37" s="1228"/>
      <c r="E37" s="1229"/>
      <c r="F37" s="36">
        <v>0.87</v>
      </c>
      <c r="G37" s="37">
        <v>0.79</v>
      </c>
      <c r="H37" s="37">
        <v>0.42</v>
      </c>
      <c r="I37" s="37">
        <v>0.53</v>
      </c>
      <c r="J37" s="38">
        <v>0.13</v>
      </c>
      <c r="K37" s="22"/>
      <c r="L37" s="22"/>
      <c r="M37" s="22"/>
      <c r="N37" s="22"/>
      <c r="O37" s="22"/>
      <c r="P37" s="22"/>
    </row>
    <row r="38" spans="1:16" ht="39" customHeight="1" x14ac:dyDescent="0.15">
      <c r="A38" s="22"/>
      <c r="B38" s="35"/>
      <c r="C38" s="1227" t="s">
        <v>567</v>
      </c>
      <c r="D38" s="1228"/>
      <c r="E38" s="1229"/>
      <c r="F38" s="36">
        <v>0.04</v>
      </c>
      <c r="G38" s="37">
        <v>0.06</v>
      </c>
      <c r="H38" s="37">
        <v>0.02</v>
      </c>
      <c r="I38" s="37">
        <v>0.04</v>
      </c>
      <c r="J38" s="38">
        <v>0.05</v>
      </c>
      <c r="K38" s="22"/>
      <c r="L38" s="22"/>
      <c r="M38" s="22"/>
      <c r="N38" s="22"/>
      <c r="O38" s="22"/>
      <c r="P38" s="22"/>
    </row>
    <row r="39" spans="1:16" ht="39" customHeight="1" x14ac:dyDescent="0.15">
      <c r="A39" s="22"/>
      <c r="B39" s="35"/>
      <c r="C39" s="1227" t="s">
        <v>568</v>
      </c>
      <c r="D39" s="1228"/>
      <c r="E39" s="1229"/>
      <c r="F39" s="36">
        <v>0</v>
      </c>
      <c r="G39" s="37">
        <v>0</v>
      </c>
      <c r="H39" s="37">
        <v>0</v>
      </c>
      <c r="I39" s="37">
        <v>0</v>
      </c>
      <c r="J39" s="38">
        <v>0</v>
      </c>
      <c r="K39" s="22"/>
      <c r="L39" s="22"/>
      <c r="M39" s="22"/>
      <c r="N39" s="22"/>
      <c r="O39" s="22"/>
      <c r="P39" s="22"/>
    </row>
    <row r="40" spans="1:16" ht="39" customHeight="1" x14ac:dyDescent="0.15">
      <c r="A40" s="22"/>
      <c r="B40" s="35"/>
      <c r="C40" s="1227" t="s">
        <v>569</v>
      </c>
      <c r="D40" s="1228"/>
      <c r="E40" s="1229"/>
      <c r="F40" s="36">
        <v>0</v>
      </c>
      <c r="G40" s="37">
        <v>0</v>
      </c>
      <c r="H40" s="37">
        <v>0</v>
      </c>
      <c r="I40" s="37">
        <v>0</v>
      </c>
      <c r="J40" s="38">
        <v>0</v>
      </c>
      <c r="K40" s="22"/>
      <c r="L40" s="22"/>
      <c r="M40" s="22"/>
      <c r="N40" s="22"/>
      <c r="O40" s="22"/>
      <c r="P40" s="22"/>
    </row>
    <row r="41" spans="1:16" ht="39" customHeight="1" x14ac:dyDescent="0.15">
      <c r="A41" s="22"/>
      <c r="B41" s="35"/>
      <c r="C41" s="1227"/>
      <c r="D41" s="1228"/>
      <c r="E41" s="1229"/>
      <c r="F41" s="36"/>
      <c r="G41" s="37"/>
      <c r="H41" s="37"/>
      <c r="I41" s="37"/>
      <c r="J41" s="38"/>
      <c r="K41" s="22"/>
      <c r="L41" s="22"/>
      <c r="M41" s="22"/>
      <c r="N41" s="22"/>
      <c r="O41" s="22"/>
      <c r="P41" s="22"/>
    </row>
    <row r="42" spans="1:16" ht="39" customHeight="1" x14ac:dyDescent="0.15">
      <c r="A42" s="22"/>
      <c r="B42" s="39"/>
      <c r="C42" s="1227" t="s">
        <v>570</v>
      </c>
      <c r="D42" s="1228"/>
      <c r="E42" s="1229"/>
      <c r="F42" s="36" t="s">
        <v>510</v>
      </c>
      <c r="G42" s="37" t="s">
        <v>510</v>
      </c>
      <c r="H42" s="37" t="s">
        <v>510</v>
      </c>
      <c r="I42" s="37" t="s">
        <v>510</v>
      </c>
      <c r="J42" s="38" t="s">
        <v>510</v>
      </c>
      <c r="K42" s="22"/>
      <c r="L42" s="22"/>
      <c r="M42" s="22"/>
      <c r="N42" s="22"/>
      <c r="O42" s="22"/>
      <c r="P42" s="22"/>
    </row>
    <row r="43" spans="1:16" ht="39" customHeight="1" thickBot="1" x14ac:dyDescent="0.2">
      <c r="A43" s="22"/>
      <c r="B43" s="40"/>
      <c r="C43" s="1230" t="s">
        <v>571</v>
      </c>
      <c r="D43" s="1231"/>
      <c r="E43" s="1232"/>
      <c r="F43" s="41" t="s">
        <v>510</v>
      </c>
      <c r="G43" s="42" t="s">
        <v>510</v>
      </c>
      <c r="H43" s="42" t="s">
        <v>510</v>
      </c>
      <c r="I43" s="42" t="s">
        <v>510</v>
      </c>
      <c r="J43" s="43" t="s">
        <v>510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eA31df+gL4XPNoIB/fMHJri/ViWkQ3OXGteI11lOHU6VJSNCSqY4e8dJN8AFFykcr9vb+ULLqmDQ69sSdXH70w==" saltValue="JhNMp7lyBNZB/QAjG166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56"/>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553</v>
      </c>
      <c r="L44" s="56" t="s">
        <v>554</v>
      </c>
      <c r="M44" s="56" t="s">
        <v>555</v>
      </c>
      <c r="N44" s="56" t="s">
        <v>556</v>
      </c>
      <c r="O44" s="57" t="s">
        <v>557</v>
      </c>
      <c r="P44" s="48"/>
      <c r="Q44" s="48"/>
      <c r="R44" s="48"/>
      <c r="S44" s="48"/>
      <c r="T44" s="48"/>
      <c r="U44" s="48"/>
    </row>
    <row r="45" spans="1:21" ht="30.75" customHeight="1" x14ac:dyDescent="0.15">
      <c r="A45" s="48"/>
      <c r="B45" s="1243" t="s">
        <v>11</v>
      </c>
      <c r="C45" s="1244"/>
      <c r="D45" s="58"/>
      <c r="E45" s="1249" t="s">
        <v>12</v>
      </c>
      <c r="F45" s="1249"/>
      <c r="G45" s="1249"/>
      <c r="H45" s="1249"/>
      <c r="I45" s="1249"/>
      <c r="J45" s="1250"/>
      <c r="K45" s="59">
        <v>878</v>
      </c>
      <c r="L45" s="60">
        <v>876</v>
      </c>
      <c r="M45" s="60">
        <v>833</v>
      </c>
      <c r="N45" s="60">
        <v>849</v>
      </c>
      <c r="O45" s="61">
        <v>783</v>
      </c>
      <c r="P45" s="48"/>
      <c r="Q45" s="48"/>
      <c r="R45" s="48"/>
      <c r="S45" s="48"/>
      <c r="T45" s="48"/>
      <c r="U45" s="48"/>
    </row>
    <row r="46" spans="1:21" ht="30.75" customHeight="1" x14ac:dyDescent="0.15">
      <c r="A46" s="48"/>
      <c r="B46" s="1245"/>
      <c r="C46" s="1246"/>
      <c r="D46" s="62"/>
      <c r="E46" s="1237" t="s">
        <v>13</v>
      </c>
      <c r="F46" s="1237"/>
      <c r="G46" s="1237"/>
      <c r="H46" s="1237"/>
      <c r="I46" s="1237"/>
      <c r="J46" s="1238"/>
      <c r="K46" s="63" t="s">
        <v>510</v>
      </c>
      <c r="L46" s="64" t="s">
        <v>510</v>
      </c>
      <c r="M46" s="64" t="s">
        <v>510</v>
      </c>
      <c r="N46" s="64" t="s">
        <v>510</v>
      </c>
      <c r="O46" s="65" t="s">
        <v>510</v>
      </c>
      <c r="P46" s="48"/>
      <c r="Q46" s="48"/>
      <c r="R46" s="48"/>
      <c r="S46" s="48"/>
      <c r="T46" s="48"/>
      <c r="U46" s="48"/>
    </row>
    <row r="47" spans="1:21" ht="30.75" customHeight="1" x14ac:dyDescent="0.15">
      <c r="A47" s="48"/>
      <c r="B47" s="1245"/>
      <c r="C47" s="1246"/>
      <c r="D47" s="62"/>
      <c r="E47" s="1237" t="s">
        <v>14</v>
      </c>
      <c r="F47" s="1237"/>
      <c r="G47" s="1237"/>
      <c r="H47" s="1237"/>
      <c r="I47" s="1237"/>
      <c r="J47" s="1238"/>
      <c r="K47" s="63" t="s">
        <v>510</v>
      </c>
      <c r="L47" s="64" t="s">
        <v>510</v>
      </c>
      <c r="M47" s="64" t="s">
        <v>510</v>
      </c>
      <c r="N47" s="64" t="s">
        <v>510</v>
      </c>
      <c r="O47" s="65" t="s">
        <v>510</v>
      </c>
      <c r="P47" s="48"/>
      <c r="Q47" s="48"/>
      <c r="R47" s="48"/>
      <c r="S47" s="48"/>
      <c r="T47" s="48"/>
      <c r="U47" s="48"/>
    </row>
    <row r="48" spans="1:21" ht="30.75" customHeight="1" x14ac:dyDescent="0.15">
      <c r="A48" s="48"/>
      <c r="B48" s="1245"/>
      <c r="C48" s="1246"/>
      <c r="D48" s="62"/>
      <c r="E48" s="1237" t="s">
        <v>15</v>
      </c>
      <c r="F48" s="1237"/>
      <c r="G48" s="1237"/>
      <c r="H48" s="1237"/>
      <c r="I48" s="1237"/>
      <c r="J48" s="1238"/>
      <c r="K48" s="63">
        <v>456</v>
      </c>
      <c r="L48" s="64">
        <v>461</v>
      </c>
      <c r="M48" s="64">
        <v>459</v>
      </c>
      <c r="N48" s="64">
        <v>434</v>
      </c>
      <c r="O48" s="65">
        <v>401</v>
      </c>
      <c r="P48" s="48"/>
      <c r="Q48" s="48"/>
      <c r="R48" s="48"/>
      <c r="S48" s="48"/>
      <c r="T48" s="48"/>
      <c r="U48" s="48"/>
    </row>
    <row r="49" spans="1:21" ht="30.75" customHeight="1" x14ac:dyDescent="0.15">
      <c r="A49" s="48"/>
      <c r="B49" s="1245"/>
      <c r="C49" s="1246"/>
      <c r="D49" s="62"/>
      <c r="E49" s="1237" t="s">
        <v>16</v>
      </c>
      <c r="F49" s="1237"/>
      <c r="G49" s="1237"/>
      <c r="H49" s="1237"/>
      <c r="I49" s="1237"/>
      <c r="J49" s="1238"/>
      <c r="K49" s="63">
        <v>46</v>
      </c>
      <c r="L49" s="64">
        <v>51</v>
      </c>
      <c r="M49" s="64">
        <v>47</v>
      </c>
      <c r="N49" s="64">
        <v>61</v>
      </c>
      <c r="O49" s="65">
        <v>54</v>
      </c>
      <c r="P49" s="48"/>
      <c r="Q49" s="48"/>
      <c r="R49" s="48"/>
      <c r="S49" s="48"/>
      <c r="T49" s="48"/>
      <c r="U49" s="48"/>
    </row>
    <row r="50" spans="1:21" ht="30.75" customHeight="1" x14ac:dyDescent="0.15">
      <c r="A50" s="48"/>
      <c r="B50" s="1245"/>
      <c r="C50" s="1246"/>
      <c r="D50" s="62"/>
      <c r="E50" s="1237" t="s">
        <v>17</v>
      </c>
      <c r="F50" s="1237"/>
      <c r="G50" s="1237"/>
      <c r="H50" s="1237"/>
      <c r="I50" s="1237"/>
      <c r="J50" s="1238"/>
      <c r="K50" s="63">
        <v>22</v>
      </c>
      <c r="L50" s="64">
        <v>19</v>
      </c>
      <c r="M50" s="64">
        <v>19</v>
      </c>
      <c r="N50" s="64">
        <v>31</v>
      </c>
      <c r="O50" s="65">
        <v>29</v>
      </c>
      <c r="P50" s="48"/>
      <c r="Q50" s="48"/>
      <c r="R50" s="48"/>
      <c r="S50" s="48"/>
      <c r="T50" s="48"/>
      <c r="U50" s="48"/>
    </row>
    <row r="51" spans="1:21" ht="30.75" customHeight="1" x14ac:dyDescent="0.15">
      <c r="A51" s="48"/>
      <c r="B51" s="1247"/>
      <c r="C51" s="1248"/>
      <c r="D51" s="66"/>
      <c r="E51" s="1237" t="s">
        <v>18</v>
      </c>
      <c r="F51" s="1237"/>
      <c r="G51" s="1237"/>
      <c r="H51" s="1237"/>
      <c r="I51" s="1237"/>
      <c r="J51" s="1238"/>
      <c r="K51" s="63" t="s">
        <v>510</v>
      </c>
      <c r="L51" s="64" t="s">
        <v>510</v>
      </c>
      <c r="M51" s="64" t="s">
        <v>510</v>
      </c>
      <c r="N51" s="64" t="s">
        <v>510</v>
      </c>
      <c r="O51" s="65" t="s">
        <v>510</v>
      </c>
      <c r="P51" s="48"/>
      <c r="Q51" s="48"/>
      <c r="R51" s="48"/>
      <c r="S51" s="48"/>
      <c r="T51" s="48"/>
      <c r="U51" s="48"/>
    </row>
    <row r="52" spans="1:21" ht="30.75" customHeight="1" x14ac:dyDescent="0.15">
      <c r="A52" s="48"/>
      <c r="B52" s="1235" t="s">
        <v>19</v>
      </c>
      <c r="C52" s="1236"/>
      <c r="D52" s="66"/>
      <c r="E52" s="1237" t="s">
        <v>20</v>
      </c>
      <c r="F52" s="1237"/>
      <c r="G52" s="1237"/>
      <c r="H52" s="1237"/>
      <c r="I52" s="1237"/>
      <c r="J52" s="1238"/>
      <c r="K52" s="63">
        <v>856</v>
      </c>
      <c r="L52" s="64">
        <v>873</v>
      </c>
      <c r="M52" s="64">
        <v>851</v>
      </c>
      <c r="N52" s="64">
        <v>857</v>
      </c>
      <c r="O52" s="65">
        <v>839</v>
      </c>
      <c r="P52" s="48"/>
      <c r="Q52" s="48"/>
      <c r="R52" s="48"/>
      <c r="S52" s="48"/>
      <c r="T52" s="48"/>
      <c r="U52" s="48"/>
    </row>
    <row r="53" spans="1:21" ht="30.75" customHeight="1" thickBot="1" x14ac:dyDescent="0.2">
      <c r="A53" s="48"/>
      <c r="B53" s="1239" t="s">
        <v>21</v>
      </c>
      <c r="C53" s="1240"/>
      <c r="D53" s="67"/>
      <c r="E53" s="1241" t="s">
        <v>22</v>
      </c>
      <c r="F53" s="1241"/>
      <c r="G53" s="1241"/>
      <c r="H53" s="1241"/>
      <c r="I53" s="1241"/>
      <c r="J53" s="1242"/>
      <c r="K53" s="68">
        <v>546</v>
      </c>
      <c r="L53" s="69">
        <v>534</v>
      </c>
      <c r="M53" s="69">
        <v>507</v>
      </c>
      <c r="N53" s="69">
        <v>518</v>
      </c>
      <c r="O53" s="70">
        <v>428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9fggcyF5Y864N+elgKWKWwc9lHmN8gDw3s9DgPUZzlK4VcuN+/0EY9SGy2Ei9VC0mTSPaRGG+XtjOPpMJKMijA==" saltValue="BQ+8Q33HygLdmxREXhOY5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553</v>
      </c>
      <c r="J40" s="79" t="s">
        <v>554</v>
      </c>
      <c r="K40" s="79" t="s">
        <v>555</v>
      </c>
      <c r="L40" s="79" t="s">
        <v>556</v>
      </c>
      <c r="M40" s="80" t="s">
        <v>557</v>
      </c>
    </row>
    <row r="41" spans="2:13" ht="27.75" customHeight="1" x14ac:dyDescent="0.15">
      <c r="B41" s="1263" t="s">
        <v>24</v>
      </c>
      <c r="C41" s="1264"/>
      <c r="D41" s="81"/>
      <c r="E41" s="1265" t="s">
        <v>25</v>
      </c>
      <c r="F41" s="1265"/>
      <c r="G41" s="1265"/>
      <c r="H41" s="1266"/>
      <c r="I41" s="82">
        <v>7410</v>
      </c>
      <c r="J41" s="83">
        <v>7265</v>
      </c>
      <c r="K41" s="83">
        <v>7260</v>
      </c>
      <c r="L41" s="83">
        <v>6847</v>
      </c>
      <c r="M41" s="84">
        <v>6578</v>
      </c>
    </row>
    <row r="42" spans="2:13" ht="27.75" customHeight="1" x14ac:dyDescent="0.15">
      <c r="B42" s="1253"/>
      <c r="C42" s="1254"/>
      <c r="D42" s="85"/>
      <c r="E42" s="1257" t="s">
        <v>26</v>
      </c>
      <c r="F42" s="1257"/>
      <c r="G42" s="1257"/>
      <c r="H42" s="1258"/>
      <c r="I42" s="86">
        <v>197</v>
      </c>
      <c r="J42" s="87">
        <v>178</v>
      </c>
      <c r="K42" s="87">
        <v>322</v>
      </c>
      <c r="L42" s="87">
        <v>291</v>
      </c>
      <c r="M42" s="88">
        <v>261</v>
      </c>
    </row>
    <row r="43" spans="2:13" ht="27.75" customHeight="1" x14ac:dyDescent="0.15">
      <c r="B43" s="1253"/>
      <c r="C43" s="1254"/>
      <c r="D43" s="85"/>
      <c r="E43" s="1257" t="s">
        <v>27</v>
      </c>
      <c r="F43" s="1257"/>
      <c r="G43" s="1257"/>
      <c r="H43" s="1258"/>
      <c r="I43" s="86">
        <v>4809</v>
      </c>
      <c r="J43" s="87">
        <v>4620</v>
      </c>
      <c r="K43" s="87">
        <v>4425</v>
      </c>
      <c r="L43" s="87">
        <v>4220</v>
      </c>
      <c r="M43" s="88">
        <v>4011</v>
      </c>
    </row>
    <row r="44" spans="2:13" ht="27.75" customHeight="1" x14ac:dyDescent="0.15">
      <c r="B44" s="1253"/>
      <c r="C44" s="1254"/>
      <c r="D44" s="85"/>
      <c r="E44" s="1257" t="s">
        <v>28</v>
      </c>
      <c r="F44" s="1257"/>
      <c r="G44" s="1257"/>
      <c r="H44" s="1258"/>
      <c r="I44" s="86">
        <v>303</v>
      </c>
      <c r="J44" s="87">
        <v>273</v>
      </c>
      <c r="K44" s="87">
        <v>232</v>
      </c>
      <c r="L44" s="87">
        <v>185</v>
      </c>
      <c r="M44" s="88">
        <v>155</v>
      </c>
    </row>
    <row r="45" spans="2:13" ht="27.75" customHeight="1" x14ac:dyDescent="0.15">
      <c r="B45" s="1253"/>
      <c r="C45" s="1254"/>
      <c r="D45" s="85"/>
      <c r="E45" s="1257" t="s">
        <v>29</v>
      </c>
      <c r="F45" s="1257"/>
      <c r="G45" s="1257"/>
      <c r="H45" s="1258"/>
      <c r="I45" s="86">
        <v>1558</v>
      </c>
      <c r="J45" s="87">
        <v>1424</v>
      </c>
      <c r="K45" s="87">
        <v>1370</v>
      </c>
      <c r="L45" s="87">
        <v>1356</v>
      </c>
      <c r="M45" s="88">
        <v>1283</v>
      </c>
    </row>
    <row r="46" spans="2:13" ht="27.75" customHeight="1" x14ac:dyDescent="0.15">
      <c r="B46" s="1253"/>
      <c r="C46" s="1254"/>
      <c r="D46" s="89"/>
      <c r="E46" s="1257" t="s">
        <v>30</v>
      </c>
      <c r="F46" s="1257"/>
      <c r="G46" s="1257"/>
      <c r="H46" s="1258"/>
      <c r="I46" s="86">
        <v>251</v>
      </c>
      <c r="J46" s="87">
        <v>268</v>
      </c>
      <c r="K46" s="87">
        <v>270</v>
      </c>
      <c r="L46" s="87">
        <v>288</v>
      </c>
      <c r="M46" s="88">
        <v>299</v>
      </c>
    </row>
    <row r="47" spans="2:13" ht="27.75" customHeight="1" x14ac:dyDescent="0.15">
      <c r="B47" s="1253"/>
      <c r="C47" s="1254"/>
      <c r="D47" s="90"/>
      <c r="E47" s="1267" t="s">
        <v>31</v>
      </c>
      <c r="F47" s="1268"/>
      <c r="G47" s="1268"/>
      <c r="H47" s="1269"/>
      <c r="I47" s="86" t="s">
        <v>510</v>
      </c>
      <c r="J47" s="87" t="s">
        <v>510</v>
      </c>
      <c r="K47" s="87" t="s">
        <v>510</v>
      </c>
      <c r="L47" s="87" t="s">
        <v>510</v>
      </c>
      <c r="M47" s="88" t="s">
        <v>510</v>
      </c>
    </row>
    <row r="48" spans="2:13" ht="27.75" customHeight="1" x14ac:dyDescent="0.15">
      <c r="B48" s="1253"/>
      <c r="C48" s="1254"/>
      <c r="D48" s="85"/>
      <c r="E48" s="1257" t="s">
        <v>32</v>
      </c>
      <c r="F48" s="1257"/>
      <c r="G48" s="1257"/>
      <c r="H48" s="1258"/>
      <c r="I48" s="86" t="s">
        <v>510</v>
      </c>
      <c r="J48" s="87" t="s">
        <v>510</v>
      </c>
      <c r="K48" s="87" t="s">
        <v>510</v>
      </c>
      <c r="L48" s="87" t="s">
        <v>510</v>
      </c>
      <c r="M48" s="88" t="s">
        <v>510</v>
      </c>
    </row>
    <row r="49" spans="2:13" ht="27.75" customHeight="1" x14ac:dyDescent="0.15">
      <c r="B49" s="1255"/>
      <c r="C49" s="1256"/>
      <c r="D49" s="85"/>
      <c r="E49" s="1257" t="s">
        <v>33</v>
      </c>
      <c r="F49" s="1257"/>
      <c r="G49" s="1257"/>
      <c r="H49" s="1258"/>
      <c r="I49" s="86" t="s">
        <v>510</v>
      </c>
      <c r="J49" s="87" t="s">
        <v>510</v>
      </c>
      <c r="K49" s="87" t="s">
        <v>510</v>
      </c>
      <c r="L49" s="87" t="s">
        <v>510</v>
      </c>
      <c r="M49" s="88" t="s">
        <v>510</v>
      </c>
    </row>
    <row r="50" spans="2:13" ht="27.75" customHeight="1" x14ac:dyDescent="0.15">
      <c r="B50" s="1251" t="s">
        <v>34</v>
      </c>
      <c r="C50" s="1252"/>
      <c r="D50" s="91"/>
      <c r="E50" s="1257" t="s">
        <v>35</v>
      </c>
      <c r="F50" s="1257"/>
      <c r="G50" s="1257"/>
      <c r="H50" s="1258"/>
      <c r="I50" s="86">
        <v>2105</v>
      </c>
      <c r="J50" s="87">
        <v>2105</v>
      </c>
      <c r="K50" s="87">
        <v>2243</v>
      </c>
      <c r="L50" s="87">
        <v>2710</v>
      </c>
      <c r="M50" s="88">
        <v>3182</v>
      </c>
    </row>
    <row r="51" spans="2:13" ht="27.75" customHeight="1" x14ac:dyDescent="0.15">
      <c r="B51" s="1253"/>
      <c r="C51" s="1254"/>
      <c r="D51" s="85"/>
      <c r="E51" s="1257" t="s">
        <v>36</v>
      </c>
      <c r="F51" s="1257"/>
      <c r="G51" s="1257"/>
      <c r="H51" s="1258"/>
      <c r="I51" s="86">
        <v>1379</v>
      </c>
      <c r="J51" s="87">
        <v>1291</v>
      </c>
      <c r="K51" s="87">
        <v>1224</v>
      </c>
      <c r="L51" s="87">
        <v>1205</v>
      </c>
      <c r="M51" s="88">
        <v>1227</v>
      </c>
    </row>
    <row r="52" spans="2:13" ht="27.75" customHeight="1" x14ac:dyDescent="0.15">
      <c r="B52" s="1255"/>
      <c r="C52" s="1256"/>
      <c r="D52" s="85"/>
      <c r="E52" s="1257" t="s">
        <v>37</v>
      </c>
      <c r="F52" s="1257"/>
      <c r="G52" s="1257"/>
      <c r="H52" s="1258"/>
      <c r="I52" s="86">
        <v>6193</v>
      </c>
      <c r="J52" s="87">
        <v>7621</v>
      </c>
      <c r="K52" s="87">
        <v>7433</v>
      </c>
      <c r="L52" s="87">
        <v>7181</v>
      </c>
      <c r="M52" s="88">
        <v>6921</v>
      </c>
    </row>
    <row r="53" spans="2:13" ht="27.75" customHeight="1" thickBot="1" x14ac:dyDescent="0.2">
      <c r="B53" s="1259" t="s">
        <v>38</v>
      </c>
      <c r="C53" s="1260"/>
      <c r="D53" s="92"/>
      <c r="E53" s="1261" t="s">
        <v>39</v>
      </c>
      <c r="F53" s="1261"/>
      <c r="G53" s="1261"/>
      <c r="H53" s="1262"/>
      <c r="I53" s="93">
        <v>4851</v>
      </c>
      <c r="J53" s="94">
        <v>3010</v>
      </c>
      <c r="K53" s="94">
        <v>2979</v>
      </c>
      <c r="L53" s="94">
        <v>2092</v>
      </c>
      <c r="M53" s="95">
        <v>1257</v>
      </c>
    </row>
    <row r="54" spans="2:13" ht="27.75" customHeight="1" x14ac:dyDescent="0.15">
      <c r="B54" s="96" t="s">
        <v>40</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poq1SxCw2XtHwXjYK1c8p201tWiMWRBubWImxVQflfDpwzGVKRLK9wDdvUdOkSRcWenIGr1mnoa71QZqQF5mFQ==" saltValue="Zs/15TQQVJEE+xlNhAe95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6"/>
  <sheetViews>
    <sheetView showGridLines="0" zoomScale="70" zoomScaleNormal="70" zoomScaleSheetLayoutView="100" workbookViewId="0">
      <selection activeCell="C61" sqref="C61:E61"/>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00" t="s">
        <v>41</v>
      </c>
    </row>
    <row r="54" spans="2:8" ht="29.25" customHeight="1" thickBot="1" x14ac:dyDescent="0.25">
      <c r="B54" s="101" t="s">
        <v>1</v>
      </c>
      <c r="C54" s="102"/>
      <c r="D54" s="102"/>
      <c r="E54" s="103" t="s">
        <v>2</v>
      </c>
      <c r="F54" s="104" t="s">
        <v>555</v>
      </c>
      <c r="G54" s="104" t="s">
        <v>556</v>
      </c>
      <c r="H54" s="105" t="s">
        <v>557</v>
      </c>
    </row>
    <row r="55" spans="2:8" ht="52.5" customHeight="1" x14ac:dyDescent="0.15">
      <c r="B55" s="106"/>
      <c r="C55" s="1278" t="s">
        <v>42</v>
      </c>
      <c r="D55" s="1278"/>
      <c r="E55" s="1279"/>
      <c r="F55" s="107">
        <v>532</v>
      </c>
      <c r="G55" s="107">
        <v>538</v>
      </c>
      <c r="H55" s="108">
        <v>559</v>
      </c>
    </row>
    <row r="56" spans="2:8" ht="52.5" customHeight="1" x14ac:dyDescent="0.15">
      <c r="B56" s="109"/>
      <c r="C56" s="1280" t="s">
        <v>43</v>
      </c>
      <c r="D56" s="1280"/>
      <c r="E56" s="1281"/>
      <c r="F56" s="110">
        <v>12</v>
      </c>
      <c r="G56" s="110">
        <v>11</v>
      </c>
      <c r="H56" s="111">
        <v>11</v>
      </c>
    </row>
    <row r="57" spans="2:8" ht="53.25" customHeight="1" x14ac:dyDescent="0.15">
      <c r="B57" s="109"/>
      <c r="C57" s="1282" t="s">
        <v>44</v>
      </c>
      <c r="D57" s="1282"/>
      <c r="E57" s="1283"/>
      <c r="F57" s="112">
        <v>1100</v>
      </c>
      <c r="G57" s="112">
        <v>1506</v>
      </c>
      <c r="H57" s="113">
        <v>1803</v>
      </c>
    </row>
    <row r="58" spans="2:8" ht="45.75" customHeight="1" x14ac:dyDescent="0.15">
      <c r="B58" s="114"/>
      <c r="C58" s="1270" t="s">
        <v>589</v>
      </c>
      <c r="D58" s="1271"/>
      <c r="E58" s="1272"/>
      <c r="F58" s="115">
        <v>802</v>
      </c>
      <c r="G58" s="115">
        <v>902</v>
      </c>
      <c r="H58" s="116">
        <v>953</v>
      </c>
    </row>
    <row r="59" spans="2:8" ht="45.75" customHeight="1" x14ac:dyDescent="0.15">
      <c r="B59" s="114"/>
      <c r="C59" s="1270" t="s">
        <v>590</v>
      </c>
      <c r="D59" s="1271"/>
      <c r="E59" s="1272"/>
      <c r="F59" s="115">
        <v>94</v>
      </c>
      <c r="G59" s="115">
        <v>407</v>
      </c>
      <c r="H59" s="116">
        <v>791</v>
      </c>
    </row>
    <row r="60" spans="2:8" ht="45.75" customHeight="1" x14ac:dyDescent="0.15">
      <c r="B60" s="114"/>
      <c r="C60" s="1270" t="s">
        <v>592</v>
      </c>
      <c r="D60" s="1271"/>
      <c r="E60" s="1272"/>
      <c r="F60" s="115">
        <v>71</v>
      </c>
      <c r="G60" s="115">
        <v>66</v>
      </c>
      <c r="H60" s="116">
        <v>26</v>
      </c>
    </row>
    <row r="61" spans="2:8" ht="45.75" customHeight="1" x14ac:dyDescent="0.15">
      <c r="B61" s="114"/>
      <c r="C61" s="1270" t="s">
        <v>591</v>
      </c>
      <c r="D61" s="1271"/>
      <c r="E61" s="1272"/>
      <c r="F61" s="115">
        <v>26</v>
      </c>
      <c r="G61" s="115">
        <v>26</v>
      </c>
      <c r="H61" s="116">
        <v>26</v>
      </c>
    </row>
    <row r="62" spans="2:8" ht="45.75" customHeight="1" thickBot="1" x14ac:dyDescent="0.2">
      <c r="B62" s="117"/>
      <c r="C62" s="1273" t="s">
        <v>593</v>
      </c>
      <c r="D62" s="1274"/>
      <c r="E62" s="1275"/>
      <c r="F62" s="118">
        <v>106</v>
      </c>
      <c r="G62" s="118">
        <v>105</v>
      </c>
      <c r="H62" s="119">
        <v>5</v>
      </c>
    </row>
    <row r="63" spans="2:8" ht="52.5" customHeight="1" thickBot="1" x14ac:dyDescent="0.2">
      <c r="B63" s="120"/>
      <c r="C63" s="1276" t="s">
        <v>45</v>
      </c>
      <c r="D63" s="1276"/>
      <c r="E63" s="1277"/>
      <c r="F63" s="121">
        <v>1645</v>
      </c>
      <c r="G63" s="121">
        <v>2055</v>
      </c>
      <c r="H63" s="122">
        <v>2372</v>
      </c>
    </row>
    <row r="64" spans="2:8" ht="15" customHeight="1" x14ac:dyDescent="0.15"/>
    <row r="65" ht="0" hidden="1" customHeight="1" x14ac:dyDescent="0.15"/>
    <row r="66" ht="0" hidden="1" customHeight="1" x14ac:dyDescent="0.15"/>
  </sheetData>
  <sheetProtection algorithmName="SHA-512" hashValue="ZFQ57y6rybxbgOUrANtKgKKnak1BIXShr85qq9P25PJ0VwYY1Ib3TpQZbEtBgq/vTSteigg9L/OjjdV1C/asPA==" saltValue="IVDo/S8OKIozLz8SbDr2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0339A-1FA5-438E-A99E-FB5A39F1E20C}">
  <sheetPr>
    <pageSetUpPr fitToPage="1"/>
  </sheetPr>
  <dimension ref="A1:WZM191"/>
  <sheetViews>
    <sheetView showGridLines="0" zoomScaleNormal="100" zoomScaleSheetLayoutView="55" workbookViewId="0">
      <selection activeCell="AY40" sqref="AY40"/>
    </sheetView>
  </sheetViews>
  <sheetFormatPr defaultColWidth="0" defaultRowHeight="0" customHeight="1" zeroHeight="1" x14ac:dyDescent="0.15"/>
  <cols>
    <col min="1" max="1" width="6.375" style="365" customWidth="1"/>
    <col min="2" max="107" width="2.5" style="365" customWidth="1"/>
    <col min="108" max="108" width="6.125" style="367" customWidth="1"/>
    <col min="109" max="109" width="5.875" style="366" customWidth="1"/>
    <col min="110" max="110" width="19.125" style="365" hidden="1"/>
    <col min="111" max="115" width="12.625" style="365" hidden="1"/>
    <col min="116" max="349" width="8.625" style="365" hidden="1"/>
    <col min="350" max="355" width="14.875" style="365" hidden="1"/>
    <col min="356" max="357" width="15.875" style="365" hidden="1"/>
    <col min="358" max="363" width="16.125" style="365" hidden="1"/>
    <col min="364" max="364" width="6.125" style="365" hidden="1"/>
    <col min="365" max="365" width="3" style="365" hidden="1"/>
    <col min="366" max="605" width="8.625" style="365" hidden="1"/>
    <col min="606" max="611" width="14.875" style="365" hidden="1"/>
    <col min="612" max="613" width="15.875" style="365" hidden="1"/>
    <col min="614" max="619" width="16.125" style="365" hidden="1"/>
    <col min="620" max="620" width="6.125" style="365" hidden="1"/>
    <col min="621" max="621" width="3" style="365" hidden="1"/>
    <col min="622" max="861" width="8.625" style="365" hidden="1"/>
    <col min="862" max="867" width="14.875" style="365" hidden="1"/>
    <col min="868" max="869" width="15.875" style="365" hidden="1"/>
    <col min="870" max="875" width="16.125" style="365" hidden="1"/>
    <col min="876" max="876" width="6.125" style="365" hidden="1"/>
    <col min="877" max="877" width="3" style="365" hidden="1"/>
    <col min="878" max="1117" width="8.625" style="365" hidden="1"/>
    <col min="1118" max="1123" width="14.875" style="365" hidden="1"/>
    <col min="1124" max="1125" width="15.875" style="365" hidden="1"/>
    <col min="1126" max="1131" width="16.125" style="365" hidden="1"/>
    <col min="1132" max="1132" width="6.125" style="365" hidden="1"/>
    <col min="1133" max="1133" width="3" style="365" hidden="1"/>
    <col min="1134" max="1373" width="8.625" style="365" hidden="1"/>
    <col min="1374" max="1379" width="14.875" style="365" hidden="1"/>
    <col min="1380" max="1381" width="15.875" style="365" hidden="1"/>
    <col min="1382" max="1387" width="16.125" style="365" hidden="1"/>
    <col min="1388" max="1388" width="6.125" style="365" hidden="1"/>
    <col min="1389" max="1389" width="3" style="365" hidden="1"/>
    <col min="1390" max="1629" width="8.625" style="365" hidden="1"/>
    <col min="1630" max="1635" width="14.875" style="365" hidden="1"/>
    <col min="1636" max="1637" width="15.875" style="365" hidden="1"/>
    <col min="1638" max="1643" width="16.125" style="365" hidden="1"/>
    <col min="1644" max="1644" width="6.125" style="365" hidden="1"/>
    <col min="1645" max="1645" width="3" style="365" hidden="1"/>
    <col min="1646" max="1885" width="8.625" style="365" hidden="1"/>
    <col min="1886" max="1891" width="14.875" style="365" hidden="1"/>
    <col min="1892" max="1893" width="15.875" style="365" hidden="1"/>
    <col min="1894" max="1899" width="16.125" style="365" hidden="1"/>
    <col min="1900" max="1900" width="6.125" style="365" hidden="1"/>
    <col min="1901" max="1901" width="3" style="365" hidden="1"/>
    <col min="1902" max="2141" width="8.625" style="365" hidden="1"/>
    <col min="2142" max="2147" width="14.875" style="365" hidden="1"/>
    <col min="2148" max="2149" width="15.875" style="365" hidden="1"/>
    <col min="2150" max="2155" width="16.125" style="365" hidden="1"/>
    <col min="2156" max="2156" width="6.125" style="365" hidden="1"/>
    <col min="2157" max="2157" width="3" style="365" hidden="1"/>
    <col min="2158" max="2397" width="8.625" style="365" hidden="1"/>
    <col min="2398" max="2403" width="14.875" style="365" hidden="1"/>
    <col min="2404" max="2405" width="15.875" style="365" hidden="1"/>
    <col min="2406" max="2411" width="16.125" style="365" hidden="1"/>
    <col min="2412" max="2412" width="6.125" style="365" hidden="1"/>
    <col min="2413" max="2413" width="3" style="365" hidden="1"/>
    <col min="2414" max="2653" width="8.625" style="365" hidden="1"/>
    <col min="2654" max="2659" width="14.875" style="365" hidden="1"/>
    <col min="2660" max="2661" width="15.875" style="365" hidden="1"/>
    <col min="2662" max="2667" width="16.125" style="365" hidden="1"/>
    <col min="2668" max="2668" width="6.125" style="365" hidden="1"/>
    <col min="2669" max="2669" width="3" style="365" hidden="1"/>
    <col min="2670" max="2909" width="8.625" style="365" hidden="1"/>
    <col min="2910" max="2915" width="14.875" style="365" hidden="1"/>
    <col min="2916" max="2917" width="15.875" style="365" hidden="1"/>
    <col min="2918" max="2923" width="16.125" style="365" hidden="1"/>
    <col min="2924" max="2924" width="6.125" style="365" hidden="1"/>
    <col min="2925" max="2925" width="3" style="365" hidden="1"/>
    <col min="2926" max="3165" width="8.625" style="365" hidden="1"/>
    <col min="3166" max="3171" width="14.875" style="365" hidden="1"/>
    <col min="3172" max="3173" width="15.875" style="365" hidden="1"/>
    <col min="3174" max="3179" width="16.125" style="365" hidden="1"/>
    <col min="3180" max="3180" width="6.125" style="365" hidden="1"/>
    <col min="3181" max="3181" width="3" style="365" hidden="1"/>
    <col min="3182" max="3421" width="8.625" style="365" hidden="1"/>
    <col min="3422" max="3427" width="14.875" style="365" hidden="1"/>
    <col min="3428" max="3429" width="15.875" style="365" hidden="1"/>
    <col min="3430" max="3435" width="16.125" style="365" hidden="1"/>
    <col min="3436" max="3436" width="6.125" style="365" hidden="1"/>
    <col min="3437" max="3437" width="3" style="365" hidden="1"/>
    <col min="3438" max="3677" width="8.625" style="365" hidden="1"/>
    <col min="3678" max="3683" width="14.875" style="365" hidden="1"/>
    <col min="3684" max="3685" width="15.875" style="365" hidden="1"/>
    <col min="3686" max="3691" width="16.125" style="365" hidden="1"/>
    <col min="3692" max="3692" width="6.125" style="365" hidden="1"/>
    <col min="3693" max="3693" width="3" style="365" hidden="1"/>
    <col min="3694" max="3933" width="8.625" style="365" hidden="1"/>
    <col min="3934" max="3939" width="14.875" style="365" hidden="1"/>
    <col min="3940" max="3941" width="15.875" style="365" hidden="1"/>
    <col min="3942" max="3947" width="16.125" style="365" hidden="1"/>
    <col min="3948" max="3948" width="6.125" style="365" hidden="1"/>
    <col min="3949" max="3949" width="3" style="365" hidden="1"/>
    <col min="3950" max="4189" width="8.625" style="365" hidden="1"/>
    <col min="4190" max="4195" width="14.875" style="365" hidden="1"/>
    <col min="4196" max="4197" width="15.875" style="365" hidden="1"/>
    <col min="4198" max="4203" width="16.125" style="365" hidden="1"/>
    <col min="4204" max="4204" width="6.125" style="365" hidden="1"/>
    <col min="4205" max="4205" width="3" style="365" hidden="1"/>
    <col min="4206" max="4445" width="8.625" style="365" hidden="1"/>
    <col min="4446" max="4451" width="14.875" style="365" hidden="1"/>
    <col min="4452" max="4453" width="15.875" style="365" hidden="1"/>
    <col min="4454" max="4459" width="16.125" style="365" hidden="1"/>
    <col min="4460" max="4460" width="6.125" style="365" hidden="1"/>
    <col min="4461" max="4461" width="3" style="365" hidden="1"/>
    <col min="4462" max="4701" width="8.625" style="365" hidden="1"/>
    <col min="4702" max="4707" width="14.875" style="365" hidden="1"/>
    <col min="4708" max="4709" width="15.875" style="365" hidden="1"/>
    <col min="4710" max="4715" width="16.125" style="365" hidden="1"/>
    <col min="4716" max="4716" width="6.125" style="365" hidden="1"/>
    <col min="4717" max="4717" width="3" style="365" hidden="1"/>
    <col min="4718" max="4957" width="8.625" style="365" hidden="1"/>
    <col min="4958" max="4963" width="14.875" style="365" hidden="1"/>
    <col min="4964" max="4965" width="15.875" style="365" hidden="1"/>
    <col min="4966" max="4971" width="16.125" style="365" hidden="1"/>
    <col min="4972" max="4972" width="6.125" style="365" hidden="1"/>
    <col min="4973" max="4973" width="3" style="365" hidden="1"/>
    <col min="4974" max="5213" width="8.625" style="365" hidden="1"/>
    <col min="5214" max="5219" width="14.875" style="365" hidden="1"/>
    <col min="5220" max="5221" width="15.875" style="365" hidden="1"/>
    <col min="5222" max="5227" width="16.125" style="365" hidden="1"/>
    <col min="5228" max="5228" width="6.125" style="365" hidden="1"/>
    <col min="5229" max="5229" width="3" style="365" hidden="1"/>
    <col min="5230" max="5469" width="8.625" style="365" hidden="1"/>
    <col min="5470" max="5475" width="14.875" style="365" hidden="1"/>
    <col min="5476" max="5477" width="15.875" style="365" hidden="1"/>
    <col min="5478" max="5483" width="16.125" style="365" hidden="1"/>
    <col min="5484" max="5484" width="6.125" style="365" hidden="1"/>
    <col min="5485" max="5485" width="3" style="365" hidden="1"/>
    <col min="5486" max="5725" width="8.625" style="365" hidden="1"/>
    <col min="5726" max="5731" width="14.875" style="365" hidden="1"/>
    <col min="5732" max="5733" width="15.875" style="365" hidden="1"/>
    <col min="5734" max="5739" width="16.125" style="365" hidden="1"/>
    <col min="5740" max="5740" width="6.125" style="365" hidden="1"/>
    <col min="5741" max="5741" width="3" style="365" hidden="1"/>
    <col min="5742" max="5981" width="8.625" style="365" hidden="1"/>
    <col min="5982" max="5987" width="14.875" style="365" hidden="1"/>
    <col min="5988" max="5989" width="15.875" style="365" hidden="1"/>
    <col min="5990" max="5995" width="16.125" style="365" hidden="1"/>
    <col min="5996" max="5996" width="6.125" style="365" hidden="1"/>
    <col min="5997" max="5997" width="3" style="365" hidden="1"/>
    <col min="5998" max="6237" width="8.625" style="365" hidden="1"/>
    <col min="6238" max="6243" width="14.875" style="365" hidden="1"/>
    <col min="6244" max="6245" width="15.875" style="365" hidden="1"/>
    <col min="6246" max="6251" width="16.125" style="365" hidden="1"/>
    <col min="6252" max="6252" width="6.125" style="365" hidden="1"/>
    <col min="6253" max="6253" width="3" style="365" hidden="1"/>
    <col min="6254" max="6493" width="8.625" style="365" hidden="1"/>
    <col min="6494" max="6499" width="14.875" style="365" hidden="1"/>
    <col min="6500" max="6501" width="15.875" style="365" hidden="1"/>
    <col min="6502" max="6507" width="16.125" style="365" hidden="1"/>
    <col min="6508" max="6508" width="6.125" style="365" hidden="1"/>
    <col min="6509" max="6509" width="3" style="365" hidden="1"/>
    <col min="6510" max="6749" width="8.625" style="365" hidden="1"/>
    <col min="6750" max="6755" width="14.875" style="365" hidden="1"/>
    <col min="6756" max="6757" width="15.875" style="365" hidden="1"/>
    <col min="6758" max="6763" width="16.125" style="365" hidden="1"/>
    <col min="6764" max="6764" width="6.125" style="365" hidden="1"/>
    <col min="6765" max="6765" width="3" style="365" hidden="1"/>
    <col min="6766" max="7005" width="8.625" style="365" hidden="1"/>
    <col min="7006" max="7011" width="14.875" style="365" hidden="1"/>
    <col min="7012" max="7013" width="15.875" style="365" hidden="1"/>
    <col min="7014" max="7019" width="16.125" style="365" hidden="1"/>
    <col min="7020" max="7020" width="6.125" style="365" hidden="1"/>
    <col min="7021" max="7021" width="3" style="365" hidden="1"/>
    <col min="7022" max="7261" width="8.625" style="365" hidden="1"/>
    <col min="7262" max="7267" width="14.875" style="365" hidden="1"/>
    <col min="7268" max="7269" width="15.875" style="365" hidden="1"/>
    <col min="7270" max="7275" width="16.125" style="365" hidden="1"/>
    <col min="7276" max="7276" width="6.125" style="365" hidden="1"/>
    <col min="7277" max="7277" width="3" style="365" hidden="1"/>
    <col min="7278" max="7517" width="8.625" style="365" hidden="1"/>
    <col min="7518" max="7523" width="14.875" style="365" hidden="1"/>
    <col min="7524" max="7525" width="15.875" style="365" hidden="1"/>
    <col min="7526" max="7531" width="16.125" style="365" hidden="1"/>
    <col min="7532" max="7532" width="6.125" style="365" hidden="1"/>
    <col min="7533" max="7533" width="3" style="365" hidden="1"/>
    <col min="7534" max="7773" width="8.625" style="365" hidden="1"/>
    <col min="7774" max="7779" width="14.875" style="365" hidden="1"/>
    <col min="7780" max="7781" width="15.875" style="365" hidden="1"/>
    <col min="7782" max="7787" width="16.125" style="365" hidden="1"/>
    <col min="7788" max="7788" width="6.125" style="365" hidden="1"/>
    <col min="7789" max="7789" width="3" style="365" hidden="1"/>
    <col min="7790" max="8029" width="8.625" style="365" hidden="1"/>
    <col min="8030" max="8035" width="14.875" style="365" hidden="1"/>
    <col min="8036" max="8037" width="15.875" style="365" hidden="1"/>
    <col min="8038" max="8043" width="16.125" style="365" hidden="1"/>
    <col min="8044" max="8044" width="6.125" style="365" hidden="1"/>
    <col min="8045" max="8045" width="3" style="365" hidden="1"/>
    <col min="8046" max="8285" width="8.625" style="365" hidden="1"/>
    <col min="8286" max="8291" width="14.875" style="365" hidden="1"/>
    <col min="8292" max="8293" width="15.875" style="365" hidden="1"/>
    <col min="8294" max="8299" width="16.125" style="365" hidden="1"/>
    <col min="8300" max="8300" width="6.125" style="365" hidden="1"/>
    <col min="8301" max="8301" width="3" style="365" hidden="1"/>
    <col min="8302" max="8541" width="8.625" style="365" hidden="1"/>
    <col min="8542" max="8547" width="14.875" style="365" hidden="1"/>
    <col min="8548" max="8549" width="15.875" style="365" hidden="1"/>
    <col min="8550" max="8555" width="16.125" style="365" hidden="1"/>
    <col min="8556" max="8556" width="6.125" style="365" hidden="1"/>
    <col min="8557" max="8557" width="3" style="365" hidden="1"/>
    <col min="8558" max="8797" width="8.625" style="365" hidden="1"/>
    <col min="8798" max="8803" width="14.875" style="365" hidden="1"/>
    <col min="8804" max="8805" width="15.875" style="365" hidden="1"/>
    <col min="8806" max="8811" width="16.125" style="365" hidden="1"/>
    <col min="8812" max="8812" width="6.125" style="365" hidden="1"/>
    <col min="8813" max="8813" width="3" style="365" hidden="1"/>
    <col min="8814" max="9053" width="8.625" style="365" hidden="1"/>
    <col min="9054" max="9059" width="14.875" style="365" hidden="1"/>
    <col min="9060" max="9061" width="15.875" style="365" hidden="1"/>
    <col min="9062" max="9067" width="16.125" style="365" hidden="1"/>
    <col min="9068" max="9068" width="6.125" style="365" hidden="1"/>
    <col min="9069" max="9069" width="3" style="365" hidden="1"/>
    <col min="9070" max="9309" width="8.625" style="365" hidden="1"/>
    <col min="9310" max="9315" width="14.875" style="365" hidden="1"/>
    <col min="9316" max="9317" width="15.875" style="365" hidden="1"/>
    <col min="9318" max="9323" width="16.125" style="365" hidden="1"/>
    <col min="9324" max="9324" width="6.125" style="365" hidden="1"/>
    <col min="9325" max="9325" width="3" style="365" hidden="1"/>
    <col min="9326" max="9565" width="8.625" style="365" hidden="1"/>
    <col min="9566" max="9571" width="14.875" style="365" hidden="1"/>
    <col min="9572" max="9573" width="15.875" style="365" hidden="1"/>
    <col min="9574" max="9579" width="16.125" style="365" hidden="1"/>
    <col min="9580" max="9580" width="6.125" style="365" hidden="1"/>
    <col min="9581" max="9581" width="3" style="365" hidden="1"/>
    <col min="9582" max="9821" width="8.625" style="365" hidden="1"/>
    <col min="9822" max="9827" width="14.875" style="365" hidden="1"/>
    <col min="9828" max="9829" width="15.875" style="365" hidden="1"/>
    <col min="9830" max="9835" width="16.125" style="365" hidden="1"/>
    <col min="9836" max="9836" width="6.125" style="365" hidden="1"/>
    <col min="9837" max="9837" width="3" style="365" hidden="1"/>
    <col min="9838" max="10077" width="8.625" style="365" hidden="1"/>
    <col min="10078" max="10083" width="14.875" style="365" hidden="1"/>
    <col min="10084" max="10085" width="15.875" style="365" hidden="1"/>
    <col min="10086" max="10091" width="16.125" style="365" hidden="1"/>
    <col min="10092" max="10092" width="6.125" style="365" hidden="1"/>
    <col min="10093" max="10093" width="3" style="365" hidden="1"/>
    <col min="10094" max="10333" width="8.625" style="365" hidden="1"/>
    <col min="10334" max="10339" width="14.875" style="365" hidden="1"/>
    <col min="10340" max="10341" width="15.875" style="365" hidden="1"/>
    <col min="10342" max="10347" width="16.125" style="365" hidden="1"/>
    <col min="10348" max="10348" width="6.125" style="365" hidden="1"/>
    <col min="10349" max="10349" width="3" style="365" hidden="1"/>
    <col min="10350" max="10589" width="8.625" style="365" hidden="1"/>
    <col min="10590" max="10595" width="14.875" style="365" hidden="1"/>
    <col min="10596" max="10597" width="15.875" style="365" hidden="1"/>
    <col min="10598" max="10603" width="16.125" style="365" hidden="1"/>
    <col min="10604" max="10604" width="6.125" style="365" hidden="1"/>
    <col min="10605" max="10605" width="3" style="365" hidden="1"/>
    <col min="10606" max="10845" width="8.625" style="365" hidden="1"/>
    <col min="10846" max="10851" width="14.875" style="365" hidden="1"/>
    <col min="10852" max="10853" width="15.875" style="365" hidden="1"/>
    <col min="10854" max="10859" width="16.125" style="365" hidden="1"/>
    <col min="10860" max="10860" width="6.125" style="365" hidden="1"/>
    <col min="10861" max="10861" width="3" style="365" hidden="1"/>
    <col min="10862" max="11101" width="8.625" style="365" hidden="1"/>
    <col min="11102" max="11107" width="14.875" style="365" hidden="1"/>
    <col min="11108" max="11109" width="15.875" style="365" hidden="1"/>
    <col min="11110" max="11115" width="16.125" style="365" hidden="1"/>
    <col min="11116" max="11116" width="6.125" style="365" hidden="1"/>
    <col min="11117" max="11117" width="3" style="365" hidden="1"/>
    <col min="11118" max="11357" width="8.625" style="365" hidden="1"/>
    <col min="11358" max="11363" width="14.875" style="365" hidden="1"/>
    <col min="11364" max="11365" width="15.875" style="365" hidden="1"/>
    <col min="11366" max="11371" width="16.125" style="365" hidden="1"/>
    <col min="11372" max="11372" width="6.125" style="365" hidden="1"/>
    <col min="11373" max="11373" width="3" style="365" hidden="1"/>
    <col min="11374" max="11613" width="8.625" style="365" hidden="1"/>
    <col min="11614" max="11619" width="14.875" style="365" hidden="1"/>
    <col min="11620" max="11621" width="15.875" style="365" hidden="1"/>
    <col min="11622" max="11627" width="16.125" style="365" hidden="1"/>
    <col min="11628" max="11628" width="6.125" style="365" hidden="1"/>
    <col min="11629" max="11629" width="3" style="365" hidden="1"/>
    <col min="11630" max="11869" width="8.625" style="365" hidden="1"/>
    <col min="11870" max="11875" width="14.875" style="365" hidden="1"/>
    <col min="11876" max="11877" width="15.875" style="365" hidden="1"/>
    <col min="11878" max="11883" width="16.125" style="365" hidden="1"/>
    <col min="11884" max="11884" width="6.125" style="365" hidden="1"/>
    <col min="11885" max="11885" width="3" style="365" hidden="1"/>
    <col min="11886" max="12125" width="8.625" style="365" hidden="1"/>
    <col min="12126" max="12131" width="14.875" style="365" hidden="1"/>
    <col min="12132" max="12133" width="15.875" style="365" hidden="1"/>
    <col min="12134" max="12139" width="16.125" style="365" hidden="1"/>
    <col min="12140" max="12140" width="6.125" style="365" hidden="1"/>
    <col min="12141" max="12141" width="3" style="365" hidden="1"/>
    <col min="12142" max="12381" width="8.625" style="365" hidden="1"/>
    <col min="12382" max="12387" width="14.875" style="365" hidden="1"/>
    <col min="12388" max="12389" width="15.875" style="365" hidden="1"/>
    <col min="12390" max="12395" width="16.125" style="365" hidden="1"/>
    <col min="12396" max="12396" width="6.125" style="365" hidden="1"/>
    <col min="12397" max="12397" width="3" style="365" hidden="1"/>
    <col min="12398" max="12637" width="8.625" style="365" hidden="1"/>
    <col min="12638" max="12643" width="14.875" style="365" hidden="1"/>
    <col min="12644" max="12645" width="15.875" style="365" hidden="1"/>
    <col min="12646" max="12651" width="16.125" style="365" hidden="1"/>
    <col min="12652" max="12652" width="6.125" style="365" hidden="1"/>
    <col min="12653" max="12653" width="3" style="365" hidden="1"/>
    <col min="12654" max="12893" width="8.625" style="365" hidden="1"/>
    <col min="12894" max="12899" width="14.875" style="365" hidden="1"/>
    <col min="12900" max="12901" width="15.875" style="365" hidden="1"/>
    <col min="12902" max="12907" width="16.125" style="365" hidden="1"/>
    <col min="12908" max="12908" width="6.125" style="365" hidden="1"/>
    <col min="12909" max="12909" width="3" style="365" hidden="1"/>
    <col min="12910" max="13149" width="8.625" style="365" hidden="1"/>
    <col min="13150" max="13155" width="14.875" style="365" hidden="1"/>
    <col min="13156" max="13157" width="15.875" style="365" hidden="1"/>
    <col min="13158" max="13163" width="16.125" style="365" hidden="1"/>
    <col min="13164" max="13164" width="6.125" style="365" hidden="1"/>
    <col min="13165" max="13165" width="3" style="365" hidden="1"/>
    <col min="13166" max="13405" width="8.625" style="365" hidden="1"/>
    <col min="13406" max="13411" width="14.875" style="365" hidden="1"/>
    <col min="13412" max="13413" width="15.875" style="365" hidden="1"/>
    <col min="13414" max="13419" width="16.125" style="365" hidden="1"/>
    <col min="13420" max="13420" width="6.125" style="365" hidden="1"/>
    <col min="13421" max="13421" width="3" style="365" hidden="1"/>
    <col min="13422" max="13661" width="8.625" style="365" hidden="1"/>
    <col min="13662" max="13667" width="14.875" style="365" hidden="1"/>
    <col min="13668" max="13669" width="15.875" style="365" hidden="1"/>
    <col min="13670" max="13675" width="16.125" style="365" hidden="1"/>
    <col min="13676" max="13676" width="6.125" style="365" hidden="1"/>
    <col min="13677" max="13677" width="3" style="365" hidden="1"/>
    <col min="13678" max="13917" width="8.625" style="365" hidden="1"/>
    <col min="13918" max="13923" width="14.875" style="365" hidden="1"/>
    <col min="13924" max="13925" width="15.875" style="365" hidden="1"/>
    <col min="13926" max="13931" width="16.125" style="365" hidden="1"/>
    <col min="13932" max="13932" width="6.125" style="365" hidden="1"/>
    <col min="13933" max="13933" width="3" style="365" hidden="1"/>
    <col min="13934" max="14173" width="8.625" style="365" hidden="1"/>
    <col min="14174" max="14179" width="14.875" style="365" hidden="1"/>
    <col min="14180" max="14181" width="15.875" style="365" hidden="1"/>
    <col min="14182" max="14187" width="16.125" style="365" hidden="1"/>
    <col min="14188" max="14188" width="6.125" style="365" hidden="1"/>
    <col min="14189" max="14189" width="3" style="365" hidden="1"/>
    <col min="14190" max="14429" width="8.625" style="365" hidden="1"/>
    <col min="14430" max="14435" width="14.875" style="365" hidden="1"/>
    <col min="14436" max="14437" width="15.875" style="365" hidden="1"/>
    <col min="14438" max="14443" width="16.125" style="365" hidden="1"/>
    <col min="14444" max="14444" width="6.125" style="365" hidden="1"/>
    <col min="14445" max="14445" width="3" style="365" hidden="1"/>
    <col min="14446" max="14685" width="8.625" style="365" hidden="1"/>
    <col min="14686" max="14691" width="14.875" style="365" hidden="1"/>
    <col min="14692" max="14693" width="15.875" style="365" hidden="1"/>
    <col min="14694" max="14699" width="16.125" style="365" hidden="1"/>
    <col min="14700" max="14700" width="6.125" style="365" hidden="1"/>
    <col min="14701" max="14701" width="3" style="365" hidden="1"/>
    <col min="14702" max="14941" width="8.625" style="365" hidden="1"/>
    <col min="14942" max="14947" width="14.875" style="365" hidden="1"/>
    <col min="14948" max="14949" width="15.875" style="365" hidden="1"/>
    <col min="14950" max="14955" width="16.125" style="365" hidden="1"/>
    <col min="14956" max="14956" width="6.125" style="365" hidden="1"/>
    <col min="14957" max="14957" width="3" style="365" hidden="1"/>
    <col min="14958" max="15197" width="8.625" style="365" hidden="1"/>
    <col min="15198" max="15203" width="14.875" style="365" hidden="1"/>
    <col min="15204" max="15205" width="15.875" style="365" hidden="1"/>
    <col min="15206" max="15211" width="16.125" style="365" hidden="1"/>
    <col min="15212" max="15212" width="6.125" style="365" hidden="1"/>
    <col min="15213" max="15213" width="3" style="365" hidden="1"/>
    <col min="15214" max="15453" width="8.625" style="365" hidden="1"/>
    <col min="15454" max="15459" width="14.875" style="365" hidden="1"/>
    <col min="15460" max="15461" width="15.875" style="365" hidden="1"/>
    <col min="15462" max="15467" width="16.125" style="365" hidden="1"/>
    <col min="15468" max="15468" width="6.125" style="365" hidden="1"/>
    <col min="15469" max="15469" width="3" style="365" hidden="1"/>
    <col min="15470" max="15709" width="8.625" style="365" hidden="1"/>
    <col min="15710" max="15715" width="14.875" style="365" hidden="1"/>
    <col min="15716" max="15717" width="15.875" style="365" hidden="1"/>
    <col min="15718" max="15723" width="16.125" style="365" hidden="1"/>
    <col min="15724" max="15724" width="6.125" style="365" hidden="1"/>
    <col min="15725" max="15725" width="3" style="365" hidden="1"/>
    <col min="15726" max="15965" width="8.625" style="365" hidden="1"/>
    <col min="15966" max="15971" width="14.875" style="365" hidden="1"/>
    <col min="15972" max="15973" width="15.875" style="365" hidden="1"/>
    <col min="15974" max="15979" width="16.125" style="365" hidden="1"/>
    <col min="15980" max="15980" width="6.125" style="365" hidden="1"/>
    <col min="15981" max="15981" width="3" style="365" hidden="1"/>
    <col min="15982" max="16221" width="8.625" style="365" hidden="1"/>
    <col min="16222" max="16227" width="14.875" style="365" hidden="1"/>
    <col min="16228" max="16229" width="15.875" style="365" hidden="1"/>
    <col min="16230" max="16235" width="16.125" style="365" hidden="1"/>
    <col min="16236" max="16236" width="6.125" style="365" hidden="1"/>
    <col min="16237" max="16237" width="3" style="365" hidden="1"/>
    <col min="16238" max="16384" width="8.625" style="365" hidden="1"/>
  </cols>
  <sheetData>
    <row r="1" spans="1:143" ht="42.75" customHeight="1" x14ac:dyDescent="0.15">
      <c r="A1" s="402"/>
      <c r="B1" s="401"/>
      <c r="DD1" s="365"/>
      <c r="DE1" s="365"/>
    </row>
    <row r="2" spans="1:143" ht="25.5" customHeight="1" x14ac:dyDescent="0.15">
      <c r="A2" s="400"/>
      <c r="C2" s="400"/>
      <c r="O2" s="400"/>
      <c r="P2" s="400"/>
      <c r="Q2" s="400"/>
      <c r="R2" s="400"/>
      <c r="S2" s="400"/>
      <c r="T2" s="400"/>
      <c r="U2" s="400"/>
      <c r="V2" s="400"/>
      <c r="W2" s="400"/>
      <c r="X2" s="400"/>
      <c r="Y2" s="400"/>
      <c r="Z2" s="400"/>
      <c r="AA2" s="400"/>
      <c r="AB2" s="400"/>
      <c r="AC2" s="400"/>
      <c r="AD2" s="400"/>
      <c r="AE2" s="400"/>
      <c r="AF2" s="400"/>
      <c r="AG2" s="400"/>
      <c r="AH2" s="400"/>
      <c r="AI2" s="400"/>
      <c r="AU2" s="400"/>
      <c r="BG2" s="400"/>
      <c r="BS2" s="400"/>
      <c r="CE2" s="400"/>
      <c r="CQ2" s="400"/>
      <c r="DD2" s="365"/>
      <c r="DE2" s="365"/>
    </row>
    <row r="3" spans="1:143" ht="25.5" customHeight="1" x14ac:dyDescent="0.15">
      <c r="A3" s="400"/>
      <c r="C3" s="400"/>
      <c r="O3" s="400"/>
      <c r="P3" s="400"/>
      <c r="Q3" s="400"/>
      <c r="R3" s="400"/>
      <c r="S3" s="400"/>
      <c r="T3" s="400"/>
      <c r="U3" s="400"/>
      <c r="V3" s="400"/>
      <c r="W3" s="400"/>
      <c r="X3" s="400"/>
      <c r="Y3" s="400"/>
      <c r="Z3" s="400"/>
      <c r="AA3" s="400"/>
      <c r="AB3" s="400"/>
      <c r="AC3" s="400"/>
      <c r="AD3" s="400"/>
      <c r="AE3" s="400"/>
      <c r="AF3" s="400"/>
      <c r="AG3" s="400"/>
      <c r="AH3" s="400"/>
      <c r="AI3" s="400"/>
      <c r="AU3" s="400"/>
      <c r="BG3" s="400"/>
      <c r="BS3" s="400"/>
      <c r="CE3" s="400"/>
      <c r="CQ3" s="400"/>
      <c r="DD3" s="365"/>
      <c r="DE3" s="365"/>
    </row>
    <row r="4" spans="1:143" s="270" customFormat="1" ht="13.5" x14ac:dyDescent="0.15">
      <c r="A4" s="400"/>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c r="BL4" s="400"/>
      <c r="BM4" s="400"/>
      <c r="BN4" s="400"/>
      <c r="BO4" s="400"/>
      <c r="BP4" s="400"/>
      <c r="BQ4" s="400"/>
      <c r="BR4" s="400"/>
      <c r="BS4" s="400"/>
      <c r="BT4" s="400"/>
      <c r="BU4" s="400"/>
      <c r="BV4" s="400"/>
      <c r="BW4" s="400"/>
      <c r="BX4" s="400"/>
      <c r="BY4" s="400"/>
      <c r="BZ4" s="400"/>
      <c r="CA4" s="400"/>
      <c r="CB4" s="400"/>
      <c r="CC4" s="400"/>
      <c r="CD4" s="400"/>
      <c r="CE4" s="400"/>
      <c r="CF4" s="400"/>
      <c r="CG4" s="400"/>
      <c r="CH4" s="400"/>
      <c r="CI4" s="400"/>
      <c r="CJ4" s="400"/>
      <c r="CK4" s="400"/>
      <c r="CL4" s="400"/>
      <c r="CM4" s="400"/>
      <c r="CN4" s="400"/>
      <c r="CO4" s="400"/>
      <c r="CP4" s="400"/>
      <c r="CQ4" s="400"/>
      <c r="CR4" s="400"/>
      <c r="CS4" s="400"/>
      <c r="CT4" s="400"/>
      <c r="CU4" s="400"/>
      <c r="CV4" s="400"/>
      <c r="CW4" s="400"/>
      <c r="CX4" s="400"/>
      <c r="CY4" s="400"/>
      <c r="CZ4" s="400"/>
      <c r="DA4" s="400"/>
      <c r="DB4" s="400"/>
      <c r="DC4" s="400"/>
      <c r="DD4" s="400"/>
      <c r="DE4" s="400"/>
      <c r="DF4" s="271"/>
      <c r="DG4" s="271"/>
      <c r="DH4" s="271"/>
      <c r="DI4" s="271"/>
      <c r="DJ4" s="271"/>
      <c r="DK4" s="271"/>
      <c r="DL4" s="271"/>
      <c r="DM4" s="271"/>
      <c r="DN4" s="271"/>
      <c r="DO4" s="271"/>
      <c r="DP4" s="271"/>
      <c r="DQ4" s="271"/>
      <c r="DR4" s="271"/>
      <c r="DS4" s="271"/>
      <c r="DT4" s="271"/>
      <c r="DU4" s="271"/>
      <c r="DV4" s="271"/>
      <c r="DW4" s="271"/>
    </row>
    <row r="5" spans="1:143" s="270" customFormat="1" ht="13.5" x14ac:dyDescent="0.15">
      <c r="A5" s="400"/>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400"/>
      <c r="CR5" s="400"/>
      <c r="CS5" s="400"/>
      <c r="CT5" s="400"/>
      <c r="CU5" s="400"/>
      <c r="CV5" s="400"/>
      <c r="CW5" s="400"/>
      <c r="CX5" s="400"/>
      <c r="CY5" s="400"/>
      <c r="CZ5" s="400"/>
      <c r="DA5" s="400"/>
      <c r="DB5" s="400"/>
      <c r="DC5" s="400"/>
      <c r="DD5" s="400"/>
      <c r="DE5" s="400"/>
      <c r="DF5" s="271"/>
      <c r="DG5" s="271"/>
      <c r="DH5" s="271"/>
      <c r="DI5" s="271"/>
      <c r="DJ5" s="271"/>
      <c r="DK5" s="271"/>
      <c r="DL5" s="271"/>
      <c r="DM5" s="271"/>
      <c r="DN5" s="271"/>
      <c r="DO5" s="271"/>
      <c r="DP5" s="271"/>
      <c r="DQ5" s="271"/>
      <c r="DR5" s="271"/>
      <c r="DS5" s="271"/>
      <c r="DT5" s="271"/>
      <c r="DU5" s="271"/>
      <c r="DV5" s="271"/>
      <c r="DW5" s="271"/>
    </row>
    <row r="6" spans="1:143" s="270" customFormat="1" ht="13.5" x14ac:dyDescent="0.15">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0"/>
      <c r="CZ6" s="400"/>
      <c r="DA6" s="400"/>
      <c r="DB6" s="400"/>
      <c r="DC6" s="400"/>
      <c r="DD6" s="400"/>
      <c r="DE6" s="400"/>
      <c r="DF6" s="271"/>
      <c r="DG6" s="271"/>
      <c r="DH6" s="271"/>
      <c r="DI6" s="271"/>
      <c r="DJ6" s="271"/>
      <c r="DK6" s="271"/>
      <c r="DL6" s="271"/>
      <c r="DM6" s="271"/>
      <c r="DN6" s="271"/>
      <c r="DO6" s="271"/>
      <c r="DP6" s="271"/>
      <c r="DQ6" s="271"/>
      <c r="DR6" s="271"/>
      <c r="DS6" s="271"/>
      <c r="DT6" s="271"/>
      <c r="DU6" s="271"/>
      <c r="DV6" s="271"/>
      <c r="DW6" s="271"/>
    </row>
    <row r="7" spans="1:143" s="270" customFormat="1" ht="13.5" x14ac:dyDescent="0.15">
      <c r="A7" s="400"/>
      <c r="B7" s="400"/>
      <c r="C7" s="400"/>
      <c r="D7" s="400"/>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400"/>
      <c r="AM7" s="400"/>
      <c r="AN7" s="400"/>
      <c r="AO7" s="400"/>
      <c r="AP7" s="400"/>
      <c r="AQ7" s="400"/>
      <c r="AR7" s="400"/>
      <c r="AS7" s="400"/>
      <c r="AT7" s="400"/>
      <c r="AU7" s="400"/>
      <c r="AV7" s="400"/>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c r="CJ7" s="400"/>
      <c r="CK7" s="400"/>
      <c r="CL7" s="400"/>
      <c r="CM7" s="400"/>
      <c r="CN7" s="400"/>
      <c r="CO7" s="400"/>
      <c r="CP7" s="400"/>
      <c r="CQ7" s="400"/>
      <c r="CR7" s="400"/>
      <c r="CS7" s="400"/>
      <c r="CT7" s="400"/>
      <c r="CU7" s="400"/>
      <c r="CV7" s="400"/>
      <c r="CW7" s="400"/>
      <c r="CX7" s="400"/>
      <c r="CY7" s="400"/>
      <c r="CZ7" s="400"/>
      <c r="DA7" s="400"/>
      <c r="DB7" s="400"/>
      <c r="DC7" s="400"/>
      <c r="DD7" s="400"/>
      <c r="DE7" s="400"/>
      <c r="DF7" s="271"/>
      <c r="DG7" s="271"/>
      <c r="DH7" s="271"/>
      <c r="DI7" s="271"/>
      <c r="DJ7" s="271"/>
      <c r="DK7" s="271"/>
      <c r="DL7" s="271"/>
      <c r="DM7" s="271"/>
      <c r="DN7" s="271"/>
      <c r="DO7" s="271"/>
      <c r="DP7" s="271"/>
      <c r="DQ7" s="271"/>
      <c r="DR7" s="271"/>
      <c r="DS7" s="271"/>
      <c r="DT7" s="271"/>
      <c r="DU7" s="271"/>
      <c r="DV7" s="271"/>
      <c r="DW7" s="271"/>
    </row>
    <row r="8" spans="1:143" s="270" customFormat="1" ht="13.5" x14ac:dyDescent="0.15">
      <c r="A8" s="400"/>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c r="CJ8" s="400"/>
      <c r="CK8" s="400"/>
      <c r="CL8" s="400"/>
      <c r="CM8" s="400"/>
      <c r="CN8" s="400"/>
      <c r="CO8" s="400"/>
      <c r="CP8" s="400"/>
      <c r="CQ8" s="400"/>
      <c r="CR8" s="400"/>
      <c r="CS8" s="400"/>
      <c r="CT8" s="400"/>
      <c r="CU8" s="400"/>
      <c r="CV8" s="400"/>
      <c r="CW8" s="400"/>
      <c r="CX8" s="400"/>
      <c r="CY8" s="400"/>
      <c r="CZ8" s="400"/>
      <c r="DA8" s="400"/>
      <c r="DB8" s="400"/>
      <c r="DC8" s="400"/>
      <c r="DD8" s="400"/>
      <c r="DE8" s="400"/>
      <c r="DF8" s="271"/>
      <c r="DG8" s="271"/>
      <c r="DH8" s="271"/>
      <c r="DI8" s="271"/>
      <c r="DJ8" s="271"/>
      <c r="DK8" s="271"/>
      <c r="DL8" s="271"/>
      <c r="DM8" s="271"/>
      <c r="DN8" s="271"/>
      <c r="DO8" s="271"/>
      <c r="DP8" s="271"/>
      <c r="DQ8" s="271"/>
      <c r="DR8" s="271"/>
      <c r="DS8" s="271"/>
      <c r="DT8" s="271"/>
      <c r="DU8" s="271"/>
      <c r="DV8" s="271"/>
      <c r="DW8" s="271"/>
    </row>
    <row r="9" spans="1:143" s="270" customFormat="1" ht="13.5" x14ac:dyDescent="0.15">
      <c r="A9" s="400"/>
      <c r="B9" s="400"/>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271"/>
      <c r="DG9" s="271"/>
      <c r="DH9" s="271"/>
      <c r="DI9" s="271"/>
      <c r="DJ9" s="271"/>
      <c r="DK9" s="271"/>
      <c r="DL9" s="271"/>
      <c r="DM9" s="271"/>
      <c r="DN9" s="271"/>
      <c r="DO9" s="271"/>
      <c r="DP9" s="271"/>
      <c r="DQ9" s="271"/>
      <c r="DR9" s="271"/>
      <c r="DS9" s="271"/>
      <c r="DT9" s="271"/>
      <c r="DU9" s="271"/>
      <c r="DV9" s="271"/>
      <c r="DW9" s="271"/>
    </row>
    <row r="10" spans="1:143" s="270" customFormat="1" ht="13.5" x14ac:dyDescent="0.15">
      <c r="A10" s="400"/>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271"/>
      <c r="DG10" s="271"/>
      <c r="DH10" s="271"/>
      <c r="DI10" s="271"/>
      <c r="DJ10" s="271"/>
      <c r="DK10" s="271"/>
      <c r="DL10" s="271"/>
      <c r="DM10" s="271"/>
      <c r="DN10" s="271"/>
      <c r="DO10" s="271"/>
      <c r="DP10" s="271"/>
      <c r="DQ10" s="271"/>
      <c r="DR10" s="271"/>
      <c r="DS10" s="271"/>
      <c r="DT10" s="271"/>
      <c r="DU10" s="271"/>
      <c r="DV10" s="271"/>
      <c r="DW10" s="271"/>
      <c r="EM10" s="270" t="s">
        <v>607</v>
      </c>
    </row>
    <row r="11" spans="1:143" s="270" customFormat="1" ht="13.5" x14ac:dyDescent="0.15">
      <c r="A11" s="400"/>
      <c r="B11" s="400"/>
      <c r="C11" s="400"/>
      <c r="D11" s="400"/>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5" x14ac:dyDescent="0.15">
      <c r="A12" s="400"/>
      <c r="B12" s="400"/>
      <c r="C12" s="400"/>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271"/>
      <c r="DG12" s="271"/>
      <c r="DH12" s="271"/>
      <c r="DI12" s="271"/>
      <c r="DJ12" s="271"/>
      <c r="DK12" s="271"/>
      <c r="DL12" s="271"/>
      <c r="DM12" s="271"/>
      <c r="DN12" s="271"/>
      <c r="DO12" s="271"/>
      <c r="DP12" s="271"/>
      <c r="DQ12" s="271"/>
      <c r="DR12" s="271"/>
      <c r="DS12" s="271"/>
      <c r="DT12" s="271"/>
      <c r="DU12" s="271"/>
      <c r="DV12" s="271"/>
      <c r="DW12" s="271"/>
      <c r="EM12" s="270" t="s">
        <v>607</v>
      </c>
    </row>
    <row r="13" spans="1:143" s="270" customFormat="1" ht="13.5" x14ac:dyDescent="0.15">
      <c r="A13" s="400"/>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5" x14ac:dyDescent="0.15">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5" x14ac:dyDescent="0.15">
      <c r="A15" s="365"/>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5" x14ac:dyDescent="0.15">
      <c r="A16" s="365"/>
      <c r="B16" s="400"/>
      <c r="C16" s="400"/>
      <c r="D16" s="400"/>
      <c r="E16" s="400"/>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5" x14ac:dyDescent="0.15">
      <c r="A17" s="365"/>
      <c r="B17" s="400"/>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5" x14ac:dyDescent="0.15">
      <c r="A18" s="365"/>
      <c r="B18" s="400"/>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271"/>
      <c r="DG18" s="271"/>
      <c r="DH18" s="271"/>
      <c r="DI18" s="271"/>
      <c r="DJ18" s="271"/>
      <c r="DK18" s="271"/>
      <c r="DL18" s="271"/>
      <c r="DM18" s="271"/>
      <c r="DN18" s="271"/>
      <c r="DO18" s="271"/>
      <c r="DP18" s="271"/>
      <c r="DQ18" s="271"/>
      <c r="DR18" s="271"/>
      <c r="DS18" s="271"/>
      <c r="DT18" s="271"/>
      <c r="DU18" s="271"/>
      <c r="DV18" s="271"/>
      <c r="DW18" s="271"/>
    </row>
    <row r="19" spans="1:351" ht="13.5" x14ac:dyDescent="0.15">
      <c r="DD19" s="365"/>
      <c r="DE19" s="365"/>
    </row>
    <row r="20" spans="1:351" ht="13.5" x14ac:dyDescent="0.15">
      <c r="DD20" s="365"/>
      <c r="DE20" s="365"/>
    </row>
    <row r="21" spans="1:351" ht="17.25" x14ac:dyDescent="0.15">
      <c r="B21" s="399"/>
      <c r="C21" s="395"/>
      <c r="D21" s="395"/>
      <c r="E21" s="395"/>
      <c r="F21" s="395"/>
      <c r="G21" s="395"/>
      <c r="H21" s="395"/>
      <c r="I21" s="395"/>
      <c r="J21" s="395"/>
      <c r="K21" s="395"/>
      <c r="L21" s="395"/>
      <c r="M21" s="395"/>
      <c r="N21" s="398"/>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8"/>
      <c r="AU21" s="395"/>
      <c r="AV21" s="395"/>
      <c r="AW21" s="395"/>
      <c r="AX21" s="395"/>
      <c r="AY21" s="395"/>
      <c r="AZ21" s="395"/>
      <c r="BA21" s="395"/>
      <c r="BB21" s="395"/>
      <c r="BC21" s="395"/>
      <c r="BD21" s="395"/>
      <c r="BE21" s="395"/>
      <c r="BF21" s="398"/>
      <c r="BG21" s="395"/>
      <c r="BH21" s="395"/>
      <c r="BI21" s="395"/>
      <c r="BJ21" s="395"/>
      <c r="BK21" s="395"/>
      <c r="BL21" s="395"/>
      <c r="BM21" s="395"/>
      <c r="BN21" s="395"/>
      <c r="BO21" s="395"/>
      <c r="BP21" s="395"/>
      <c r="BQ21" s="395"/>
      <c r="BR21" s="398"/>
      <c r="BS21" s="395"/>
      <c r="BT21" s="395"/>
      <c r="BU21" s="395"/>
      <c r="BV21" s="395"/>
      <c r="BW21" s="395"/>
      <c r="BX21" s="395"/>
      <c r="BY21" s="395"/>
      <c r="BZ21" s="395"/>
      <c r="CA21" s="395"/>
      <c r="CB21" s="395"/>
      <c r="CC21" s="395"/>
      <c r="CD21" s="398"/>
      <c r="CE21" s="395"/>
      <c r="CF21" s="395"/>
      <c r="CG21" s="395"/>
      <c r="CH21" s="395"/>
      <c r="CI21" s="395"/>
      <c r="CJ21" s="395"/>
      <c r="CK21" s="395"/>
      <c r="CL21" s="395"/>
      <c r="CM21" s="395"/>
      <c r="CN21" s="395"/>
      <c r="CO21" s="395"/>
      <c r="CP21" s="398"/>
      <c r="CQ21" s="395"/>
      <c r="CR21" s="395"/>
      <c r="CS21" s="395"/>
      <c r="CT21" s="395"/>
      <c r="CU21" s="395"/>
      <c r="CV21" s="395"/>
      <c r="CW21" s="395"/>
      <c r="CX21" s="395"/>
      <c r="CY21" s="395"/>
      <c r="CZ21" s="395"/>
      <c r="DA21" s="395"/>
      <c r="DB21" s="398"/>
      <c r="DC21" s="395"/>
      <c r="DD21" s="394"/>
      <c r="DE21" s="365"/>
      <c r="MM21" s="397"/>
    </row>
    <row r="22" spans="1:351" ht="17.25" x14ac:dyDescent="0.15">
      <c r="B22" s="366"/>
      <c r="MM22" s="397"/>
    </row>
    <row r="23" spans="1:351" ht="13.5" x14ac:dyDescent="0.15">
      <c r="B23" s="366"/>
    </row>
    <row r="24" spans="1:351" ht="13.5" x14ac:dyDescent="0.15">
      <c r="B24" s="366"/>
    </row>
    <row r="25" spans="1:351" ht="13.5" x14ac:dyDescent="0.15">
      <c r="B25" s="366"/>
    </row>
    <row r="26" spans="1:351" ht="13.5" x14ac:dyDescent="0.15">
      <c r="B26" s="366"/>
    </row>
    <row r="27" spans="1:351" ht="13.5" x14ac:dyDescent="0.15">
      <c r="B27" s="366"/>
    </row>
    <row r="28" spans="1:351" ht="13.5" x14ac:dyDescent="0.15">
      <c r="B28" s="366"/>
    </row>
    <row r="29" spans="1:351" ht="13.5" x14ac:dyDescent="0.15">
      <c r="B29" s="366"/>
    </row>
    <row r="30" spans="1:351" ht="13.5" x14ac:dyDescent="0.15">
      <c r="B30" s="366"/>
    </row>
    <row r="31" spans="1:351" ht="13.5" x14ac:dyDescent="0.15">
      <c r="B31" s="366"/>
    </row>
    <row r="32" spans="1:351" ht="13.5" x14ac:dyDescent="0.15">
      <c r="B32" s="366"/>
    </row>
    <row r="33" spans="2:109" ht="13.5" x14ac:dyDescent="0.15">
      <c r="B33" s="366"/>
    </row>
    <row r="34" spans="2:109" ht="13.5" x14ac:dyDescent="0.15">
      <c r="B34" s="366"/>
    </row>
    <row r="35" spans="2:109" ht="13.5" x14ac:dyDescent="0.15">
      <c r="B35" s="366"/>
    </row>
    <row r="36" spans="2:109" ht="13.5" x14ac:dyDescent="0.15">
      <c r="B36" s="366"/>
    </row>
    <row r="37" spans="2:109" ht="13.5" x14ac:dyDescent="0.15">
      <c r="B37" s="366"/>
    </row>
    <row r="38" spans="2:109" ht="13.5" x14ac:dyDescent="0.15">
      <c r="B38" s="366"/>
    </row>
    <row r="39" spans="2:109" ht="13.5" x14ac:dyDescent="0.15">
      <c r="B39" s="371"/>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69"/>
    </row>
    <row r="40" spans="2:109" ht="13.5" x14ac:dyDescent="0.15">
      <c r="B40" s="386"/>
      <c r="DD40" s="386"/>
      <c r="DE40" s="365"/>
    </row>
    <row r="41" spans="2:109" ht="17.25" x14ac:dyDescent="0.15">
      <c r="B41" s="396" t="s">
        <v>606</v>
      </c>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4"/>
    </row>
    <row r="42" spans="2:109" ht="13.5" x14ac:dyDescent="0.15">
      <c r="B42" s="366"/>
      <c r="G42" s="382"/>
      <c r="I42" s="381"/>
      <c r="J42" s="381"/>
      <c r="K42" s="381"/>
      <c r="AM42" s="382"/>
      <c r="AN42" s="382" t="s">
        <v>603</v>
      </c>
      <c r="AP42" s="381"/>
      <c r="AQ42" s="381"/>
      <c r="AR42" s="381"/>
      <c r="AY42" s="382"/>
      <c r="BA42" s="381"/>
      <c r="BB42" s="381"/>
      <c r="BC42" s="381"/>
      <c r="BK42" s="382"/>
      <c r="BM42" s="381"/>
      <c r="BN42" s="381"/>
      <c r="BO42" s="381"/>
      <c r="BW42" s="382"/>
      <c r="BY42" s="381"/>
      <c r="BZ42" s="381"/>
      <c r="CA42" s="381"/>
      <c r="CI42" s="382"/>
      <c r="CK42" s="381"/>
      <c r="CL42" s="381"/>
      <c r="CM42" s="381"/>
      <c r="CU42" s="382"/>
      <c r="CW42" s="381"/>
      <c r="CX42" s="381"/>
      <c r="CY42" s="381"/>
    </row>
    <row r="43" spans="2:109" ht="13.5" customHeight="1" x14ac:dyDescent="0.15">
      <c r="B43" s="366"/>
      <c r="AN43" s="1286" t="s">
        <v>608</v>
      </c>
      <c r="AO43" s="1287"/>
      <c r="AP43" s="1287"/>
      <c r="AQ43" s="1287"/>
      <c r="AR43" s="1287"/>
      <c r="AS43" s="1287"/>
      <c r="AT43" s="1287"/>
      <c r="AU43" s="1287"/>
      <c r="AV43" s="1287"/>
      <c r="AW43" s="1287"/>
      <c r="AX43" s="1287"/>
      <c r="AY43" s="1287"/>
      <c r="AZ43" s="1287"/>
      <c r="BA43" s="1287"/>
      <c r="BB43" s="1287"/>
      <c r="BC43" s="1287"/>
      <c r="BD43" s="1287"/>
      <c r="BE43" s="1287"/>
      <c r="BF43" s="1287"/>
      <c r="BG43" s="1287"/>
      <c r="BH43" s="1287"/>
      <c r="BI43" s="1287"/>
      <c r="BJ43" s="1287"/>
      <c r="BK43" s="1287"/>
      <c r="BL43" s="1287"/>
      <c r="BM43" s="1287"/>
      <c r="BN43" s="1287"/>
      <c r="BO43" s="1287"/>
      <c r="BP43" s="1287"/>
      <c r="BQ43" s="1287"/>
      <c r="BR43" s="1287"/>
      <c r="BS43" s="1287"/>
      <c r="BT43" s="1287"/>
      <c r="BU43" s="1287"/>
      <c r="BV43" s="1287"/>
      <c r="BW43" s="1287"/>
      <c r="BX43" s="1287"/>
      <c r="BY43" s="1287"/>
      <c r="BZ43" s="1287"/>
      <c r="CA43" s="1287"/>
      <c r="CB43" s="1287"/>
      <c r="CC43" s="1287"/>
      <c r="CD43" s="1287"/>
      <c r="CE43" s="1287"/>
      <c r="CF43" s="1287"/>
      <c r="CG43" s="1287"/>
      <c r="CH43" s="1287"/>
      <c r="CI43" s="1287"/>
      <c r="CJ43" s="1287"/>
      <c r="CK43" s="1287"/>
      <c r="CL43" s="1287"/>
      <c r="CM43" s="1287"/>
      <c r="CN43" s="1287"/>
      <c r="CO43" s="1287"/>
      <c r="CP43" s="1287"/>
      <c r="CQ43" s="1287"/>
      <c r="CR43" s="1287"/>
      <c r="CS43" s="1287"/>
      <c r="CT43" s="1287"/>
      <c r="CU43" s="1287"/>
      <c r="CV43" s="1287"/>
      <c r="CW43" s="1287"/>
      <c r="CX43" s="1287"/>
      <c r="CY43" s="1287"/>
      <c r="CZ43" s="1287"/>
      <c r="DA43" s="1287"/>
      <c r="DB43" s="1287"/>
      <c r="DC43" s="1288"/>
    </row>
    <row r="44" spans="2:109" ht="13.5" x14ac:dyDescent="0.15">
      <c r="B44" s="366"/>
      <c r="AN44" s="1289"/>
      <c r="AO44" s="1290"/>
      <c r="AP44" s="1290"/>
      <c r="AQ44" s="1290"/>
      <c r="AR44" s="1290"/>
      <c r="AS44" s="1290"/>
      <c r="AT44" s="1290"/>
      <c r="AU44" s="1290"/>
      <c r="AV44" s="1290"/>
      <c r="AW44" s="1290"/>
      <c r="AX44" s="1290"/>
      <c r="AY44" s="1290"/>
      <c r="AZ44" s="1290"/>
      <c r="BA44" s="1290"/>
      <c r="BB44" s="1290"/>
      <c r="BC44" s="1290"/>
      <c r="BD44" s="1290"/>
      <c r="BE44" s="1290"/>
      <c r="BF44" s="1290"/>
      <c r="BG44" s="1290"/>
      <c r="BH44" s="1290"/>
      <c r="BI44" s="1290"/>
      <c r="BJ44" s="1290"/>
      <c r="BK44" s="1290"/>
      <c r="BL44" s="1290"/>
      <c r="BM44" s="1290"/>
      <c r="BN44" s="1290"/>
      <c r="BO44" s="1290"/>
      <c r="BP44" s="1290"/>
      <c r="BQ44" s="1290"/>
      <c r="BR44" s="1290"/>
      <c r="BS44" s="1290"/>
      <c r="BT44" s="1290"/>
      <c r="BU44" s="1290"/>
      <c r="BV44" s="1290"/>
      <c r="BW44" s="1290"/>
      <c r="BX44" s="1290"/>
      <c r="BY44" s="1290"/>
      <c r="BZ44" s="1290"/>
      <c r="CA44" s="1290"/>
      <c r="CB44" s="1290"/>
      <c r="CC44" s="1290"/>
      <c r="CD44" s="1290"/>
      <c r="CE44" s="1290"/>
      <c r="CF44" s="1290"/>
      <c r="CG44" s="1290"/>
      <c r="CH44" s="1290"/>
      <c r="CI44" s="1290"/>
      <c r="CJ44" s="1290"/>
      <c r="CK44" s="1290"/>
      <c r="CL44" s="1290"/>
      <c r="CM44" s="1290"/>
      <c r="CN44" s="1290"/>
      <c r="CO44" s="1290"/>
      <c r="CP44" s="1290"/>
      <c r="CQ44" s="1290"/>
      <c r="CR44" s="1290"/>
      <c r="CS44" s="1290"/>
      <c r="CT44" s="1290"/>
      <c r="CU44" s="1290"/>
      <c r="CV44" s="1290"/>
      <c r="CW44" s="1290"/>
      <c r="CX44" s="1290"/>
      <c r="CY44" s="1290"/>
      <c r="CZ44" s="1290"/>
      <c r="DA44" s="1290"/>
      <c r="DB44" s="1290"/>
      <c r="DC44" s="1291"/>
    </row>
    <row r="45" spans="2:109" ht="13.5" x14ac:dyDescent="0.15">
      <c r="B45" s="366"/>
      <c r="AN45" s="1289"/>
      <c r="AO45" s="1290"/>
      <c r="AP45" s="1290"/>
      <c r="AQ45" s="1290"/>
      <c r="AR45" s="1290"/>
      <c r="AS45" s="1290"/>
      <c r="AT45" s="1290"/>
      <c r="AU45" s="1290"/>
      <c r="AV45" s="1290"/>
      <c r="AW45" s="1290"/>
      <c r="AX45" s="1290"/>
      <c r="AY45" s="1290"/>
      <c r="AZ45" s="1290"/>
      <c r="BA45" s="1290"/>
      <c r="BB45" s="1290"/>
      <c r="BC45" s="1290"/>
      <c r="BD45" s="1290"/>
      <c r="BE45" s="1290"/>
      <c r="BF45" s="1290"/>
      <c r="BG45" s="1290"/>
      <c r="BH45" s="1290"/>
      <c r="BI45" s="1290"/>
      <c r="BJ45" s="1290"/>
      <c r="BK45" s="1290"/>
      <c r="BL45" s="1290"/>
      <c r="BM45" s="1290"/>
      <c r="BN45" s="1290"/>
      <c r="BO45" s="1290"/>
      <c r="BP45" s="1290"/>
      <c r="BQ45" s="1290"/>
      <c r="BR45" s="1290"/>
      <c r="BS45" s="1290"/>
      <c r="BT45" s="1290"/>
      <c r="BU45" s="1290"/>
      <c r="BV45" s="1290"/>
      <c r="BW45" s="1290"/>
      <c r="BX45" s="1290"/>
      <c r="BY45" s="1290"/>
      <c r="BZ45" s="1290"/>
      <c r="CA45" s="1290"/>
      <c r="CB45" s="1290"/>
      <c r="CC45" s="1290"/>
      <c r="CD45" s="1290"/>
      <c r="CE45" s="1290"/>
      <c r="CF45" s="1290"/>
      <c r="CG45" s="1290"/>
      <c r="CH45" s="1290"/>
      <c r="CI45" s="1290"/>
      <c r="CJ45" s="1290"/>
      <c r="CK45" s="1290"/>
      <c r="CL45" s="1290"/>
      <c r="CM45" s="1290"/>
      <c r="CN45" s="1290"/>
      <c r="CO45" s="1290"/>
      <c r="CP45" s="1290"/>
      <c r="CQ45" s="1290"/>
      <c r="CR45" s="1290"/>
      <c r="CS45" s="1290"/>
      <c r="CT45" s="1290"/>
      <c r="CU45" s="1290"/>
      <c r="CV45" s="1290"/>
      <c r="CW45" s="1290"/>
      <c r="CX45" s="1290"/>
      <c r="CY45" s="1290"/>
      <c r="CZ45" s="1290"/>
      <c r="DA45" s="1290"/>
      <c r="DB45" s="1290"/>
      <c r="DC45" s="1291"/>
    </row>
    <row r="46" spans="2:109" ht="13.5" x14ac:dyDescent="0.15">
      <c r="B46" s="366"/>
      <c r="AN46" s="1289"/>
      <c r="AO46" s="1290"/>
      <c r="AP46" s="1290"/>
      <c r="AQ46" s="1290"/>
      <c r="AR46" s="1290"/>
      <c r="AS46" s="1290"/>
      <c r="AT46" s="1290"/>
      <c r="AU46" s="1290"/>
      <c r="AV46" s="1290"/>
      <c r="AW46" s="1290"/>
      <c r="AX46" s="1290"/>
      <c r="AY46" s="1290"/>
      <c r="AZ46" s="1290"/>
      <c r="BA46" s="1290"/>
      <c r="BB46" s="1290"/>
      <c r="BC46" s="1290"/>
      <c r="BD46" s="1290"/>
      <c r="BE46" s="1290"/>
      <c r="BF46" s="1290"/>
      <c r="BG46" s="1290"/>
      <c r="BH46" s="1290"/>
      <c r="BI46" s="1290"/>
      <c r="BJ46" s="1290"/>
      <c r="BK46" s="1290"/>
      <c r="BL46" s="1290"/>
      <c r="BM46" s="1290"/>
      <c r="BN46" s="1290"/>
      <c r="BO46" s="1290"/>
      <c r="BP46" s="1290"/>
      <c r="BQ46" s="1290"/>
      <c r="BR46" s="1290"/>
      <c r="BS46" s="1290"/>
      <c r="BT46" s="1290"/>
      <c r="BU46" s="1290"/>
      <c r="BV46" s="1290"/>
      <c r="BW46" s="1290"/>
      <c r="BX46" s="1290"/>
      <c r="BY46" s="1290"/>
      <c r="BZ46" s="1290"/>
      <c r="CA46" s="1290"/>
      <c r="CB46" s="1290"/>
      <c r="CC46" s="1290"/>
      <c r="CD46" s="1290"/>
      <c r="CE46" s="1290"/>
      <c r="CF46" s="1290"/>
      <c r="CG46" s="1290"/>
      <c r="CH46" s="1290"/>
      <c r="CI46" s="1290"/>
      <c r="CJ46" s="1290"/>
      <c r="CK46" s="1290"/>
      <c r="CL46" s="1290"/>
      <c r="CM46" s="1290"/>
      <c r="CN46" s="1290"/>
      <c r="CO46" s="1290"/>
      <c r="CP46" s="1290"/>
      <c r="CQ46" s="1290"/>
      <c r="CR46" s="1290"/>
      <c r="CS46" s="1290"/>
      <c r="CT46" s="1290"/>
      <c r="CU46" s="1290"/>
      <c r="CV46" s="1290"/>
      <c r="CW46" s="1290"/>
      <c r="CX46" s="1290"/>
      <c r="CY46" s="1290"/>
      <c r="CZ46" s="1290"/>
      <c r="DA46" s="1290"/>
      <c r="DB46" s="1290"/>
      <c r="DC46" s="1291"/>
    </row>
    <row r="47" spans="2:109" ht="13.5" x14ac:dyDescent="0.15">
      <c r="B47" s="366"/>
      <c r="AN47" s="1292"/>
      <c r="AO47" s="1293"/>
      <c r="AP47" s="1293"/>
      <c r="AQ47" s="1293"/>
      <c r="AR47" s="1293"/>
      <c r="AS47" s="1293"/>
      <c r="AT47" s="1293"/>
      <c r="AU47" s="1293"/>
      <c r="AV47" s="1293"/>
      <c r="AW47" s="1293"/>
      <c r="AX47" s="1293"/>
      <c r="AY47" s="1293"/>
      <c r="AZ47" s="1293"/>
      <c r="BA47" s="1293"/>
      <c r="BB47" s="1293"/>
      <c r="BC47" s="1293"/>
      <c r="BD47" s="1293"/>
      <c r="BE47" s="1293"/>
      <c r="BF47" s="1293"/>
      <c r="BG47" s="1293"/>
      <c r="BH47" s="1293"/>
      <c r="BI47" s="1293"/>
      <c r="BJ47" s="1293"/>
      <c r="BK47" s="1293"/>
      <c r="BL47" s="1293"/>
      <c r="BM47" s="1293"/>
      <c r="BN47" s="1293"/>
      <c r="BO47" s="1293"/>
      <c r="BP47" s="1293"/>
      <c r="BQ47" s="1293"/>
      <c r="BR47" s="1293"/>
      <c r="BS47" s="1293"/>
      <c r="BT47" s="1293"/>
      <c r="BU47" s="1293"/>
      <c r="BV47" s="1293"/>
      <c r="BW47" s="1293"/>
      <c r="BX47" s="1293"/>
      <c r="BY47" s="1293"/>
      <c r="BZ47" s="1293"/>
      <c r="CA47" s="1293"/>
      <c r="CB47" s="1293"/>
      <c r="CC47" s="1293"/>
      <c r="CD47" s="1293"/>
      <c r="CE47" s="1293"/>
      <c r="CF47" s="1293"/>
      <c r="CG47" s="1293"/>
      <c r="CH47" s="1293"/>
      <c r="CI47" s="1293"/>
      <c r="CJ47" s="1293"/>
      <c r="CK47" s="1293"/>
      <c r="CL47" s="1293"/>
      <c r="CM47" s="1293"/>
      <c r="CN47" s="1293"/>
      <c r="CO47" s="1293"/>
      <c r="CP47" s="1293"/>
      <c r="CQ47" s="1293"/>
      <c r="CR47" s="1293"/>
      <c r="CS47" s="1293"/>
      <c r="CT47" s="1293"/>
      <c r="CU47" s="1293"/>
      <c r="CV47" s="1293"/>
      <c r="CW47" s="1293"/>
      <c r="CX47" s="1293"/>
      <c r="CY47" s="1293"/>
      <c r="CZ47" s="1293"/>
      <c r="DA47" s="1293"/>
      <c r="DB47" s="1293"/>
      <c r="DC47" s="1294"/>
    </row>
    <row r="48" spans="2:109" ht="13.5" x14ac:dyDescent="0.15">
      <c r="B48" s="366"/>
      <c r="H48" s="373"/>
      <c r="I48" s="373"/>
      <c r="J48" s="373"/>
      <c r="AN48" s="373"/>
      <c r="AO48" s="373"/>
      <c r="AP48" s="373"/>
      <c r="AZ48" s="373"/>
      <c r="BA48" s="373"/>
      <c r="BB48" s="373"/>
      <c r="BL48" s="373"/>
      <c r="BM48" s="373"/>
      <c r="BN48" s="373"/>
      <c r="BX48" s="373"/>
      <c r="BY48" s="373"/>
      <c r="BZ48" s="373"/>
      <c r="CJ48" s="373"/>
      <c r="CK48" s="373"/>
      <c r="CL48" s="373"/>
      <c r="CV48" s="373"/>
      <c r="CW48" s="373"/>
      <c r="CX48" s="373"/>
    </row>
    <row r="49" spans="1:109" ht="13.5" x14ac:dyDescent="0.15">
      <c r="B49" s="366"/>
      <c r="AN49" s="365" t="s">
        <v>601</v>
      </c>
    </row>
    <row r="50" spans="1:109" ht="13.5" x14ac:dyDescent="0.15">
      <c r="B50" s="366"/>
      <c r="G50" s="1295"/>
      <c r="H50" s="1295"/>
      <c r="I50" s="1295"/>
      <c r="J50" s="1295"/>
      <c r="K50" s="375"/>
      <c r="L50" s="375"/>
      <c r="M50" s="374"/>
      <c r="N50" s="374"/>
      <c r="AN50" s="1296"/>
      <c r="AO50" s="1297"/>
      <c r="AP50" s="1297"/>
      <c r="AQ50" s="1297"/>
      <c r="AR50" s="1297"/>
      <c r="AS50" s="1297"/>
      <c r="AT50" s="1297"/>
      <c r="AU50" s="1297"/>
      <c r="AV50" s="1297"/>
      <c r="AW50" s="1297"/>
      <c r="AX50" s="1297"/>
      <c r="AY50" s="1297"/>
      <c r="AZ50" s="1297"/>
      <c r="BA50" s="1297"/>
      <c r="BB50" s="1297"/>
      <c r="BC50" s="1297"/>
      <c r="BD50" s="1297"/>
      <c r="BE50" s="1297"/>
      <c r="BF50" s="1297"/>
      <c r="BG50" s="1297"/>
      <c r="BH50" s="1297"/>
      <c r="BI50" s="1297"/>
      <c r="BJ50" s="1297"/>
      <c r="BK50" s="1297"/>
      <c r="BL50" s="1297"/>
      <c r="BM50" s="1297"/>
      <c r="BN50" s="1297"/>
      <c r="BO50" s="1298"/>
      <c r="BP50" s="1299" t="s">
        <v>553</v>
      </c>
      <c r="BQ50" s="1299"/>
      <c r="BR50" s="1299"/>
      <c r="BS50" s="1299"/>
      <c r="BT50" s="1299"/>
      <c r="BU50" s="1299"/>
      <c r="BV50" s="1299"/>
      <c r="BW50" s="1299"/>
      <c r="BX50" s="1299" t="s">
        <v>554</v>
      </c>
      <c r="BY50" s="1299"/>
      <c r="BZ50" s="1299"/>
      <c r="CA50" s="1299"/>
      <c r="CB50" s="1299"/>
      <c r="CC50" s="1299"/>
      <c r="CD50" s="1299"/>
      <c r="CE50" s="1299"/>
      <c r="CF50" s="1299" t="s">
        <v>555</v>
      </c>
      <c r="CG50" s="1299"/>
      <c r="CH50" s="1299"/>
      <c r="CI50" s="1299"/>
      <c r="CJ50" s="1299"/>
      <c r="CK50" s="1299"/>
      <c r="CL50" s="1299"/>
      <c r="CM50" s="1299"/>
      <c r="CN50" s="1299" t="s">
        <v>556</v>
      </c>
      <c r="CO50" s="1299"/>
      <c r="CP50" s="1299"/>
      <c r="CQ50" s="1299"/>
      <c r="CR50" s="1299"/>
      <c r="CS50" s="1299"/>
      <c r="CT50" s="1299"/>
      <c r="CU50" s="1299"/>
      <c r="CV50" s="1299" t="s">
        <v>557</v>
      </c>
      <c r="CW50" s="1299"/>
      <c r="CX50" s="1299"/>
      <c r="CY50" s="1299"/>
      <c r="CZ50" s="1299"/>
      <c r="DA50" s="1299"/>
      <c r="DB50" s="1299"/>
      <c r="DC50" s="1299"/>
    </row>
    <row r="51" spans="1:109" ht="13.5" customHeight="1" x14ac:dyDescent="0.15">
      <c r="B51" s="366"/>
      <c r="G51" s="1304"/>
      <c r="H51" s="1304"/>
      <c r="I51" s="1302"/>
      <c r="J51" s="1302"/>
      <c r="K51" s="1301"/>
      <c r="L51" s="1301"/>
      <c r="M51" s="1301"/>
      <c r="N51" s="1301"/>
      <c r="AM51" s="373"/>
      <c r="AN51" s="1300" t="s">
        <v>600</v>
      </c>
      <c r="AO51" s="1300"/>
      <c r="AP51" s="1300"/>
      <c r="AQ51" s="1300"/>
      <c r="AR51" s="1300"/>
      <c r="AS51" s="1300"/>
      <c r="AT51" s="1300"/>
      <c r="AU51" s="1300"/>
      <c r="AV51" s="1300"/>
      <c r="AW51" s="1300"/>
      <c r="AX51" s="1300"/>
      <c r="AY51" s="1300"/>
      <c r="AZ51" s="1300"/>
      <c r="BA51" s="1300"/>
      <c r="BB51" s="1300" t="s">
        <v>598</v>
      </c>
      <c r="BC51" s="1300"/>
      <c r="BD51" s="1300"/>
      <c r="BE51" s="1300"/>
      <c r="BF51" s="1300"/>
      <c r="BG51" s="1300"/>
      <c r="BH51" s="1300"/>
      <c r="BI51" s="1300"/>
      <c r="BJ51" s="1300"/>
      <c r="BK51" s="1300"/>
      <c r="BL51" s="1300"/>
      <c r="BM51" s="1300"/>
      <c r="BN51" s="1300"/>
      <c r="BO51" s="1300"/>
      <c r="BP51" s="1284"/>
      <c r="BQ51" s="1285"/>
      <c r="BR51" s="1285"/>
      <c r="BS51" s="1285"/>
      <c r="BT51" s="1285"/>
      <c r="BU51" s="1285"/>
      <c r="BV51" s="1285"/>
      <c r="BW51" s="1285"/>
      <c r="BX51" s="1284"/>
      <c r="BY51" s="1285"/>
      <c r="BZ51" s="1285"/>
      <c r="CA51" s="1285"/>
      <c r="CB51" s="1285"/>
      <c r="CC51" s="1285"/>
      <c r="CD51" s="1285"/>
      <c r="CE51" s="1285"/>
      <c r="CF51" s="1285">
        <v>72</v>
      </c>
      <c r="CG51" s="1285"/>
      <c r="CH51" s="1285"/>
      <c r="CI51" s="1285"/>
      <c r="CJ51" s="1285"/>
      <c r="CK51" s="1285"/>
      <c r="CL51" s="1285"/>
      <c r="CM51" s="1285"/>
      <c r="CN51" s="1285">
        <v>52.6</v>
      </c>
      <c r="CO51" s="1285"/>
      <c r="CP51" s="1285"/>
      <c r="CQ51" s="1285"/>
      <c r="CR51" s="1285"/>
      <c r="CS51" s="1285"/>
      <c r="CT51" s="1285"/>
      <c r="CU51" s="1285"/>
      <c r="CV51" s="1284"/>
      <c r="CW51" s="1285"/>
      <c r="CX51" s="1285"/>
      <c r="CY51" s="1285"/>
      <c r="CZ51" s="1285"/>
      <c r="DA51" s="1285"/>
      <c r="DB51" s="1285"/>
      <c r="DC51" s="1285"/>
    </row>
    <row r="52" spans="1:109" ht="13.5" x14ac:dyDescent="0.15">
      <c r="B52" s="366"/>
      <c r="G52" s="1304"/>
      <c r="H52" s="1304"/>
      <c r="I52" s="1302"/>
      <c r="J52" s="1302"/>
      <c r="K52" s="1301"/>
      <c r="L52" s="1301"/>
      <c r="M52" s="1301"/>
      <c r="N52" s="1301"/>
      <c r="AM52" s="373"/>
      <c r="AN52" s="1300"/>
      <c r="AO52" s="1300"/>
      <c r="AP52" s="1300"/>
      <c r="AQ52" s="1300"/>
      <c r="AR52" s="1300"/>
      <c r="AS52" s="1300"/>
      <c r="AT52" s="1300"/>
      <c r="AU52" s="1300"/>
      <c r="AV52" s="1300"/>
      <c r="AW52" s="1300"/>
      <c r="AX52" s="1300"/>
      <c r="AY52" s="1300"/>
      <c r="AZ52" s="1300"/>
      <c r="BA52" s="1300"/>
      <c r="BB52" s="1300"/>
      <c r="BC52" s="1300"/>
      <c r="BD52" s="1300"/>
      <c r="BE52" s="1300"/>
      <c r="BF52" s="1300"/>
      <c r="BG52" s="1300"/>
      <c r="BH52" s="1300"/>
      <c r="BI52" s="1300"/>
      <c r="BJ52" s="1300"/>
      <c r="BK52" s="1300"/>
      <c r="BL52" s="1300"/>
      <c r="BM52" s="1300"/>
      <c r="BN52" s="1300"/>
      <c r="BO52" s="1300"/>
      <c r="BP52" s="1285"/>
      <c r="BQ52" s="1285"/>
      <c r="BR52" s="1285"/>
      <c r="BS52" s="1285"/>
      <c r="BT52" s="1285"/>
      <c r="BU52" s="1285"/>
      <c r="BV52" s="1285"/>
      <c r="BW52" s="1285"/>
      <c r="BX52" s="1285"/>
      <c r="BY52" s="1285"/>
      <c r="BZ52" s="1285"/>
      <c r="CA52" s="1285"/>
      <c r="CB52" s="1285"/>
      <c r="CC52" s="1285"/>
      <c r="CD52" s="1285"/>
      <c r="CE52" s="1285"/>
      <c r="CF52" s="1285"/>
      <c r="CG52" s="1285"/>
      <c r="CH52" s="1285"/>
      <c r="CI52" s="1285"/>
      <c r="CJ52" s="1285"/>
      <c r="CK52" s="1285"/>
      <c r="CL52" s="1285"/>
      <c r="CM52" s="1285"/>
      <c r="CN52" s="1285"/>
      <c r="CO52" s="1285"/>
      <c r="CP52" s="1285"/>
      <c r="CQ52" s="1285"/>
      <c r="CR52" s="1285"/>
      <c r="CS52" s="1285"/>
      <c r="CT52" s="1285"/>
      <c r="CU52" s="1285"/>
      <c r="CV52" s="1285"/>
      <c r="CW52" s="1285"/>
      <c r="CX52" s="1285"/>
      <c r="CY52" s="1285"/>
      <c r="CZ52" s="1285"/>
      <c r="DA52" s="1285"/>
      <c r="DB52" s="1285"/>
      <c r="DC52" s="1285"/>
    </row>
    <row r="53" spans="1:109" ht="13.5" x14ac:dyDescent="0.15">
      <c r="A53" s="381"/>
      <c r="B53" s="366"/>
      <c r="G53" s="1304"/>
      <c r="H53" s="1304"/>
      <c r="I53" s="1295"/>
      <c r="J53" s="1295"/>
      <c r="K53" s="1301"/>
      <c r="L53" s="1301"/>
      <c r="M53" s="1301"/>
      <c r="N53" s="1301"/>
      <c r="AM53" s="373"/>
      <c r="AN53" s="1300"/>
      <c r="AO53" s="1300"/>
      <c r="AP53" s="1300"/>
      <c r="AQ53" s="1300"/>
      <c r="AR53" s="1300"/>
      <c r="AS53" s="1300"/>
      <c r="AT53" s="1300"/>
      <c r="AU53" s="1300"/>
      <c r="AV53" s="1300"/>
      <c r="AW53" s="1300"/>
      <c r="AX53" s="1300"/>
      <c r="AY53" s="1300"/>
      <c r="AZ53" s="1300"/>
      <c r="BA53" s="1300"/>
      <c r="BB53" s="1300" t="s">
        <v>605</v>
      </c>
      <c r="BC53" s="1300"/>
      <c r="BD53" s="1300"/>
      <c r="BE53" s="1300"/>
      <c r="BF53" s="1300"/>
      <c r="BG53" s="1300"/>
      <c r="BH53" s="1300"/>
      <c r="BI53" s="1300"/>
      <c r="BJ53" s="1300"/>
      <c r="BK53" s="1300"/>
      <c r="BL53" s="1300"/>
      <c r="BM53" s="1300"/>
      <c r="BN53" s="1300"/>
      <c r="BO53" s="1300"/>
      <c r="BP53" s="1284"/>
      <c r="BQ53" s="1285"/>
      <c r="BR53" s="1285"/>
      <c r="BS53" s="1285"/>
      <c r="BT53" s="1285"/>
      <c r="BU53" s="1285"/>
      <c r="BV53" s="1285"/>
      <c r="BW53" s="1285"/>
      <c r="BX53" s="1284"/>
      <c r="BY53" s="1285"/>
      <c r="BZ53" s="1285"/>
      <c r="CA53" s="1285"/>
      <c r="CB53" s="1285"/>
      <c r="CC53" s="1285"/>
      <c r="CD53" s="1285"/>
      <c r="CE53" s="1285"/>
      <c r="CF53" s="1285">
        <v>51.5</v>
      </c>
      <c r="CG53" s="1285"/>
      <c r="CH53" s="1285"/>
      <c r="CI53" s="1285"/>
      <c r="CJ53" s="1285"/>
      <c r="CK53" s="1285"/>
      <c r="CL53" s="1285"/>
      <c r="CM53" s="1285"/>
      <c r="CN53" s="1285">
        <v>58</v>
      </c>
      <c r="CO53" s="1285"/>
      <c r="CP53" s="1285"/>
      <c r="CQ53" s="1285"/>
      <c r="CR53" s="1285"/>
      <c r="CS53" s="1285"/>
      <c r="CT53" s="1285"/>
      <c r="CU53" s="1285"/>
      <c r="CV53" s="1284"/>
      <c r="CW53" s="1285"/>
      <c r="CX53" s="1285"/>
      <c r="CY53" s="1285"/>
      <c r="CZ53" s="1285"/>
      <c r="DA53" s="1285"/>
      <c r="DB53" s="1285"/>
      <c r="DC53" s="1285"/>
    </row>
    <row r="54" spans="1:109" ht="13.5" x14ac:dyDescent="0.15">
      <c r="A54" s="381"/>
      <c r="B54" s="366"/>
      <c r="G54" s="1304"/>
      <c r="H54" s="1304"/>
      <c r="I54" s="1295"/>
      <c r="J54" s="1295"/>
      <c r="K54" s="1301"/>
      <c r="L54" s="1301"/>
      <c r="M54" s="1301"/>
      <c r="N54" s="1301"/>
      <c r="AM54" s="373"/>
      <c r="AN54" s="1300"/>
      <c r="AO54" s="1300"/>
      <c r="AP54" s="1300"/>
      <c r="AQ54" s="1300"/>
      <c r="AR54" s="1300"/>
      <c r="AS54" s="1300"/>
      <c r="AT54" s="1300"/>
      <c r="AU54" s="1300"/>
      <c r="AV54" s="1300"/>
      <c r="AW54" s="1300"/>
      <c r="AX54" s="1300"/>
      <c r="AY54" s="1300"/>
      <c r="AZ54" s="1300"/>
      <c r="BA54" s="1300"/>
      <c r="BB54" s="1300"/>
      <c r="BC54" s="1300"/>
      <c r="BD54" s="1300"/>
      <c r="BE54" s="1300"/>
      <c r="BF54" s="1300"/>
      <c r="BG54" s="1300"/>
      <c r="BH54" s="1300"/>
      <c r="BI54" s="1300"/>
      <c r="BJ54" s="1300"/>
      <c r="BK54" s="1300"/>
      <c r="BL54" s="1300"/>
      <c r="BM54" s="1300"/>
      <c r="BN54" s="1300"/>
      <c r="BO54" s="1300"/>
      <c r="BP54" s="1285"/>
      <c r="BQ54" s="1285"/>
      <c r="BR54" s="1285"/>
      <c r="BS54" s="1285"/>
      <c r="BT54" s="1285"/>
      <c r="BU54" s="1285"/>
      <c r="BV54" s="1285"/>
      <c r="BW54" s="1285"/>
      <c r="BX54" s="1285"/>
      <c r="BY54" s="1285"/>
      <c r="BZ54" s="1285"/>
      <c r="CA54" s="1285"/>
      <c r="CB54" s="1285"/>
      <c r="CC54" s="1285"/>
      <c r="CD54" s="1285"/>
      <c r="CE54" s="1285"/>
      <c r="CF54" s="1285"/>
      <c r="CG54" s="1285"/>
      <c r="CH54" s="1285"/>
      <c r="CI54" s="1285"/>
      <c r="CJ54" s="1285"/>
      <c r="CK54" s="1285"/>
      <c r="CL54" s="1285"/>
      <c r="CM54" s="1285"/>
      <c r="CN54" s="1285"/>
      <c r="CO54" s="1285"/>
      <c r="CP54" s="1285"/>
      <c r="CQ54" s="1285"/>
      <c r="CR54" s="1285"/>
      <c r="CS54" s="1285"/>
      <c r="CT54" s="1285"/>
      <c r="CU54" s="1285"/>
      <c r="CV54" s="1285"/>
      <c r="CW54" s="1285"/>
      <c r="CX54" s="1285"/>
      <c r="CY54" s="1285"/>
      <c r="CZ54" s="1285"/>
      <c r="DA54" s="1285"/>
      <c r="DB54" s="1285"/>
      <c r="DC54" s="1285"/>
    </row>
    <row r="55" spans="1:109" ht="13.5" x14ac:dyDescent="0.15">
      <c r="A55" s="381"/>
      <c r="B55" s="366"/>
      <c r="G55" s="1295"/>
      <c r="H55" s="1295"/>
      <c r="I55" s="1295"/>
      <c r="J55" s="1295"/>
      <c r="K55" s="1301"/>
      <c r="L55" s="1301"/>
      <c r="M55" s="1301"/>
      <c r="N55" s="1301"/>
      <c r="AN55" s="1299" t="s">
        <v>599</v>
      </c>
      <c r="AO55" s="1299"/>
      <c r="AP55" s="1299"/>
      <c r="AQ55" s="1299"/>
      <c r="AR55" s="1299"/>
      <c r="AS55" s="1299"/>
      <c r="AT55" s="1299"/>
      <c r="AU55" s="1299"/>
      <c r="AV55" s="1299"/>
      <c r="AW55" s="1299"/>
      <c r="AX55" s="1299"/>
      <c r="AY55" s="1299"/>
      <c r="AZ55" s="1299"/>
      <c r="BA55" s="1299"/>
      <c r="BB55" s="1300" t="s">
        <v>598</v>
      </c>
      <c r="BC55" s="1300"/>
      <c r="BD55" s="1300"/>
      <c r="BE55" s="1300"/>
      <c r="BF55" s="1300"/>
      <c r="BG55" s="1300"/>
      <c r="BH55" s="1300"/>
      <c r="BI55" s="1300"/>
      <c r="BJ55" s="1300"/>
      <c r="BK55" s="1300"/>
      <c r="BL55" s="1300"/>
      <c r="BM55" s="1300"/>
      <c r="BN55" s="1300"/>
      <c r="BO55" s="1300"/>
      <c r="BP55" s="1284"/>
      <c r="BQ55" s="1285"/>
      <c r="BR55" s="1285"/>
      <c r="BS55" s="1285"/>
      <c r="BT55" s="1285"/>
      <c r="BU55" s="1285"/>
      <c r="BV55" s="1285"/>
      <c r="BW55" s="1285"/>
      <c r="BX55" s="1284"/>
      <c r="BY55" s="1285"/>
      <c r="BZ55" s="1285"/>
      <c r="CA55" s="1285"/>
      <c r="CB55" s="1285"/>
      <c r="CC55" s="1285"/>
      <c r="CD55" s="1285"/>
      <c r="CE55" s="1285"/>
      <c r="CF55" s="1285">
        <v>44.9</v>
      </c>
      <c r="CG55" s="1285"/>
      <c r="CH55" s="1285"/>
      <c r="CI55" s="1285"/>
      <c r="CJ55" s="1285"/>
      <c r="CK55" s="1285"/>
      <c r="CL55" s="1285"/>
      <c r="CM55" s="1285"/>
      <c r="CN55" s="1285">
        <v>44.9</v>
      </c>
      <c r="CO55" s="1285"/>
      <c r="CP55" s="1285"/>
      <c r="CQ55" s="1285"/>
      <c r="CR55" s="1285"/>
      <c r="CS55" s="1285"/>
      <c r="CT55" s="1285"/>
      <c r="CU55" s="1285"/>
      <c r="CV55" s="1284"/>
      <c r="CW55" s="1285"/>
      <c r="CX55" s="1285"/>
      <c r="CY55" s="1285"/>
      <c r="CZ55" s="1285"/>
      <c r="DA55" s="1285"/>
      <c r="DB55" s="1285"/>
      <c r="DC55" s="1285"/>
    </row>
    <row r="56" spans="1:109" ht="13.5" x14ac:dyDescent="0.15">
      <c r="A56" s="381"/>
      <c r="B56" s="366"/>
      <c r="G56" s="1295"/>
      <c r="H56" s="1295"/>
      <c r="I56" s="1295"/>
      <c r="J56" s="1295"/>
      <c r="K56" s="1301"/>
      <c r="L56" s="1301"/>
      <c r="M56" s="1301"/>
      <c r="N56" s="1301"/>
      <c r="AN56" s="1299"/>
      <c r="AO56" s="1299"/>
      <c r="AP56" s="1299"/>
      <c r="AQ56" s="1299"/>
      <c r="AR56" s="1299"/>
      <c r="AS56" s="1299"/>
      <c r="AT56" s="1299"/>
      <c r="AU56" s="1299"/>
      <c r="AV56" s="1299"/>
      <c r="AW56" s="1299"/>
      <c r="AX56" s="1299"/>
      <c r="AY56" s="1299"/>
      <c r="AZ56" s="1299"/>
      <c r="BA56" s="1299"/>
      <c r="BB56" s="1300"/>
      <c r="BC56" s="1300"/>
      <c r="BD56" s="1300"/>
      <c r="BE56" s="1300"/>
      <c r="BF56" s="1300"/>
      <c r="BG56" s="1300"/>
      <c r="BH56" s="1300"/>
      <c r="BI56" s="1300"/>
      <c r="BJ56" s="1300"/>
      <c r="BK56" s="1300"/>
      <c r="BL56" s="1300"/>
      <c r="BM56" s="1300"/>
      <c r="BN56" s="1300"/>
      <c r="BO56" s="1300"/>
      <c r="BP56" s="1285"/>
      <c r="BQ56" s="1285"/>
      <c r="BR56" s="1285"/>
      <c r="BS56" s="1285"/>
      <c r="BT56" s="1285"/>
      <c r="BU56" s="1285"/>
      <c r="BV56" s="1285"/>
      <c r="BW56" s="1285"/>
      <c r="BX56" s="1285"/>
      <c r="BY56" s="1285"/>
      <c r="BZ56" s="1285"/>
      <c r="CA56" s="1285"/>
      <c r="CB56" s="1285"/>
      <c r="CC56" s="1285"/>
      <c r="CD56" s="1285"/>
      <c r="CE56" s="1285"/>
      <c r="CF56" s="1285"/>
      <c r="CG56" s="1285"/>
      <c r="CH56" s="1285"/>
      <c r="CI56" s="1285"/>
      <c r="CJ56" s="1285"/>
      <c r="CK56" s="1285"/>
      <c r="CL56" s="1285"/>
      <c r="CM56" s="1285"/>
      <c r="CN56" s="1285"/>
      <c r="CO56" s="1285"/>
      <c r="CP56" s="1285"/>
      <c r="CQ56" s="1285"/>
      <c r="CR56" s="1285"/>
      <c r="CS56" s="1285"/>
      <c r="CT56" s="1285"/>
      <c r="CU56" s="1285"/>
      <c r="CV56" s="1285"/>
      <c r="CW56" s="1285"/>
      <c r="CX56" s="1285"/>
      <c r="CY56" s="1285"/>
      <c r="CZ56" s="1285"/>
      <c r="DA56" s="1285"/>
      <c r="DB56" s="1285"/>
      <c r="DC56" s="1285"/>
    </row>
    <row r="57" spans="1:109" s="381" customFormat="1" ht="13.5" x14ac:dyDescent="0.15">
      <c r="B57" s="387"/>
      <c r="G57" s="1295"/>
      <c r="H57" s="1295"/>
      <c r="I57" s="1303"/>
      <c r="J57" s="1303"/>
      <c r="K57" s="1301"/>
      <c r="L57" s="1301"/>
      <c r="M57" s="1301"/>
      <c r="N57" s="1301"/>
      <c r="AM57" s="365"/>
      <c r="AN57" s="1299"/>
      <c r="AO57" s="1299"/>
      <c r="AP57" s="1299"/>
      <c r="AQ57" s="1299"/>
      <c r="AR57" s="1299"/>
      <c r="AS57" s="1299"/>
      <c r="AT57" s="1299"/>
      <c r="AU57" s="1299"/>
      <c r="AV57" s="1299"/>
      <c r="AW57" s="1299"/>
      <c r="AX57" s="1299"/>
      <c r="AY57" s="1299"/>
      <c r="AZ57" s="1299"/>
      <c r="BA57" s="1299"/>
      <c r="BB57" s="1300" t="s">
        <v>605</v>
      </c>
      <c r="BC57" s="1300"/>
      <c r="BD57" s="1300"/>
      <c r="BE57" s="1300"/>
      <c r="BF57" s="1300"/>
      <c r="BG57" s="1300"/>
      <c r="BH57" s="1300"/>
      <c r="BI57" s="1300"/>
      <c r="BJ57" s="1300"/>
      <c r="BK57" s="1300"/>
      <c r="BL57" s="1300"/>
      <c r="BM57" s="1300"/>
      <c r="BN57" s="1300"/>
      <c r="BO57" s="1300"/>
      <c r="BP57" s="1284"/>
      <c r="BQ57" s="1285"/>
      <c r="BR57" s="1285"/>
      <c r="BS57" s="1285"/>
      <c r="BT57" s="1285"/>
      <c r="BU57" s="1285"/>
      <c r="BV57" s="1285"/>
      <c r="BW57" s="1285"/>
      <c r="BX57" s="1284"/>
      <c r="BY57" s="1285"/>
      <c r="BZ57" s="1285"/>
      <c r="CA57" s="1285"/>
      <c r="CB57" s="1285"/>
      <c r="CC57" s="1285"/>
      <c r="CD57" s="1285"/>
      <c r="CE57" s="1285"/>
      <c r="CF57" s="1285">
        <v>61.9</v>
      </c>
      <c r="CG57" s="1285"/>
      <c r="CH57" s="1285"/>
      <c r="CI57" s="1285"/>
      <c r="CJ57" s="1285"/>
      <c r="CK57" s="1285"/>
      <c r="CL57" s="1285"/>
      <c r="CM57" s="1285"/>
      <c r="CN57" s="1285">
        <v>62.6</v>
      </c>
      <c r="CO57" s="1285"/>
      <c r="CP57" s="1285"/>
      <c r="CQ57" s="1285"/>
      <c r="CR57" s="1285"/>
      <c r="CS57" s="1285"/>
      <c r="CT57" s="1285"/>
      <c r="CU57" s="1285"/>
      <c r="CV57" s="1284"/>
      <c r="CW57" s="1285"/>
      <c r="CX57" s="1285"/>
      <c r="CY57" s="1285"/>
      <c r="CZ57" s="1285"/>
      <c r="DA57" s="1285"/>
      <c r="DB57" s="1285"/>
      <c r="DC57" s="1285"/>
      <c r="DD57" s="392"/>
      <c r="DE57" s="387"/>
    </row>
    <row r="58" spans="1:109" s="381" customFormat="1" ht="13.5" x14ac:dyDescent="0.15">
      <c r="A58" s="365"/>
      <c r="B58" s="387"/>
      <c r="G58" s="1295"/>
      <c r="H58" s="1295"/>
      <c r="I58" s="1303"/>
      <c r="J58" s="1303"/>
      <c r="K58" s="1301"/>
      <c r="L58" s="1301"/>
      <c r="M58" s="1301"/>
      <c r="N58" s="1301"/>
      <c r="AM58" s="365"/>
      <c r="AN58" s="1299"/>
      <c r="AO58" s="1299"/>
      <c r="AP58" s="1299"/>
      <c r="AQ58" s="1299"/>
      <c r="AR58" s="1299"/>
      <c r="AS58" s="1299"/>
      <c r="AT58" s="1299"/>
      <c r="AU58" s="1299"/>
      <c r="AV58" s="1299"/>
      <c r="AW58" s="1299"/>
      <c r="AX58" s="1299"/>
      <c r="AY58" s="1299"/>
      <c r="AZ58" s="1299"/>
      <c r="BA58" s="1299"/>
      <c r="BB58" s="1300"/>
      <c r="BC58" s="1300"/>
      <c r="BD58" s="1300"/>
      <c r="BE58" s="1300"/>
      <c r="BF58" s="1300"/>
      <c r="BG58" s="1300"/>
      <c r="BH58" s="1300"/>
      <c r="BI58" s="1300"/>
      <c r="BJ58" s="1300"/>
      <c r="BK58" s="1300"/>
      <c r="BL58" s="1300"/>
      <c r="BM58" s="1300"/>
      <c r="BN58" s="1300"/>
      <c r="BO58" s="1300"/>
      <c r="BP58" s="1285"/>
      <c r="BQ58" s="1285"/>
      <c r="BR58" s="1285"/>
      <c r="BS58" s="1285"/>
      <c r="BT58" s="1285"/>
      <c r="BU58" s="1285"/>
      <c r="BV58" s="1285"/>
      <c r="BW58" s="1285"/>
      <c r="BX58" s="1285"/>
      <c r="BY58" s="1285"/>
      <c r="BZ58" s="1285"/>
      <c r="CA58" s="1285"/>
      <c r="CB58" s="1285"/>
      <c r="CC58" s="1285"/>
      <c r="CD58" s="1285"/>
      <c r="CE58" s="1285"/>
      <c r="CF58" s="1285"/>
      <c r="CG58" s="1285"/>
      <c r="CH58" s="1285"/>
      <c r="CI58" s="1285"/>
      <c r="CJ58" s="1285"/>
      <c r="CK58" s="1285"/>
      <c r="CL58" s="1285"/>
      <c r="CM58" s="1285"/>
      <c r="CN58" s="1285"/>
      <c r="CO58" s="1285"/>
      <c r="CP58" s="1285"/>
      <c r="CQ58" s="1285"/>
      <c r="CR58" s="1285"/>
      <c r="CS58" s="1285"/>
      <c r="CT58" s="1285"/>
      <c r="CU58" s="1285"/>
      <c r="CV58" s="1285"/>
      <c r="CW58" s="1285"/>
      <c r="CX58" s="1285"/>
      <c r="CY58" s="1285"/>
      <c r="CZ58" s="1285"/>
      <c r="DA58" s="1285"/>
      <c r="DB58" s="1285"/>
      <c r="DC58" s="1285"/>
      <c r="DD58" s="392"/>
      <c r="DE58" s="387"/>
    </row>
    <row r="59" spans="1:109" s="381" customFormat="1" ht="13.5" x14ac:dyDescent="0.15">
      <c r="A59" s="365"/>
      <c r="B59" s="387"/>
      <c r="K59" s="393"/>
      <c r="L59" s="393"/>
      <c r="M59" s="393"/>
      <c r="N59" s="393"/>
      <c r="AQ59" s="393"/>
      <c r="AR59" s="393"/>
      <c r="AS59" s="393"/>
      <c r="AT59" s="393"/>
      <c r="BC59" s="393"/>
      <c r="BD59" s="393"/>
      <c r="BE59" s="393"/>
      <c r="BF59" s="393"/>
      <c r="BO59" s="393"/>
      <c r="BP59" s="393"/>
      <c r="BQ59" s="393"/>
      <c r="BR59" s="393"/>
      <c r="CA59" s="393"/>
      <c r="CB59" s="393"/>
      <c r="CC59" s="393"/>
      <c r="CD59" s="393"/>
      <c r="CM59" s="393"/>
      <c r="CN59" s="393"/>
      <c r="CO59" s="393"/>
      <c r="CP59" s="393"/>
      <c r="CY59" s="393"/>
      <c r="CZ59" s="393"/>
      <c r="DA59" s="393"/>
      <c r="DB59" s="393"/>
      <c r="DC59" s="393"/>
      <c r="DD59" s="392"/>
      <c r="DE59" s="387"/>
    </row>
    <row r="60" spans="1:109" s="381" customFormat="1" ht="13.5" x14ac:dyDescent="0.15">
      <c r="A60" s="365"/>
      <c r="B60" s="387"/>
      <c r="K60" s="393"/>
      <c r="L60" s="393"/>
      <c r="M60" s="393"/>
      <c r="N60" s="393"/>
      <c r="AQ60" s="393"/>
      <c r="AR60" s="393"/>
      <c r="AS60" s="393"/>
      <c r="AT60" s="393"/>
      <c r="BC60" s="393"/>
      <c r="BD60" s="393"/>
      <c r="BE60" s="393"/>
      <c r="BF60" s="393"/>
      <c r="BO60" s="393"/>
      <c r="BP60" s="393"/>
      <c r="BQ60" s="393"/>
      <c r="BR60" s="393"/>
      <c r="CA60" s="393"/>
      <c r="CB60" s="393"/>
      <c r="CC60" s="393"/>
      <c r="CD60" s="393"/>
      <c r="CM60" s="393"/>
      <c r="CN60" s="393"/>
      <c r="CO60" s="393"/>
      <c r="CP60" s="393"/>
      <c r="CY60" s="393"/>
      <c r="CZ60" s="393"/>
      <c r="DA60" s="393"/>
      <c r="DB60" s="393"/>
      <c r="DC60" s="393"/>
      <c r="DD60" s="392"/>
      <c r="DE60" s="387"/>
    </row>
    <row r="61" spans="1:109" s="381" customFormat="1" ht="13.5" x14ac:dyDescent="0.15">
      <c r="A61" s="365"/>
      <c r="B61" s="391"/>
      <c r="C61" s="390"/>
      <c r="D61" s="390"/>
      <c r="E61" s="390"/>
      <c r="F61" s="390"/>
      <c r="G61" s="390"/>
      <c r="H61" s="390"/>
      <c r="I61" s="390"/>
      <c r="J61" s="390"/>
      <c r="K61" s="390"/>
      <c r="L61" s="390"/>
      <c r="M61" s="389"/>
      <c r="N61" s="389"/>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89"/>
      <c r="AT61" s="389"/>
      <c r="AU61" s="390"/>
      <c r="AV61" s="390"/>
      <c r="AW61" s="390"/>
      <c r="AX61" s="390"/>
      <c r="AY61" s="390"/>
      <c r="AZ61" s="390"/>
      <c r="BA61" s="390"/>
      <c r="BB61" s="390"/>
      <c r="BC61" s="390"/>
      <c r="BD61" s="390"/>
      <c r="BE61" s="389"/>
      <c r="BF61" s="389"/>
      <c r="BG61" s="390"/>
      <c r="BH61" s="390"/>
      <c r="BI61" s="390"/>
      <c r="BJ61" s="390"/>
      <c r="BK61" s="390"/>
      <c r="BL61" s="390"/>
      <c r="BM61" s="390"/>
      <c r="BN61" s="390"/>
      <c r="BO61" s="390"/>
      <c r="BP61" s="390"/>
      <c r="BQ61" s="389"/>
      <c r="BR61" s="389"/>
      <c r="BS61" s="390"/>
      <c r="BT61" s="390"/>
      <c r="BU61" s="390"/>
      <c r="BV61" s="390"/>
      <c r="BW61" s="390"/>
      <c r="BX61" s="390"/>
      <c r="BY61" s="390"/>
      <c r="BZ61" s="390"/>
      <c r="CA61" s="390"/>
      <c r="CB61" s="390"/>
      <c r="CC61" s="389"/>
      <c r="CD61" s="389"/>
      <c r="CE61" s="390"/>
      <c r="CF61" s="390"/>
      <c r="CG61" s="390"/>
      <c r="CH61" s="390"/>
      <c r="CI61" s="390"/>
      <c r="CJ61" s="390"/>
      <c r="CK61" s="390"/>
      <c r="CL61" s="390"/>
      <c r="CM61" s="390"/>
      <c r="CN61" s="390"/>
      <c r="CO61" s="389"/>
      <c r="CP61" s="389"/>
      <c r="CQ61" s="390"/>
      <c r="CR61" s="390"/>
      <c r="CS61" s="390"/>
      <c r="CT61" s="390"/>
      <c r="CU61" s="390"/>
      <c r="CV61" s="390"/>
      <c r="CW61" s="390"/>
      <c r="CX61" s="390"/>
      <c r="CY61" s="390"/>
      <c r="CZ61" s="390"/>
      <c r="DA61" s="389"/>
      <c r="DB61" s="389"/>
      <c r="DC61" s="389"/>
      <c r="DD61" s="388"/>
      <c r="DE61" s="387"/>
    </row>
    <row r="62" spans="1:109" ht="13.5" x14ac:dyDescent="0.15">
      <c r="B62" s="386"/>
      <c r="C62" s="386"/>
      <c r="D62" s="386"/>
      <c r="E62" s="386"/>
      <c r="F62" s="386"/>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6"/>
      <c r="AI62" s="386"/>
      <c r="AJ62" s="386"/>
      <c r="AK62" s="386"/>
      <c r="AL62" s="386"/>
      <c r="AM62" s="386"/>
      <c r="AN62" s="386"/>
      <c r="AO62" s="386"/>
      <c r="AP62" s="386"/>
      <c r="AQ62" s="386"/>
      <c r="AR62" s="386"/>
      <c r="AS62" s="386"/>
      <c r="AT62" s="386"/>
      <c r="AU62" s="386"/>
      <c r="AV62" s="386"/>
      <c r="AW62" s="386"/>
      <c r="AX62" s="386"/>
      <c r="AY62" s="386"/>
      <c r="AZ62" s="386"/>
      <c r="BA62" s="386"/>
      <c r="BB62" s="386"/>
      <c r="BC62" s="386"/>
      <c r="BD62" s="386"/>
      <c r="BE62" s="386"/>
      <c r="BF62" s="386"/>
      <c r="BG62" s="386"/>
      <c r="BH62" s="386"/>
      <c r="BI62" s="386"/>
      <c r="BJ62" s="386"/>
      <c r="BK62" s="386"/>
      <c r="BL62" s="386"/>
      <c r="BM62" s="386"/>
      <c r="BN62" s="386"/>
      <c r="BO62" s="386"/>
      <c r="BP62" s="386"/>
      <c r="BQ62" s="386"/>
      <c r="BR62" s="386"/>
      <c r="BS62" s="386"/>
      <c r="BT62" s="386"/>
      <c r="BU62" s="386"/>
      <c r="BV62" s="386"/>
      <c r="BW62" s="386"/>
      <c r="BX62" s="386"/>
      <c r="BY62" s="386"/>
      <c r="BZ62" s="386"/>
      <c r="CA62" s="386"/>
      <c r="CB62" s="386"/>
      <c r="CC62" s="386"/>
      <c r="CD62" s="386"/>
      <c r="CE62" s="386"/>
      <c r="CF62" s="386"/>
      <c r="CG62" s="386"/>
      <c r="CH62" s="386"/>
      <c r="CI62" s="386"/>
      <c r="CJ62" s="386"/>
      <c r="CK62" s="386"/>
      <c r="CL62" s="386"/>
      <c r="CM62" s="386"/>
      <c r="CN62" s="386"/>
      <c r="CO62" s="386"/>
      <c r="CP62" s="386"/>
      <c r="CQ62" s="386"/>
      <c r="CR62" s="386"/>
      <c r="CS62" s="386"/>
      <c r="CT62" s="386"/>
      <c r="CU62" s="386"/>
      <c r="CV62" s="386"/>
      <c r="CW62" s="386"/>
      <c r="CX62" s="386"/>
      <c r="CY62" s="386"/>
      <c r="CZ62" s="386"/>
      <c r="DA62" s="386"/>
      <c r="DB62" s="386"/>
      <c r="DC62" s="386"/>
      <c r="DD62" s="386"/>
      <c r="DE62" s="365"/>
    </row>
    <row r="63" spans="1:109" ht="17.25" x14ac:dyDescent="0.15">
      <c r="B63" s="385" t="s">
        <v>604</v>
      </c>
    </row>
    <row r="64" spans="1:109" ht="13.5" x14ac:dyDescent="0.15">
      <c r="B64" s="366"/>
      <c r="G64" s="382"/>
      <c r="I64" s="384"/>
      <c r="J64" s="384"/>
      <c r="K64" s="384"/>
      <c r="L64" s="384"/>
      <c r="M64" s="384"/>
      <c r="N64" s="383"/>
      <c r="AM64" s="382"/>
      <c r="AN64" s="382" t="s">
        <v>603</v>
      </c>
      <c r="AP64" s="381"/>
      <c r="AQ64" s="381"/>
      <c r="AR64" s="381"/>
      <c r="AY64" s="382"/>
      <c r="BA64" s="381"/>
      <c r="BB64" s="381"/>
      <c r="BC64" s="381"/>
      <c r="BK64" s="382"/>
      <c r="BM64" s="381"/>
      <c r="BN64" s="381"/>
      <c r="BO64" s="381"/>
      <c r="BW64" s="382"/>
      <c r="BY64" s="381"/>
      <c r="BZ64" s="381"/>
      <c r="CA64" s="381"/>
      <c r="CI64" s="382"/>
      <c r="CK64" s="381"/>
      <c r="CL64" s="381"/>
      <c r="CM64" s="381"/>
      <c r="CU64" s="382"/>
      <c r="CW64" s="381"/>
      <c r="CX64" s="381"/>
      <c r="CY64" s="381"/>
    </row>
    <row r="65" spans="2:107" ht="13.5" x14ac:dyDescent="0.15">
      <c r="B65" s="366"/>
      <c r="AN65" s="1286" t="s">
        <v>602</v>
      </c>
      <c r="AO65" s="1287"/>
      <c r="AP65" s="1287"/>
      <c r="AQ65" s="1287"/>
      <c r="AR65" s="1287"/>
      <c r="AS65" s="1287"/>
      <c r="AT65" s="1287"/>
      <c r="AU65" s="1287"/>
      <c r="AV65" s="1287"/>
      <c r="AW65" s="1287"/>
      <c r="AX65" s="1287"/>
      <c r="AY65" s="1287"/>
      <c r="AZ65" s="1287"/>
      <c r="BA65" s="1287"/>
      <c r="BB65" s="1287"/>
      <c r="BC65" s="1287"/>
      <c r="BD65" s="1287"/>
      <c r="BE65" s="1287"/>
      <c r="BF65" s="1287"/>
      <c r="BG65" s="1287"/>
      <c r="BH65" s="1287"/>
      <c r="BI65" s="1287"/>
      <c r="BJ65" s="1287"/>
      <c r="BK65" s="1287"/>
      <c r="BL65" s="1287"/>
      <c r="BM65" s="1287"/>
      <c r="BN65" s="1287"/>
      <c r="BO65" s="1287"/>
      <c r="BP65" s="1287"/>
      <c r="BQ65" s="1287"/>
      <c r="BR65" s="1287"/>
      <c r="BS65" s="1287"/>
      <c r="BT65" s="1287"/>
      <c r="BU65" s="1287"/>
      <c r="BV65" s="1287"/>
      <c r="BW65" s="1287"/>
      <c r="BX65" s="1287"/>
      <c r="BY65" s="1287"/>
      <c r="BZ65" s="1287"/>
      <c r="CA65" s="1287"/>
      <c r="CB65" s="1287"/>
      <c r="CC65" s="1287"/>
      <c r="CD65" s="1287"/>
      <c r="CE65" s="1287"/>
      <c r="CF65" s="1287"/>
      <c r="CG65" s="1287"/>
      <c r="CH65" s="1287"/>
      <c r="CI65" s="1287"/>
      <c r="CJ65" s="1287"/>
      <c r="CK65" s="1287"/>
      <c r="CL65" s="1287"/>
      <c r="CM65" s="1287"/>
      <c r="CN65" s="1287"/>
      <c r="CO65" s="1287"/>
      <c r="CP65" s="1287"/>
      <c r="CQ65" s="1287"/>
      <c r="CR65" s="1287"/>
      <c r="CS65" s="1287"/>
      <c r="CT65" s="1287"/>
      <c r="CU65" s="1287"/>
      <c r="CV65" s="1287"/>
      <c r="CW65" s="1287"/>
      <c r="CX65" s="1287"/>
      <c r="CY65" s="1287"/>
      <c r="CZ65" s="1287"/>
      <c r="DA65" s="1287"/>
      <c r="DB65" s="1287"/>
      <c r="DC65" s="1288"/>
    </row>
    <row r="66" spans="2:107" ht="13.5" x14ac:dyDescent="0.15">
      <c r="B66" s="366"/>
      <c r="AN66" s="1289"/>
      <c r="AO66" s="1290"/>
      <c r="AP66" s="1290"/>
      <c r="AQ66" s="1290"/>
      <c r="AR66" s="1290"/>
      <c r="AS66" s="1290"/>
      <c r="AT66" s="1290"/>
      <c r="AU66" s="1290"/>
      <c r="AV66" s="1290"/>
      <c r="AW66" s="1290"/>
      <c r="AX66" s="1290"/>
      <c r="AY66" s="1290"/>
      <c r="AZ66" s="1290"/>
      <c r="BA66" s="1290"/>
      <c r="BB66" s="1290"/>
      <c r="BC66" s="1290"/>
      <c r="BD66" s="1290"/>
      <c r="BE66" s="1290"/>
      <c r="BF66" s="1290"/>
      <c r="BG66" s="1290"/>
      <c r="BH66" s="1290"/>
      <c r="BI66" s="1290"/>
      <c r="BJ66" s="1290"/>
      <c r="BK66" s="1290"/>
      <c r="BL66" s="1290"/>
      <c r="BM66" s="1290"/>
      <c r="BN66" s="1290"/>
      <c r="BO66" s="1290"/>
      <c r="BP66" s="1290"/>
      <c r="BQ66" s="1290"/>
      <c r="BR66" s="1290"/>
      <c r="BS66" s="1290"/>
      <c r="BT66" s="1290"/>
      <c r="BU66" s="1290"/>
      <c r="BV66" s="1290"/>
      <c r="BW66" s="1290"/>
      <c r="BX66" s="1290"/>
      <c r="BY66" s="1290"/>
      <c r="BZ66" s="1290"/>
      <c r="CA66" s="1290"/>
      <c r="CB66" s="1290"/>
      <c r="CC66" s="1290"/>
      <c r="CD66" s="1290"/>
      <c r="CE66" s="1290"/>
      <c r="CF66" s="1290"/>
      <c r="CG66" s="1290"/>
      <c r="CH66" s="1290"/>
      <c r="CI66" s="1290"/>
      <c r="CJ66" s="1290"/>
      <c r="CK66" s="1290"/>
      <c r="CL66" s="1290"/>
      <c r="CM66" s="1290"/>
      <c r="CN66" s="1290"/>
      <c r="CO66" s="1290"/>
      <c r="CP66" s="1290"/>
      <c r="CQ66" s="1290"/>
      <c r="CR66" s="1290"/>
      <c r="CS66" s="1290"/>
      <c r="CT66" s="1290"/>
      <c r="CU66" s="1290"/>
      <c r="CV66" s="1290"/>
      <c r="CW66" s="1290"/>
      <c r="CX66" s="1290"/>
      <c r="CY66" s="1290"/>
      <c r="CZ66" s="1290"/>
      <c r="DA66" s="1290"/>
      <c r="DB66" s="1290"/>
      <c r="DC66" s="1291"/>
    </row>
    <row r="67" spans="2:107" ht="13.5" x14ac:dyDescent="0.15">
      <c r="B67" s="366"/>
      <c r="AN67" s="1289"/>
      <c r="AO67" s="1290"/>
      <c r="AP67" s="1290"/>
      <c r="AQ67" s="1290"/>
      <c r="AR67" s="1290"/>
      <c r="AS67" s="1290"/>
      <c r="AT67" s="1290"/>
      <c r="AU67" s="1290"/>
      <c r="AV67" s="1290"/>
      <c r="AW67" s="1290"/>
      <c r="AX67" s="1290"/>
      <c r="AY67" s="1290"/>
      <c r="AZ67" s="1290"/>
      <c r="BA67" s="1290"/>
      <c r="BB67" s="1290"/>
      <c r="BC67" s="1290"/>
      <c r="BD67" s="1290"/>
      <c r="BE67" s="1290"/>
      <c r="BF67" s="1290"/>
      <c r="BG67" s="1290"/>
      <c r="BH67" s="1290"/>
      <c r="BI67" s="1290"/>
      <c r="BJ67" s="1290"/>
      <c r="BK67" s="1290"/>
      <c r="BL67" s="1290"/>
      <c r="BM67" s="1290"/>
      <c r="BN67" s="1290"/>
      <c r="BO67" s="1290"/>
      <c r="BP67" s="1290"/>
      <c r="BQ67" s="1290"/>
      <c r="BR67" s="1290"/>
      <c r="BS67" s="1290"/>
      <c r="BT67" s="1290"/>
      <c r="BU67" s="1290"/>
      <c r="BV67" s="1290"/>
      <c r="BW67" s="1290"/>
      <c r="BX67" s="1290"/>
      <c r="BY67" s="1290"/>
      <c r="BZ67" s="1290"/>
      <c r="CA67" s="1290"/>
      <c r="CB67" s="1290"/>
      <c r="CC67" s="1290"/>
      <c r="CD67" s="1290"/>
      <c r="CE67" s="1290"/>
      <c r="CF67" s="1290"/>
      <c r="CG67" s="1290"/>
      <c r="CH67" s="1290"/>
      <c r="CI67" s="1290"/>
      <c r="CJ67" s="1290"/>
      <c r="CK67" s="1290"/>
      <c r="CL67" s="1290"/>
      <c r="CM67" s="1290"/>
      <c r="CN67" s="1290"/>
      <c r="CO67" s="1290"/>
      <c r="CP67" s="1290"/>
      <c r="CQ67" s="1290"/>
      <c r="CR67" s="1290"/>
      <c r="CS67" s="1290"/>
      <c r="CT67" s="1290"/>
      <c r="CU67" s="1290"/>
      <c r="CV67" s="1290"/>
      <c r="CW67" s="1290"/>
      <c r="CX67" s="1290"/>
      <c r="CY67" s="1290"/>
      <c r="CZ67" s="1290"/>
      <c r="DA67" s="1290"/>
      <c r="DB67" s="1290"/>
      <c r="DC67" s="1291"/>
    </row>
    <row r="68" spans="2:107" ht="13.5" x14ac:dyDescent="0.15">
      <c r="B68" s="366"/>
      <c r="AN68" s="1289"/>
      <c r="AO68" s="1290"/>
      <c r="AP68" s="1290"/>
      <c r="AQ68" s="1290"/>
      <c r="AR68" s="1290"/>
      <c r="AS68" s="1290"/>
      <c r="AT68" s="1290"/>
      <c r="AU68" s="1290"/>
      <c r="AV68" s="1290"/>
      <c r="AW68" s="1290"/>
      <c r="AX68" s="1290"/>
      <c r="AY68" s="1290"/>
      <c r="AZ68" s="1290"/>
      <c r="BA68" s="1290"/>
      <c r="BB68" s="1290"/>
      <c r="BC68" s="1290"/>
      <c r="BD68" s="1290"/>
      <c r="BE68" s="1290"/>
      <c r="BF68" s="1290"/>
      <c r="BG68" s="1290"/>
      <c r="BH68" s="1290"/>
      <c r="BI68" s="1290"/>
      <c r="BJ68" s="1290"/>
      <c r="BK68" s="1290"/>
      <c r="BL68" s="1290"/>
      <c r="BM68" s="1290"/>
      <c r="BN68" s="1290"/>
      <c r="BO68" s="1290"/>
      <c r="BP68" s="1290"/>
      <c r="BQ68" s="1290"/>
      <c r="BR68" s="1290"/>
      <c r="BS68" s="1290"/>
      <c r="BT68" s="1290"/>
      <c r="BU68" s="1290"/>
      <c r="BV68" s="1290"/>
      <c r="BW68" s="1290"/>
      <c r="BX68" s="1290"/>
      <c r="BY68" s="1290"/>
      <c r="BZ68" s="1290"/>
      <c r="CA68" s="1290"/>
      <c r="CB68" s="1290"/>
      <c r="CC68" s="1290"/>
      <c r="CD68" s="1290"/>
      <c r="CE68" s="1290"/>
      <c r="CF68" s="1290"/>
      <c r="CG68" s="1290"/>
      <c r="CH68" s="1290"/>
      <c r="CI68" s="1290"/>
      <c r="CJ68" s="1290"/>
      <c r="CK68" s="1290"/>
      <c r="CL68" s="1290"/>
      <c r="CM68" s="1290"/>
      <c r="CN68" s="1290"/>
      <c r="CO68" s="1290"/>
      <c r="CP68" s="1290"/>
      <c r="CQ68" s="1290"/>
      <c r="CR68" s="1290"/>
      <c r="CS68" s="1290"/>
      <c r="CT68" s="1290"/>
      <c r="CU68" s="1290"/>
      <c r="CV68" s="1290"/>
      <c r="CW68" s="1290"/>
      <c r="CX68" s="1290"/>
      <c r="CY68" s="1290"/>
      <c r="CZ68" s="1290"/>
      <c r="DA68" s="1290"/>
      <c r="DB68" s="1290"/>
      <c r="DC68" s="1291"/>
    </row>
    <row r="69" spans="2:107" ht="13.5" x14ac:dyDescent="0.15">
      <c r="B69" s="366"/>
      <c r="AN69" s="1292"/>
      <c r="AO69" s="1293"/>
      <c r="AP69" s="1293"/>
      <c r="AQ69" s="1293"/>
      <c r="AR69" s="1293"/>
      <c r="AS69" s="1293"/>
      <c r="AT69" s="1293"/>
      <c r="AU69" s="1293"/>
      <c r="AV69" s="1293"/>
      <c r="AW69" s="1293"/>
      <c r="AX69" s="1293"/>
      <c r="AY69" s="1293"/>
      <c r="AZ69" s="1293"/>
      <c r="BA69" s="1293"/>
      <c r="BB69" s="1293"/>
      <c r="BC69" s="1293"/>
      <c r="BD69" s="1293"/>
      <c r="BE69" s="1293"/>
      <c r="BF69" s="1293"/>
      <c r="BG69" s="1293"/>
      <c r="BH69" s="1293"/>
      <c r="BI69" s="1293"/>
      <c r="BJ69" s="1293"/>
      <c r="BK69" s="1293"/>
      <c r="BL69" s="1293"/>
      <c r="BM69" s="1293"/>
      <c r="BN69" s="1293"/>
      <c r="BO69" s="1293"/>
      <c r="BP69" s="1293"/>
      <c r="BQ69" s="1293"/>
      <c r="BR69" s="1293"/>
      <c r="BS69" s="1293"/>
      <c r="BT69" s="1293"/>
      <c r="BU69" s="1293"/>
      <c r="BV69" s="1293"/>
      <c r="BW69" s="1293"/>
      <c r="BX69" s="1293"/>
      <c r="BY69" s="1293"/>
      <c r="BZ69" s="1293"/>
      <c r="CA69" s="1293"/>
      <c r="CB69" s="1293"/>
      <c r="CC69" s="1293"/>
      <c r="CD69" s="1293"/>
      <c r="CE69" s="1293"/>
      <c r="CF69" s="1293"/>
      <c r="CG69" s="1293"/>
      <c r="CH69" s="1293"/>
      <c r="CI69" s="1293"/>
      <c r="CJ69" s="1293"/>
      <c r="CK69" s="1293"/>
      <c r="CL69" s="1293"/>
      <c r="CM69" s="1293"/>
      <c r="CN69" s="1293"/>
      <c r="CO69" s="1293"/>
      <c r="CP69" s="1293"/>
      <c r="CQ69" s="1293"/>
      <c r="CR69" s="1293"/>
      <c r="CS69" s="1293"/>
      <c r="CT69" s="1293"/>
      <c r="CU69" s="1293"/>
      <c r="CV69" s="1293"/>
      <c r="CW69" s="1293"/>
      <c r="CX69" s="1293"/>
      <c r="CY69" s="1293"/>
      <c r="CZ69" s="1293"/>
      <c r="DA69" s="1293"/>
      <c r="DB69" s="1293"/>
      <c r="DC69" s="1294"/>
    </row>
    <row r="70" spans="2:107" ht="13.5" x14ac:dyDescent="0.15">
      <c r="B70" s="366"/>
      <c r="H70" s="380"/>
      <c r="I70" s="380"/>
      <c r="J70" s="378"/>
      <c r="K70" s="378"/>
      <c r="L70" s="377"/>
      <c r="M70" s="378"/>
      <c r="N70" s="377"/>
      <c r="AN70" s="373"/>
      <c r="AO70" s="373"/>
      <c r="AP70" s="373"/>
      <c r="AZ70" s="373"/>
      <c r="BA70" s="373"/>
      <c r="BB70" s="373"/>
      <c r="BL70" s="373"/>
      <c r="BM70" s="373"/>
      <c r="BN70" s="373"/>
      <c r="BX70" s="373"/>
      <c r="BY70" s="373"/>
      <c r="BZ70" s="373"/>
      <c r="CJ70" s="373"/>
      <c r="CK70" s="373"/>
      <c r="CL70" s="373"/>
      <c r="CV70" s="373"/>
      <c r="CW70" s="373"/>
      <c r="CX70" s="373"/>
    </row>
    <row r="71" spans="2:107" ht="13.5" x14ac:dyDescent="0.15">
      <c r="B71" s="366"/>
      <c r="G71" s="376"/>
      <c r="I71" s="379"/>
      <c r="J71" s="378"/>
      <c r="K71" s="378"/>
      <c r="L71" s="377"/>
      <c r="M71" s="378"/>
      <c r="N71" s="377"/>
      <c r="AM71" s="376"/>
      <c r="AN71" s="365" t="s">
        <v>601</v>
      </c>
    </row>
    <row r="72" spans="2:107" ht="13.5" x14ac:dyDescent="0.15">
      <c r="B72" s="366"/>
      <c r="G72" s="1295"/>
      <c r="H72" s="1295"/>
      <c r="I72" s="1295"/>
      <c r="J72" s="1295"/>
      <c r="K72" s="375"/>
      <c r="L72" s="375"/>
      <c r="M72" s="374"/>
      <c r="N72" s="374"/>
      <c r="AN72" s="1296"/>
      <c r="AO72" s="1297"/>
      <c r="AP72" s="1297"/>
      <c r="AQ72" s="1297"/>
      <c r="AR72" s="1297"/>
      <c r="AS72" s="1297"/>
      <c r="AT72" s="1297"/>
      <c r="AU72" s="1297"/>
      <c r="AV72" s="1297"/>
      <c r="AW72" s="1297"/>
      <c r="AX72" s="1297"/>
      <c r="AY72" s="1297"/>
      <c r="AZ72" s="1297"/>
      <c r="BA72" s="1297"/>
      <c r="BB72" s="1297"/>
      <c r="BC72" s="1297"/>
      <c r="BD72" s="1297"/>
      <c r="BE72" s="1297"/>
      <c r="BF72" s="1297"/>
      <c r="BG72" s="1297"/>
      <c r="BH72" s="1297"/>
      <c r="BI72" s="1297"/>
      <c r="BJ72" s="1297"/>
      <c r="BK72" s="1297"/>
      <c r="BL72" s="1297"/>
      <c r="BM72" s="1297"/>
      <c r="BN72" s="1297"/>
      <c r="BO72" s="1298"/>
      <c r="BP72" s="1299" t="s">
        <v>553</v>
      </c>
      <c r="BQ72" s="1299"/>
      <c r="BR72" s="1299"/>
      <c r="BS72" s="1299"/>
      <c r="BT72" s="1299"/>
      <c r="BU72" s="1299"/>
      <c r="BV72" s="1299"/>
      <c r="BW72" s="1299"/>
      <c r="BX72" s="1299" t="s">
        <v>554</v>
      </c>
      <c r="BY72" s="1299"/>
      <c r="BZ72" s="1299"/>
      <c r="CA72" s="1299"/>
      <c r="CB72" s="1299"/>
      <c r="CC72" s="1299"/>
      <c r="CD72" s="1299"/>
      <c r="CE72" s="1299"/>
      <c r="CF72" s="1299" t="s">
        <v>555</v>
      </c>
      <c r="CG72" s="1299"/>
      <c r="CH72" s="1299"/>
      <c r="CI72" s="1299"/>
      <c r="CJ72" s="1299"/>
      <c r="CK72" s="1299"/>
      <c r="CL72" s="1299"/>
      <c r="CM72" s="1299"/>
      <c r="CN72" s="1299" t="s">
        <v>556</v>
      </c>
      <c r="CO72" s="1299"/>
      <c r="CP72" s="1299"/>
      <c r="CQ72" s="1299"/>
      <c r="CR72" s="1299"/>
      <c r="CS72" s="1299"/>
      <c r="CT72" s="1299"/>
      <c r="CU72" s="1299"/>
      <c r="CV72" s="1299" t="s">
        <v>557</v>
      </c>
      <c r="CW72" s="1299"/>
      <c r="CX72" s="1299"/>
      <c r="CY72" s="1299"/>
      <c r="CZ72" s="1299"/>
      <c r="DA72" s="1299"/>
      <c r="DB72" s="1299"/>
      <c r="DC72" s="1299"/>
    </row>
    <row r="73" spans="2:107" ht="13.5" x14ac:dyDescent="0.15">
      <c r="B73" s="366"/>
      <c r="G73" s="1304"/>
      <c r="H73" s="1304"/>
      <c r="I73" s="1304"/>
      <c r="J73" s="1304"/>
      <c r="K73" s="1305"/>
      <c r="L73" s="1305"/>
      <c r="M73" s="1305"/>
      <c r="N73" s="1305"/>
      <c r="AM73" s="373"/>
      <c r="AN73" s="1300" t="s">
        <v>600</v>
      </c>
      <c r="AO73" s="1300"/>
      <c r="AP73" s="1300"/>
      <c r="AQ73" s="1300"/>
      <c r="AR73" s="1300"/>
      <c r="AS73" s="1300"/>
      <c r="AT73" s="1300"/>
      <c r="AU73" s="1300"/>
      <c r="AV73" s="1300"/>
      <c r="AW73" s="1300"/>
      <c r="AX73" s="1300"/>
      <c r="AY73" s="1300"/>
      <c r="AZ73" s="1300"/>
      <c r="BA73" s="1300"/>
      <c r="BB73" s="1300" t="s">
        <v>598</v>
      </c>
      <c r="BC73" s="1300"/>
      <c r="BD73" s="1300"/>
      <c r="BE73" s="1300"/>
      <c r="BF73" s="1300"/>
      <c r="BG73" s="1300"/>
      <c r="BH73" s="1300"/>
      <c r="BI73" s="1300"/>
      <c r="BJ73" s="1300"/>
      <c r="BK73" s="1300"/>
      <c r="BL73" s="1300"/>
      <c r="BM73" s="1300"/>
      <c r="BN73" s="1300"/>
      <c r="BO73" s="1300"/>
      <c r="BP73" s="1285">
        <v>119</v>
      </c>
      <c r="BQ73" s="1285"/>
      <c r="BR73" s="1285"/>
      <c r="BS73" s="1285"/>
      <c r="BT73" s="1285"/>
      <c r="BU73" s="1285"/>
      <c r="BV73" s="1285"/>
      <c r="BW73" s="1285"/>
      <c r="BX73" s="1285">
        <v>75.099999999999994</v>
      </c>
      <c r="BY73" s="1285"/>
      <c r="BZ73" s="1285"/>
      <c r="CA73" s="1285"/>
      <c r="CB73" s="1285"/>
      <c r="CC73" s="1285"/>
      <c r="CD73" s="1285"/>
      <c r="CE73" s="1285"/>
      <c r="CF73" s="1285">
        <v>72</v>
      </c>
      <c r="CG73" s="1285"/>
      <c r="CH73" s="1285"/>
      <c r="CI73" s="1285"/>
      <c r="CJ73" s="1285"/>
      <c r="CK73" s="1285"/>
      <c r="CL73" s="1285"/>
      <c r="CM73" s="1285"/>
      <c r="CN73" s="1285">
        <v>52.6</v>
      </c>
      <c r="CO73" s="1285"/>
      <c r="CP73" s="1285"/>
      <c r="CQ73" s="1285"/>
      <c r="CR73" s="1285"/>
      <c r="CS73" s="1285"/>
      <c r="CT73" s="1285"/>
      <c r="CU73" s="1285"/>
      <c r="CV73" s="1285">
        <v>31.6</v>
      </c>
      <c r="CW73" s="1285"/>
      <c r="CX73" s="1285"/>
      <c r="CY73" s="1285"/>
      <c r="CZ73" s="1285"/>
      <c r="DA73" s="1285"/>
      <c r="DB73" s="1285"/>
      <c r="DC73" s="1285"/>
    </row>
    <row r="74" spans="2:107" ht="13.5" x14ac:dyDescent="0.15">
      <c r="B74" s="366"/>
      <c r="G74" s="1304"/>
      <c r="H74" s="1304"/>
      <c r="I74" s="1304"/>
      <c r="J74" s="1304"/>
      <c r="K74" s="1305"/>
      <c r="L74" s="1305"/>
      <c r="M74" s="1305"/>
      <c r="N74" s="1305"/>
      <c r="AM74" s="373"/>
      <c r="AN74" s="1300"/>
      <c r="AO74" s="1300"/>
      <c r="AP74" s="1300"/>
      <c r="AQ74" s="1300"/>
      <c r="AR74" s="1300"/>
      <c r="AS74" s="1300"/>
      <c r="AT74" s="1300"/>
      <c r="AU74" s="1300"/>
      <c r="AV74" s="1300"/>
      <c r="AW74" s="1300"/>
      <c r="AX74" s="1300"/>
      <c r="AY74" s="1300"/>
      <c r="AZ74" s="1300"/>
      <c r="BA74" s="1300"/>
      <c r="BB74" s="1300"/>
      <c r="BC74" s="1300"/>
      <c r="BD74" s="1300"/>
      <c r="BE74" s="1300"/>
      <c r="BF74" s="1300"/>
      <c r="BG74" s="1300"/>
      <c r="BH74" s="1300"/>
      <c r="BI74" s="1300"/>
      <c r="BJ74" s="1300"/>
      <c r="BK74" s="1300"/>
      <c r="BL74" s="1300"/>
      <c r="BM74" s="1300"/>
      <c r="BN74" s="1300"/>
      <c r="BO74" s="1300"/>
      <c r="BP74" s="1285"/>
      <c r="BQ74" s="1285"/>
      <c r="BR74" s="1285"/>
      <c r="BS74" s="1285"/>
      <c r="BT74" s="1285"/>
      <c r="BU74" s="1285"/>
      <c r="BV74" s="1285"/>
      <c r="BW74" s="1285"/>
      <c r="BX74" s="1285"/>
      <c r="BY74" s="1285"/>
      <c r="BZ74" s="1285"/>
      <c r="CA74" s="1285"/>
      <c r="CB74" s="1285"/>
      <c r="CC74" s="1285"/>
      <c r="CD74" s="1285"/>
      <c r="CE74" s="1285"/>
      <c r="CF74" s="1285"/>
      <c r="CG74" s="1285"/>
      <c r="CH74" s="1285"/>
      <c r="CI74" s="1285"/>
      <c r="CJ74" s="1285"/>
      <c r="CK74" s="1285"/>
      <c r="CL74" s="1285"/>
      <c r="CM74" s="1285"/>
      <c r="CN74" s="1285"/>
      <c r="CO74" s="1285"/>
      <c r="CP74" s="1285"/>
      <c r="CQ74" s="1285"/>
      <c r="CR74" s="1285"/>
      <c r="CS74" s="1285"/>
      <c r="CT74" s="1285"/>
      <c r="CU74" s="1285"/>
      <c r="CV74" s="1285"/>
      <c r="CW74" s="1285"/>
      <c r="CX74" s="1285"/>
      <c r="CY74" s="1285"/>
      <c r="CZ74" s="1285"/>
      <c r="DA74" s="1285"/>
      <c r="DB74" s="1285"/>
      <c r="DC74" s="1285"/>
    </row>
    <row r="75" spans="2:107" ht="13.5" x14ac:dyDescent="0.15">
      <c r="B75" s="366"/>
      <c r="G75" s="1304"/>
      <c r="H75" s="1304"/>
      <c r="I75" s="1295"/>
      <c r="J75" s="1295"/>
      <c r="K75" s="1301"/>
      <c r="L75" s="1301"/>
      <c r="M75" s="1301"/>
      <c r="N75" s="1301"/>
      <c r="AM75" s="373"/>
      <c r="AN75" s="1300"/>
      <c r="AO75" s="1300"/>
      <c r="AP75" s="1300"/>
      <c r="AQ75" s="1300"/>
      <c r="AR75" s="1300"/>
      <c r="AS75" s="1300"/>
      <c r="AT75" s="1300"/>
      <c r="AU75" s="1300"/>
      <c r="AV75" s="1300"/>
      <c r="AW75" s="1300"/>
      <c r="AX75" s="1300"/>
      <c r="AY75" s="1300"/>
      <c r="AZ75" s="1300"/>
      <c r="BA75" s="1300"/>
      <c r="BB75" s="1300" t="s">
        <v>597</v>
      </c>
      <c r="BC75" s="1300"/>
      <c r="BD75" s="1300"/>
      <c r="BE75" s="1300"/>
      <c r="BF75" s="1300"/>
      <c r="BG75" s="1300"/>
      <c r="BH75" s="1300"/>
      <c r="BI75" s="1300"/>
      <c r="BJ75" s="1300"/>
      <c r="BK75" s="1300"/>
      <c r="BL75" s="1300"/>
      <c r="BM75" s="1300"/>
      <c r="BN75" s="1300"/>
      <c r="BO75" s="1300"/>
      <c r="BP75" s="1285">
        <v>12.7</v>
      </c>
      <c r="BQ75" s="1285"/>
      <c r="BR75" s="1285"/>
      <c r="BS75" s="1285"/>
      <c r="BT75" s="1285"/>
      <c r="BU75" s="1285"/>
      <c r="BV75" s="1285"/>
      <c r="BW75" s="1285"/>
      <c r="BX75" s="1285">
        <v>13.2</v>
      </c>
      <c r="BY75" s="1285"/>
      <c r="BZ75" s="1285"/>
      <c r="CA75" s="1285"/>
      <c r="CB75" s="1285"/>
      <c r="CC75" s="1285"/>
      <c r="CD75" s="1285"/>
      <c r="CE75" s="1285"/>
      <c r="CF75" s="1285">
        <v>13</v>
      </c>
      <c r="CG75" s="1285"/>
      <c r="CH75" s="1285"/>
      <c r="CI75" s="1285"/>
      <c r="CJ75" s="1285"/>
      <c r="CK75" s="1285"/>
      <c r="CL75" s="1285"/>
      <c r="CM75" s="1285"/>
      <c r="CN75" s="1285">
        <v>12.8</v>
      </c>
      <c r="CO75" s="1285"/>
      <c r="CP75" s="1285"/>
      <c r="CQ75" s="1285"/>
      <c r="CR75" s="1285"/>
      <c r="CS75" s="1285"/>
      <c r="CT75" s="1285"/>
      <c r="CU75" s="1285"/>
      <c r="CV75" s="1285">
        <v>12</v>
      </c>
      <c r="CW75" s="1285"/>
      <c r="CX75" s="1285"/>
      <c r="CY75" s="1285"/>
      <c r="CZ75" s="1285"/>
      <c r="DA75" s="1285"/>
      <c r="DB75" s="1285"/>
      <c r="DC75" s="1285"/>
    </row>
    <row r="76" spans="2:107" ht="13.5" x14ac:dyDescent="0.15">
      <c r="B76" s="366"/>
      <c r="G76" s="1304"/>
      <c r="H76" s="1304"/>
      <c r="I76" s="1295"/>
      <c r="J76" s="1295"/>
      <c r="K76" s="1301"/>
      <c r="L76" s="1301"/>
      <c r="M76" s="1301"/>
      <c r="N76" s="1301"/>
      <c r="AM76" s="373"/>
      <c r="AN76" s="1300"/>
      <c r="AO76" s="1300"/>
      <c r="AP76" s="1300"/>
      <c r="AQ76" s="1300"/>
      <c r="AR76" s="1300"/>
      <c r="AS76" s="1300"/>
      <c r="AT76" s="1300"/>
      <c r="AU76" s="1300"/>
      <c r="AV76" s="1300"/>
      <c r="AW76" s="1300"/>
      <c r="AX76" s="1300"/>
      <c r="AY76" s="1300"/>
      <c r="AZ76" s="1300"/>
      <c r="BA76" s="1300"/>
      <c r="BB76" s="1300"/>
      <c r="BC76" s="1300"/>
      <c r="BD76" s="1300"/>
      <c r="BE76" s="1300"/>
      <c r="BF76" s="1300"/>
      <c r="BG76" s="1300"/>
      <c r="BH76" s="1300"/>
      <c r="BI76" s="1300"/>
      <c r="BJ76" s="1300"/>
      <c r="BK76" s="1300"/>
      <c r="BL76" s="1300"/>
      <c r="BM76" s="1300"/>
      <c r="BN76" s="1300"/>
      <c r="BO76" s="1300"/>
      <c r="BP76" s="1285"/>
      <c r="BQ76" s="1285"/>
      <c r="BR76" s="1285"/>
      <c r="BS76" s="1285"/>
      <c r="BT76" s="1285"/>
      <c r="BU76" s="1285"/>
      <c r="BV76" s="1285"/>
      <c r="BW76" s="1285"/>
      <c r="BX76" s="1285"/>
      <c r="BY76" s="1285"/>
      <c r="BZ76" s="1285"/>
      <c r="CA76" s="1285"/>
      <c r="CB76" s="1285"/>
      <c r="CC76" s="1285"/>
      <c r="CD76" s="1285"/>
      <c r="CE76" s="1285"/>
      <c r="CF76" s="1285"/>
      <c r="CG76" s="1285"/>
      <c r="CH76" s="1285"/>
      <c r="CI76" s="1285"/>
      <c r="CJ76" s="1285"/>
      <c r="CK76" s="1285"/>
      <c r="CL76" s="1285"/>
      <c r="CM76" s="1285"/>
      <c r="CN76" s="1285"/>
      <c r="CO76" s="1285"/>
      <c r="CP76" s="1285"/>
      <c r="CQ76" s="1285"/>
      <c r="CR76" s="1285"/>
      <c r="CS76" s="1285"/>
      <c r="CT76" s="1285"/>
      <c r="CU76" s="1285"/>
      <c r="CV76" s="1285"/>
      <c r="CW76" s="1285"/>
      <c r="CX76" s="1285"/>
      <c r="CY76" s="1285"/>
      <c r="CZ76" s="1285"/>
      <c r="DA76" s="1285"/>
      <c r="DB76" s="1285"/>
      <c r="DC76" s="1285"/>
    </row>
    <row r="77" spans="2:107" ht="13.5" x14ac:dyDescent="0.15">
      <c r="B77" s="366"/>
      <c r="G77" s="1295"/>
      <c r="H77" s="1295"/>
      <c r="I77" s="1295"/>
      <c r="J77" s="1295"/>
      <c r="K77" s="1305"/>
      <c r="L77" s="1305"/>
      <c r="M77" s="1305"/>
      <c r="N77" s="1305"/>
      <c r="AN77" s="1299" t="s">
        <v>599</v>
      </c>
      <c r="AO77" s="1299"/>
      <c r="AP77" s="1299"/>
      <c r="AQ77" s="1299"/>
      <c r="AR77" s="1299"/>
      <c r="AS77" s="1299"/>
      <c r="AT77" s="1299"/>
      <c r="AU77" s="1299"/>
      <c r="AV77" s="1299"/>
      <c r="AW77" s="1299"/>
      <c r="AX77" s="1299"/>
      <c r="AY77" s="1299"/>
      <c r="AZ77" s="1299"/>
      <c r="BA77" s="1299"/>
      <c r="BB77" s="1300" t="s">
        <v>598</v>
      </c>
      <c r="BC77" s="1300"/>
      <c r="BD77" s="1300"/>
      <c r="BE77" s="1300"/>
      <c r="BF77" s="1300"/>
      <c r="BG77" s="1300"/>
      <c r="BH77" s="1300"/>
      <c r="BI77" s="1300"/>
      <c r="BJ77" s="1300"/>
      <c r="BK77" s="1300"/>
      <c r="BL77" s="1300"/>
      <c r="BM77" s="1300"/>
      <c r="BN77" s="1300"/>
      <c r="BO77" s="1300"/>
      <c r="BP77" s="1285">
        <v>44.3</v>
      </c>
      <c r="BQ77" s="1285"/>
      <c r="BR77" s="1285"/>
      <c r="BS77" s="1285"/>
      <c r="BT77" s="1285"/>
      <c r="BU77" s="1285"/>
      <c r="BV77" s="1285"/>
      <c r="BW77" s="1285"/>
      <c r="BX77" s="1285">
        <v>40.299999999999997</v>
      </c>
      <c r="BY77" s="1285"/>
      <c r="BZ77" s="1285"/>
      <c r="CA77" s="1285"/>
      <c r="CB77" s="1285"/>
      <c r="CC77" s="1285"/>
      <c r="CD77" s="1285"/>
      <c r="CE77" s="1285"/>
      <c r="CF77" s="1285">
        <v>44.9</v>
      </c>
      <c r="CG77" s="1285"/>
      <c r="CH77" s="1285"/>
      <c r="CI77" s="1285"/>
      <c r="CJ77" s="1285"/>
      <c r="CK77" s="1285"/>
      <c r="CL77" s="1285"/>
      <c r="CM77" s="1285"/>
      <c r="CN77" s="1285">
        <v>44.9</v>
      </c>
      <c r="CO77" s="1285"/>
      <c r="CP77" s="1285"/>
      <c r="CQ77" s="1285"/>
      <c r="CR77" s="1285"/>
      <c r="CS77" s="1285"/>
      <c r="CT77" s="1285"/>
      <c r="CU77" s="1285"/>
      <c r="CV77" s="1285">
        <v>40.799999999999997</v>
      </c>
      <c r="CW77" s="1285"/>
      <c r="CX77" s="1285"/>
      <c r="CY77" s="1285"/>
      <c r="CZ77" s="1285"/>
      <c r="DA77" s="1285"/>
      <c r="DB77" s="1285"/>
      <c r="DC77" s="1285"/>
    </row>
    <row r="78" spans="2:107" ht="13.5" x14ac:dyDescent="0.15">
      <c r="B78" s="366"/>
      <c r="G78" s="1295"/>
      <c r="H78" s="1295"/>
      <c r="I78" s="1295"/>
      <c r="J78" s="1295"/>
      <c r="K78" s="1305"/>
      <c r="L78" s="1305"/>
      <c r="M78" s="1305"/>
      <c r="N78" s="1305"/>
      <c r="AN78" s="1299"/>
      <c r="AO78" s="1299"/>
      <c r="AP78" s="1299"/>
      <c r="AQ78" s="1299"/>
      <c r="AR78" s="1299"/>
      <c r="AS78" s="1299"/>
      <c r="AT78" s="1299"/>
      <c r="AU78" s="1299"/>
      <c r="AV78" s="1299"/>
      <c r="AW78" s="1299"/>
      <c r="AX78" s="1299"/>
      <c r="AY78" s="1299"/>
      <c r="AZ78" s="1299"/>
      <c r="BA78" s="1299"/>
      <c r="BB78" s="1300"/>
      <c r="BC78" s="1300"/>
      <c r="BD78" s="1300"/>
      <c r="BE78" s="1300"/>
      <c r="BF78" s="1300"/>
      <c r="BG78" s="1300"/>
      <c r="BH78" s="1300"/>
      <c r="BI78" s="1300"/>
      <c r="BJ78" s="1300"/>
      <c r="BK78" s="1300"/>
      <c r="BL78" s="1300"/>
      <c r="BM78" s="1300"/>
      <c r="BN78" s="1300"/>
      <c r="BO78" s="1300"/>
      <c r="BP78" s="1285"/>
      <c r="BQ78" s="1285"/>
      <c r="BR78" s="1285"/>
      <c r="BS78" s="1285"/>
      <c r="BT78" s="1285"/>
      <c r="BU78" s="1285"/>
      <c r="BV78" s="1285"/>
      <c r="BW78" s="1285"/>
      <c r="BX78" s="1285"/>
      <c r="BY78" s="1285"/>
      <c r="BZ78" s="1285"/>
      <c r="CA78" s="1285"/>
      <c r="CB78" s="1285"/>
      <c r="CC78" s="1285"/>
      <c r="CD78" s="1285"/>
      <c r="CE78" s="1285"/>
      <c r="CF78" s="1285"/>
      <c r="CG78" s="1285"/>
      <c r="CH78" s="1285"/>
      <c r="CI78" s="1285"/>
      <c r="CJ78" s="1285"/>
      <c r="CK78" s="1285"/>
      <c r="CL78" s="1285"/>
      <c r="CM78" s="1285"/>
      <c r="CN78" s="1285"/>
      <c r="CO78" s="1285"/>
      <c r="CP78" s="1285"/>
      <c r="CQ78" s="1285"/>
      <c r="CR78" s="1285"/>
      <c r="CS78" s="1285"/>
      <c r="CT78" s="1285"/>
      <c r="CU78" s="1285"/>
      <c r="CV78" s="1285"/>
      <c r="CW78" s="1285"/>
      <c r="CX78" s="1285"/>
      <c r="CY78" s="1285"/>
      <c r="CZ78" s="1285"/>
      <c r="DA78" s="1285"/>
      <c r="DB78" s="1285"/>
      <c r="DC78" s="1285"/>
    </row>
    <row r="79" spans="2:107" ht="13.5" x14ac:dyDescent="0.15">
      <c r="B79" s="366"/>
      <c r="G79" s="1295"/>
      <c r="H79" s="1295"/>
      <c r="I79" s="1303"/>
      <c r="J79" s="1303"/>
      <c r="K79" s="1306"/>
      <c r="L79" s="1306"/>
      <c r="M79" s="1306"/>
      <c r="N79" s="1306"/>
      <c r="AN79" s="1299"/>
      <c r="AO79" s="1299"/>
      <c r="AP79" s="1299"/>
      <c r="AQ79" s="1299"/>
      <c r="AR79" s="1299"/>
      <c r="AS79" s="1299"/>
      <c r="AT79" s="1299"/>
      <c r="AU79" s="1299"/>
      <c r="AV79" s="1299"/>
      <c r="AW79" s="1299"/>
      <c r="AX79" s="1299"/>
      <c r="AY79" s="1299"/>
      <c r="AZ79" s="1299"/>
      <c r="BA79" s="1299"/>
      <c r="BB79" s="1300" t="s">
        <v>597</v>
      </c>
      <c r="BC79" s="1300"/>
      <c r="BD79" s="1300"/>
      <c r="BE79" s="1300"/>
      <c r="BF79" s="1300"/>
      <c r="BG79" s="1300"/>
      <c r="BH79" s="1300"/>
      <c r="BI79" s="1300"/>
      <c r="BJ79" s="1300"/>
      <c r="BK79" s="1300"/>
      <c r="BL79" s="1300"/>
      <c r="BM79" s="1300"/>
      <c r="BN79" s="1300"/>
      <c r="BO79" s="1300"/>
      <c r="BP79" s="1285">
        <v>10.6</v>
      </c>
      <c r="BQ79" s="1285"/>
      <c r="BR79" s="1285"/>
      <c r="BS79" s="1285"/>
      <c r="BT79" s="1285"/>
      <c r="BU79" s="1285"/>
      <c r="BV79" s="1285"/>
      <c r="BW79" s="1285"/>
      <c r="BX79" s="1285">
        <v>9.8000000000000007</v>
      </c>
      <c r="BY79" s="1285"/>
      <c r="BZ79" s="1285"/>
      <c r="CA79" s="1285"/>
      <c r="CB79" s="1285"/>
      <c r="CC79" s="1285"/>
      <c r="CD79" s="1285"/>
      <c r="CE79" s="1285"/>
      <c r="CF79" s="1285">
        <v>8.5</v>
      </c>
      <c r="CG79" s="1285"/>
      <c r="CH79" s="1285"/>
      <c r="CI79" s="1285"/>
      <c r="CJ79" s="1285"/>
      <c r="CK79" s="1285"/>
      <c r="CL79" s="1285"/>
      <c r="CM79" s="1285"/>
      <c r="CN79" s="1285">
        <v>9.1</v>
      </c>
      <c r="CO79" s="1285"/>
      <c r="CP79" s="1285"/>
      <c r="CQ79" s="1285"/>
      <c r="CR79" s="1285"/>
      <c r="CS79" s="1285"/>
      <c r="CT79" s="1285"/>
      <c r="CU79" s="1285"/>
      <c r="CV79" s="1285">
        <v>8.9</v>
      </c>
      <c r="CW79" s="1285"/>
      <c r="CX79" s="1285"/>
      <c r="CY79" s="1285"/>
      <c r="CZ79" s="1285"/>
      <c r="DA79" s="1285"/>
      <c r="DB79" s="1285"/>
      <c r="DC79" s="1285"/>
    </row>
    <row r="80" spans="2:107" ht="13.5" x14ac:dyDescent="0.15">
      <c r="B80" s="366"/>
      <c r="G80" s="1295"/>
      <c r="H80" s="1295"/>
      <c r="I80" s="1303"/>
      <c r="J80" s="1303"/>
      <c r="K80" s="1306"/>
      <c r="L80" s="1306"/>
      <c r="M80" s="1306"/>
      <c r="N80" s="1306"/>
      <c r="AN80" s="1299"/>
      <c r="AO80" s="1299"/>
      <c r="AP80" s="1299"/>
      <c r="AQ80" s="1299"/>
      <c r="AR80" s="1299"/>
      <c r="AS80" s="1299"/>
      <c r="AT80" s="1299"/>
      <c r="AU80" s="1299"/>
      <c r="AV80" s="1299"/>
      <c r="AW80" s="1299"/>
      <c r="AX80" s="1299"/>
      <c r="AY80" s="1299"/>
      <c r="AZ80" s="1299"/>
      <c r="BA80" s="1299"/>
      <c r="BB80" s="1300"/>
      <c r="BC80" s="1300"/>
      <c r="BD80" s="1300"/>
      <c r="BE80" s="1300"/>
      <c r="BF80" s="1300"/>
      <c r="BG80" s="1300"/>
      <c r="BH80" s="1300"/>
      <c r="BI80" s="1300"/>
      <c r="BJ80" s="1300"/>
      <c r="BK80" s="1300"/>
      <c r="BL80" s="1300"/>
      <c r="BM80" s="1300"/>
      <c r="BN80" s="1300"/>
      <c r="BO80" s="1300"/>
      <c r="BP80" s="1285"/>
      <c r="BQ80" s="1285"/>
      <c r="BR80" s="1285"/>
      <c r="BS80" s="1285"/>
      <c r="BT80" s="1285"/>
      <c r="BU80" s="1285"/>
      <c r="BV80" s="1285"/>
      <c r="BW80" s="1285"/>
      <c r="BX80" s="1285"/>
      <c r="BY80" s="1285"/>
      <c r="BZ80" s="1285"/>
      <c r="CA80" s="1285"/>
      <c r="CB80" s="1285"/>
      <c r="CC80" s="1285"/>
      <c r="CD80" s="1285"/>
      <c r="CE80" s="1285"/>
      <c r="CF80" s="1285"/>
      <c r="CG80" s="1285"/>
      <c r="CH80" s="1285"/>
      <c r="CI80" s="1285"/>
      <c r="CJ80" s="1285"/>
      <c r="CK80" s="1285"/>
      <c r="CL80" s="1285"/>
      <c r="CM80" s="1285"/>
      <c r="CN80" s="1285"/>
      <c r="CO80" s="1285"/>
      <c r="CP80" s="1285"/>
      <c r="CQ80" s="1285"/>
      <c r="CR80" s="1285"/>
      <c r="CS80" s="1285"/>
      <c r="CT80" s="1285"/>
      <c r="CU80" s="1285"/>
      <c r="CV80" s="1285"/>
      <c r="CW80" s="1285"/>
      <c r="CX80" s="1285"/>
      <c r="CY80" s="1285"/>
      <c r="CZ80" s="1285"/>
      <c r="DA80" s="1285"/>
      <c r="DB80" s="1285"/>
      <c r="DC80" s="1285"/>
    </row>
    <row r="81" spans="2:109" ht="13.5" x14ac:dyDescent="0.15">
      <c r="B81" s="366"/>
    </row>
    <row r="82" spans="2:109" ht="17.25" x14ac:dyDescent="0.15">
      <c r="B82" s="366"/>
      <c r="K82" s="372"/>
      <c r="L82" s="372"/>
      <c r="M82" s="372"/>
      <c r="N82" s="372"/>
      <c r="AQ82" s="372"/>
      <c r="AR82" s="372"/>
      <c r="AS82" s="372"/>
      <c r="AT82" s="372"/>
      <c r="BC82" s="372"/>
      <c r="BD82" s="372"/>
      <c r="BE82" s="372"/>
      <c r="BF82" s="372"/>
      <c r="BO82" s="372"/>
      <c r="BP82" s="372"/>
      <c r="BQ82" s="372"/>
      <c r="BR82" s="372"/>
      <c r="CA82" s="372"/>
      <c r="CB82" s="372"/>
      <c r="CC82" s="372"/>
      <c r="CD82" s="372"/>
      <c r="CM82" s="372"/>
      <c r="CN82" s="372"/>
      <c r="CO82" s="372"/>
      <c r="CP82" s="372"/>
      <c r="CY82" s="372"/>
      <c r="CZ82" s="372"/>
      <c r="DA82" s="372"/>
      <c r="DB82" s="372"/>
      <c r="DC82" s="372"/>
    </row>
    <row r="83" spans="2:109" ht="13.5" x14ac:dyDescent="0.15">
      <c r="B83" s="371"/>
      <c r="C83" s="370"/>
      <c r="D83" s="370"/>
      <c r="E83" s="370"/>
      <c r="F83" s="370"/>
      <c r="G83" s="370"/>
      <c r="H83" s="370"/>
      <c r="I83" s="37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370"/>
      <c r="AR83" s="370"/>
      <c r="AS83" s="370"/>
      <c r="AT83" s="370"/>
      <c r="AU83" s="370"/>
      <c r="AV83" s="370"/>
      <c r="AW83" s="370"/>
      <c r="AX83" s="370"/>
      <c r="AY83" s="370"/>
      <c r="AZ83" s="370"/>
      <c r="BA83" s="370"/>
      <c r="BB83" s="370"/>
      <c r="BC83" s="370"/>
      <c r="BD83" s="370"/>
      <c r="BE83" s="370"/>
      <c r="BF83" s="370"/>
      <c r="BG83" s="370"/>
      <c r="BH83" s="370"/>
      <c r="BI83" s="370"/>
      <c r="BJ83" s="370"/>
      <c r="BK83" s="370"/>
      <c r="BL83" s="370"/>
      <c r="BM83" s="370"/>
      <c r="BN83" s="370"/>
      <c r="BO83" s="370"/>
      <c r="BP83" s="370"/>
      <c r="BQ83" s="370"/>
      <c r="BR83" s="370"/>
      <c r="BS83" s="370"/>
      <c r="BT83" s="370"/>
      <c r="BU83" s="370"/>
      <c r="BV83" s="370"/>
      <c r="BW83" s="370"/>
      <c r="BX83" s="370"/>
      <c r="BY83" s="370"/>
      <c r="BZ83" s="370"/>
      <c r="CA83" s="370"/>
      <c r="CB83" s="370"/>
      <c r="CC83" s="370"/>
      <c r="CD83" s="370"/>
      <c r="CE83" s="370"/>
      <c r="CF83" s="370"/>
      <c r="CG83" s="370"/>
      <c r="CH83" s="370"/>
      <c r="CI83" s="370"/>
      <c r="CJ83" s="370"/>
      <c r="CK83" s="370"/>
      <c r="CL83" s="370"/>
      <c r="CM83" s="370"/>
      <c r="CN83" s="370"/>
      <c r="CO83" s="370"/>
      <c r="CP83" s="370"/>
      <c r="CQ83" s="370"/>
      <c r="CR83" s="370"/>
      <c r="CS83" s="370"/>
      <c r="CT83" s="370"/>
      <c r="CU83" s="370"/>
      <c r="CV83" s="370"/>
      <c r="CW83" s="370"/>
      <c r="CX83" s="370"/>
      <c r="CY83" s="370"/>
      <c r="CZ83" s="370"/>
      <c r="DA83" s="370"/>
      <c r="DB83" s="370"/>
      <c r="DC83" s="370"/>
      <c r="DD83" s="369"/>
    </row>
    <row r="84" spans="2:109" ht="13.5" x14ac:dyDescent="0.15">
      <c r="DD84" s="365"/>
      <c r="DE84" s="365"/>
    </row>
    <row r="85" spans="2:109" ht="13.5" x14ac:dyDescent="0.15">
      <c r="DD85" s="365"/>
      <c r="DE85" s="365"/>
    </row>
    <row r="86" spans="2:109" ht="13.5" hidden="1" x14ac:dyDescent="0.15">
      <c r="DD86" s="365"/>
      <c r="DE86" s="365"/>
    </row>
    <row r="87" spans="2:109" ht="13.5" hidden="1" x14ac:dyDescent="0.15">
      <c r="K87" s="368"/>
      <c r="AQ87" s="368"/>
      <c r="BC87" s="368"/>
      <c r="BO87" s="368"/>
      <c r="CA87" s="368"/>
      <c r="CM87" s="368"/>
      <c r="CY87" s="368"/>
      <c r="DD87" s="365"/>
      <c r="DE87" s="365"/>
    </row>
    <row r="88" spans="2:109" ht="13.5" hidden="1" x14ac:dyDescent="0.15">
      <c r="DD88" s="365"/>
      <c r="DE88" s="365"/>
    </row>
    <row r="89" spans="2:109" ht="13.5" hidden="1" x14ac:dyDescent="0.15">
      <c r="DD89" s="365"/>
      <c r="DE89" s="365"/>
    </row>
    <row r="90" spans="2:109" ht="13.5" hidden="1" x14ac:dyDescent="0.15">
      <c r="DD90" s="365"/>
      <c r="DE90" s="365"/>
    </row>
    <row r="91" spans="2:109" ht="13.5" hidden="1" x14ac:dyDescent="0.15">
      <c r="DD91" s="365"/>
      <c r="DE91" s="365"/>
    </row>
    <row r="92" spans="2:109" ht="13.5" hidden="1" customHeight="1" x14ac:dyDescent="0.15">
      <c r="DD92" s="365"/>
      <c r="DE92" s="365"/>
    </row>
    <row r="93" spans="2:109" ht="13.5" hidden="1" customHeight="1" x14ac:dyDescent="0.15">
      <c r="DD93" s="365"/>
      <c r="DE93" s="365"/>
    </row>
    <row r="94" spans="2:109" ht="13.5" hidden="1" customHeight="1" x14ac:dyDescent="0.15">
      <c r="DD94" s="365"/>
      <c r="DE94" s="365"/>
    </row>
    <row r="95" spans="2:109" ht="13.5" hidden="1" customHeight="1" x14ac:dyDescent="0.15">
      <c r="DD95" s="365"/>
      <c r="DE95" s="365"/>
    </row>
    <row r="96" spans="2:109" ht="13.5" hidden="1" customHeight="1" x14ac:dyDescent="0.15">
      <c r="DD96" s="365"/>
      <c r="DE96" s="365"/>
    </row>
    <row r="97" spans="108:109" ht="13.5" hidden="1" customHeight="1" x14ac:dyDescent="0.15">
      <c r="DD97" s="365"/>
      <c r="DE97" s="365"/>
    </row>
    <row r="98" spans="108:109" ht="13.5" hidden="1" customHeight="1" x14ac:dyDescent="0.15">
      <c r="DD98" s="365"/>
      <c r="DE98" s="365"/>
    </row>
    <row r="99" spans="108:109" ht="13.5" hidden="1" customHeight="1" x14ac:dyDescent="0.15">
      <c r="DD99" s="365"/>
      <c r="DE99" s="365"/>
    </row>
    <row r="100" spans="108:109" ht="13.5" hidden="1" customHeight="1" x14ac:dyDescent="0.15">
      <c r="DD100" s="365"/>
      <c r="DE100" s="365"/>
    </row>
    <row r="101" spans="108:109" ht="13.5" hidden="1" customHeight="1" x14ac:dyDescent="0.15">
      <c r="DD101" s="365"/>
      <c r="DE101" s="365"/>
    </row>
    <row r="102" spans="108:109" ht="13.5" hidden="1" customHeight="1" x14ac:dyDescent="0.15">
      <c r="DD102" s="365"/>
      <c r="DE102" s="365"/>
    </row>
    <row r="103" spans="108:109" ht="13.5" hidden="1" customHeight="1" x14ac:dyDescent="0.15">
      <c r="DD103" s="365"/>
      <c r="DE103" s="365"/>
    </row>
    <row r="104" spans="108:109" ht="13.5" hidden="1" customHeight="1" x14ac:dyDescent="0.15">
      <c r="DD104" s="365"/>
      <c r="DE104" s="365"/>
    </row>
    <row r="105" spans="108:109" ht="13.5" hidden="1" customHeight="1" x14ac:dyDescent="0.15">
      <c r="DD105" s="365"/>
      <c r="DE105" s="365"/>
    </row>
    <row r="106" spans="108:109" ht="13.5" hidden="1" customHeight="1" x14ac:dyDescent="0.15">
      <c r="DD106" s="365"/>
      <c r="DE106" s="365"/>
    </row>
    <row r="107" spans="108:109" ht="13.5" hidden="1" customHeight="1" x14ac:dyDescent="0.15">
      <c r="DD107" s="365"/>
      <c r="DE107" s="365"/>
    </row>
    <row r="108" spans="108:109" ht="13.5" hidden="1" customHeight="1" x14ac:dyDescent="0.15">
      <c r="DD108" s="365"/>
      <c r="DE108" s="365"/>
    </row>
    <row r="109" spans="108:109" ht="13.5" hidden="1" customHeight="1" x14ac:dyDescent="0.15">
      <c r="DD109" s="365"/>
      <c r="DE109" s="365"/>
    </row>
    <row r="110" spans="108:109" ht="13.5" hidden="1" customHeight="1" x14ac:dyDescent="0.15">
      <c r="DD110" s="365"/>
      <c r="DE110" s="365"/>
    </row>
    <row r="111" spans="108:109" ht="13.5" hidden="1" customHeight="1" x14ac:dyDescent="0.15">
      <c r="DD111" s="365"/>
      <c r="DE111" s="365"/>
    </row>
    <row r="112" spans="108:109" ht="13.5" hidden="1" customHeight="1" x14ac:dyDescent="0.15">
      <c r="DD112" s="365"/>
      <c r="DE112" s="365"/>
    </row>
    <row r="113" spans="108:109" ht="13.5" hidden="1" customHeight="1" x14ac:dyDescent="0.15">
      <c r="DD113" s="365"/>
      <c r="DE113" s="365"/>
    </row>
    <row r="114" spans="108:109" ht="13.5" hidden="1" customHeight="1" x14ac:dyDescent="0.15">
      <c r="DD114" s="365"/>
      <c r="DE114" s="365"/>
    </row>
    <row r="115" spans="108:109" ht="13.5" hidden="1" customHeight="1" x14ac:dyDescent="0.15">
      <c r="DD115" s="365"/>
      <c r="DE115" s="365"/>
    </row>
    <row r="116" spans="108:109" ht="13.5" hidden="1" customHeight="1" x14ac:dyDescent="0.15">
      <c r="DD116" s="365"/>
      <c r="DE116" s="365"/>
    </row>
    <row r="117" spans="108:109" ht="13.5" hidden="1" customHeight="1" x14ac:dyDescent="0.15">
      <c r="DD117" s="365"/>
      <c r="DE117" s="365"/>
    </row>
    <row r="118" spans="108:109" ht="13.5" hidden="1" customHeight="1" x14ac:dyDescent="0.15">
      <c r="DD118" s="365"/>
      <c r="DE118" s="365"/>
    </row>
    <row r="119" spans="108:109" ht="13.5" hidden="1" customHeight="1" x14ac:dyDescent="0.15">
      <c r="DD119" s="365"/>
      <c r="DE119" s="365"/>
    </row>
    <row r="120" spans="108:109" ht="13.5" hidden="1" customHeight="1" x14ac:dyDescent="0.15">
      <c r="DD120" s="365"/>
      <c r="DE120" s="365"/>
    </row>
    <row r="121" spans="108:109" ht="13.5" hidden="1" customHeight="1" x14ac:dyDescent="0.15">
      <c r="DD121" s="365"/>
      <c r="DE121" s="365"/>
    </row>
    <row r="122" spans="108:109" ht="13.5" hidden="1" customHeight="1" x14ac:dyDescent="0.15">
      <c r="DD122" s="365"/>
      <c r="DE122" s="365"/>
    </row>
    <row r="123" spans="108:109" ht="13.5" hidden="1" customHeight="1" x14ac:dyDescent="0.15">
      <c r="DD123" s="365"/>
      <c r="DE123" s="365"/>
    </row>
    <row r="124" spans="108:109" ht="13.5" hidden="1" customHeight="1" x14ac:dyDescent="0.15">
      <c r="DD124" s="365"/>
      <c r="DE124" s="365"/>
    </row>
    <row r="125" spans="108:109" ht="13.5" hidden="1" customHeight="1" x14ac:dyDescent="0.15">
      <c r="DD125" s="365"/>
      <c r="DE125" s="365"/>
    </row>
    <row r="126" spans="108:109" ht="13.5" hidden="1" customHeight="1" x14ac:dyDescent="0.15">
      <c r="DD126" s="365"/>
      <c r="DE126" s="365"/>
    </row>
    <row r="127" spans="108:109" ht="13.5" hidden="1" customHeight="1" x14ac:dyDescent="0.15">
      <c r="DD127" s="365"/>
      <c r="DE127" s="365"/>
    </row>
    <row r="128" spans="108:109" ht="13.5" hidden="1" customHeight="1" x14ac:dyDescent="0.15">
      <c r="DD128" s="365"/>
      <c r="DE128" s="365"/>
    </row>
    <row r="129" spans="108:109" ht="13.5" hidden="1" customHeight="1" x14ac:dyDescent="0.15">
      <c r="DD129" s="365"/>
      <c r="DE129" s="365"/>
    </row>
    <row r="130" spans="108:109" ht="13.5" hidden="1" customHeight="1" x14ac:dyDescent="0.15">
      <c r="DD130" s="365"/>
      <c r="DE130" s="365"/>
    </row>
    <row r="131" spans="108:109" ht="13.5" hidden="1" customHeight="1" x14ac:dyDescent="0.15">
      <c r="DD131" s="365"/>
      <c r="DE131" s="365"/>
    </row>
    <row r="132" spans="108:109" ht="13.5" hidden="1" customHeight="1" x14ac:dyDescent="0.15">
      <c r="DD132" s="365"/>
      <c r="DE132" s="365"/>
    </row>
    <row r="133" spans="108:109" ht="13.5" hidden="1" customHeight="1" x14ac:dyDescent="0.15">
      <c r="DD133" s="365"/>
      <c r="DE133" s="365"/>
    </row>
    <row r="134" spans="108:109" ht="13.5" hidden="1" customHeight="1" x14ac:dyDescent="0.15">
      <c r="DD134" s="365"/>
      <c r="DE134" s="365"/>
    </row>
    <row r="135" spans="108:109" ht="13.5" hidden="1" customHeight="1" x14ac:dyDescent="0.15">
      <c r="DD135" s="365"/>
      <c r="DE135" s="365"/>
    </row>
    <row r="136" spans="108:109" ht="13.5" hidden="1" customHeight="1" x14ac:dyDescent="0.15">
      <c r="DD136" s="365"/>
      <c r="DE136" s="365"/>
    </row>
    <row r="137" spans="108:109" ht="13.5" hidden="1" customHeight="1" x14ac:dyDescent="0.15">
      <c r="DD137" s="365"/>
      <c r="DE137" s="365"/>
    </row>
    <row r="138" spans="108:109" ht="13.5" hidden="1" customHeight="1" x14ac:dyDescent="0.15">
      <c r="DD138" s="365"/>
      <c r="DE138" s="365"/>
    </row>
    <row r="139" spans="108:109" ht="13.5" hidden="1" customHeight="1" x14ac:dyDescent="0.15">
      <c r="DD139" s="365"/>
      <c r="DE139" s="365"/>
    </row>
    <row r="140" spans="108:109" ht="13.5" hidden="1" customHeight="1" x14ac:dyDescent="0.15">
      <c r="DD140" s="365"/>
      <c r="DE140" s="365"/>
    </row>
    <row r="141" spans="108:109" ht="13.5" hidden="1" customHeight="1" x14ac:dyDescent="0.15">
      <c r="DD141" s="365"/>
      <c r="DE141" s="365"/>
    </row>
    <row r="142" spans="108:109" ht="13.5" hidden="1" customHeight="1" x14ac:dyDescent="0.15">
      <c r="DD142" s="365"/>
      <c r="DE142" s="365"/>
    </row>
    <row r="143" spans="108:109" ht="13.5" hidden="1" customHeight="1" x14ac:dyDescent="0.15">
      <c r="DD143" s="365"/>
      <c r="DE143" s="365"/>
    </row>
    <row r="144" spans="108:109" ht="13.5" hidden="1" customHeight="1" x14ac:dyDescent="0.15">
      <c r="DD144" s="365"/>
      <c r="DE144" s="365"/>
    </row>
    <row r="145" spans="108:109" ht="13.5" hidden="1" customHeight="1" x14ac:dyDescent="0.15">
      <c r="DD145" s="365"/>
      <c r="DE145" s="365"/>
    </row>
    <row r="146" spans="108:109" ht="13.5" hidden="1" customHeight="1" x14ac:dyDescent="0.15">
      <c r="DD146" s="365"/>
      <c r="DE146" s="365"/>
    </row>
    <row r="147" spans="108:109" ht="13.5" hidden="1" customHeight="1" x14ac:dyDescent="0.15">
      <c r="DD147" s="365"/>
      <c r="DE147" s="365"/>
    </row>
    <row r="148" spans="108:109" ht="13.5" hidden="1" customHeight="1" x14ac:dyDescent="0.15">
      <c r="DD148" s="365"/>
      <c r="DE148" s="365"/>
    </row>
    <row r="149" spans="108:109" ht="13.5" hidden="1" customHeight="1" x14ac:dyDescent="0.15">
      <c r="DD149" s="365"/>
      <c r="DE149" s="365"/>
    </row>
    <row r="150" spans="108:109" ht="13.5" hidden="1" customHeight="1" x14ac:dyDescent="0.15">
      <c r="DD150" s="365"/>
      <c r="DE150" s="365"/>
    </row>
    <row r="151" spans="108:109" ht="13.5" hidden="1" customHeight="1" x14ac:dyDescent="0.15">
      <c r="DD151" s="365"/>
      <c r="DE151" s="365"/>
    </row>
    <row r="152" spans="108:109" ht="13.5" hidden="1" customHeight="1" x14ac:dyDescent="0.15">
      <c r="DD152" s="365"/>
      <c r="DE152" s="365"/>
    </row>
    <row r="153" spans="108:109" ht="13.5" hidden="1" customHeight="1" x14ac:dyDescent="0.15">
      <c r="DD153" s="365"/>
      <c r="DE153" s="365"/>
    </row>
    <row r="154" spans="108:109" ht="13.5" hidden="1" customHeight="1" x14ac:dyDescent="0.15">
      <c r="DD154" s="365"/>
      <c r="DE154" s="365"/>
    </row>
    <row r="155" spans="108:109" ht="13.5" hidden="1" customHeight="1" x14ac:dyDescent="0.15">
      <c r="DD155" s="365"/>
      <c r="DE155" s="365"/>
    </row>
    <row r="156" spans="108:109" ht="13.5" hidden="1" customHeight="1" x14ac:dyDescent="0.15">
      <c r="DD156" s="365"/>
      <c r="DE156" s="365"/>
    </row>
    <row r="157" spans="108:109" ht="13.5" hidden="1" customHeight="1" x14ac:dyDescent="0.15">
      <c r="DD157" s="365"/>
      <c r="DE157" s="365"/>
    </row>
    <row r="158" spans="108:109" ht="13.5" hidden="1" customHeight="1" x14ac:dyDescent="0.15">
      <c r="DD158" s="365"/>
      <c r="DE158" s="365"/>
    </row>
    <row r="159" spans="108:109" ht="13.5" hidden="1" customHeight="1" x14ac:dyDescent="0.15">
      <c r="DD159" s="365"/>
      <c r="DE159" s="365"/>
    </row>
    <row r="160" spans="108:109" ht="13.5" hidden="1" customHeight="1" x14ac:dyDescent="0.15">
      <c r="DD160" s="365"/>
      <c r="DE160" s="365"/>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OlkaLGqG+qci9OxvBREo21pyXn5ltyWF+OLj4gtMDsMhCWSh7ysCrT201cbQA7NYjv8bfUAbM+fz8+2JfDK95g==" saltValue="60bT0Su21MZkv0wAjwAAM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96F0-2AC8-4008-A740-735AD8B8CB2E}">
  <sheetPr>
    <pageSetUpPr fitToPage="1"/>
  </sheetPr>
  <dimension ref="A1:DR135"/>
  <sheetViews>
    <sheetView showGridLines="0" zoomScaleNormal="100" zoomScaleSheetLayoutView="70" workbookViewId="0"/>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498</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VpN62+PYPSq8++IHthJ9kSJ9qujJ69MAUCJkTLsikbOx6/o6ad8fy2THqSuM4WylPM6IAJGflubYcv2Dq+kH+g==" saltValue="aCwddfwosNvffkuDrsSlv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0F911-E617-4614-9EA8-675B87382B6C}">
  <sheetPr>
    <pageSetUpPr fitToPage="1"/>
  </sheetPr>
  <dimension ref="A1:DR135"/>
  <sheetViews>
    <sheetView showGridLines="0" topLeftCell="B1" zoomScaleNormal="100" zoomScaleSheetLayoutView="55" workbookViewId="0"/>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c r="AG59" s="270"/>
      <c r="AH59" s="270"/>
    </row>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498</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v0zGXAFyvf9ErIEEBf6I1c6otK0Jnddmbegn8p54momkS9UabTOOKQ7UR5U3UlDif5BdmzacOZw7HcmW0ocbQg==" saltValue="vdzcy4RE1DsuQxlTgioOb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29" customWidth="1"/>
    <col min="2" max="8" width="13.375" style="129" customWidth="1"/>
    <col min="9" max="16384" width="11.125" style="129"/>
  </cols>
  <sheetData>
    <row r="1" spans="1:8" x14ac:dyDescent="0.15">
      <c r="A1" s="123"/>
      <c r="B1" s="124"/>
      <c r="C1" s="125"/>
      <c r="D1" s="126"/>
      <c r="E1" s="127"/>
      <c r="F1" s="127"/>
      <c r="G1" s="127"/>
      <c r="H1" s="128"/>
    </row>
    <row r="2" spans="1:8" x14ac:dyDescent="0.15">
      <c r="A2" s="130"/>
      <c r="B2" s="131"/>
      <c r="C2" s="132"/>
      <c r="D2" s="133" t="s">
        <v>46</v>
      </c>
      <c r="E2" s="134"/>
      <c r="F2" s="135" t="s">
        <v>550</v>
      </c>
      <c r="G2" s="136"/>
      <c r="H2" s="137"/>
    </row>
    <row r="3" spans="1:8" x14ac:dyDescent="0.15">
      <c r="A3" s="133" t="s">
        <v>543</v>
      </c>
      <c r="B3" s="138"/>
      <c r="C3" s="139"/>
      <c r="D3" s="140">
        <v>60682</v>
      </c>
      <c r="E3" s="141"/>
      <c r="F3" s="142">
        <v>81990</v>
      </c>
      <c r="G3" s="143"/>
      <c r="H3" s="144"/>
    </row>
    <row r="4" spans="1:8" x14ac:dyDescent="0.15">
      <c r="A4" s="145"/>
      <c r="B4" s="146"/>
      <c r="C4" s="147"/>
      <c r="D4" s="148">
        <v>37245</v>
      </c>
      <c r="E4" s="149"/>
      <c r="F4" s="150">
        <v>34482</v>
      </c>
      <c r="G4" s="151"/>
      <c r="H4" s="152"/>
    </row>
    <row r="5" spans="1:8" x14ac:dyDescent="0.15">
      <c r="A5" s="133" t="s">
        <v>545</v>
      </c>
      <c r="B5" s="138"/>
      <c r="C5" s="139"/>
      <c r="D5" s="140">
        <v>49374</v>
      </c>
      <c r="E5" s="141"/>
      <c r="F5" s="142">
        <v>87551</v>
      </c>
      <c r="G5" s="143"/>
      <c r="H5" s="144"/>
    </row>
    <row r="6" spans="1:8" x14ac:dyDescent="0.15">
      <c r="A6" s="145"/>
      <c r="B6" s="146"/>
      <c r="C6" s="147"/>
      <c r="D6" s="148">
        <v>27401</v>
      </c>
      <c r="E6" s="149"/>
      <c r="F6" s="150">
        <v>43994</v>
      </c>
      <c r="G6" s="151"/>
      <c r="H6" s="152"/>
    </row>
    <row r="7" spans="1:8" x14ac:dyDescent="0.15">
      <c r="A7" s="133" t="s">
        <v>546</v>
      </c>
      <c r="B7" s="138"/>
      <c r="C7" s="139"/>
      <c r="D7" s="140">
        <v>72021</v>
      </c>
      <c r="E7" s="141"/>
      <c r="F7" s="142">
        <v>77577</v>
      </c>
      <c r="G7" s="143"/>
      <c r="H7" s="144"/>
    </row>
    <row r="8" spans="1:8" x14ac:dyDescent="0.15">
      <c r="A8" s="145"/>
      <c r="B8" s="146"/>
      <c r="C8" s="147"/>
      <c r="D8" s="148">
        <v>33513</v>
      </c>
      <c r="E8" s="149"/>
      <c r="F8" s="150">
        <v>40870</v>
      </c>
      <c r="G8" s="151"/>
      <c r="H8" s="152"/>
    </row>
    <row r="9" spans="1:8" x14ac:dyDescent="0.15">
      <c r="A9" s="133" t="s">
        <v>547</v>
      </c>
      <c r="B9" s="138"/>
      <c r="C9" s="139"/>
      <c r="D9" s="140">
        <v>30663</v>
      </c>
      <c r="E9" s="141"/>
      <c r="F9" s="142">
        <v>115123</v>
      </c>
      <c r="G9" s="143"/>
      <c r="H9" s="144"/>
    </row>
    <row r="10" spans="1:8" x14ac:dyDescent="0.15">
      <c r="A10" s="145"/>
      <c r="B10" s="146"/>
      <c r="C10" s="147"/>
      <c r="D10" s="148">
        <v>12687</v>
      </c>
      <c r="E10" s="149"/>
      <c r="F10" s="150">
        <v>46026</v>
      </c>
      <c r="G10" s="151"/>
      <c r="H10" s="152"/>
    </row>
    <row r="11" spans="1:8" x14ac:dyDescent="0.15">
      <c r="A11" s="133" t="s">
        <v>548</v>
      </c>
      <c r="B11" s="138"/>
      <c r="C11" s="139"/>
      <c r="D11" s="140">
        <v>32752</v>
      </c>
      <c r="E11" s="141"/>
      <c r="F11" s="142">
        <v>98899</v>
      </c>
      <c r="G11" s="143"/>
      <c r="H11" s="144"/>
    </row>
    <row r="12" spans="1:8" x14ac:dyDescent="0.15">
      <c r="A12" s="145"/>
      <c r="B12" s="146"/>
      <c r="C12" s="153"/>
      <c r="D12" s="148">
        <v>23088</v>
      </c>
      <c r="E12" s="149"/>
      <c r="F12" s="150">
        <v>43734</v>
      </c>
      <c r="G12" s="151"/>
      <c r="H12" s="152"/>
    </row>
    <row r="13" spans="1:8" x14ac:dyDescent="0.15">
      <c r="A13" s="133"/>
      <c r="B13" s="138"/>
      <c r="C13" s="154"/>
      <c r="D13" s="155">
        <v>49098</v>
      </c>
      <c r="E13" s="156"/>
      <c r="F13" s="157">
        <v>92228</v>
      </c>
      <c r="G13" s="158"/>
      <c r="H13" s="144"/>
    </row>
    <row r="14" spans="1:8" x14ac:dyDescent="0.15">
      <c r="A14" s="145"/>
      <c r="B14" s="146"/>
      <c r="C14" s="147"/>
      <c r="D14" s="148">
        <v>26787</v>
      </c>
      <c r="E14" s="149"/>
      <c r="F14" s="150">
        <v>41821</v>
      </c>
      <c r="G14" s="151"/>
      <c r="H14" s="152"/>
    </row>
    <row r="17" spans="1:11" x14ac:dyDescent="0.15">
      <c r="A17" s="129" t="s">
        <v>47</v>
      </c>
    </row>
    <row r="18" spans="1:11" x14ac:dyDescent="0.15">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x14ac:dyDescent="0.15">
      <c r="A19" s="159" t="s">
        <v>48</v>
      </c>
      <c r="B19" s="159">
        <f>ROUND(VALUE(SUBSTITUTE(実質収支比率等に係る経年分析!F$48,"▲","-")),2)</f>
        <v>3.75</v>
      </c>
      <c r="C19" s="159">
        <f>ROUND(VALUE(SUBSTITUTE(実質収支比率等に係る経年分析!G$48,"▲","-")),2)</f>
        <v>3.83</v>
      </c>
      <c r="D19" s="159">
        <f>ROUND(VALUE(SUBSTITUTE(実質収支比率等に係る経年分析!H$48,"▲","-")),2)</f>
        <v>4.1100000000000003</v>
      </c>
      <c r="E19" s="159">
        <f>ROUND(VALUE(SUBSTITUTE(実質収支比率等に係る経年分析!I$48,"▲","-")),2)</f>
        <v>4.08</v>
      </c>
      <c r="F19" s="159">
        <f>ROUND(VALUE(SUBSTITUTE(実質収支比率等に係る経年分析!J$48,"▲","-")),2)</f>
        <v>4.29</v>
      </c>
    </row>
    <row r="20" spans="1:11" x14ac:dyDescent="0.15">
      <c r="A20" s="159" t="s">
        <v>49</v>
      </c>
      <c r="B20" s="159">
        <f>ROUND(VALUE(SUBSTITUTE(実質収支比率等に係る経年分析!F$47,"▲","-")),2)</f>
        <v>11.54</v>
      </c>
      <c r="C20" s="159">
        <f>ROUND(VALUE(SUBSTITUTE(実質収支比率等に係る経年分析!G$47,"▲","-")),2)</f>
        <v>9.99</v>
      </c>
      <c r="D20" s="159">
        <f>ROUND(VALUE(SUBSTITUTE(実質収支比率等に係る経年分析!H$47,"▲","-")),2)</f>
        <v>11</v>
      </c>
      <c r="E20" s="159">
        <f>ROUND(VALUE(SUBSTITUTE(実質収支比率等に係る経年分析!I$47,"▲","-")),2)</f>
        <v>11.46</v>
      </c>
      <c r="F20" s="159">
        <f>ROUND(VALUE(SUBSTITUTE(実質収支比率等に係る経年分析!J$47,"▲","-")),2)</f>
        <v>11.99</v>
      </c>
    </row>
    <row r="21" spans="1:11" x14ac:dyDescent="0.15">
      <c r="A21" s="159" t="s">
        <v>50</v>
      </c>
      <c r="B21" s="159">
        <f>IF(ISNUMBER(VALUE(SUBSTITUTE(実質収支比率等に係る経年分析!F$49,"▲","-"))),ROUND(VALUE(SUBSTITUTE(実質収支比率等に係る経年分析!F$49,"▲","-")),2),NA())</f>
        <v>-3.58</v>
      </c>
      <c r="C21" s="159">
        <f>IF(ISNUMBER(VALUE(SUBSTITUTE(実質収支比率等に係る経年分析!G$49,"▲","-"))),ROUND(VALUE(SUBSTITUTE(実質収支比率等に係る経年分析!G$49,"▲","-")),2),NA())</f>
        <v>-5.03</v>
      </c>
      <c r="D21" s="159">
        <f>IF(ISNUMBER(VALUE(SUBSTITUTE(実質収支比率等に係る経年分析!H$49,"▲","-"))),ROUND(VALUE(SUBSTITUTE(実質収支比率等に係る経年分析!H$49,"▲","-")),2),NA())</f>
        <v>-1.89</v>
      </c>
      <c r="E21" s="159">
        <f>IF(ISNUMBER(VALUE(SUBSTITUTE(実質収支比率等に係る経年分析!I$49,"▲","-"))),ROUND(VALUE(SUBSTITUTE(実質収支比率等に係る経年分析!I$49,"▲","-")),2),NA())</f>
        <v>-3.99</v>
      </c>
      <c r="F21" s="159">
        <f>IF(ISNUMBER(VALUE(SUBSTITUTE(実質収支比率等に係る経年分析!J$49,"▲","-"))),ROUND(VALUE(SUBSTITUTE(実質収支比率等に係る経年分析!J$49,"▲","-")),2),NA())</f>
        <v>-3</v>
      </c>
    </row>
    <row r="24" spans="1:11" x14ac:dyDescent="0.15">
      <c r="A24" s="129" t="s">
        <v>51</v>
      </c>
    </row>
    <row r="25" spans="1:11" x14ac:dyDescent="0.15">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x14ac:dyDescent="0.15">
      <c r="A26" s="160"/>
      <c r="B26" s="160" t="s">
        <v>52</v>
      </c>
      <c r="C26" s="160" t="s">
        <v>53</v>
      </c>
      <c r="D26" s="160" t="s">
        <v>52</v>
      </c>
      <c r="E26" s="160" t="s">
        <v>53</v>
      </c>
      <c r="F26" s="160" t="s">
        <v>52</v>
      </c>
      <c r="G26" s="160" t="s">
        <v>53</v>
      </c>
      <c r="H26" s="160" t="s">
        <v>52</v>
      </c>
      <c r="I26" s="160" t="s">
        <v>53</v>
      </c>
      <c r="J26" s="160" t="s">
        <v>52</v>
      </c>
      <c r="K26" s="160" t="s">
        <v>53</v>
      </c>
    </row>
    <row r="27" spans="1:11" x14ac:dyDescent="0.15">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x14ac:dyDescent="0.15">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x14ac:dyDescent="0.15">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x14ac:dyDescent="0.15">
      <c r="A30" s="160" t="str">
        <f>IF(連結実質赤字比率に係る赤字・黒字の構成分析!C$40="",NA(),連結実質赤字比率に係る赤字・黒字の構成分析!C$40)</f>
        <v>河北町農業集落排水事業特別会計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v>
      </c>
    </row>
    <row r="31" spans="1:11" x14ac:dyDescent="0.15">
      <c r="A31" s="160" t="str">
        <f>IF(連結実質赤字比率に係る赤字・黒字の構成分析!C$39="",NA(),連結実質赤字比率に係る赤字・黒字の構成分析!C$39)</f>
        <v>河北町公共下水道事業特別会計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x14ac:dyDescent="0.15">
      <c r="A32" s="160" t="str">
        <f>IF(連結実質赤字比率に係る赤字・黒字の構成分析!C$38="",NA(),連結実質赤字比率に係る赤字・黒字の構成分析!C$38)</f>
        <v>河北町後期高齢者医療特別会計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0.04</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0.06</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0.02</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0.04</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0.05</v>
      </c>
    </row>
    <row r="33" spans="1:16" x14ac:dyDescent="0.15">
      <c r="A33" s="160" t="str">
        <f>IF(連結実質赤字比率に係る赤字・黒字の構成分析!C$37="",NA(),連結実質赤字比率に係る赤字・黒字の構成分析!C$37)</f>
        <v>河北町介護保険特別会計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0.87</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0.79</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0.42</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0.53</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0.13</v>
      </c>
    </row>
    <row r="34" spans="1:16" x14ac:dyDescent="0.15">
      <c r="A34" s="160" t="str">
        <f>IF(連結実質赤字比率に係る赤字・黒字の構成分析!C$36="",NA(),連結実質赤字比率に係る赤字・黒字の構成分析!C$36)</f>
        <v>河北町国民健康保険特別会計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2.09</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2.2400000000000002</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2.0299999999999998</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3.12</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2.23</v>
      </c>
    </row>
    <row r="35" spans="1:16" x14ac:dyDescent="0.15">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3.74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3.83</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4.1100000000000003</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4.08</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4.28</v>
      </c>
    </row>
    <row r="36" spans="1:16" x14ac:dyDescent="0.15">
      <c r="A36" s="160" t="str">
        <f>IF(連結実質赤字比率に係る赤字・黒字の構成分析!C$34="",NA(),連結実質赤字比率に係る赤字・黒字の構成分析!C$34)</f>
        <v>河北町水道事業会計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20.72</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20.04</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14.67</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16.600000000000001</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18.25</v>
      </c>
    </row>
    <row r="39" spans="1:16" x14ac:dyDescent="0.15">
      <c r="A39" s="129" t="s">
        <v>54</v>
      </c>
    </row>
    <row r="40" spans="1:16" x14ac:dyDescent="0.15">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x14ac:dyDescent="0.15">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x14ac:dyDescent="0.15">
      <c r="A42" s="161" t="s">
        <v>57</v>
      </c>
      <c r="B42" s="161"/>
      <c r="C42" s="161"/>
      <c r="D42" s="161">
        <f>'実質公債費比率（分子）の構造'!K$52</f>
        <v>856</v>
      </c>
      <c r="E42" s="161"/>
      <c r="F42" s="161"/>
      <c r="G42" s="161">
        <f>'実質公債費比率（分子）の構造'!L$52</f>
        <v>873</v>
      </c>
      <c r="H42" s="161"/>
      <c r="I42" s="161"/>
      <c r="J42" s="161">
        <f>'実質公債費比率（分子）の構造'!M$52</f>
        <v>851</v>
      </c>
      <c r="K42" s="161"/>
      <c r="L42" s="161"/>
      <c r="M42" s="161">
        <f>'実質公債費比率（分子）の構造'!N$52</f>
        <v>857</v>
      </c>
      <c r="N42" s="161"/>
      <c r="O42" s="161"/>
      <c r="P42" s="161">
        <f>'実質公債費比率（分子）の構造'!O$52</f>
        <v>839</v>
      </c>
    </row>
    <row r="43" spans="1:16" x14ac:dyDescent="0.15">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x14ac:dyDescent="0.15">
      <c r="A44" s="161" t="s">
        <v>59</v>
      </c>
      <c r="B44" s="161">
        <f>'実質公債費比率（分子）の構造'!K$50</f>
        <v>22</v>
      </c>
      <c r="C44" s="161"/>
      <c r="D44" s="161"/>
      <c r="E44" s="161">
        <f>'実質公債費比率（分子）の構造'!L$50</f>
        <v>19</v>
      </c>
      <c r="F44" s="161"/>
      <c r="G44" s="161"/>
      <c r="H44" s="161">
        <f>'実質公債費比率（分子）の構造'!M$50</f>
        <v>19</v>
      </c>
      <c r="I44" s="161"/>
      <c r="J44" s="161"/>
      <c r="K44" s="161">
        <f>'実質公債費比率（分子）の構造'!N$50</f>
        <v>31</v>
      </c>
      <c r="L44" s="161"/>
      <c r="M44" s="161"/>
      <c r="N44" s="161">
        <f>'実質公債費比率（分子）の構造'!O$50</f>
        <v>29</v>
      </c>
      <c r="O44" s="161"/>
      <c r="P44" s="161"/>
    </row>
    <row r="45" spans="1:16" x14ac:dyDescent="0.15">
      <c r="A45" s="161" t="s">
        <v>60</v>
      </c>
      <c r="B45" s="161">
        <f>'実質公債費比率（分子）の構造'!K$49</f>
        <v>46</v>
      </c>
      <c r="C45" s="161"/>
      <c r="D45" s="161"/>
      <c r="E45" s="161">
        <f>'実質公債費比率（分子）の構造'!L$49</f>
        <v>51</v>
      </c>
      <c r="F45" s="161"/>
      <c r="G45" s="161"/>
      <c r="H45" s="161">
        <f>'実質公債費比率（分子）の構造'!M$49</f>
        <v>47</v>
      </c>
      <c r="I45" s="161"/>
      <c r="J45" s="161"/>
      <c r="K45" s="161">
        <f>'実質公債費比率（分子）の構造'!N$49</f>
        <v>61</v>
      </c>
      <c r="L45" s="161"/>
      <c r="M45" s="161"/>
      <c r="N45" s="161">
        <f>'実質公債費比率（分子）の構造'!O$49</f>
        <v>54</v>
      </c>
      <c r="O45" s="161"/>
      <c r="P45" s="161"/>
    </row>
    <row r="46" spans="1:16" x14ac:dyDescent="0.15">
      <c r="A46" s="161" t="s">
        <v>61</v>
      </c>
      <c r="B46" s="161">
        <f>'実質公債費比率（分子）の構造'!K$48</f>
        <v>456</v>
      </c>
      <c r="C46" s="161"/>
      <c r="D46" s="161"/>
      <c r="E46" s="161">
        <f>'実質公債費比率（分子）の構造'!L$48</f>
        <v>461</v>
      </c>
      <c r="F46" s="161"/>
      <c r="G46" s="161"/>
      <c r="H46" s="161">
        <f>'実質公債費比率（分子）の構造'!M$48</f>
        <v>459</v>
      </c>
      <c r="I46" s="161"/>
      <c r="J46" s="161"/>
      <c r="K46" s="161">
        <f>'実質公債費比率（分子）の構造'!N$48</f>
        <v>434</v>
      </c>
      <c r="L46" s="161"/>
      <c r="M46" s="161"/>
      <c r="N46" s="161">
        <f>'実質公債費比率（分子）の構造'!O$48</f>
        <v>401</v>
      </c>
      <c r="O46" s="161"/>
      <c r="P46" s="161"/>
    </row>
    <row r="47" spans="1:16" x14ac:dyDescent="0.15">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x14ac:dyDescent="0.15">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x14ac:dyDescent="0.15">
      <c r="A49" s="161" t="s">
        <v>64</v>
      </c>
      <c r="B49" s="161">
        <f>'実質公債費比率（分子）の構造'!K$45</f>
        <v>878</v>
      </c>
      <c r="C49" s="161"/>
      <c r="D49" s="161"/>
      <c r="E49" s="161">
        <f>'実質公債費比率（分子）の構造'!L$45</f>
        <v>876</v>
      </c>
      <c r="F49" s="161"/>
      <c r="G49" s="161"/>
      <c r="H49" s="161">
        <f>'実質公債費比率（分子）の構造'!M$45</f>
        <v>833</v>
      </c>
      <c r="I49" s="161"/>
      <c r="J49" s="161"/>
      <c r="K49" s="161">
        <f>'実質公債費比率（分子）の構造'!N$45</f>
        <v>849</v>
      </c>
      <c r="L49" s="161"/>
      <c r="M49" s="161"/>
      <c r="N49" s="161">
        <f>'実質公債費比率（分子）の構造'!O$45</f>
        <v>783</v>
      </c>
      <c r="O49" s="161"/>
      <c r="P49" s="161"/>
    </row>
    <row r="50" spans="1:16" x14ac:dyDescent="0.15">
      <c r="A50" s="161" t="s">
        <v>65</v>
      </c>
      <c r="B50" s="161" t="e">
        <f>NA()</f>
        <v>#N/A</v>
      </c>
      <c r="C50" s="161">
        <f>IF(ISNUMBER('実質公債費比率（分子）の構造'!K$53),'実質公債費比率（分子）の構造'!K$53,NA())</f>
        <v>546</v>
      </c>
      <c r="D50" s="161" t="e">
        <f>NA()</f>
        <v>#N/A</v>
      </c>
      <c r="E50" s="161" t="e">
        <f>NA()</f>
        <v>#N/A</v>
      </c>
      <c r="F50" s="161">
        <f>IF(ISNUMBER('実質公債費比率（分子）の構造'!L$53),'実質公債費比率（分子）の構造'!L$53,NA())</f>
        <v>534</v>
      </c>
      <c r="G50" s="161" t="e">
        <f>NA()</f>
        <v>#N/A</v>
      </c>
      <c r="H50" s="161" t="e">
        <f>NA()</f>
        <v>#N/A</v>
      </c>
      <c r="I50" s="161">
        <f>IF(ISNUMBER('実質公債費比率（分子）の構造'!M$53),'実質公債費比率（分子）の構造'!M$53,NA())</f>
        <v>507</v>
      </c>
      <c r="J50" s="161" t="e">
        <f>NA()</f>
        <v>#N/A</v>
      </c>
      <c r="K50" s="161" t="e">
        <f>NA()</f>
        <v>#N/A</v>
      </c>
      <c r="L50" s="161">
        <f>IF(ISNUMBER('実質公債費比率（分子）の構造'!N$53),'実質公債費比率（分子）の構造'!N$53,NA())</f>
        <v>518</v>
      </c>
      <c r="M50" s="161" t="e">
        <f>NA()</f>
        <v>#N/A</v>
      </c>
      <c r="N50" s="161" t="e">
        <f>NA()</f>
        <v>#N/A</v>
      </c>
      <c r="O50" s="161">
        <f>IF(ISNUMBER('実質公債費比率（分子）の構造'!O$53),'実質公債費比率（分子）の構造'!O$53,NA())</f>
        <v>428</v>
      </c>
      <c r="P50" s="161" t="e">
        <f>NA()</f>
        <v>#N/A</v>
      </c>
    </row>
    <row r="53" spans="1:16" x14ac:dyDescent="0.15">
      <c r="A53" s="129" t="s">
        <v>66</v>
      </c>
    </row>
    <row r="54" spans="1:16" x14ac:dyDescent="0.15">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x14ac:dyDescent="0.15">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x14ac:dyDescent="0.15">
      <c r="A56" s="160" t="s">
        <v>37</v>
      </c>
      <c r="B56" s="160"/>
      <c r="C56" s="160"/>
      <c r="D56" s="160">
        <f>'将来負担比率（分子）の構造'!I$52</f>
        <v>6193</v>
      </c>
      <c r="E56" s="160"/>
      <c r="F56" s="160"/>
      <c r="G56" s="160">
        <f>'将来負担比率（分子）の構造'!J$52</f>
        <v>7621</v>
      </c>
      <c r="H56" s="160"/>
      <c r="I56" s="160"/>
      <c r="J56" s="160">
        <f>'将来負担比率（分子）の構造'!K$52</f>
        <v>7433</v>
      </c>
      <c r="K56" s="160"/>
      <c r="L56" s="160"/>
      <c r="M56" s="160">
        <f>'将来負担比率（分子）の構造'!L$52</f>
        <v>7181</v>
      </c>
      <c r="N56" s="160"/>
      <c r="O56" s="160"/>
      <c r="P56" s="160">
        <f>'将来負担比率（分子）の構造'!M$52</f>
        <v>6921</v>
      </c>
    </row>
    <row r="57" spans="1:16" x14ac:dyDescent="0.15">
      <c r="A57" s="160" t="s">
        <v>36</v>
      </c>
      <c r="B57" s="160"/>
      <c r="C57" s="160"/>
      <c r="D57" s="160">
        <f>'将来負担比率（分子）の構造'!I$51</f>
        <v>1379</v>
      </c>
      <c r="E57" s="160"/>
      <c r="F57" s="160"/>
      <c r="G57" s="160">
        <f>'将来負担比率（分子）の構造'!J$51</f>
        <v>1291</v>
      </c>
      <c r="H57" s="160"/>
      <c r="I57" s="160"/>
      <c r="J57" s="160">
        <f>'将来負担比率（分子）の構造'!K$51</f>
        <v>1224</v>
      </c>
      <c r="K57" s="160"/>
      <c r="L57" s="160"/>
      <c r="M57" s="160">
        <f>'将来負担比率（分子）の構造'!L$51</f>
        <v>1205</v>
      </c>
      <c r="N57" s="160"/>
      <c r="O57" s="160"/>
      <c r="P57" s="160">
        <f>'将来負担比率（分子）の構造'!M$51</f>
        <v>1227</v>
      </c>
    </row>
    <row r="58" spans="1:16" x14ac:dyDescent="0.15">
      <c r="A58" s="160" t="s">
        <v>35</v>
      </c>
      <c r="B58" s="160"/>
      <c r="C58" s="160"/>
      <c r="D58" s="160">
        <f>'将来負担比率（分子）の構造'!I$50</f>
        <v>2105</v>
      </c>
      <c r="E58" s="160"/>
      <c r="F58" s="160"/>
      <c r="G58" s="160">
        <f>'将来負担比率（分子）の構造'!J$50</f>
        <v>2105</v>
      </c>
      <c r="H58" s="160"/>
      <c r="I58" s="160"/>
      <c r="J58" s="160">
        <f>'将来負担比率（分子）の構造'!K$50</f>
        <v>2243</v>
      </c>
      <c r="K58" s="160"/>
      <c r="L58" s="160"/>
      <c r="M58" s="160">
        <f>'将来負担比率（分子）の構造'!L$50</f>
        <v>2710</v>
      </c>
      <c r="N58" s="160"/>
      <c r="O58" s="160"/>
      <c r="P58" s="160">
        <f>'将来負担比率（分子）の構造'!M$50</f>
        <v>3182</v>
      </c>
    </row>
    <row r="59" spans="1:16" x14ac:dyDescent="0.15">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x14ac:dyDescent="0.15">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x14ac:dyDescent="0.15">
      <c r="A61" s="160" t="s">
        <v>30</v>
      </c>
      <c r="B61" s="160">
        <f>'将来負担比率（分子）の構造'!I$46</f>
        <v>251</v>
      </c>
      <c r="C61" s="160"/>
      <c r="D61" s="160"/>
      <c r="E61" s="160">
        <f>'将来負担比率（分子）の構造'!J$46</f>
        <v>268</v>
      </c>
      <c r="F61" s="160"/>
      <c r="G61" s="160"/>
      <c r="H61" s="160">
        <f>'将来負担比率（分子）の構造'!K$46</f>
        <v>270</v>
      </c>
      <c r="I61" s="160"/>
      <c r="J61" s="160"/>
      <c r="K61" s="160">
        <f>'将来負担比率（分子）の構造'!L$46</f>
        <v>288</v>
      </c>
      <c r="L61" s="160"/>
      <c r="M61" s="160"/>
      <c r="N61" s="160">
        <f>'将来負担比率（分子）の構造'!M$46</f>
        <v>299</v>
      </c>
      <c r="O61" s="160"/>
      <c r="P61" s="160"/>
    </row>
    <row r="62" spans="1:16" x14ac:dyDescent="0.15">
      <c r="A62" s="160" t="s">
        <v>29</v>
      </c>
      <c r="B62" s="160">
        <f>'将来負担比率（分子）の構造'!I$45</f>
        <v>1558</v>
      </c>
      <c r="C62" s="160"/>
      <c r="D62" s="160"/>
      <c r="E62" s="160">
        <f>'将来負担比率（分子）の構造'!J$45</f>
        <v>1424</v>
      </c>
      <c r="F62" s="160"/>
      <c r="G62" s="160"/>
      <c r="H62" s="160">
        <f>'将来負担比率（分子）の構造'!K$45</f>
        <v>1370</v>
      </c>
      <c r="I62" s="160"/>
      <c r="J62" s="160"/>
      <c r="K62" s="160">
        <f>'将来負担比率（分子）の構造'!L$45</f>
        <v>1356</v>
      </c>
      <c r="L62" s="160"/>
      <c r="M62" s="160"/>
      <c r="N62" s="160">
        <f>'将来負担比率（分子）の構造'!M$45</f>
        <v>1283</v>
      </c>
      <c r="O62" s="160"/>
      <c r="P62" s="160"/>
    </row>
    <row r="63" spans="1:16" x14ac:dyDescent="0.15">
      <c r="A63" s="160" t="s">
        <v>28</v>
      </c>
      <c r="B63" s="160">
        <f>'将来負担比率（分子）の構造'!I$44</f>
        <v>303</v>
      </c>
      <c r="C63" s="160"/>
      <c r="D63" s="160"/>
      <c r="E63" s="160">
        <f>'将来負担比率（分子）の構造'!J$44</f>
        <v>273</v>
      </c>
      <c r="F63" s="160"/>
      <c r="G63" s="160"/>
      <c r="H63" s="160">
        <f>'将来負担比率（分子）の構造'!K$44</f>
        <v>232</v>
      </c>
      <c r="I63" s="160"/>
      <c r="J63" s="160"/>
      <c r="K63" s="160">
        <f>'将来負担比率（分子）の構造'!L$44</f>
        <v>185</v>
      </c>
      <c r="L63" s="160"/>
      <c r="M63" s="160"/>
      <c r="N63" s="160">
        <f>'将来負担比率（分子）の構造'!M$44</f>
        <v>155</v>
      </c>
      <c r="O63" s="160"/>
      <c r="P63" s="160"/>
    </row>
    <row r="64" spans="1:16" x14ac:dyDescent="0.15">
      <c r="A64" s="160" t="s">
        <v>27</v>
      </c>
      <c r="B64" s="160">
        <f>'将来負担比率（分子）の構造'!I$43</f>
        <v>4809</v>
      </c>
      <c r="C64" s="160"/>
      <c r="D64" s="160"/>
      <c r="E64" s="160">
        <f>'将来負担比率（分子）の構造'!J$43</f>
        <v>4620</v>
      </c>
      <c r="F64" s="160"/>
      <c r="G64" s="160"/>
      <c r="H64" s="160">
        <f>'将来負担比率（分子）の構造'!K$43</f>
        <v>4425</v>
      </c>
      <c r="I64" s="160"/>
      <c r="J64" s="160"/>
      <c r="K64" s="160">
        <f>'将来負担比率（分子）の構造'!L$43</f>
        <v>4220</v>
      </c>
      <c r="L64" s="160"/>
      <c r="M64" s="160"/>
      <c r="N64" s="160">
        <f>'将来負担比率（分子）の構造'!M$43</f>
        <v>4011</v>
      </c>
      <c r="O64" s="160"/>
      <c r="P64" s="160"/>
    </row>
    <row r="65" spans="1:16" x14ac:dyDescent="0.15">
      <c r="A65" s="160" t="s">
        <v>26</v>
      </c>
      <c r="B65" s="160">
        <f>'将来負担比率（分子）の構造'!I$42</f>
        <v>197</v>
      </c>
      <c r="C65" s="160"/>
      <c r="D65" s="160"/>
      <c r="E65" s="160">
        <f>'将来負担比率（分子）の構造'!J$42</f>
        <v>178</v>
      </c>
      <c r="F65" s="160"/>
      <c r="G65" s="160"/>
      <c r="H65" s="160">
        <f>'将来負担比率（分子）の構造'!K$42</f>
        <v>322</v>
      </c>
      <c r="I65" s="160"/>
      <c r="J65" s="160"/>
      <c r="K65" s="160">
        <f>'将来負担比率（分子）の構造'!L$42</f>
        <v>291</v>
      </c>
      <c r="L65" s="160"/>
      <c r="M65" s="160"/>
      <c r="N65" s="160">
        <f>'将来負担比率（分子）の構造'!M$42</f>
        <v>261</v>
      </c>
      <c r="O65" s="160"/>
      <c r="P65" s="160"/>
    </row>
    <row r="66" spans="1:16" x14ac:dyDescent="0.15">
      <c r="A66" s="160" t="s">
        <v>25</v>
      </c>
      <c r="B66" s="160">
        <f>'将来負担比率（分子）の構造'!I$41</f>
        <v>7410</v>
      </c>
      <c r="C66" s="160"/>
      <c r="D66" s="160"/>
      <c r="E66" s="160">
        <f>'将来負担比率（分子）の構造'!J$41</f>
        <v>7265</v>
      </c>
      <c r="F66" s="160"/>
      <c r="G66" s="160"/>
      <c r="H66" s="160">
        <f>'将来負担比率（分子）の構造'!K$41</f>
        <v>7260</v>
      </c>
      <c r="I66" s="160"/>
      <c r="J66" s="160"/>
      <c r="K66" s="160">
        <f>'将来負担比率（分子）の構造'!L$41</f>
        <v>6847</v>
      </c>
      <c r="L66" s="160"/>
      <c r="M66" s="160"/>
      <c r="N66" s="160">
        <f>'将来負担比率（分子）の構造'!M$41</f>
        <v>6578</v>
      </c>
      <c r="O66" s="160"/>
      <c r="P66" s="160"/>
    </row>
    <row r="67" spans="1:16" x14ac:dyDescent="0.15">
      <c r="A67" s="160" t="s">
        <v>69</v>
      </c>
      <c r="B67" s="160" t="e">
        <f>NA()</f>
        <v>#N/A</v>
      </c>
      <c r="C67" s="160">
        <f>IF(ISNUMBER('将来負担比率（分子）の構造'!I$53), IF('将来負担比率（分子）の構造'!I$53 &lt; 0, 0, '将来負担比率（分子）の構造'!I$53), NA())</f>
        <v>4851</v>
      </c>
      <c r="D67" s="160" t="e">
        <f>NA()</f>
        <v>#N/A</v>
      </c>
      <c r="E67" s="160" t="e">
        <f>NA()</f>
        <v>#N/A</v>
      </c>
      <c r="F67" s="160">
        <f>IF(ISNUMBER('将来負担比率（分子）の構造'!J$53), IF('将来負担比率（分子）の構造'!J$53 &lt; 0, 0, '将来負担比率（分子）の構造'!J$53), NA())</f>
        <v>3010</v>
      </c>
      <c r="G67" s="160" t="e">
        <f>NA()</f>
        <v>#N/A</v>
      </c>
      <c r="H67" s="160" t="e">
        <f>NA()</f>
        <v>#N/A</v>
      </c>
      <c r="I67" s="160">
        <f>IF(ISNUMBER('将来負担比率（分子）の構造'!K$53), IF('将来負担比率（分子）の構造'!K$53 &lt; 0, 0, '将来負担比率（分子）の構造'!K$53), NA())</f>
        <v>2979</v>
      </c>
      <c r="J67" s="160" t="e">
        <f>NA()</f>
        <v>#N/A</v>
      </c>
      <c r="K67" s="160" t="e">
        <f>NA()</f>
        <v>#N/A</v>
      </c>
      <c r="L67" s="160">
        <f>IF(ISNUMBER('将来負担比率（分子）の構造'!L$53), IF('将来負担比率（分子）の構造'!L$53 &lt; 0, 0, '将来負担比率（分子）の構造'!L$53), NA())</f>
        <v>2092</v>
      </c>
      <c r="M67" s="160" t="e">
        <f>NA()</f>
        <v>#N/A</v>
      </c>
      <c r="N67" s="160" t="e">
        <f>NA()</f>
        <v>#N/A</v>
      </c>
      <c r="O67" s="160">
        <f>IF(ISNUMBER('将来負担比率（分子）の構造'!M$53), IF('将来負担比率（分子）の構造'!M$53 &lt; 0, 0, '将来負担比率（分子）の構造'!M$53), NA())</f>
        <v>1257</v>
      </c>
      <c r="P67" s="160" t="e">
        <f>NA()</f>
        <v>#N/A</v>
      </c>
    </row>
    <row r="70" spans="1:16" x14ac:dyDescent="0.15">
      <c r="A70" s="162" t="s">
        <v>70</v>
      </c>
      <c r="B70" s="162"/>
      <c r="C70" s="162"/>
      <c r="D70" s="162"/>
      <c r="E70" s="162"/>
      <c r="F70" s="162"/>
    </row>
    <row r="71" spans="1:16" x14ac:dyDescent="0.15">
      <c r="A71" s="163"/>
      <c r="B71" s="163" t="str">
        <f>基金残高に係る経年分析!F54</f>
        <v>H27</v>
      </c>
      <c r="C71" s="163" t="str">
        <f>基金残高に係る経年分析!G54</f>
        <v>H28</v>
      </c>
      <c r="D71" s="163" t="str">
        <f>基金残高に係る経年分析!H54</f>
        <v>H29</v>
      </c>
    </row>
    <row r="72" spans="1:16" x14ac:dyDescent="0.15">
      <c r="A72" s="163" t="s">
        <v>71</v>
      </c>
      <c r="B72" s="164">
        <f>基金残高に係る経年分析!F55</f>
        <v>532</v>
      </c>
      <c r="C72" s="164">
        <f>基金残高に係る経年分析!G55</f>
        <v>538</v>
      </c>
      <c r="D72" s="164">
        <f>基金残高に係る経年分析!H55</f>
        <v>559</v>
      </c>
    </row>
    <row r="73" spans="1:16" x14ac:dyDescent="0.15">
      <c r="A73" s="163" t="s">
        <v>72</v>
      </c>
      <c r="B73" s="164">
        <f>基金残高に係る経年分析!F56</f>
        <v>12</v>
      </c>
      <c r="C73" s="164">
        <f>基金残高に係る経年分析!G56</f>
        <v>11</v>
      </c>
      <c r="D73" s="164">
        <f>基金残高に係る経年分析!H56</f>
        <v>11</v>
      </c>
    </row>
    <row r="74" spans="1:16" x14ac:dyDescent="0.15">
      <c r="A74" s="163" t="s">
        <v>73</v>
      </c>
      <c r="B74" s="164">
        <f>基金残高に係る経年分析!F57</f>
        <v>1100</v>
      </c>
      <c r="C74" s="164">
        <f>基金残高に係る経年分析!G57</f>
        <v>1506</v>
      </c>
      <c r="D74" s="164">
        <f>基金残高に係る経年分析!H57</f>
        <v>1803</v>
      </c>
    </row>
  </sheetData>
  <sheetProtection algorithmName="SHA-512" hashValue="EoBmEF51qgYF5MX2AIf1IGmWdQnQIAPMvwiylzZQWJOhYw8HKwgFYDAxvEbPkT3Jh/4es6lJiMHmSsJy8gdaqQ==" saltValue="w6Q1djRIG4HFwr1raXpc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2019-03-13T07:39:57Z</cp:lastPrinted>
  <dcterms:created xsi:type="dcterms:W3CDTF">2019-02-14T01:35:12Z</dcterms:created>
  <dcterms:modified xsi:type="dcterms:W3CDTF">2019-10-28T07:21:33Z</dcterms:modified>
  <cp:category/>
</cp:coreProperties>
</file>