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7256" windowHeight="5544" tabRatio="909"/>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R102" i="12" l="1"/>
  <c r="AU63" i="12" l="1"/>
  <c r="AP63" i="12" l="1"/>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BE35" i="10"/>
  <c r="BE34" i="10"/>
  <c r="C34" i="10"/>
  <c r="C35" i="10" s="1"/>
  <c r="AM34" i="10" l="1"/>
  <c r="AM35"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CO34" i="10" l="1"/>
  <c r="CO35" i="10" s="1"/>
  <c r="CO36" i="10" s="1"/>
</calcChain>
</file>

<file path=xl/sharedStrings.xml><?xml version="1.0" encoding="utf-8"?>
<sst xmlns="http://schemas.openxmlformats.org/spreadsheetml/2006/main" count="1097" uniqueCount="597">
  <si>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</si>
  <si>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</si>
  <si>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</si>
  <si>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</si>
  <si>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</si>
  <si>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</si>
  <si>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</si>
  <si>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</si>
  <si>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</si>
  <si>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</si>
  <si>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</si>
  <si>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</si>
  <si>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</si>
  <si>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</si>
  <si>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</si>
  <si>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</si>
  <si>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</si>
  <si>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</si>
  <si>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</si>
  <si>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</si>
  <si>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</si>
  <si>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</si>
  <si>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</si>
  <si>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</si>
  <si>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</si>
  <si>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</si>
  <si>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</si>
  <si>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</si>
  <si>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</si>
  <si>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</si>
  <si>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</si>
  <si>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</si>
  <si>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</si>
  <si>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</si>
  <si>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</si>
  <si>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</si>
  <si>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</si>
  <si>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</si>
  <si>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</si>
  <si>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</si>
  <si>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</si>
  <si>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</si>
  <si>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</si>
  <si>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</si>
  <si>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</si>
  <si>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</si>
  <si>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</si>
  <si>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</si>
  <si>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</si>
  <si>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</si>
  <si>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</si>
  <si>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</si>
  <si>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</si>
  <si>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</si>
  <si>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</si>
  <si>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</si>
  <si>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</si>
  <si>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</si>
  <si>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</si>
  <si>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</si>
  <si>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</si>
  <si>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</si>
  <si>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</si>
  <si>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</si>
  <si>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</si>
  <si>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</si>
  <si>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</si>
  <si>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</si>
  <si>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</si>
  <si>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</si>
  <si>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</si>
  <si>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</si>
  <si>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</si>
  <si>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</si>
  <si>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</si>
  <si>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</si>
  <si>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</si>
  <si>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</si>
  <si>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</si>
  <si>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</si>
  <si>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</si>
  <si>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</si>
  <si>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</si>
  <si>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</si>
  <si>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</si>
  <si>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</si>
  <si>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</si>
  <si>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</si>
  <si>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</si>
  <si>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</si>
  <si>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</si>
  <si>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南陽市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</si>
  <si>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</si>
  <si>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</si>
  <si>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</si>
  <si>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</si>
  <si>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</si>
  <si>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</si>
  <si>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</si>
  <si>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</si>
  <si>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</si>
  <si>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</si>
  <si>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</si>
  <si>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</si>
  <si>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</si>
  <si>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</si>
  <si>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</si>
  <si>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</si>
  <si>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</si>
  <si>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</si>
  <si>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</si>
  <si>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</si>
  <si>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</si>
  <si>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</si>
  <si>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</si>
  <si>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</si>
  <si>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</si>
  <si>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</si>
  <si>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</si>
  <si>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</si>
  <si>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</si>
  <si>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</si>
  <si>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</si>
  <si>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</si>
  <si>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</si>
  <si>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</si>
  <si>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</si>
  <si>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</si>
  <si>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</si>
  <si>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</si>
  <si>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</si>
  <si>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</si>
  <si>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</si>
  <si>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</si>
  <si>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</si>
  <si>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</si>
  <si>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</si>
  <si>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</si>
  <si>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</si>
  <si>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</si>
  <si>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</si>
  <si>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</si>
  <si>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</si>
  <si>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</si>
  <si>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</si>
  <si>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0"/>
  </si>
  <si>
    <t>うち日本人(％)</t>
    <phoneticPr fontId="5"/>
  </si>
  <si>
    <t>-1.2</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</si>
  <si>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</si>
  <si>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</si>
  <si>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</si>
  <si>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</si>
  <si>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</si>
  <si>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</si>
  <si>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</si>
  <si>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</si>
  <si>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</si>
  <si>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</si>
  <si>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</si>
  <si>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</si>
  <si>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</si>
  <si>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</si>
  <si>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</si>
  <si>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</si>
  <si>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</si>
  <si>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</si>
  <si>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</si>
  <si>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</si>
  <si>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</si>
  <si>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</si>
  <si>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</si>
  <si>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</si>
  <si>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</si>
  <si>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</si>
  <si>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</si>
  <si>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</si>
  <si>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</si>
  <si>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</si>
  <si>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</si>
  <si>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</si>
  <si>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</si>
  <si>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</si>
  <si>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</si>
  <si>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</si>
  <si>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</si>
  <si>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</si>
  <si>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</si>
  <si>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</si>
  <si>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</si>
  <si>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</si>
  <si>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</si>
  <si>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</si>
  <si>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</si>
  <si>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</si>
  <si>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</si>
  <si>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</si>
  <si>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</si>
  <si>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</si>
  <si>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</si>
  <si>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</si>
  <si>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</si>
  <si>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</si>
  <si>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</si>
  <si>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</si>
  <si>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</si>
  <si>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</si>
  <si>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</si>
  <si>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</si>
  <si>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</si>
  <si>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山形県南陽市</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</si>
  <si>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</si>
  <si>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</si>
  <si>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</si>
  <si>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</si>
  <si>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</si>
  <si>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</si>
  <si>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</si>
  <si>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</si>
  <si>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</si>
  <si>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</si>
  <si>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</si>
  <si>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</si>
  <si>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</si>
  <si>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</si>
  <si>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</si>
  <si>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</si>
  <si>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</si>
  <si>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</si>
  <si>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</si>
  <si>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</si>
  <si>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</si>
  <si>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</si>
  <si>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</si>
  <si>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</si>
  <si>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</si>
  <si>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</si>
  <si>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</si>
  <si>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</si>
  <si>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</si>
  <si>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t>
    <phoneticPr fontId="5"/>
  </si>
  <si>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</si>
  <si>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</si>
  <si>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</si>
  <si>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</si>
  <si>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</si>
  <si>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</si>
  <si>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</si>
  <si>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</si>
  <si>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</si>
  <si>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</si>
  <si>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</si>
  <si>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</si>
  <si>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</si>
  <si>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</si>
  <si>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</si>
  <si>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</si>
  <si>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</si>
  <si>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</si>
  <si>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</si>
  <si>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</si>
  <si>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</si>
  <si>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</si>
  <si>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</si>
  <si>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</si>
  <si>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</si>
  <si>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</si>
  <si>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</si>
  <si>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</si>
  <si>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</si>
  <si>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</si>
  <si>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</si>
  <si>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</si>
  <si>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</si>
  <si>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</si>
  <si>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</si>
  <si>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</si>
  <si>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</si>
  <si>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</si>
  <si>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</si>
  <si>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</si>
  <si>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</si>
  <si>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</si>
  <si>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</si>
  <si>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</si>
  <si>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</si>
  <si>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</si>
  <si>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</si>
  <si>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</si>
  <si>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</si>
  <si>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</si>
  <si>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</si>
  <si>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</si>
  <si>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</si>
  <si>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</si>
  <si>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</si>
  <si>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</si>
  <si>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</si>
  <si>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</si>
  <si>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</si>
  <si>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</si>
  <si>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</si>
  <si>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</si>
  <si>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</si>
  <si>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</si>
  <si>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</si>
  <si>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</si>
  <si>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</si>
  <si>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</si>
  <si>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</si>
  <si>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</si>
  <si>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</si>
  <si>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</si>
  <si>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</si>
  <si>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</si>
  <si>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</si>
  <si>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</si>
  <si>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</si>
  <si>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</si>
  <si>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</si>
  <si>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</si>
  <si>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</si>
  <si>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</si>
  <si>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</si>
  <si>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</si>
  <si>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</si>
  <si>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</si>
  <si>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</si>
  <si>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</si>
  <si>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</si>
  <si>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</si>
  <si>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</si>
  <si>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</si>
  <si>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</si>
  <si>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</si>
  <si>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</si>
  <si>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</si>
  <si>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</si>
  <si>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</si>
  <si>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</si>
  <si>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</si>
  <si>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</si>
  <si>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</si>
  <si>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</si>
  <si>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</si>
  <si>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</si>
  <si>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</si>
  <si>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</si>
  <si>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</si>
  <si>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</si>
  <si>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</si>
  <si>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</si>
  <si>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</si>
  <si>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</si>
  <si>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</si>
  <si>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</si>
  <si>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</si>
  <si>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</si>
  <si>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</si>
  <si>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</si>
  <si>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山形県南陽市</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</si>
  <si>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</si>
  <si>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</si>
  <si>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</si>
  <si>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</si>
  <si>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</si>
  <si>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</si>
  <si>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</si>
  <si>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</si>
  <si>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</si>
  <si>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</si>
  <si>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</si>
  <si>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</si>
  <si>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</si>
  <si>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</si>
  <si>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</si>
  <si>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</si>
  <si>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</si>
  <si>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</si>
  <si>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</si>
  <si>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</si>
  <si>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</si>
  <si>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</si>
  <si>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</si>
  <si>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</si>
  <si>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</si>
  <si>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</si>
  <si>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</si>
  <si>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</si>
  <si>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</si>
  <si>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</si>
  <si>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</si>
  <si>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</si>
  <si>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</si>
  <si>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</si>
  <si>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</si>
  <si>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</si>
  <si>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</si>
  <si>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</si>
  <si>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</si>
  <si>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</si>
  <si>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</si>
  <si>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</si>
  <si>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</si>
  <si>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</si>
  <si>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</si>
  <si>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</si>
  <si>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</si>
  <si>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</si>
  <si>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</si>
  <si>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</si>
  <si>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</si>
  <si>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</si>
  <si>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</si>
  <si>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</si>
  <si>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</si>
  <si>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</si>
  <si>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</si>
  <si>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</si>
  <si>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</si>
  <si>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</si>
  <si>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</si>
  <si>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</si>
  <si>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</si>
  <si>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</si>
  <si>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</si>
  <si>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</si>
  <si>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</si>
  <si>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</si>
  <si>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</si>
  <si>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</si>
  <si>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</si>
  <si>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</si>
  <si>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</si>
  <si>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</si>
  <si>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</si>
  <si>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</si>
  <si>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</si>
  <si>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</si>
  <si>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</si>
  <si>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</si>
  <si>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</si>
  <si>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</si>
  <si>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</si>
  <si>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</si>
  <si>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</si>
  <si>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</si>
  <si>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</si>
  <si>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</si>
  <si>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</si>
  <si>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</si>
  <si>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</si>
  <si>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</si>
  <si>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</si>
  <si>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</si>
  <si>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</si>
  <si>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</si>
  <si>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</si>
  <si>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</si>
  <si>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</si>
  <si>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</si>
  <si>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</si>
  <si>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</si>
  <si>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</si>
  <si>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介護保険特別会計</t>
    <phoneticPr fontId="5"/>
  </si>
  <si>
    <t>(Ｆ)</t>
    <phoneticPr fontId="5"/>
  </si>
  <si>
    <t>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</si>
  <si>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</si>
  <si>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</si>
  <si>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</si>
  <si>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</si>
  <si>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</si>
  <si>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</si>
  <si>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</si>
  <si>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</si>
  <si>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</si>
  <si>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</si>
  <si>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</si>
  <si>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</si>
  <si>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</si>
  <si>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</si>
  <si>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</si>
  <si>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</si>
  <si>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</si>
  <si>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</si>
  <si>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</si>
  <si>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</si>
  <si>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</si>
  <si>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</si>
  <si>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</si>
  <si>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</si>
  <si>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</si>
  <si>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</si>
  <si>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</si>
  <si>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</si>
  <si>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</si>
  <si>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</si>
  <si>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</si>
  <si>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</si>
  <si>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</si>
  <si>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</si>
  <si>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</si>
  <si>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</si>
  <si>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</si>
  <si>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</si>
  <si>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</si>
  <si>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</si>
  <si>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</si>
  <si>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</si>
  <si>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</si>
  <si>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</si>
  <si>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</si>
  <si>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</si>
  <si>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</si>
  <si>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</si>
  <si>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</si>
  <si>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</si>
  <si>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</si>
  <si>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</si>
  <si>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</si>
  <si>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</si>
  <si>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</si>
  <si>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</si>
  <si>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</si>
  <si>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</si>
  <si>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</si>
  <si>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</si>
  <si>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</si>
  <si>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</si>
  <si>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</si>
  <si>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</si>
  <si>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</si>
  <si>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</si>
  <si>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</si>
  <si>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</si>
  <si>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</si>
  <si>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</si>
  <si>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</si>
  <si>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</si>
  <si>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</si>
  <si>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</si>
  <si>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</si>
  <si>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</si>
  <si>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</si>
  <si>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</si>
  <si>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</si>
  <si>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</si>
  <si>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</si>
  <si>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</si>
  <si>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</si>
  <si>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</si>
  <si>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</si>
  <si>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3.16</t>
  </si>
  <si>
    <t>▲ 0.31</t>
  </si>
  <si>
    <t>▲ 1.47</t>
  </si>
  <si>
    <t>一般会計</t>
  </si>
  <si>
    <t>水道事業会計</t>
  </si>
  <si>
    <t>国民健康保険特別会計</t>
  </si>
  <si>
    <t>下水道事業会計</t>
  </si>
  <si>
    <t>介護保険特別会計</t>
  </si>
  <si>
    <t>育英事業特別会計</t>
  </si>
  <si>
    <t>後期高齢者医療特別会計</t>
  </si>
  <si>
    <t>その他会計（赤字）</t>
  </si>
  <si>
    <t>その他会計（黒字）</t>
  </si>
  <si>
    <t>地域振興基金</t>
    <rPh sb="0" eb="2">
      <t>チイキ</t>
    </rPh>
    <rPh sb="2" eb="4">
      <t>シンコウ</t>
    </rPh>
    <rPh sb="4" eb="6">
      <t>キキン</t>
    </rPh>
    <phoneticPr fontId="11"/>
  </si>
  <si>
    <t>公共施設維持管理基金</t>
    <rPh sb="0" eb="2">
      <t>コウキョウ</t>
    </rPh>
    <rPh sb="2" eb="4">
      <t>シセツ</t>
    </rPh>
    <rPh sb="4" eb="6">
      <t>イジ</t>
    </rPh>
    <rPh sb="6" eb="8">
      <t>カンリ</t>
    </rPh>
    <rPh sb="8" eb="10">
      <t>キキン</t>
    </rPh>
    <phoneticPr fontId="11"/>
  </si>
  <si>
    <t>川崎勇、艶香基金</t>
    <rPh sb="0" eb="2">
      <t>カワサキ</t>
    </rPh>
    <rPh sb="2" eb="3">
      <t>イサム</t>
    </rPh>
    <rPh sb="4" eb="5">
      <t>ツヤ</t>
    </rPh>
    <rPh sb="5" eb="6">
      <t>カオ</t>
    </rPh>
    <rPh sb="6" eb="8">
      <t>キキン</t>
    </rPh>
    <phoneticPr fontId="11"/>
  </si>
  <si>
    <t>皆川健次菊まつり振興基金</t>
    <rPh sb="0" eb="2">
      <t>ミナガワ</t>
    </rPh>
    <rPh sb="2" eb="4">
      <t>ケンジ</t>
    </rPh>
    <rPh sb="4" eb="5">
      <t>キク</t>
    </rPh>
    <rPh sb="8" eb="10">
      <t>シンコウ</t>
    </rPh>
    <rPh sb="10" eb="12">
      <t>キキン</t>
    </rPh>
    <phoneticPr fontId="11"/>
  </si>
  <si>
    <t>スポーツ振興基金</t>
    <rPh sb="4" eb="6">
      <t>シンコウ</t>
    </rPh>
    <rPh sb="6" eb="8">
      <t>キキン</t>
    </rPh>
    <phoneticPr fontId="11"/>
  </si>
  <si>
    <t>-</t>
    <phoneticPr fontId="2"/>
  </si>
  <si>
    <t>-</t>
    <phoneticPr fontId="2"/>
  </si>
  <si>
    <t>-</t>
    <phoneticPr fontId="2"/>
  </si>
  <si>
    <t>ハイジアパーク南陽</t>
    <rPh sb="7" eb="9">
      <t>ナンヨウ</t>
    </rPh>
    <phoneticPr fontId="2"/>
  </si>
  <si>
    <t>南陽市土地開発公社</t>
    <rPh sb="0" eb="3">
      <t>ナンヨウシ</t>
    </rPh>
    <rPh sb="3" eb="5">
      <t>トチ</t>
    </rPh>
    <rPh sb="5" eb="7">
      <t>カイハツ</t>
    </rPh>
    <rPh sb="7" eb="9">
      <t>コウシャ</t>
    </rPh>
    <phoneticPr fontId="2"/>
  </si>
  <si>
    <t>山形鉄道</t>
    <rPh sb="0" eb="2">
      <t>ヤマガタ</t>
    </rPh>
    <rPh sb="2" eb="4">
      <t>テツドウ</t>
    </rPh>
    <phoneticPr fontId="2"/>
  </si>
  <si>
    <t>置賜広域行政事務組合</t>
    <rPh sb="0" eb="2">
      <t>オイタマ</t>
    </rPh>
    <rPh sb="2" eb="4">
      <t>コウイキ</t>
    </rPh>
    <rPh sb="4" eb="6">
      <t>ギョウセイ</t>
    </rPh>
    <rPh sb="6" eb="8">
      <t>ジム</t>
    </rPh>
    <rPh sb="8" eb="10">
      <t>クミアイ</t>
    </rPh>
    <phoneticPr fontId="2"/>
  </si>
  <si>
    <t>山形県消防補償等組合</t>
    <rPh sb="0" eb="2">
      <t>ヤマガタ</t>
    </rPh>
    <rPh sb="2" eb="3">
      <t>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</si>
  <si>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</si>
  <si>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山形県市町村職員退手組合</t>
    <rPh sb="0" eb="3">
      <t>ヤマガタケン</t>
    </rPh>
    <rPh sb="3" eb="6">
      <t>シチョウソン</t>
    </rPh>
    <rPh sb="6" eb="8">
      <t>ショクイン</t>
    </rPh>
    <rPh sb="8" eb="9">
      <t>タイ</t>
    </rPh>
    <rPh sb="9" eb="10">
      <t>テ</t>
    </rPh>
    <rPh sb="10" eb="12">
      <t>クミアイ</t>
    </rPh>
    <phoneticPr fontId="2"/>
  </si>
  <si>
    <t>松川堰組合</t>
    <rPh sb="0" eb="2">
      <t>マツカワ</t>
    </rPh>
    <rPh sb="2" eb="3">
      <t>セキ</t>
    </rPh>
    <rPh sb="3" eb="5">
      <t>クミアイ</t>
    </rPh>
    <phoneticPr fontId="2"/>
  </si>
  <si>
    <t>法適用企業</t>
    <rPh sb="0" eb="1">
      <t>ホウ</t>
    </rPh>
    <rPh sb="1" eb="3">
      <t>テキヨウ</t>
    </rPh>
    <rPh sb="3" eb="5">
      <t>キギョウ</t>
    </rPh>
    <phoneticPr fontId="2"/>
  </si>
  <si>
    <t>-</t>
    <phoneticPr fontId="2"/>
  </si>
  <si>
    <t>置賜広域病院企業団</t>
    <rPh sb="0" eb="2">
      <t>オイタマ</t>
    </rPh>
    <rPh sb="2" eb="4">
      <t>コウイキ</t>
    </rPh>
    <rPh sb="4" eb="6">
      <t>ビョウイン</t>
    </rPh>
    <rPh sb="6" eb="8">
      <t>キギョウ</t>
    </rPh>
    <rPh sb="8" eb="9">
      <t>ダン</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</si>
  <si>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</si>
  <si>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</si>
  <si>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</si>
  <si>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</si>
  <si>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</si>
  <si>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</si>
  <si>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平成29年度の将来負担比率は類似団体内平均値と比較して高い水準にある一方、有形固定資産減価償却率は類似団体内平均値よりも低くなっている。これは、平成21年度から中学校再編及び学校耐震化事業を行ってきたこと、また、文化会館が平成26年に建築された影響で、類似団体内平均値より低く推移しているためである。
公共施設の約4割が築30年を経過するなど老朽化が進んでいる状況にある。今後の人口減少により財政状況が一層厳しくなる段階に、これらの施設の大規模改修・更新が発生することから、工事の実施時期を計画的に分散し、財政負担の平準化を図る必要がある。また、同一類型施設の集約化など統廃合等を含む更新費用削減に向けた検討も必要となる。</t>
    <rPh sb="45" eb="47">
      <t>ショウキャク</t>
    </rPh>
    <rPh sb="138" eb="140">
      <t>スイイ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</si>
  <si>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</si>
  <si>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</si>
  <si>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</si>
  <si>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</si>
  <si>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</si>
  <si>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</si>
  <si>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文化会館整備の影響で平成26年に高くはなっているが、以降大規模な事業が少なかったため減少している。しかし、類似団体内平均値と比較すると高い水準となっており、学校耐震化、災害復旧、文化会館整備事業等によるもので、計画的に繰上償還を実施し地方債現在高を抑制していく必要がある。実質公債費比率においては年々減少傾向だが、平成21年度から始まった中学校再編及び学校耐震化事業等の大規模公共事業の償還が平成25年度から始まったことと合わせ、新文化会館整備事業、災害復旧事業等の償還により当該数値が増加に転じることが見込まれる。類似団体内平均値と比較しても高い状態となっており、今後予想される上昇に対応するため、減債基金への積立を実施し、計画的な繰上償還を行うなど元利償還金の抑制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</si>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</sst>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6">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30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5" fillId="0" borderId="0" xfId="20" applyFont="1">
      <alignment vertical="center"/>
    </xf>
    <xf numFmtId="180" fontId="1" fillId="0" borderId="0" xfId="16" applyNumberFormat="1" applyFo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0" fontId="34"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0" fontId="1" fillId="0" borderId="41" xfId="16" applyFont="1" applyBorder="1" applyAlignment="1" applyProtection="1">
      <alignment horizontal="left" vertical="top" wrapText="1"/>
      <protection locked="0"/>
    </xf>
    <xf numFmtId="0" fontId="1" fillId="0" borderId="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90961</c:v>
                </c:pt>
                <c:pt idx="1">
                  <c:v>106614</c:v>
                </c:pt>
                <c:pt idx="2">
                  <c:v>85459</c:v>
                </c:pt>
                <c:pt idx="3">
                  <c:v>83280</c:v>
                </c:pt>
                <c:pt idx="4">
                  <c:v>88968</c:v>
                </c:pt>
              </c:numCache>
            </c:numRef>
          </c:val>
          <c:smooth val="0"/>
          <c:extLst xmlns:c16r2="http://schemas.microsoft.com/office/drawing/2015/06/chart">
            <c:ext xmlns:c16="http://schemas.microsoft.com/office/drawing/2014/chart" uri="{C3380CC4-5D6E-409C-BE32-E72D297353CC}">
              <c16:uniqueId val="{00000000-1273-4083-BB3B-D9EA2AFD64D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116208</c:v>
                </c:pt>
                <c:pt idx="1">
                  <c:v>131467</c:v>
                </c:pt>
                <c:pt idx="2">
                  <c:v>42605</c:v>
                </c:pt>
                <c:pt idx="3">
                  <c:v>24365</c:v>
                </c:pt>
                <c:pt idx="4">
                  <c:v>30923</c:v>
                </c:pt>
              </c:numCache>
            </c:numRef>
          </c:val>
          <c:smooth val="0"/>
          <c:extLst xmlns:c16r2="http://schemas.microsoft.com/office/drawing/2015/06/chart">
            <c:ext xmlns:c16="http://schemas.microsoft.com/office/drawing/2014/chart" uri="{C3380CC4-5D6E-409C-BE32-E72D297353CC}">
              <c16:uniqueId val="{00000001-1273-4083-BB3B-D9EA2AFD64D1}"/>
            </c:ext>
          </c:extLst>
        </c:ser>
        <c:dLbls>
          <c:showLegendKey val="0"/>
          <c:showVal val="0"/>
          <c:showCatName val="0"/>
          <c:showSerName val="0"/>
          <c:showPercent val="0"/>
          <c:showBubbleSize val="0"/>
        </c:dLbls>
        <c:marker val="1"/>
        <c:smooth val="0"/>
        <c:axId val="137304320"/>
        <c:axId val="137326976"/>
      </c:lineChart>
      <c:catAx>
        <c:axId val="13730432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7326976"/>
        <c:crosses val="autoZero"/>
        <c:auto val="1"/>
        <c:lblAlgn val="ctr"/>
        <c:lblOffset val="100"/>
        <c:tickLblSkip val="1"/>
        <c:tickMarkSkip val="1"/>
        <c:noMultiLvlLbl val="0"/>
      </c:catAx>
      <c:valAx>
        <c:axId val="137326976"/>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730432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6.88</c:v>
                </c:pt>
                <c:pt idx="1">
                  <c:v>11.41</c:v>
                </c:pt>
                <c:pt idx="2">
                  <c:v>13.03</c:v>
                </c:pt>
                <c:pt idx="3">
                  <c:v>8.9700000000000006</c:v>
                </c:pt>
                <c:pt idx="4">
                  <c:v>11.79</c:v>
                </c:pt>
              </c:numCache>
            </c:numRef>
          </c:val>
          <c:extLst xmlns:c16r2="http://schemas.microsoft.com/office/drawing/2015/06/chart">
            <c:ext xmlns:c16="http://schemas.microsoft.com/office/drawing/2014/chart" uri="{C3380CC4-5D6E-409C-BE32-E72D297353CC}">
              <c16:uniqueId val="{00000000-90C7-4EB3-9EE3-E53DAF8A386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9.1300000000000008</c:v>
                </c:pt>
                <c:pt idx="1">
                  <c:v>4.55</c:v>
                </c:pt>
                <c:pt idx="2">
                  <c:v>8.82</c:v>
                </c:pt>
                <c:pt idx="3">
                  <c:v>18.34</c:v>
                </c:pt>
                <c:pt idx="4">
                  <c:v>14</c:v>
                </c:pt>
              </c:numCache>
            </c:numRef>
          </c:val>
          <c:extLst xmlns:c16r2="http://schemas.microsoft.com/office/drawing/2015/06/chart">
            <c:ext xmlns:c16="http://schemas.microsoft.com/office/drawing/2014/chart" uri="{C3380CC4-5D6E-409C-BE32-E72D297353CC}">
              <c16:uniqueId val="{00000001-90C7-4EB3-9EE3-E53DAF8A3863}"/>
            </c:ext>
          </c:extLst>
        </c:ser>
        <c:dLbls>
          <c:showLegendKey val="0"/>
          <c:showVal val="0"/>
          <c:showCatName val="0"/>
          <c:showSerName val="0"/>
          <c:showPercent val="0"/>
          <c:showBubbleSize val="0"/>
        </c:dLbls>
        <c:gapWidth val="250"/>
        <c:overlap val="100"/>
        <c:axId val="128996480"/>
        <c:axId val="12899840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-3.16</c:v>
                </c:pt>
                <c:pt idx="1">
                  <c:v>-0.31</c:v>
                </c:pt>
                <c:pt idx="2">
                  <c:v>5.98</c:v>
                </c:pt>
                <c:pt idx="3">
                  <c:v>4.8899999999999997</c:v>
                </c:pt>
                <c:pt idx="4">
                  <c:v>-1.47</c:v>
                </c:pt>
              </c:numCache>
            </c:numRef>
          </c:val>
          <c:smooth val="0"/>
          <c:extLst xmlns:c16r2="http://schemas.microsoft.com/office/drawing/2015/06/chart">
            <c:ext xmlns:c16="http://schemas.microsoft.com/office/drawing/2014/chart" uri="{C3380CC4-5D6E-409C-BE32-E72D297353CC}">
              <c16:uniqueId val="{00000002-90C7-4EB3-9EE3-E53DAF8A3863}"/>
            </c:ext>
          </c:extLst>
        </c:ser>
        <c:dLbls>
          <c:showLegendKey val="0"/>
          <c:showVal val="0"/>
          <c:showCatName val="0"/>
          <c:showSerName val="0"/>
          <c:showPercent val="0"/>
          <c:showBubbleSize val="0"/>
        </c:dLbls>
        <c:marker val="1"/>
        <c:smooth val="0"/>
        <c:axId val="128996480"/>
        <c:axId val="128998400"/>
      </c:lineChart>
      <c:catAx>
        <c:axId val="1289964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8998400"/>
        <c:crosses val="autoZero"/>
        <c:auto val="1"/>
        <c:lblAlgn val="ctr"/>
        <c:lblOffset val="100"/>
        <c:tickLblSkip val="1"/>
        <c:tickMarkSkip val="1"/>
        <c:noMultiLvlLbl val="0"/>
      </c:catAx>
      <c:valAx>
        <c:axId val="1289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89964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c:v>
                </c:pt>
                <c:pt idx="2">
                  <c:v>#N/A</c:v>
                </c:pt>
                <c:pt idx="3">
                  <c:v>0</c:v>
                </c:pt>
                <c:pt idx="4">
                  <c:v>#N/A</c:v>
                </c:pt>
                <c:pt idx="5">
                  <c:v>0.01</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0622-4B7F-8866-89BB898650D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0622-4B7F-8866-89BB898650D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0622-4B7F-8866-89BB898650DA}"/>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0.04</c:v>
                </c:pt>
                <c:pt idx="2">
                  <c:v>#N/A</c:v>
                </c:pt>
                <c:pt idx="3">
                  <c:v>0.08</c:v>
                </c:pt>
                <c:pt idx="4">
                  <c:v>#N/A</c:v>
                </c:pt>
                <c:pt idx="5">
                  <c:v>0.05</c:v>
                </c:pt>
                <c:pt idx="6">
                  <c:v>#N/A</c:v>
                </c:pt>
                <c:pt idx="7">
                  <c:v>0.04</c:v>
                </c:pt>
                <c:pt idx="8">
                  <c:v>#N/A</c:v>
                </c:pt>
                <c:pt idx="9">
                  <c:v>0.04</c:v>
                </c:pt>
              </c:numCache>
            </c:numRef>
          </c:val>
          <c:extLst xmlns:c16r2="http://schemas.microsoft.com/office/drawing/2015/06/chart">
            <c:ext xmlns:c16="http://schemas.microsoft.com/office/drawing/2014/chart" uri="{C3380CC4-5D6E-409C-BE32-E72D297353CC}">
              <c16:uniqueId val="{00000003-0622-4B7F-8866-89BB898650DA}"/>
            </c:ext>
          </c:extLst>
        </c:ser>
        <c:ser>
          <c:idx val="4"/>
          <c:order val="4"/>
          <c:tx>
            <c:strRef>
              <c:f>データシート!$A$31</c:f>
              <c:strCache>
                <c:ptCount val="1"/>
                <c:pt idx="0">
                  <c:v>育英事業特別会計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0.01</c:v>
                </c:pt>
                <c:pt idx="2">
                  <c:v>#N/A</c:v>
                </c:pt>
                <c:pt idx="3">
                  <c:v>0.03</c:v>
                </c:pt>
                <c:pt idx="4">
                  <c:v>#N/A</c:v>
                </c:pt>
                <c:pt idx="5">
                  <c:v>0.06</c:v>
                </c:pt>
                <c:pt idx="6">
                  <c:v>#N/A</c:v>
                </c:pt>
                <c:pt idx="7">
                  <c:v>0.1</c:v>
                </c:pt>
                <c:pt idx="8">
                  <c:v>#N/A</c:v>
                </c:pt>
                <c:pt idx="9">
                  <c:v>0.14000000000000001</c:v>
                </c:pt>
              </c:numCache>
            </c:numRef>
          </c:val>
          <c:extLst xmlns:c16r2="http://schemas.microsoft.com/office/drawing/2015/06/chart">
            <c:ext xmlns:c16="http://schemas.microsoft.com/office/drawing/2014/chart" uri="{C3380CC4-5D6E-409C-BE32-E72D297353CC}">
              <c16:uniqueId val="{00000004-0622-4B7F-8866-89BB898650DA}"/>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0.46</c:v>
                </c:pt>
                <c:pt idx="2">
                  <c:v>#N/A</c:v>
                </c:pt>
                <c:pt idx="3">
                  <c:v>0.69</c:v>
                </c:pt>
                <c:pt idx="4">
                  <c:v>#N/A</c:v>
                </c:pt>
                <c:pt idx="5">
                  <c:v>0.67</c:v>
                </c:pt>
                <c:pt idx="6">
                  <c:v>#N/A</c:v>
                </c:pt>
                <c:pt idx="7">
                  <c:v>1.47</c:v>
                </c:pt>
                <c:pt idx="8">
                  <c:v>#N/A</c:v>
                </c:pt>
                <c:pt idx="9">
                  <c:v>1.4</c:v>
                </c:pt>
              </c:numCache>
            </c:numRef>
          </c:val>
          <c:extLst xmlns:c16r2="http://schemas.microsoft.com/office/drawing/2015/06/chart">
            <c:ext xmlns:c16="http://schemas.microsoft.com/office/drawing/2014/chart" uri="{C3380CC4-5D6E-409C-BE32-E72D297353CC}">
              <c16:uniqueId val="{00000005-0622-4B7F-8866-89BB898650DA}"/>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2.09</c:v>
                </c:pt>
                <c:pt idx="2">
                  <c:v>#N/A</c:v>
                </c:pt>
                <c:pt idx="3">
                  <c:v>2.3199999999999998</c:v>
                </c:pt>
                <c:pt idx="4">
                  <c:v>#N/A</c:v>
                </c:pt>
                <c:pt idx="5">
                  <c:v>2.27</c:v>
                </c:pt>
                <c:pt idx="6">
                  <c:v>#N/A</c:v>
                </c:pt>
                <c:pt idx="7">
                  <c:v>3.03</c:v>
                </c:pt>
                <c:pt idx="8">
                  <c:v>#N/A</c:v>
                </c:pt>
                <c:pt idx="9">
                  <c:v>2.82</c:v>
                </c:pt>
              </c:numCache>
            </c:numRef>
          </c:val>
          <c:extLst xmlns:c16r2="http://schemas.microsoft.com/office/drawing/2015/06/chart">
            <c:ext xmlns:c16="http://schemas.microsoft.com/office/drawing/2014/chart" uri="{C3380CC4-5D6E-409C-BE32-E72D297353CC}">
              <c16:uniqueId val="{00000006-0622-4B7F-8866-89BB898650DA}"/>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2.13</c:v>
                </c:pt>
                <c:pt idx="2">
                  <c:v>#N/A</c:v>
                </c:pt>
                <c:pt idx="3">
                  <c:v>1.56</c:v>
                </c:pt>
                <c:pt idx="4">
                  <c:v>#N/A</c:v>
                </c:pt>
                <c:pt idx="5">
                  <c:v>1.7</c:v>
                </c:pt>
                <c:pt idx="6">
                  <c:v>#N/A</c:v>
                </c:pt>
                <c:pt idx="7">
                  <c:v>2.91</c:v>
                </c:pt>
                <c:pt idx="8">
                  <c:v>#N/A</c:v>
                </c:pt>
                <c:pt idx="9">
                  <c:v>2.99</c:v>
                </c:pt>
              </c:numCache>
            </c:numRef>
          </c:val>
          <c:extLst xmlns:c16r2="http://schemas.microsoft.com/office/drawing/2015/06/chart">
            <c:ext xmlns:c16="http://schemas.microsoft.com/office/drawing/2014/chart" uri="{C3380CC4-5D6E-409C-BE32-E72D297353CC}">
              <c16:uniqueId val="{00000007-0622-4B7F-8866-89BB898650DA}"/>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7.94</c:v>
                </c:pt>
                <c:pt idx="2">
                  <c:v>#N/A</c:v>
                </c:pt>
                <c:pt idx="3">
                  <c:v>8.76</c:v>
                </c:pt>
                <c:pt idx="4">
                  <c:v>#N/A</c:v>
                </c:pt>
                <c:pt idx="5">
                  <c:v>8.7799999999999994</c:v>
                </c:pt>
                <c:pt idx="6">
                  <c:v>#N/A</c:v>
                </c:pt>
                <c:pt idx="7">
                  <c:v>10.14</c:v>
                </c:pt>
                <c:pt idx="8">
                  <c:v>#N/A</c:v>
                </c:pt>
                <c:pt idx="9">
                  <c:v>8.59</c:v>
                </c:pt>
              </c:numCache>
            </c:numRef>
          </c:val>
          <c:extLst xmlns:c16r2="http://schemas.microsoft.com/office/drawing/2015/06/chart">
            <c:ext xmlns:c16="http://schemas.microsoft.com/office/drawing/2014/chart" uri="{C3380CC4-5D6E-409C-BE32-E72D297353CC}">
              <c16:uniqueId val="{00000008-0622-4B7F-8866-89BB898650D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6.86</c:v>
                </c:pt>
                <c:pt idx="2">
                  <c:v>#N/A</c:v>
                </c:pt>
                <c:pt idx="3">
                  <c:v>11.37</c:v>
                </c:pt>
                <c:pt idx="4">
                  <c:v>#N/A</c:v>
                </c:pt>
                <c:pt idx="5">
                  <c:v>12.96</c:v>
                </c:pt>
                <c:pt idx="6">
                  <c:v>#N/A</c:v>
                </c:pt>
                <c:pt idx="7">
                  <c:v>8.86</c:v>
                </c:pt>
                <c:pt idx="8">
                  <c:v>#N/A</c:v>
                </c:pt>
                <c:pt idx="9">
                  <c:v>11.64</c:v>
                </c:pt>
              </c:numCache>
            </c:numRef>
          </c:val>
          <c:extLst xmlns:c16r2="http://schemas.microsoft.com/office/drawing/2015/06/chart">
            <c:ext xmlns:c16="http://schemas.microsoft.com/office/drawing/2014/chart" uri="{C3380CC4-5D6E-409C-BE32-E72D297353CC}">
              <c16:uniqueId val="{00000009-0622-4B7F-8866-89BB898650DA}"/>
            </c:ext>
          </c:extLst>
        </c:ser>
        <c:dLbls>
          <c:showLegendKey val="0"/>
          <c:showVal val="0"/>
          <c:showCatName val="0"/>
          <c:showSerName val="0"/>
          <c:showPercent val="0"/>
          <c:showBubbleSize val="0"/>
        </c:dLbls>
        <c:gapWidth val="150"/>
        <c:overlap val="100"/>
        <c:axId val="130906752"/>
        <c:axId val="130920832"/>
      </c:barChart>
      <c:catAx>
        <c:axId val="1309067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0920832"/>
        <c:crosses val="autoZero"/>
        <c:auto val="1"/>
        <c:lblAlgn val="ctr"/>
        <c:lblOffset val="100"/>
        <c:tickLblSkip val="1"/>
        <c:tickMarkSkip val="1"/>
        <c:noMultiLvlLbl val="0"/>
      </c:catAx>
      <c:valAx>
        <c:axId val="1309208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09067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1469</c:v>
                </c:pt>
                <c:pt idx="5">
                  <c:v>1496</c:v>
                </c:pt>
                <c:pt idx="8">
                  <c:v>1423</c:v>
                </c:pt>
                <c:pt idx="11">
                  <c:v>1364</c:v>
                </c:pt>
                <c:pt idx="14">
                  <c:v>1351</c:v>
                </c:pt>
              </c:numCache>
            </c:numRef>
          </c:val>
          <c:extLst xmlns:c16r2="http://schemas.microsoft.com/office/drawing/2015/06/chart">
            <c:ext xmlns:c16="http://schemas.microsoft.com/office/drawing/2014/chart" uri="{C3380CC4-5D6E-409C-BE32-E72D297353CC}">
              <c16:uniqueId val="{00000000-0EB9-4858-B8C1-91E2590A1B1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0EB9-4858-B8C1-91E2590A1B1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22</c:v>
                </c:pt>
                <c:pt idx="3">
                  <c:v>11</c:v>
                </c:pt>
                <c:pt idx="6">
                  <c:v>11</c:v>
                </c:pt>
                <c:pt idx="9">
                  <c:v>11</c:v>
                </c:pt>
                <c:pt idx="12">
                  <c:v>10</c:v>
                </c:pt>
              </c:numCache>
            </c:numRef>
          </c:val>
          <c:extLst xmlns:c16r2="http://schemas.microsoft.com/office/drawing/2015/06/chart">
            <c:ext xmlns:c16="http://schemas.microsoft.com/office/drawing/2014/chart" uri="{C3380CC4-5D6E-409C-BE32-E72D297353CC}">
              <c16:uniqueId val="{00000002-0EB9-4858-B8C1-91E2590A1B1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169</c:v>
                </c:pt>
                <c:pt idx="3">
                  <c:v>158</c:v>
                </c:pt>
                <c:pt idx="6">
                  <c:v>175</c:v>
                </c:pt>
                <c:pt idx="9">
                  <c:v>152</c:v>
                </c:pt>
                <c:pt idx="12">
                  <c:v>151</c:v>
                </c:pt>
              </c:numCache>
            </c:numRef>
          </c:val>
          <c:extLst xmlns:c16r2="http://schemas.microsoft.com/office/drawing/2015/06/chart">
            <c:ext xmlns:c16="http://schemas.microsoft.com/office/drawing/2014/chart" uri="{C3380CC4-5D6E-409C-BE32-E72D297353CC}">
              <c16:uniqueId val="{00000003-0EB9-4858-B8C1-91E2590A1B1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608</c:v>
                </c:pt>
                <c:pt idx="3">
                  <c:v>590</c:v>
                </c:pt>
                <c:pt idx="6">
                  <c:v>605</c:v>
                </c:pt>
                <c:pt idx="9">
                  <c:v>595</c:v>
                </c:pt>
                <c:pt idx="12">
                  <c:v>612</c:v>
                </c:pt>
              </c:numCache>
            </c:numRef>
          </c:val>
          <c:extLst xmlns:c16r2="http://schemas.microsoft.com/office/drawing/2015/06/chart">
            <c:ext xmlns:c16="http://schemas.microsoft.com/office/drawing/2014/chart" uri="{C3380CC4-5D6E-409C-BE32-E72D297353CC}">
              <c16:uniqueId val="{00000004-0EB9-4858-B8C1-91E2590A1B1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0EB9-4858-B8C1-91E2590A1B1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0EB9-4858-B8C1-91E2590A1B1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1546</c:v>
                </c:pt>
                <c:pt idx="3">
                  <c:v>1612</c:v>
                </c:pt>
                <c:pt idx="6">
                  <c:v>1514</c:v>
                </c:pt>
                <c:pt idx="9">
                  <c:v>1416</c:v>
                </c:pt>
                <c:pt idx="12">
                  <c:v>1391</c:v>
                </c:pt>
              </c:numCache>
            </c:numRef>
          </c:val>
          <c:extLst xmlns:c16r2="http://schemas.microsoft.com/office/drawing/2015/06/chart">
            <c:ext xmlns:c16="http://schemas.microsoft.com/office/drawing/2014/chart" uri="{C3380CC4-5D6E-409C-BE32-E72D297353CC}">
              <c16:uniqueId val="{00000007-0EB9-4858-B8C1-91E2590A1B1A}"/>
            </c:ext>
          </c:extLst>
        </c:ser>
        <c:dLbls>
          <c:showLegendKey val="0"/>
          <c:showVal val="0"/>
          <c:showCatName val="0"/>
          <c:showSerName val="0"/>
          <c:showPercent val="0"/>
          <c:showBubbleSize val="0"/>
        </c:dLbls>
        <c:gapWidth val="100"/>
        <c:overlap val="100"/>
        <c:axId val="99468800"/>
        <c:axId val="9947072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876</c:v>
                </c:pt>
                <c:pt idx="2">
                  <c:v>#N/A</c:v>
                </c:pt>
                <c:pt idx="3">
                  <c:v>#N/A</c:v>
                </c:pt>
                <c:pt idx="4">
                  <c:v>875</c:v>
                </c:pt>
                <c:pt idx="5">
                  <c:v>#N/A</c:v>
                </c:pt>
                <c:pt idx="6">
                  <c:v>#N/A</c:v>
                </c:pt>
                <c:pt idx="7">
                  <c:v>882</c:v>
                </c:pt>
                <c:pt idx="8">
                  <c:v>#N/A</c:v>
                </c:pt>
                <c:pt idx="9">
                  <c:v>#N/A</c:v>
                </c:pt>
                <c:pt idx="10">
                  <c:v>810</c:v>
                </c:pt>
                <c:pt idx="11">
                  <c:v>#N/A</c:v>
                </c:pt>
                <c:pt idx="12">
                  <c:v>#N/A</c:v>
                </c:pt>
                <c:pt idx="13">
                  <c:v>813</c:v>
                </c:pt>
                <c:pt idx="14">
                  <c:v>#N/A</c:v>
                </c:pt>
              </c:numCache>
            </c:numRef>
          </c:val>
          <c:smooth val="0"/>
          <c:extLst xmlns:c16r2="http://schemas.microsoft.com/office/drawing/2015/06/chart">
            <c:ext xmlns:c16="http://schemas.microsoft.com/office/drawing/2014/chart" uri="{C3380CC4-5D6E-409C-BE32-E72D297353CC}">
              <c16:uniqueId val="{00000008-0EB9-4858-B8C1-91E2590A1B1A}"/>
            </c:ext>
          </c:extLst>
        </c:ser>
        <c:dLbls>
          <c:showLegendKey val="0"/>
          <c:showVal val="0"/>
          <c:showCatName val="0"/>
          <c:showSerName val="0"/>
          <c:showPercent val="0"/>
          <c:showBubbleSize val="0"/>
        </c:dLbls>
        <c:marker val="1"/>
        <c:smooth val="0"/>
        <c:axId val="99468800"/>
        <c:axId val="99470720"/>
      </c:lineChart>
      <c:catAx>
        <c:axId val="994688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9470720"/>
        <c:crosses val="autoZero"/>
        <c:auto val="1"/>
        <c:lblAlgn val="ctr"/>
        <c:lblOffset val="100"/>
        <c:tickLblSkip val="1"/>
        <c:tickMarkSkip val="1"/>
        <c:noMultiLvlLbl val="0"/>
      </c:catAx>
      <c:valAx>
        <c:axId val="994707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94688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14461</c:v>
                </c:pt>
                <c:pt idx="5">
                  <c:v>13884</c:v>
                </c:pt>
                <c:pt idx="8">
                  <c:v>13685</c:v>
                </c:pt>
                <c:pt idx="11">
                  <c:v>13306</c:v>
                </c:pt>
                <c:pt idx="14">
                  <c:v>12994</c:v>
                </c:pt>
              </c:numCache>
            </c:numRef>
          </c:val>
          <c:extLst xmlns:c16r2="http://schemas.microsoft.com/office/drawing/2015/06/chart">
            <c:ext xmlns:c16="http://schemas.microsoft.com/office/drawing/2014/chart" uri="{C3380CC4-5D6E-409C-BE32-E72D297353CC}">
              <c16:uniqueId val="{00000000-275B-4A52-AF8E-424246BF907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2293</c:v>
                </c:pt>
                <c:pt idx="5">
                  <c:v>2170</c:v>
                </c:pt>
                <c:pt idx="8">
                  <c:v>2067</c:v>
                </c:pt>
                <c:pt idx="11">
                  <c:v>1988</c:v>
                </c:pt>
                <c:pt idx="14">
                  <c:v>1875</c:v>
                </c:pt>
              </c:numCache>
            </c:numRef>
          </c:val>
          <c:extLst xmlns:c16r2="http://schemas.microsoft.com/office/drawing/2015/06/chart">
            <c:ext xmlns:c16="http://schemas.microsoft.com/office/drawing/2014/chart" uri="{C3380CC4-5D6E-409C-BE32-E72D297353CC}">
              <c16:uniqueId val="{00000001-275B-4A52-AF8E-424246BF907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1953</c:v>
                </c:pt>
                <c:pt idx="5">
                  <c:v>1159</c:v>
                </c:pt>
                <c:pt idx="8">
                  <c:v>1660</c:v>
                </c:pt>
                <c:pt idx="11">
                  <c:v>2628</c:v>
                </c:pt>
                <c:pt idx="14">
                  <c:v>2642</c:v>
                </c:pt>
              </c:numCache>
            </c:numRef>
          </c:val>
          <c:extLst xmlns:c16r2="http://schemas.microsoft.com/office/drawing/2015/06/chart">
            <c:ext xmlns:c16="http://schemas.microsoft.com/office/drawing/2014/chart" uri="{C3380CC4-5D6E-409C-BE32-E72D297353CC}">
              <c16:uniqueId val="{00000002-275B-4A52-AF8E-424246BF907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275B-4A52-AF8E-424246BF907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275B-4A52-AF8E-424246BF907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281</c:v>
                </c:pt>
                <c:pt idx="6">
                  <c:v>275</c:v>
                </c:pt>
                <c:pt idx="9">
                  <c:v>0</c:v>
                </c:pt>
                <c:pt idx="12">
                  <c:v>0</c:v>
                </c:pt>
              </c:numCache>
            </c:numRef>
          </c:val>
          <c:extLst xmlns:c16r2="http://schemas.microsoft.com/office/drawing/2015/06/chart">
            <c:ext xmlns:c16="http://schemas.microsoft.com/office/drawing/2014/chart" uri="{C3380CC4-5D6E-409C-BE32-E72D297353CC}">
              <c16:uniqueId val="{00000005-275B-4A52-AF8E-424246BF907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2499</c:v>
                </c:pt>
                <c:pt idx="3">
                  <c:v>2347</c:v>
                </c:pt>
                <c:pt idx="6">
                  <c:v>2284</c:v>
                </c:pt>
                <c:pt idx="9">
                  <c:v>2314</c:v>
                </c:pt>
                <c:pt idx="12">
                  <c:v>2248</c:v>
                </c:pt>
              </c:numCache>
            </c:numRef>
          </c:val>
          <c:extLst xmlns:c16r2="http://schemas.microsoft.com/office/drawing/2015/06/chart">
            <c:ext xmlns:c16="http://schemas.microsoft.com/office/drawing/2014/chart" uri="{C3380CC4-5D6E-409C-BE32-E72D297353CC}">
              <c16:uniqueId val="{00000006-275B-4A52-AF8E-424246BF907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1441</c:v>
                </c:pt>
                <c:pt idx="3">
                  <c:v>1332</c:v>
                </c:pt>
                <c:pt idx="6">
                  <c:v>1252</c:v>
                </c:pt>
                <c:pt idx="9">
                  <c:v>1229</c:v>
                </c:pt>
                <c:pt idx="12">
                  <c:v>1233</c:v>
                </c:pt>
              </c:numCache>
            </c:numRef>
          </c:val>
          <c:extLst xmlns:c16r2="http://schemas.microsoft.com/office/drawing/2015/06/chart">
            <c:ext xmlns:c16="http://schemas.microsoft.com/office/drawing/2014/chart" uri="{C3380CC4-5D6E-409C-BE32-E72D297353CC}">
              <c16:uniqueId val="{00000007-275B-4A52-AF8E-424246BF907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8364</c:v>
                </c:pt>
                <c:pt idx="3">
                  <c:v>8025</c:v>
                </c:pt>
                <c:pt idx="6">
                  <c:v>7547</c:v>
                </c:pt>
                <c:pt idx="9">
                  <c:v>7146</c:v>
                </c:pt>
                <c:pt idx="12">
                  <c:v>6742</c:v>
                </c:pt>
              </c:numCache>
            </c:numRef>
          </c:val>
          <c:extLst xmlns:c16r2="http://schemas.microsoft.com/office/drawing/2015/06/chart">
            <c:ext xmlns:c16="http://schemas.microsoft.com/office/drawing/2014/chart" uri="{C3380CC4-5D6E-409C-BE32-E72D297353CC}">
              <c16:uniqueId val="{00000008-275B-4A52-AF8E-424246BF907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109</c:v>
                </c:pt>
                <c:pt idx="3">
                  <c:v>100</c:v>
                </c:pt>
                <c:pt idx="6">
                  <c:v>92</c:v>
                </c:pt>
                <c:pt idx="9">
                  <c:v>84</c:v>
                </c:pt>
                <c:pt idx="12">
                  <c:v>75</c:v>
                </c:pt>
              </c:numCache>
            </c:numRef>
          </c:val>
          <c:extLst xmlns:c16r2="http://schemas.microsoft.com/office/drawing/2015/06/chart">
            <c:ext xmlns:c16="http://schemas.microsoft.com/office/drawing/2014/chart" uri="{C3380CC4-5D6E-409C-BE32-E72D297353CC}">
              <c16:uniqueId val="{00000009-275B-4A52-AF8E-424246BF907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16526</c:v>
                </c:pt>
                <c:pt idx="3">
                  <c:v>16425</c:v>
                </c:pt>
                <c:pt idx="6">
                  <c:v>16514</c:v>
                </c:pt>
                <c:pt idx="9">
                  <c:v>16041</c:v>
                </c:pt>
                <c:pt idx="12">
                  <c:v>15642</c:v>
                </c:pt>
              </c:numCache>
            </c:numRef>
          </c:val>
          <c:extLst xmlns:c16r2="http://schemas.microsoft.com/office/drawing/2015/06/chart">
            <c:ext xmlns:c16="http://schemas.microsoft.com/office/drawing/2014/chart" uri="{C3380CC4-5D6E-409C-BE32-E72D297353CC}">
              <c16:uniqueId val="{0000000A-275B-4A52-AF8E-424246BF9077}"/>
            </c:ext>
          </c:extLst>
        </c:ser>
        <c:dLbls>
          <c:showLegendKey val="0"/>
          <c:showVal val="0"/>
          <c:showCatName val="0"/>
          <c:showSerName val="0"/>
          <c:showPercent val="0"/>
          <c:showBubbleSize val="0"/>
        </c:dLbls>
        <c:gapWidth val="100"/>
        <c:overlap val="100"/>
        <c:axId val="130953600"/>
        <c:axId val="13095552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10232</c:v>
                </c:pt>
                <c:pt idx="2">
                  <c:v>#N/A</c:v>
                </c:pt>
                <c:pt idx="3">
                  <c:v>#N/A</c:v>
                </c:pt>
                <c:pt idx="4">
                  <c:v>11297</c:v>
                </c:pt>
                <c:pt idx="5">
                  <c:v>#N/A</c:v>
                </c:pt>
                <c:pt idx="6">
                  <c:v>#N/A</c:v>
                </c:pt>
                <c:pt idx="7">
                  <c:v>10552</c:v>
                </c:pt>
                <c:pt idx="8">
                  <c:v>#N/A</c:v>
                </c:pt>
                <c:pt idx="9">
                  <c:v>#N/A</c:v>
                </c:pt>
                <c:pt idx="10">
                  <c:v>8892</c:v>
                </c:pt>
                <c:pt idx="11">
                  <c:v>#N/A</c:v>
                </c:pt>
                <c:pt idx="12">
                  <c:v>#N/A</c:v>
                </c:pt>
                <c:pt idx="13">
                  <c:v>8430</c:v>
                </c:pt>
                <c:pt idx="14">
                  <c:v>#N/A</c:v>
                </c:pt>
              </c:numCache>
            </c:numRef>
          </c:val>
          <c:smooth val="0"/>
          <c:extLst xmlns:c16r2="http://schemas.microsoft.com/office/drawing/2015/06/chart">
            <c:ext xmlns:c16="http://schemas.microsoft.com/office/drawing/2014/chart" uri="{C3380CC4-5D6E-409C-BE32-E72D297353CC}">
              <c16:uniqueId val="{0000000B-275B-4A52-AF8E-424246BF9077}"/>
            </c:ext>
          </c:extLst>
        </c:ser>
        <c:dLbls>
          <c:showLegendKey val="0"/>
          <c:showVal val="0"/>
          <c:showCatName val="0"/>
          <c:showSerName val="0"/>
          <c:showPercent val="0"/>
          <c:showBubbleSize val="0"/>
        </c:dLbls>
        <c:marker val="1"/>
        <c:smooth val="0"/>
        <c:axId val="130953600"/>
        <c:axId val="130955520"/>
      </c:lineChart>
      <c:catAx>
        <c:axId val="1309536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0955520"/>
        <c:crosses val="autoZero"/>
        <c:auto val="1"/>
        <c:lblAlgn val="ctr"/>
        <c:lblOffset val="100"/>
        <c:tickLblSkip val="1"/>
        <c:tickMarkSkip val="1"/>
        <c:noMultiLvlLbl val="0"/>
      </c:catAx>
      <c:valAx>
        <c:axId val="1309555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09536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729</c:v>
                </c:pt>
                <c:pt idx="1">
                  <c:v>1473</c:v>
                </c:pt>
                <c:pt idx="2">
                  <c:v>1125</c:v>
                </c:pt>
              </c:numCache>
            </c:numRef>
          </c:val>
          <c:extLst xmlns:c16r2="http://schemas.microsoft.com/office/drawing/2015/06/chart">
            <c:ext xmlns:c16="http://schemas.microsoft.com/office/drawing/2014/chart" uri="{C3380CC4-5D6E-409C-BE32-E72D297353CC}">
              <c16:uniqueId val="{00000000-D8BC-4DB1-8E7C-0E55606300C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57</c:v>
                </c:pt>
                <c:pt idx="1">
                  <c:v>110</c:v>
                </c:pt>
                <c:pt idx="2">
                  <c:v>111</c:v>
                </c:pt>
              </c:numCache>
            </c:numRef>
          </c:val>
          <c:extLst xmlns:c16r2="http://schemas.microsoft.com/office/drawing/2015/06/chart">
            <c:ext xmlns:c16="http://schemas.microsoft.com/office/drawing/2014/chart" uri="{C3380CC4-5D6E-409C-BE32-E72D297353CC}">
              <c16:uniqueId val="{00000001-D8BC-4DB1-8E7C-0E55606300C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399</c:v>
                </c:pt>
                <c:pt idx="1">
                  <c:v>587</c:v>
                </c:pt>
                <c:pt idx="2">
                  <c:v>900</c:v>
                </c:pt>
              </c:numCache>
            </c:numRef>
          </c:val>
          <c:extLst xmlns:c16r2="http://schemas.microsoft.com/office/drawing/2015/06/chart">
            <c:ext xmlns:c16="http://schemas.microsoft.com/office/drawing/2014/chart" uri="{C3380CC4-5D6E-409C-BE32-E72D297353CC}">
              <c16:uniqueId val="{00000002-D8BC-4DB1-8E7C-0E55606300C1}"/>
            </c:ext>
          </c:extLst>
        </c:ser>
        <c:dLbls>
          <c:showLegendKey val="0"/>
          <c:showVal val="0"/>
          <c:showCatName val="0"/>
          <c:showSerName val="0"/>
          <c:showPercent val="0"/>
          <c:showBubbleSize val="0"/>
        </c:dLbls>
        <c:gapWidth val="120"/>
        <c:overlap val="100"/>
        <c:axId val="131044864"/>
        <c:axId val="131046400"/>
      </c:barChart>
      <c:catAx>
        <c:axId val="1310448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1046400"/>
        <c:crosses val="autoZero"/>
        <c:auto val="1"/>
        <c:lblAlgn val="ctr"/>
        <c:lblOffset val="100"/>
        <c:tickLblSkip val="1"/>
        <c:tickMarkSkip val="1"/>
        <c:noMultiLvlLbl val="0"/>
      </c:catAx>
      <c:valAx>
        <c:axId val="13104640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10448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{2C75B28D-DC6D-4756-B9CC-DC5602A4578F}</c15:txfldGUID>
                      <c15:f>[1]公会計指標分析・財政指標組合せ分析表!$BP$50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E390-4127-836E-26FBBB9C59C7}"/>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{4AD6B2D4-78F7-44AB-9768-C2F594B64A56}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390-4127-836E-26FBBB9C59C7}"/>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{626D6AF4-5257-44FB-A3D2-C933967E0A75}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390-4127-836E-26FBBB9C59C7}"/>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{97663E03-7313-4761-9A0B-0B8B3141329B}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390-4127-836E-26FBBB9C59C7}"/>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{9AF5B185-220A-4037-AF0D-BA0B8D36D721}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390-4127-836E-26FBBB9C59C7}"/>
                </c:ext>
              </c:extLst>
            </c:dLbl>
            <c:dLbl>
              <c:idx val="8"/>
              <c:tx>
                <c:strRef>
                  <c:f>[1]公会計指標分析・財政指標組合せ分析表!$BX$50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{AC84068E-C2C2-446D-8801-25359A1472DC}</c15:txfldGUID>
                      <c15:f>[1]公会計指標分析・財政指標組合せ分析表!$BX$50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E390-4127-836E-26FBBB9C59C7}"/>
                </c:ext>
              </c:extLst>
            </c:dLbl>
            <c:dLbl>
              <c:idx val="16"/>
              <c:tx>
                <c:strRef>
                  <c:f>[1]公会計指標分析・財政指標組合せ分析表!$CF$50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{717B60EE-221F-49F2-8935-35CFC84A417F}</c15:txfldGUID>
                      <c15:f>[1]公会計指標分析・財政指標組合せ分析表!$CF$50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E390-4127-836E-26FBBB9C59C7}"/>
                </c:ext>
              </c:extLst>
            </c:dLbl>
            <c:dLbl>
              <c:idx val="24"/>
              <c:tx>
                <c:strRef>
                  <c:f>[1]公会計指標分析・財政指標組合せ分析表!$CN$50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{0D761484-3B9D-4266-A808-78E27513D032}</c15:txfldGUID>
                      <c15:f>[1]公会計指標分析・財政指標組合せ分析表!$CN$50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E390-4127-836E-26FBBB9C59C7}"/>
                </c:ext>
              </c:extLst>
            </c:dLbl>
            <c:dLbl>
              <c:idx val="32"/>
              <c:tx>
                <c:strRef>
                  <c:f>[1]公会計指標分析・財政指標組合せ分析表!$CV$50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{E4A4A56E-6F6B-4B42-8463-702C86F5CB3C}</c15:txfldGUID>
                      <c15:f>[1]公会計指標分析・財政指標組合せ分析表!$CV$50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E390-4127-836E-26FBBB9C59C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16">
                  <c:v>37.799999999999997</c:v>
                </c:pt>
                <c:pt idx="24">
                  <c:v>48.2</c:v>
                </c:pt>
                <c:pt idx="32">
                  <c:v>50.3</c:v>
                </c:pt>
              </c:numCache>
            </c:numRef>
          </c:xVal>
          <c:yVal>
            <c:numRef>
              <c:f>[1]公会計指標分析・財政指標組合せ分析表!$BP$51:$DC$51</c:f>
              <c:numCache>
                <c:formatCode>General</c:formatCode>
                <c:ptCount val="40"/>
                <c:pt idx="16">
                  <c:v>150</c:v>
                </c:pt>
                <c:pt idx="24">
                  <c:v>129.80000000000001</c:v>
                </c:pt>
                <c:pt idx="32">
                  <c:v>122.6</c:v>
                </c:pt>
              </c:numCache>
            </c:numRef>
          </c:yVal>
          <c:smooth val="0"/>
          <c:extLst xmlns:c16r2="http://schemas.microsoft.com/office/drawing/2015/06/chart">
            <c:ext xmlns:c16="http://schemas.microsoft.com/office/drawing/2014/chart" uri="{C3380CC4-5D6E-409C-BE32-E72D297353CC}">
              <c16:uniqueId val="{00000009-E390-4127-836E-26FBBB9C59C7}"/>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{DEB1A3C1-A887-41DD-AA20-820736FAB90B}</c15:txfldGUID>
                      <c15:f>[1]公会計指標分析・財政指標組合せ分析表!$BP$50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E390-4127-836E-26FBBB9C59C7}"/>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{CAC341B6-A1B9-4077-A872-95D22BBFC6ED}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390-4127-836E-26FBBB9C59C7}"/>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{C7BEA858-93C2-4AFA-A78A-5ACFF99F485A}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390-4127-836E-26FBBB9C59C7}"/>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{2B44D951-E0EA-4BF6-B1C8-F881CD6CAB7D}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390-4127-836E-26FBBB9C59C7}"/>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{DBA1F3D3-BF94-4643-99B3-F92CDC379ABF}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390-4127-836E-26FBBB9C59C7}"/>
                </c:ext>
              </c:extLst>
            </c:dLbl>
            <c:dLbl>
              <c:idx val="8"/>
              <c:tx>
                <c:strRef>
                  <c:f>[1]公会計指標分析・財政指標組合せ分析表!$BX$50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{2517E26B-E520-4DCA-892B-5F888A7B1AEE}</c15:txfldGUID>
                      <c15:f>[1]公会計指標分析・財政指標組合せ分析表!$BX$50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E390-4127-836E-26FBBB9C59C7}"/>
                </c:ext>
              </c:extLst>
            </c:dLbl>
            <c:dLbl>
              <c:idx val="16"/>
              <c:tx>
                <c:strRef>
                  <c:f>[1]公会計指標分析・財政指標組合せ分析表!$CF$50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{CC9BE618-0D8F-4088-B0B6-FA3249C604EA}</c15:txfldGUID>
                      <c15:f>[1]公会計指標分析・財政指標組合せ分析表!$CF$50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E390-4127-836E-26FBBB9C59C7}"/>
                </c:ext>
              </c:extLst>
            </c:dLbl>
            <c:dLbl>
              <c:idx val="24"/>
              <c:layout>
                <c:manualLayout>
                  <c:x val="-3.7219953735886976E-2"/>
                  <c:y val="-6.4739042105865174E-2"/>
                </c:manualLayout>
              </c:layout>
              <c:tx>
                <c:strRef>
                  <c:f>[1]公会計指標分析・財政指標組合せ分析表!$CN$50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{B4BA425D-FBD0-4D8D-AAE2-D45597F1AC83}</c15:txfldGUID>
                      <c15:f>[1]公会計指標分析・財政指標組合せ分析表!$CN$50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E390-4127-836E-26FBBB9C59C7}"/>
                </c:ext>
              </c:extLst>
            </c:dLbl>
            <c:dLbl>
              <c:idx val="32"/>
              <c:layout>
                <c:manualLayout>
                  <c:x val="-2.7070447203257901E-2"/>
                  <c:y val="-6.4739042105865174E-2"/>
                </c:manualLayout>
              </c:layout>
              <c:tx>
                <c:strRef>
                  <c:f>[1]公会計指標分析・財政指標組合せ分析表!$CV$50</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{65A0501E-95C6-4092-9E73-252A52AC64E8}</c15:txfldGUID>
                      <c15:f>[1]公会計指標分析・財政指標組合せ分析表!$CV$50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E390-4127-836E-26FBBB9C59C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16">
                  <c:v>52.9</c:v>
                </c:pt>
                <c:pt idx="24">
                  <c:v>58.3</c:v>
                </c:pt>
                <c:pt idx="32">
                  <c:v>58.8</c:v>
                </c:pt>
              </c:numCache>
            </c:numRef>
          </c:xVal>
          <c:yVal>
            <c:numRef>
              <c:f>[1]公会計指標分析・財政指標組合せ分析表!$BP$55:$DC$55</c:f>
              <c:numCache>
                <c:formatCode>General</c:formatCode>
                <c:ptCount val="40"/>
                <c:pt idx="16">
                  <c:v>58.5</c:v>
                </c:pt>
                <c:pt idx="24">
                  <c:v>54.6</c:v>
                </c:pt>
                <c:pt idx="32">
                  <c:v>53.2</c:v>
                </c:pt>
              </c:numCache>
            </c:numRef>
          </c:yVal>
          <c:smooth val="0"/>
          <c:extLst xmlns:c16r2="http://schemas.microsoft.com/office/drawing/2015/06/chart">
            <c:ext xmlns:c16="http://schemas.microsoft.com/office/drawing/2014/chart" uri="{C3380CC4-5D6E-409C-BE32-E72D297353CC}">
              <c16:uniqueId val="{00000013-E390-4127-836E-26FBBB9C59C7}"/>
            </c:ext>
          </c:extLst>
        </c:ser>
        <c:dLbls>
          <c:showLegendKey val="0"/>
          <c:showVal val="1"/>
          <c:showCatName val="0"/>
          <c:showSerName val="0"/>
          <c:showPercent val="0"/>
          <c:showBubbleSize val="0"/>
        </c:dLbls>
        <c:axId val="134353664"/>
        <c:axId val="134355584"/>
      </c:scatterChart>
      <c:valAx>
        <c:axId val="134353664"/>
        <c:scaling>
          <c:orientation val="minMax"/>
          <c:max val="61"/>
          <c:min val="3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4355584"/>
        <c:crosses val="autoZero"/>
        <c:crossBetween val="midCat"/>
      </c:valAx>
      <c:valAx>
        <c:axId val="134355584"/>
        <c:scaling>
          <c:orientation val="minMax"/>
          <c:max val="167"/>
          <c:min val="4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435366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{49448DDA-DAB2-49D4-8C7B-8F129C7F7784}</c15:txfldGUID>
                      <c15:f>[1]公会計指標分析・財政指標組合せ分析表!$BP$72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B28D-4303-AD68-251643060031}"/>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{93E13A85-DEC7-45AD-B4A5-E905A470289D}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28D-4303-AD68-251643060031}"/>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{F9D7F64F-E610-4E0A-A7AD-904A04679AAC}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28D-4303-AD68-251643060031}"/>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{CD63A253-9470-46D7-AC0A-12208E765ED9}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28D-4303-AD68-251643060031}"/>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{F4C2CCC3-DB08-4EDB-9FC3-45C2CF8BE44B}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28D-4303-AD68-251643060031}"/>
                </c:ext>
              </c:extLst>
            </c:dLbl>
            <c:dLbl>
              <c:idx val="8"/>
              <c:tx>
                <c:strRef>
                  <c:f>[1]公会計指標分析・財政指標組合せ分析表!$BX$72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{E1CF62BE-B31C-4B15-9ABC-FEB483497D23}</c15:txfldGUID>
                      <c15:f>[1]公会計指標分析・財政指標組合せ分析表!$BX$72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B28D-4303-AD68-251643060031}"/>
                </c:ext>
              </c:extLst>
            </c:dLbl>
            <c:dLbl>
              <c:idx val="16"/>
              <c:tx>
                <c:strRef>
                  <c:f>[1]公会計指標分析・財政指標組合せ分析表!$CF$72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{AA1BD4C2-C89E-456B-AC14-4B3336E7F7F8}</c15:txfldGUID>
                      <c15:f>[1]公会計指標分析・財政指標組合せ分析表!$CF$72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B28D-4303-AD68-251643060031}"/>
                </c:ext>
              </c:extLst>
            </c:dLbl>
            <c:dLbl>
              <c:idx val="24"/>
              <c:tx>
                <c:strRef>
                  <c:f>[1]公会計指標分析・財政指標組合せ分析表!$CN$72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{F0C2D65F-F83E-426B-839D-F9D57A607D6D}</c15:txfldGUID>
                      <c15:f>[1]公会計指標分析・財政指標組合せ分析表!$CN$72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B28D-4303-AD68-251643060031}"/>
                </c:ext>
              </c:extLst>
            </c:dLbl>
            <c:dLbl>
              <c:idx val="32"/>
              <c:tx>
                <c:strRef>
                  <c:f>[1]公会計指標分析・財政指標組合せ分析表!$CV$72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{1FE9559A-86D3-4715-B2E3-84480DEA75A1}</c15:txfldGUID>
                      <c15:f>[1]公会計指標分析・財政指標組合せ分析表!$CV$72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B28D-4303-AD68-25164306003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14.4</c:v>
                </c:pt>
                <c:pt idx="8">
                  <c:v>13.2</c:v>
                </c:pt>
                <c:pt idx="16">
                  <c:v>12.5</c:v>
                </c:pt>
                <c:pt idx="24">
                  <c:v>12.3</c:v>
                </c:pt>
                <c:pt idx="32">
                  <c:v>12</c:v>
                </c:pt>
              </c:numCache>
            </c:numRef>
          </c:xVal>
          <c:yVal>
            <c:numRef>
              <c:f>[1]公会計指標分析・財政指標組合せ分析表!$BP$73:$DC$73</c:f>
              <c:numCache>
                <c:formatCode>General</c:formatCode>
                <c:ptCount val="40"/>
                <c:pt idx="0">
                  <c:v>144.6</c:v>
                </c:pt>
                <c:pt idx="8">
                  <c:v>163.5</c:v>
                </c:pt>
                <c:pt idx="16">
                  <c:v>150</c:v>
                </c:pt>
                <c:pt idx="24">
                  <c:v>129.80000000000001</c:v>
                </c:pt>
                <c:pt idx="32">
                  <c:v>122.6</c:v>
                </c:pt>
              </c:numCache>
            </c:numRef>
          </c:yVal>
          <c:smooth val="0"/>
          <c:extLst xmlns:c16r2="http://schemas.microsoft.com/office/drawing/2015/06/chart">
            <c:ext xmlns:c16="http://schemas.microsoft.com/office/drawing/2014/chart" uri="{C3380CC4-5D6E-409C-BE32-E72D297353CC}">
              <c16:uniqueId val="{00000009-B28D-4303-AD68-251643060031}"/>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{D9569762-D4EA-42D6-A839-569851C6EBE3}</c15:txfldGUID>
                      <c15:f>[1]公会計指標分析・財政指標組合せ分析表!$BP$72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B28D-4303-AD68-25164306003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{DF7DAD6B-FE1E-47C2-83D5-2603A4A00618}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28D-4303-AD68-251643060031}"/>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{99EF0659-6E57-4310-9BD3-6A57952D9A8C}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28D-4303-AD68-251643060031}"/>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{60E72765-8CC0-4BC3-88E1-797716EC2C87}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28D-4303-AD68-251643060031}"/>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{982551EB-8853-4E86-AD6A-2870748DF517}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28D-4303-AD68-251643060031}"/>
                </c:ext>
              </c:extLst>
            </c:dLbl>
            <c:dLbl>
              <c:idx val="8"/>
              <c:tx>
                <c:strRef>
                  <c:f>[1]公会計指標分析・財政指標組合せ分析表!$BX$72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{5F7B1DD4-EEF8-4D22-B3D2-E31DCBC37865}</c15:txfldGUID>
                      <c15:f>[1]公会計指標分析・財政指標組合せ分析表!$BX$72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B28D-4303-AD68-251643060031}"/>
                </c:ext>
              </c:extLst>
            </c:dLbl>
            <c:dLbl>
              <c:idx val="16"/>
              <c:tx>
                <c:strRef>
                  <c:f>[1]公会計指標分析・財政指標組合せ分析表!$CF$72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{FCF7047D-D934-46B0-933C-BCA85511DFAA}</c15:txfldGUID>
                      <c15:f>[1]公会計指標分析・財政指標組合せ分析表!$CF$72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B28D-4303-AD68-251643060031}"/>
                </c:ext>
              </c:extLst>
            </c:dLbl>
            <c:dLbl>
              <c:idx val="24"/>
              <c:tx>
                <c:strRef>
                  <c:f>[1]公会計指標分析・財政指標組合せ分析表!$CN$72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{87E698B9-14A3-4F18-B88D-65F2ABBAEDD5}</c15:txfldGUID>
                      <c15:f>[1]公会計指標分析・財政指標組合せ分析表!$CN$72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B28D-4303-AD68-251643060031}"/>
                </c:ext>
              </c:extLst>
            </c:dLbl>
            <c:dLbl>
              <c:idx val="32"/>
              <c:tx>
                <c:strRef>
                  <c:f>[1]公会計指標分析・財政指標組合せ分析表!$CV$72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{F86DB2E1-B0B3-4A57-859D-8605B28A132E}</c15:txfldGUID>
                      <c15:f>[1]公会計指標分析・財政指標組合せ分析表!$CV$72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B28D-4303-AD68-25164306003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12</c:v>
                </c:pt>
                <c:pt idx="8">
                  <c:v>11.1</c:v>
                </c:pt>
                <c:pt idx="16">
                  <c:v>10.7</c:v>
                </c:pt>
                <c:pt idx="24">
                  <c:v>10</c:v>
                </c:pt>
                <c:pt idx="32">
                  <c:v>9.8000000000000007</c:v>
                </c:pt>
              </c:numCache>
            </c:numRef>
          </c:xVal>
          <c:yVal>
            <c:numRef>
              <c:f>[1]公会計指標分析・財政指標組合せ分析表!$BP$77:$DC$77</c:f>
              <c:numCache>
                <c:formatCode>General</c:formatCode>
                <c:ptCount val="40"/>
                <c:pt idx="0">
                  <c:v>65.3</c:v>
                </c:pt>
                <c:pt idx="8">
                  <c:v>60.8</c:v>
                </c:pt>
                <c:pt idx="16">
                  <c:v>58.5</c:v>
                </c:pt>
                <c:pt idx="24">
                  <c:v>54.6</c:v>
                </c:pt>
                <c:pt idx="32">
                  <c:v>53.2</c:v>
                </c:pt>
              </c:numCache>
            </c:numRef>
          </c:yVal>
          <c:smooth val="0"/>
          <c:extLst xmlns:c16r2="http://schemas.microsoft.com/office/drawing/2015/06/chart">
            <c:ext xmlns:c16="http://schemas.microsoft.com/office/drawing/2014/chart" uri="{C3380CC4-5D6E-409C-BE32-E72D297353CC}">
              <c16:uniqueId val="{00000013-B28D-4303-AD68-251643060031}"/>
            </c:ext>
          </c:extLst>
        </c:ser>
        <c:dLbls>
          <c:showLegendKey val="0"/>
          <c:showVal val="1"/>
          <c:showCatName val="0"/>
          <c:showSerName val="0"/>
          <c:showPercent val="0"/>
          <c:showBubbleSize val="0"/>
        </c:dLbls>
        <c:axId val="135041408"/>
        <c:axId val="135043328"/>
      </c:scatterChart>
      <c:valAx>
        <c:axId val="135041408"/>
        <c:scaling>
          <c:orientation val="minMax"/>
          <c:max val="14.799999999999999"/>
          <c:min val="9.5"/>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5043328"/>
        <c:crosses val="autoZero"/>
        <c:crossBetween val="midCat"/>
      </c:valAx>
      <c:valAx>
        <c:axId val="135043328"/>
        <c:scaling>
          <c:orientation val="minMax"/>
          <c:max val="190"/>
          <c:min val="4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504140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31,822
31,624
160.52
15,431,889
14,452,420
947,416
8,038,472
15,642,394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普通交付税</a:t>
          </a:r>
          <a:r>
            <a:rPr kumimoji="1" lang="ja-JP" altLang="en-US" sz="1100">
              <a:solidFill>
                <a:schemeClr val="dk1"/>
              </a:solidFill>
              <a:effectLst/>
              <a:latin typeface="+mn-lt"/>
              <a:ea typeface="+mn-ea"/>
              <a:cs typeface="+mn-cs"/>
            </a:rPr>
            <a:t>が大きく前年度を下回ったものの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地方税については、市町村民税（法人分）が一昨年並みに回復し、個人分も堅調だったことから、</a:t>
          </a:r>
          <a:r>
            <a:rPr kumimoji="1" lang="ja-JP" altLang="ja-JP" sz="1100">
              <a:solidFill>
                <a:schemeClr val="dk1"/>
              </a:solidFill>
              <a:effectLst/>
              <a:latin typeface="+mn-lt"/>
              <a:ea typeface="+mn-ea"/>
              <a:cs typeface="+mn-cs"/>
            </a:rPr>
            <a:t>前年度を</a:t>
          </a:r>
          <a:r>
            <a:rPr kumimoji="1" lang="ja-JP" altLang="en-US" sz="1100">
              <a:solidFill>
                <a:schemeClr val="dk1"/>
              </a:solidFill>
              <a:effectLst/>
              <a:latin typeface="+mn-lt"/>
              <a:ea typeface="+mn-ea"/>
              <a:cs typeface="+mn-cs"/>
            </a:rPr>
            <a:t>上回り、</a:t>
          </a:r>
          <a:r>
            <a:rPr kumimoji="1" lang="ja-JP" altLang="ja-JP" sz="1100">
              <a:solidFill>
                <a:schemeClr val="dk1"/>
              </a:solidFill>
              <a:effectLst/>
              <a:latin typeface="+mn-lt"/>
              <a:ea typeface="+mn-ea"/>
              <a:cs typeface="+mn-cs"/>
            </a:rPr>
            <a:t>市税徴収率全体で</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前年度の</a:t>
          </a:r>
          <a:r>
            <a:rPr kumimoji="1" lang="en-US" altLang="ja-JP" sz="1100">
              <a:solidFill>
                <a:schemeClr val="dk1"/>
              </a:solidFill>
              <a:effectLst/>
              <a:latin typeface="+mn-lt"/>
              <a:ea typeface="+mn-ea"/>
              <a:cs typeface="+mn-cs"/>
            </a:rPr>
            <a:t>96.3</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96.6</a:t>
          </a:r>
          <a:r>
            <a:rPr kumimoji="1" lang="ja-JP" altLang="ja-JP" sz="1100">
              <a:solidFill>
                <a:schemeClr val="dk1"/>
              </a:solidFill>
              <a:effectLst/>
              <a:latin typeface="+mn-lt"/>
              <a:ea typeface="+mn-ea"/>
              <a:cs typeface="+mn-cs"/>
            </a:rPr>
            <a:t>％にアップし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財政力指数は</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ポイント回復した。類似団体内の平均より</a:t>
          </a:r>
          <a:r>
            <a:rPr kumimoji="1" lang="en-US" altLang="ja-JP" sz="1100">
              <a:solidFill>
                <a:schemeClr val="dk1"/>
              </a:solidFill>
              <a:effectLst/>
              <a:latin typeface="+mn-lt"/>
              <a:ea typeface="+mn-ea"/>
              <a:cs typeface="+mn-cs"/>
            </a:rPr>
            <a:t>0.07</a:t>
          </a:r>
          <a:r>
            <a:rPr kumimoji="1" lang="ja-JP" altLang="ja-JP" sz="1100">
              <a:solidFill>
                <a:schemeClr val="dk1"/>
              </a:solidFill>
              <a:effectLst/>
              <a:latin typeface="+mn-lt"/>
              <a:ea typeface="+mn-ea"/>
              <a:cs typeface="+mn-cs"/>
            </a:rPr>
            <a:t>ポイント上回っているものの、補助金・負担金の見直しにより更なる歳出削減を推進するとともに、市税等の収納率</a:t>
          </a:r>
          <a:r>
            <a:rPr kumimoji="1" lang="en-US" altLang="ja-JP" sz="1100">
              <a:solidFill>
                <a:schemeClr val="dk1"/>
              </a:solidFill>
              <a:effectLst/>
              <a:latin typeface="+mn-lt"/>
              <a:ea typeface="+mn-ea"/>
              <a:cs typeface="+mn-cs"/>
            </a:rPr>
            <a:t>98.8</a:t>
          </a:r>
          <a:r>
            <a:rPr kumimoji="1" lang="ja-JP" altLang="ja-JP" sz="1100">
              <a:solidFill>
                <a:schemeClr val="dk1"/>
              </a:solidFill>
              <a:effectLst/>
              <a:latin typeface="+mn-lt"/>
              <a:ea typeface="+mn-ea"/>
              <a:cs typeface="+mn-cs"/>
            </a:rPr>
            <a:t>％を目標に取り組み、財政基盤の強化を図る。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xmlns=""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xmlns=""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xmlns=""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xmlns=""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xmlns=""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xmlns=""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xmlns=""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xmlns=""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xmlns=""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xmlns=""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xmlns=""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17992</xdr:rowOff>
    </xdr:from>
    <xdr:to>
      <xdr:col>23</xdr:col>
      <xdr:colOff>133350</xdr:colOff>
      <xdr:row>45</xdr:row>
      <xdr:rowOff>94192</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flipV="1">
          <a:off x="4953000" y="6361642"/>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a:extLst>
            <a:ext uri="{FF2B5EF4-FFF2-40B4-BE49-F238E27FC236}">
              <a16:creationId xmlns:a16="http://schemas.microsoft.com/office/drawing/2014/main" xmlns="" id="{00000000-0008-0000-0300-000041000000}"/>
            </a:ext>
          </a:extLst>
        </xdr:cNvPr>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104369</xdr:rowOff>
    </xdr:from>
    <xdr:ext cx="762000" cy="259045"/>
    <xdr:sp macro="" textlink="">
      <xdr:nvSpPr>
        <xdr:cNvPr id="67" name="財政力最大値テキスト">
          <a:extLst>
            <a:ext uri="{FF2B5EF4-FFF2-40B4-BE49-F238E27FC236}">
              <a16:creationId xmlns:a16="http://schemas.microsoft.com/office/drawing/2014/main" xmlns="" id="{00000000-0008-0000-0300-000043000000}"/>
            </a:ext>
          </a:extLst>
        </xdr:cNvPr>
        <xdr:cNvSpPr txBox="1"/>
      </xdr:nvSpPr>
      <xdr:spPr>
        <a:xfrm>
          <a:off x="5041900" y="610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17992</xdr:rowOff>
    </xdr:from>
    <xdr:to>
      <xdr:col>24</xdr:col>
      <xdr:colOff>12700</xdr:colOff>
      <xdr:row>37</xdr:row>
      <xdr:rowOff>17992</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864100" y="6361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65617</xdr:rowOff>
    </xdr:from>
    <xdr:to>
      <xdr:col>23</xdr:col>
      <xdr:colOff>133350</xdr:colOff>
      <xdr:row>42</xdr:row>
      <xdr:rowOff>85725</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flipV="1">
          <a:off x="4114800" y="726651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127652</xdr:rowOff>
    </xdr:from>
    <xdr:ext cx="762000" cy="259045"/>
    <xdr:sp macro="" textlink="">
      <xdr:nvSpPr>
        <xdr:cNvPr id="70" name="財政力平均値テキスト">
          <a:extLst>
            <a:ext uri="{FF2B5EF4-FFF2-40B4-BE49-F238E27FC236}">
              <a16:creationId xmlns:a16="http://schemas.microsoft.com/office/drawing/2014/main" xmlns="" id="{00000000-0008-0000-0300-000046000000}"/>
            </a:ext>
          </a:extLst>
        </xdr:cNvPr>
        <xdr:cNvSpPr txBox="1"/>
      </xdr:nvSpPr>
      <xdr:spPr>
        <a:xfrm>
          <a:off x="5041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71" name="フローチャート: 判断 70">
          <a:extLst>
            <a:ext uri="{FF2B5EF4-FFF2-40B4-BE49-F238E27FC236}">
              <a16:creationId xmlns:a16="http://schemas.microsoft.com/office/drawing/2014/main" xmlns="" id="{00000000-0008-0000-0300-000047000000}"/>
            </a:ext>
          </a:extLst>
        </xdr:cNvPr>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85725</xdr:rowOff>
    </xdr:from>
    <xdr:to>
      <xdr:col>19</xdr:col>
      <xdr:colOff>133350</xdr:colOff>
      <xdr:row>42</xdr:row>
      <xdr:rowOff>105833</xdr:rowOff>
    </xdr:to>
    <xdr:cxnSp macro="">
      <xdr:nvCxnSpPr>
        <xdr:cNvPr id="72" name="直線コネクタ 71">
          <a:extLst>
            <a:ext uri="{FF2B5EF4-FFF2-40B4-BE49-F238E27FC236}">
              <a16:creationId xmlns:a16="http://schemas.microsoft.com/office/drawing/2014/main" xmlns="" id="{00000000-0008-0000-0300-000048000000}"/>
            </a:ext>
          </a:extLst>
        </xdr:cNvPr>
        <xdr:cNvCxnSpPr/>
      </xdr:nvCxnSpPr>
      <xdr:spPr>
        <a:xfrm flipV="1">
          <a:off x="3225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74" name="テキスト ボックス 73">
          <a:extLst>
            <a:ext uri="{FF2B5EF4-FFF2-40B4-BE49-F238E27FC236}">
              <a16:creationId xmlns:a16="http://schemas.microsoft.com/office/drawing/2014/main" xmlns="" id="{00000000-0008-0000-0300-00004A000000}"/>
            </a:ext>
          </a:extLst>
        </xdr:cNvPr>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125942</xdr:rowOff>
    </xdr:to>
    <xdr:cxnSp macro="">
      <xdr:nvCxnSpPr>
        <xdr:cNvPr id="75" name="直線コネクタ 74">
          <a:extLst>
            <a:ext uri="{FF2B5EF4-FFF2-40B4-BE49-F238E27FC236}">
              <a16:creationId xmlns:a16="http://schemas.microsoft.com/office/drawing/2014/main" xmlns="" id="{00000000-0008-0000-0300-00004B000000}"/>
            </a:ext>
          </a:extLst>
        </xdr:cNvPr>
        <xdr:cNvCxnSpPr/>
      </xdr:nvCxnSpPr>
      <xdr:spPr>
        <a:xfrm flipV="1">
          <a:off x="2336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125942</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xmlns="" id="{00000000-0008-0000-0300-00004E000000}"/>
            </a:ext>
          </a:extLst>
        </xdr:cNvPr>
        <xdr:cNvCxnSpPr/>
      </xdr:nvCxnSpPr>
      <xdr:spPr>
        <a:xfrm flipV="1">
          <a:off x="1447800" y="73268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115358</xdr:rowOff>
    </xdr:from>
    <xdr:to>
      <xdr:col>11</xdr:col>
      <xdr:colOff>82550</xdr:colOff>
      <xdr:row>43</xdr:row>
      <xdr:rowOff>45508</xdr:rowOff>
    </xdr:to>
    <xdr:sp macro="" textlink="">
      <xdr:nvSpPr>
        <xdr:cNvPr id="79" name="フローチャート: 判断 78">
          <a:extLst>
            <a:ext uri="{FF2B5EF4-FFF2-40B4-BE49-F238E27FC236}">
              <a16:creationId xmlns:a16="http://schemas.microsoft.com/office/drawing/2014/main" xmlns="" id="{00000000-0008-0000-0300-00004F000000}"/>
            </a:ext>
          </a:extLst>
        </xdr:cNvPr>
        <xdr:cNvSpPr/>
      </xdr:nvSpPr>
      <xdr:spPr>
        <a:xfrm>
          <a:off x="2286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30285</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115358</xdr:rowOff>
    </xdr:from>
    <xdr:to>
      <xdr:col>7</xdr:col>
      <xdr:colOff>31750</xdr:colOff>
      <xdr:row>43</xdr:row>
      <xdr:rowOff>45508</xdr:rowOff>
    </xdr:to>
    <xdr:sp macro="" textlink="">
      <xdr:nvSpPr>
        <xdr:cNvPr id="81" name="フローチャート: 判断 80">
          <a:extLst>
            <a:ext uri="{FF2B5EF4-FFF2-40B4-BE49-F238E27FC236}">
              <a16:creationId xmlns:a16="http://schemas.microsoft.com/office/drawing/2014/main" xmlns="" id="{00000000-0008-0000-0300-000051000000}"/>
            </a:ext>
          </a:extLst>
        </xdr:cNvPr>
        <xdr:cNvSpPr/>
      </xdr:nvSpPr>
      <xdr:spPr>
        <a:xfrm>
          <a:off x="1397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30285</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066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88" name="楕円 87">
          <a:extLst>
            <a:ext uri="{FF2B5EF4-FFF2-40B4-BE49-F238E27FC236}">
              <a16:creationId xmlns:a16="http://schemas.microsoft.com/office/drawing/2014/main" xmlns="" id="{00000000-0008-0000-0300-000058000000}"/>
            </a:ext>
          </a:extLst>
        </xdr:cNvPr>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31344</xdr:rowOff>
    </xdr:from>
    <xdr:ext cx="762000" cy="259045"/>
    <xdr:sp macro="" textlink="">
      <xdr:nvSpPr>
        <xdr:cNvPr id="89" name="財政力該当値テキスト">
          <a:extLst>
            <a:ext uri="{FF2B5EF4-FFF2-40B4-BE49-F238E27FC236}">
              <a16:creationId xmlns:a16="http://schemas.microsoft.com/office/drawing/2014/main" xmlns="" id="{00000000-0008-0000-0300-000059000000}"/>
            </a:ext>
          </a:extLst>
        </xdr:cNvPr>
        <xdr:cNvSpPr txBox="1"/>
      </xdr:nvSpPr>
      <xdr:spPr>
        <a:xfrm>
          <a:off x="50419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34925</xdr:rowOff>
    </xdr:from>
    <xdr:to>
      <xdr:col>19</xdr:col>
      <xdr:colOff>184150</xdr:colOff>
      <xdr:row>42</xdr:row>
      <xdr:rowOff>136525</xdr:rowOff>
    </xdr:to>
    <xdr:sp macro="" textlink="">
      <xdr:nvSpPr>
        <xdr:cNvPr id="90" name="楕円 89">
          <a:extLst>
            <a:ext uri="{FF2B5EF4-FFF2-40B4-BE49-F238E27FC236}">
              <a16:creationId xmlns:a16="http://schemas.microsoft.com/office/drawing/2014/main" xmlns="" id="{00000000-0008-0000-0300-00005A000000}"/>
            </a:ext>
          </a:extLst>
        </xdr:cNvPr>
        <xdr:cNvSpPr/>
      </xdr:nvSpPr>
      <xdr:spPr>
        <a:xfrm>
          <a:off x="4064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146702</xdr:rowOff>
    </xdr:from>
    <xdr:ext cx="736600" cy="259045"/>
    <xdr:sp macro="" textlink="">
      <xdr:nvSpPr>
        <xdr:cNvPr id="91" name="テキスト ボックス 90">
          <a:extLst>
            <a:ext uri="{FF2B5EF4-FFF2-40B4-BE49-F238E27FC236}">
              <a16:creationId xmlns:a16="http://schemas.microsoft.com/office/drawing/2014/main" xmlns="" id="{00000000-0008-0000-0300-00005B000000}"/>
            </a:ext>
          </a:extLst>
        </xdr:cNvPr>
        <xdr:cNvSpPr txBox="1"/>
      </xdr:nvSpPr>
      <xdr:spPr>
        <a:xfrm>
          <a:off x="3733800" y="7004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2" name="楕円 91">
          <a:extLst>
            <a:ext uri="{FF2B5EF4-FFF2-40B4-BE49-F238E27FC236}">
              <a16:creationId xmlns:a16="http://schemas.microsoft.com/office/drawing/2014/main" xmlns="" id="{00000000-0008-0000-0300-00005C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93" name="テキスト ボックス 92">
          <a:extLst>
            <a:ext uri="{FF2B5EF4-FFF2-40B4-BE49-F238E27FC236}">
              <a16:creationId xmlns:a16="http://schemas.microsoft.com/office/drawing/2014/main" xmlns="" id="{00000000-0008-0000-0300-00005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75142</xdr:rowOff>
    </xdr:from>
    <xdr:to>
      <xdr:col>11</xdr:col>
      <xdr:colOff>82550</xdr:colOff>
      <xdr:row>43</xdr:row>
      <xdr:rowOff>5292</xdr:rowOff>
    </xdr:to>
    <xdr:sp macro="" textlink="">
      <xdr:nvSpPr>
        <xdr:cNvPr id="94" name="楕円 93">
          <a:extLst>
            <a:ext uri="{FF2B5EF4-FFF2-40B4-BE49-F238E27FC236}">
              <a16:creationId xmlns:a16="http://schemas.microsoft.com/office/drawing/2014/main" xmlns="" id="{00000000-0008-0000-0300-00005E000000}"/>
            </a:ext>
          </a:extLst>
        </xdr:cNvPr>
        <xdr:cNvSpPr/>
      </xdr:nvSpPr>
      <xdr:spPr>
        <a:xfrm>
          <a:off x="2286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15469</xdr:rowOff>
    </xdr:from>
    <xdr:ext cx="762000" cy="259045"/>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1955800" y="704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xmlns=""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公債費はこれまでの繰上償還や低金利への見直しなどの効果により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ポイント減少した。しかしながら、児童措置委託料をはじめとする扶助費が</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ポイントと伸びが大きく、義務的経費全体では前年度を大きく上回った。他会計繰出金も増加したため、全体として前年度よりも</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ポイント上回っているが、類似団体と比較して</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ポイント下回っている。今後も経常経費の削減と起債の抑制を図り、財政の健全化を図る。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xmlns=""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xmlns=""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xmlns=""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xmlns=""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xmlns=""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xmlns=""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xmlns=""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xmlns=""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xmlns=""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xmlns=""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xmlns=""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15875</xdr:rowOff>
    </xdr:from>
    <xdr:to>
      <xdr:col>23</xdr:col>
      <xdr:colOff>133350</xdr:colOff>
      <xdr:row>68</xdr:row>
      <xdr:rowOff>13123</xdr:rowOff>
    </xdr:to>
    <xdr:cxnSp macro="">
      <xdr:nvCxnSpPr>
        <xdr:cNvPr id="127" name="直線コネクタ 126">
          <a:extLst>
            <a:ext uri="{FF2B5EF4-FFF2-40B4-BE49-F238E27FC236}">
              <a16:creationId xmlns:a16="http://schemas.microsoft.com/office/drawing/2014/main" xmlns="" id="{00000000-0008-0000-0300-00007F000000}"/>
            </a:ext>
          </a:extLst>
        </xdr:cNvPr>
        <xdr:cNvCxnSpPr/>
      </xdr:nvCxnSpPr>
      <xdr:spPr>
        <a:xfrm flipV="1">
          <a:off x="4953000" y="10131425"/>
          <a:ext cx="0" cy="15402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156650</xdr:rowOff>
    </xdr:from>
    <xdr:ext cx="762000" cy="259045"/>
    <xdr:sp macro="" textlink="">
      <xdr:nvSpPr>
        <xdr:cNvPr id="128" name="財政構造の弾力性最小値テキスト">
          <a:extLst>
            <a:ext uri="{FF2B5EF4-FFF2-40B4-BE49-F238E27FC236}">
              <a16:creationId xmlns:a16="http://schemas.microsoft.com/office/drawing/2014/main" xmlns="" id="{00000000-0008-0000-0300-000080000000}"/>
            </a:ext>
          </a:extLst>
        </xdr:cNvPr>
        <xdr:cNvSpPr txBox="1"/>
      </xdr:nvSpPr>
      <xdr:spPr>
        <a:xfrm>
          <a:off x="5041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13123</xdr:rowOff>
    </xdr:from>
    <xdr:to>
      <xdr:col>24</xdr:col>
      <xdr:colOff>12700</xdr:colOff>
      <xdr:row>68</xdr:row>
      <xdr:rowOff>13123</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a:off x="4864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102252</xdr:rowOff>
    </xdr:from>
    <xdr:ext cx="762000" cy="259045"/>
    <xdr:sp macro="" textlink="">
      <xdr:nvSpPr>
        <xdr:cNvPr id="130" name="財政構造の弾力性最大値テキスト">
          <a:extLst>
            <a:ext uri="{FF2B5EF4-FFF2-40B4-BE49-F238E27FC236}">
              <a16:creationId xmlns:a16="http://schemas.microsoft.com/office/drawing/2014/main" xmlns="" id="{00000000-0008-0000-0300-000082000000}"/>
            </a:ext>
          </a:extLst>
        </xdr:cNvPr>
        <xdr:cNvSpPr txBox="1"/>
      </xdr:nvSpPr>
      <xdr:spPr>
        <a:xfrm>
          <a:off x="5041900" y="987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15875</xdr:rowOff>
    </xdr:from>
    <xdr:to>
      <xdr:col>24</xdr:col>
      <xdr:colOff>12700</xdr:colOff>
      <xdr:row>59</xdr:row>
      <xdr:rowOff>15875</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864100" y="1013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117898</xdr:rowOff>
    </xdr:from>
    <xdr:to>
      <xdr:col>23</xdr:col>
      <xdr:colOff>133350</xdr:colOff>
      <xdr:row>60</xdr:row>
      <xdr:rowOff>150071</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a:off x="4114800" y="10404898"/>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115587</xdr:rowOff>
    </xdr:from>
    <xdr:ext cx="762000" cy="259045"/>
    <xdr:sp macro="" textlink="">
      <xdr:nvSpPr>
        <xdr:cNvPr id="133" name="財政構造の弾力性平均値テキスト">
          <a:extLst>
            <a:ext uri="{FF2B5EF4-FFF2-40B4-BE49-F238E27FC236}">
              <a16:creationId xmlns:a16="http://schemas.microsoft.com/office/drawing/2014/main" xmlns="" id="{00000000-0008-0000-0300-000085000000}"/>
            </a:ext>
          </a:extLst>
        </xdr:cNvPr>
        <xdr:cNvSpPr txBox="1"/>
      </xdr:nvSpPr>
      <xdr:spPr>
        <a:xfrm>
          <a:off x="5041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143510</xdr:rowOff>
    </xdr:from>
    <xdr:to>
      <xdr:col>23</xdr:col>
      <xdr:colOff>184150</xdr:colOff>
      <xdr:row>61</xdr:row>
      <xdr:rowOff>73660</xdr:rowOff>
    </xdr:to>
    <xdr:sp macro="" textlink="">
      <xdr:nvSpPr>
        <xdr:cNvPr id="134" name="フローチャート: 判断 133">
          <a:extLst>
            <a:ext uri="{FF2B5EF4-FFF2-40B4-BE49-F238E27FC236}">
              <a16:creationId xmlns:a16="http://schemas.microsoft.com/office/drawing/2014/main" xmlns="" id="{00000000-0008-0000-0300-000086000000}"/>
            </a:ext>
          </a:extLst>
        </xdr:cNvPr>
        <xdr:cNvSpPr/>
      </xdr:nvSpPr>
      <xdr:spPr>
        <a:xfrm>
          <a:off x="4902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21379</xdr:rowOff>
    </xdr:from>
    <xdr:to>
      <xdr:col>19</xdr:col>
      <xdr:colOff>133350</xdr:colOff>
      <xdr:row>60</xdr:row>
      <xdr:rowOff>117898</xdr:rowOff>
    </xdr:to>
    <xdr:cxnSp macro="">
      <xdr:nvCxnSpPr>
        <xdr:cNvPr id="135" name="直線コネクタ 134">
          <a:extLst>
            <a:ext uri="{FF2B5EF4-FFF2-40B4-BE49-F238E27FC236}">
              <a16:creationId xmlns:a16="http://schemas.microsoft.com/office/drawing/2014/main" xmlns="" id="{00000000-0008-0000-0300-000087000000}"/>
            </a:ext>
          </a:extLst>
        </xdr:cNvPr>
        <xdr:cNvCxnSpPr/>
      </xdr:nvCxnSpPr>
      <xdr:spPr>
        <a:xfrm>
          <a:off x="3225800" y="10308379"/>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95250</xdr:rowOff>
    </xdr:from>
    <xdr:to>
      <xdr:col>19</xdr:col>
      <xdr:colOff>184150</xdr:colOff>
      <xdr:row>61</xdr:row>
      <xdr:rowOff>25400</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4064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10177</xdr:rowOff>
    </xdr:from>
    <xdr:ext cx="736600" cy="259045"/>
    <xdr:sp macro="" textlink="">
      <xdr:nvSpPr>
        <xdr:cNvPr id="137" name="テキスト ボックス 136">
          <a:extLst>
            <a:ext uri="{FF2B5EF4-FFF2-40B4-BE49-F238E27FC236}">
              <a16:creationId xmlns:a16="http://schemas.microsoft.com/office/drawing/2014/main" xmlns="" id="{00000000-0008-0000-0300-000089000000}"/>
            </a:ext>
          </a:extLst>
        </xdr:cNvPr>
        <xdr:cNvSpPr txBox="1"/>
      </xdr:nvSpPr>
      <xdr:spPr>
        <a:xfrm>
          <a:off x="3733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21379</xdr:rowOff>
    </xdr:from>
    <xdr:to>
      <xdr:col>15</xdr:col>
      <xdr:colOff>82550</xdr:colOff>
      <xdr:row>60</xdr:row>
      <xdr:rowOff>97790</xdr:rowOff>
    </xdr:to>
    <xdr:cxnSp macro="">
      <xdr:nvCxnSpPr>
        <xdr:cNvPr id="138" name="直線コネクタ 137">
          <a:extLst>
            <a:ext uri="{FF2B5EF4-FFF2-40B4-BE49-F238E27FC236}">
              <a16:creationId xmlns:a16="http://schemas.microsoft.com/office/drawing/2014/main" xmlns="" id="{00000000-0008-0000-0300-00008A000000}"/>
            </a:ext>
          </a:extLst>
        </xdr:cNvPr>
        <xdr:cNvCxnSpPr/>
      </xdr:nvCxnSpPr>
      <xdr:spPr>
        <a:xfrm flipV="1">
          <a:off x="2336800" y="10308379"/>
          <a:ext cx="8890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10795</xdr:rowOff>
    </xdr:from>
    <xdr:to>
      <xdr:col>15</xdr:col>
      <xdr:colOff>133350</xdr:colOff>
      <xdr:row>60</xdr:row>
      <xdr:rowOff>112395</xdr:rowOff>
    </xdr:to>
    <xdr:sp macro="" textlink="">
      <xdr:nvSpPr>
        <xdr:cNvPr id="139" name="フローチャート: 判断 138">
          <a:extLst>
            <a:ext uri="{FF2B5EF4-FFF2-40B4-BE49-F238E27FC236}">
              <a16:creationId xmlns:a16="http://schemas.microsoft.com/office/drawing/2014/main" xmlns="" id="{00000000-0008-0000-0300-00008B000000}"/>
            </a:ext>
          </a:extLst>
        </xdr:cNvPr>
        <xdr:cNvSpPr/>
      </xdr:nvSpPr>
      <xdr:spPr>
        <a:xfrm>
          <a:off x="3175000" y="102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97172</xdr:rowOff>
    </xdr:from>
    <xdr:ext cx="762000" cy="259045"/>
    <xdr:sp macro="" textlink="">
      <xdr:nvSpPr>
        <xdr:cNvPr id="140" name="テキスト ボックス 139">
          <a:extLst>
            <a:ext uri="{FF2B5EF4-FFF2-40B4-BE49-F238E27FC236}">
              <a16:creationId xmlns:a16="http://schemas.microsoft.com/office/drawing/2014/main" xmlns="" id="{00000000-0008-0000-0300-00008C000000}"/>
            </a:ext>
          </a:extLst>
        </xdr:cNvPr>
        <xdr:cNvSpPr txBox="1"/>
      </xdr:nvSpPr>
      <xdr:spPr>
        <a:xfrm>
          <a:off x="2844800" y="1038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21379</xdr:rowOff>
    </xdr:from>
    <xdr:to>
      <xdr:col>11</xdr:col>
      <xdr:colOff>31750</xdr:colOff>
      <xdr:row>60</xdr:row>
      <xdr:rowOff>97790</xdr:rowOff>
    </xdr:to>
    <xdr:cxnSp macro="">
      <xdr:nvCxnSpPr>
        <xdr:cNvPr id="141" name="直線コネクタ 140">
          <a:extLst>
            <a:ext uri="{FF2B5EF4-FFF2-40B4-BE49-F238E27FC236}">
              <a16:creationId xmlns:a16="http://schemas.microsoft.com/office/drawing/2014/main" xmlns="" id="{00000000-0008-0000-0300-00008D000000}"/>
            </a:ext>
          </a:extLst>
        </xdr:cNvPr>
        <xdr:cNvCxnSpPr/>
      </xdr:nvCxnSpPr>
      <xdr:spPr>
        <a:xfrm>
          <a:off x="1447800" y="10308379"/>
          <a:ext cx="8890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59055</xdr:rowOff>
    </xdr:from>
    <xdr:to>
      <xdr:col>11</xdr:col>
      <xdr:colOff>82550</xdr:colOff>
      <xdr:row>60</xdr:row>
      <xdr:rowOff>160655</xdr:rowOff>
    </xdr:to>
    <xdr:sp macro="" textlink="">
      <xdr:nvSpPr>
        <xdr:cNvPr id="142" name="フローチャート: 判断 141">
          <a:extLst>
            <a:ext uri="{FF2B5EF4-FFF2-40B4-BE49-F238E27FC236}">
              <a16:creationId xmlns:a16="http://schemas.microsoft.com/office/drawing/2014/main" xmlns="" id="{00000000-0008-0000-0300-00008E000000}"/>
            </a:ext>
          </a:extLst>
        </xdr:cNvPr>
        <xdr:cNvSpPr/>
      </xdr:nvSpPr>
      <xdr:spPr>
        <a:xfrm>
          <a:off x="2286000" y="1034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145432</xdr:rowOff>
    </xdr:from>
    <xdr:ext cx="762000" cy="259045"/>
    <xdr:sp macro="" textlink="">
      <xdr:nvSpPr>
        <xdr:cNvPr id="143" name="テキスト ボックス 142">
          <a:extLst>
            <a:ext uri="{FF2B5EF4-FFF2-40B4-BE49-F238E27FC236}">
              <a16:creationId xmlns:a16="http://schemas.microsoft.com/office/drawing/2014/main" xmlns="" id="{00000000-0008-0000-0300-00008F000000}"/>
            </a:ext>
          </a:extLst>
        </xdr:cNvPr>
        <xdr:cNvSpPr txBox="1"/>
      </xdr:nvSpPr>
      <xdr:spPr>
        <a:xfrm>
          <a:off x="1955800" y="10432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2752</xdr:rowOff>
    </xdr:from>
    <xdr:to>
      <xdr:col>7</xdr:col>
      <xdr:colOff>31750</xdr:colOff>
      <xdr:row>60</xdr:row>
      <xdr:rowOff>104352</xdr:rowOff>
    </xdr:to>
    <xdr:sp macro="" textlink="">
      <xdr:nvSpPr>
        <xdr:cNvPr id="144" name="フローチャート: 判断 143">
          <a:extLst>
            <a:ext uri="{FF2B5EF4-FFF2-40B4-BE49-F238E27FC236}">
              <a16:creationId xmlns:a16="http://schemas.microsoft.com/office/drawing/2014/main" xmlns="" id="{00000000-0008-0000-0300-000090000000}"/>
            </a:ext>
          </a:extLst>
        </xdr:cNvPr>
        <xdr:cNvSpPr/>
      </xdr:nvSpPr>
      <xdr:spPr>
        <a:xfrm>
          <a:off x="1397000" y="10289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89129</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1066800" y="103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99271</xdr:rowOff>
    </xdr:from>
    <xdr:to>
      <xdr:col>23</xdr:col>
      <xdr:colOff>184150</xdr:colOff>
      <xdr:row>61</xdr:row>
      <xdr:rowOff>29421</xdr:rowOff>
    </xdr:to>
    <xdr:sp macro="" textlink="">
      <xdr:nvSpPr>
        <xdr:cNvPr id="151" name="楕円 150">
          <a:extLst>
            <a:ext uri="{FF2B5EF4-FFF2-40B4-BE49-F238E27FC236}">
              <a16:creationId xmlns:a16="http://schemas.microsoft.com/office/drawing/2014/main" xmlns="" id="{00000000-0008-0000-0300-000097000000}"/>
            </a:ext>
          </a:extLst>
        </xdr:cNvPr>
        <xdr:cNvSpPr/>
      </xdr:nvSpPr>
      <xdr:spPr>
        <a:xfrm>
          <a:off x="4902200" y="103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115798</xdr:rowOff>
    </xdr:from>
    <xdr:ext cx="762000" cy="259045"/>
    <xdr:sp macro="" textlink="">
      <xdr:nvSpPr>
        <xdr:cNvPr id="152" name="財政構造の弾力性該当値テキスト">
          <a:extLst>
            <a:ext uri="{FF2B5EF4-FFF2-40B4-BE49-F238E27FC236}">
              <a16:creationId xmlns:a16="http://schemas.microsoft.com/office/drawing/2014/main" xmlns="" id="{00000000-0008-0000-0300-000098000000}"/>
            </a:ext>
          </a:extLst>
        </xdr:cNvPr>
        <xdr:cNvSpPr txBox="1"/>
      </xdr:nvSpPr>
      <xdr:spPr>
        <a:xfrm>
          <a:off x="5041900" y="1023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67098</xdr:rowOff>
    </xdr:from>
    <xdr:to>
      <xdr:col>19</xdr:col>
      <xdr:colOff>184150</xdr:colOff>
      <xdr:row>60</xdr:row>
      <xdr:rowOff>168698</xdr:rowOff>
    </xdr:to>
    <xdr:sp macro="" textlink="">
      <xdr:nvSpPr>
        <xdr:cNvPr id="153" name="楕円 152">
          <a:extLst>
            <a:ext uri="{FF2B5EF4-FFF2-40B4-BE49-F238E27FC236}">
              <a16:creationId xmlns:a16="http://schemas.microsoft.com/office/drawing/2014/main" xmlns="" id="{00000000-0008-0000-0300-000099000000}"/>
            </a:ext>
          </a:extLst>
        </xdr:cNvPr>
        <xdr:cNvSpPr/>
      </xdr:nvSpPr>
      <xdr:spPr>
        <a:xfrm>
          <a:off x="40640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7425</xdr:rowOff>
    </xdr:from>
    <xdr:ext cx="736600" cy="259045"/>
    <xdr:sp macro="" textlink="">
      <xdr:nvSpPr>
        <xdr:cNvPr id="154" name="テキスト ボックス 153">
          <a:extLst>
            <a:ext uri="{FF2B5EF4-FFF2-40B4-BE49-F238E27FC236}">
              <a16:creationId xmlns:a16="http://schemas.microsoft.com/office/drawing/2014/main" xmlns="" id="{00000000-0008-0000-0300-00009A000000}"/>
            </a:ext>
          </a:extLst>
        </xdr:cNvPr>
        <xdr:cNvSpPr txBox="1"/>
      </xdr:nvSpPr>
      <xdr:spPr>
        <a:xfrm>
          <a:off x="3733800" y="10122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142029</xdr:rowOff>
    </xdr:from>
    <xdr:to>
      <xdr:col>15</xdr:col>
      <xdr:colOff>133350</xdr:colOff>
      <xdr:row>60</xdr:row>
      <xdr:rowOff>72179</xdr:rowOff>
    </xdr:to>
    <xdr:sp macro="" textlink="">
      <xdr:nvSpPr>
        <xdr:cNvPr id="155" name="楕円 154">
          <a:extLst>
            <a:ext uri="{FF2B5EF4-FFF2-40B4-BE49-F238E27FC236}">
              <a16:creationId xmlns:a16="http://schemas.microsoft.com/office/drawing/2014/main" xmlns="" id="{00000000-0008-0000-0300-00009B000000}"/>
            </a:ext>
          </a:extLst>
        </xdr:cNvPr>
        <xdr:cNvSpPr/>
      </xdr:nvSpPr>
      <xdr:spPr>
        <a:xfrm>
          <a:off x="3175000" y="1025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82356</xdr:rowOff>
    </xdr:from>
    <xdr:ext cx="762000" cy="259045"/>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2844800" y="10026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46990</xdr:rowOff>
    </xdr:from>
    <xdr:to>
      <xdr:col>11</xdr:col>
      <xdr:colOff>82550</xdr:colOff>
      <xdr:row>60</xdr:row>
      <xdr:rowOff>148590</xdr:rowOff>
    </xdr:to>
    <xdr:sp macro="" textlink="">
      <xdr:nvSpPr>
        <xdr:cNvPr id="157" name="楕円 156">
          <a:extLst>
            <a:ext uri="{FF2B5EF4-FFF2-40B4-BE49-F238E27FC236}">
              <a16:creationId xmlns:a16="http://schemas.microsoft.com/office/drawing/2014/main" xmlns="" id="{00000000-0008-0000-0300-00009D000000}"/>
            </a:ext>
          </a:extLst>
        </xdr:cNvPr>
        <xdr:cNvSpPr/>
      </xdr:nvSpPr>
      <xdr:spPr>
        <a:xfrm>
          <a:off x="2286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158767</xdr:rowOff>
    </xdr:from>
    <xdr:ext cx="762000" cy="259045"/>
    <xdr:sp macro="" textlink="">
      <xdr:nvSpPr>
        <xdr:cNvPr id="158" name="テキスト ボックス 157">
          <a:extLst>
            <a:ext uri="{FF2B5EF4-FFF2-40B4-BE49-F238E27FC236}">
              <a16:creationId xmlns:a16="http://schemas.microsoft.com/office/drawing/2014/main" xmlns="" id="{00000000-0008-0000-0300-00009E000000}"/>
            </a:ext>
          </a:extLst>
        </xdr:cNvPr>
        <xdr:cNvSpPr txBox="1"/>
      </xdr:nvSpPr>
      <xdr:spPr>
        <a:xfrm>
          <a:off x="1955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142029</xdr:rowOff>
    </xdr:from>
    <xdr:to>
      <xdr:col>7</xdr:col>
      <xdr:colOff>31750</xdr:colOff>
      <xdr:row>60</xdr:row>
      <xdr:rowOff>72179</xdr:rowOff>
    </xdr:to>
    <xdr:sp macro="" textlink="">
      <xdr:nvSpPr>
        <xdr:cNvPr id="159" name="楕円 158">
          <a:extLst>
            <a:ext uri="{FF2B5EF4-FFF2-40B4-BE49-F238E27FC236}">
              <a16:creationId xmlns:a16="http://schemas.microsoft.com/office/drawing/2014/main" xmlns="" id="{00000000-0008-0000-0300-00009F000000}"/>
            </a:ext>
          </a:extLst>
        </xdr:cNvPr>
        <xdr:cNvSpPr/>
      </xdr:nvSpPr>
      <xdr:spPr>
        <a:xfrm>
          <a:off x="1397000" y="1025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82356</xdr:rowOff>
    </xdr:from>
    <xdr:ext cx="762000" cy="259045"/>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1066800" y="10026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xmlns=""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xmlns=""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[120,493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人件費、物件費の合計額の人口１人当たりの金額は、昨年度と比較して</a:t>
          </a:r>
          <a:r>
            <a:rPr kumimoji="1" lang="en-US" altLang="ja-JP" sz="1100">
              <a:solidFill>
                <a:schemeClr val="dk1"/>
              </a:solidFill>
              <a:effectLst/>
              <a:latin typeface="+mn-lt"/>
              <a:ea typeface="+mn-ea"/>
              <a:cs typeface="+mn-cs"/>
            </a:rPr>
            <a:t>10,103</a:t>
          </a:r>
          <a:r>
            <a:rPr kumimoji="1" lang="ja-JP" altLang="ja-JP" sz="1100">
              <a:solidFill>
                <a:schemeClr val="dk1"/>
              </a:solidFill>
              <a:effectLst/>
              <a:latin typeface="+mn-lt"/>
              <a:ea typeface="+mn-ea"/>
              <a:cs typeface="+mn-cs"/>
            </a:rPr>
            <a:t>円増加したものの、類似団体平均と比較して</a:t>
          </a:r>
          <a:r>
            <a:rPr kumimoji="1" lang="en-US" altLang="ja-JP" sz="1100">
              <a:solidFill>
                <a:schemeClr val="dk1"/>
              </a:solidFill>
              <a:effectLst/>
              <a:latin typeface="+mn-lt"/>
              <a:ea typeface="+mn-ea"/>
              <a:cs typeface="+mn-cs"/>
            </a:rPr>
            <a:t>47,580</a:t>
          </a:r>
          <a:r>
            <a:rPr kumimoji="1" lang="ja-JP" altLang="ja-JP" sz="1100">
              <a:solidFill>
                <a:schemeClr val="dk1"/>
              </a:solidFill>
              <a:effectLst/>
              <a:latin typeface="+mn-lt"/>
              <a:ea typeface="+mn-ea"/>
              <a:cs typeface="+mn-cs"/>
            </a:rPr>
            <a:t>円少ない。</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物件費は前年度より</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％増えており、文化会館管理運営費などが影響している。引き続き歳出削減に取り組む。</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xmlns=""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xmlns=""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xmlns=""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xmlns=""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xmlns=""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xmlns=""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xmlns=""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xmlns=""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xmlns=""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xmlns=""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xmlns=""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xmlns=""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xmlns=""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30752</xdr:rowOff>
    </xdr:from>
    <xdr:to>
      <xdr:col>23</xdr:col>
      <xdr:colOff>133350</xdr:colOff>
      <xdr:row>89</xdr:row>
      <xdr:rowOff>83403</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flipV="1">
          <a:off x="4953000" y="13746752"/>
          <a:ext cx="0" cy="15957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55480</xdr:rowOff>
    </xdr:from>
    <xdr:ext cx="762000" cy="259045"/>
    <xdr:sp macro="" textlink="">
      <xdr:nvSpPr>
        <xdr:cNvPr id="191" name="人件費・物件費等の状況最小値テキスト">
          <a:extLst>
            <a:ext uri="{FF2B5EF4-FFF2-40B4-BE49-F238E27FC236}">
              <a16:creationId xmlns:a16="http://schemas.microsoft.com/office/drawing/2014/main" xmlns="" id="{00000000-0008-0000-0300-0000BF000000}"/>
            </a:ext>
          </a:extLst>
        </xdr:cNvPr>
        <xdr:cNvSpPr txBox="1"/>
      </xdr:nvSpPr>
      <xdr:spPr>
        <a:xfrm>
          <a:off x="5041900" y="1531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83403</xdr:rowOff>
    </xdr:from>
    <xdr:to>
      <xdr:col>24</xdr:col>
      <xdr:colOff>12700</xdr:colOff>
      <xdr:row>89</xdr:row>
      <xdr:rowOff>83403</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a:off x="4864100" y="15342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117129</xdr:rowOff>
    </xdr:from>
    <xdr:ext cx="762000" cy="259045"/>
    <xdr:sp macro="" textlink="">
      <xdr:nvSpPr>
        <xdr:cNvPr id="193" name="人件費・物件費等の状況最大値テキスト">
          <a:extLst>
            <a:ext uri="{FF2B5EF4-FFF2-40B4-BE49-F238E27FC236}">
              <a16:creationId xmlns:a16="http://schemas.microsoft.com/office/drawing/2014/main" xmlns="" id="{00000000-0008-0000-0300-0000C1000000}"/>
            </a:ext>
          </a:extLst>
        </xdr:cNvPr>
        <xdr:cNvSpPr txBox="1"/>
      </xdr:nvSpPr>
      <xdr:spPr>
        <a:xfrm>
          <a:off x="5041900" y="1349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30752</xdr:rowOff>
    </xdr:from>
    <xdr:to>
      <xdr:col>24</xdr:col>
      <xdr:colOff>12700</xdr:colOff>
      <xdr:row>80</xdr:row>
      <xdr:rowOff>30752</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864100" y="13746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168236</xdr:rowOff>
    </xdr:from>
    <xdr:to>
      <xdr:col>23</xdr:col>
      <xdr:colOff>133350</xdr:colOff>
      <xdr:row>81</xdr:row>
      <xdr:rowOff>78048</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4114800" y="13884236"/>
          <a:ext cx="838200" cy="81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39127</xdr:rowOff>
    </xdr:from>
    <xdr:ext cx="762000" cy="259045"/>
    <xdr:sp macro="" textlink="">
      <xdr:nvSpPr>
        <xdr:cNvPr id="196" name="人件費・物件費等の状況平均値テキスト">
          <a:extLst>
            <a:ext uri="{FF2B5EF4-FFF2-40B4-BE49-F238E27FC236}">
              <a16:creationId xmlns:a16="http://schemas.microsoft.com/office/drawing/2014/main" xmlns="" id="{00000000-0008-0000-0300-0000C4000000}"/>
            </a:ext>
          </a:extLst>
        </xdr:cNvPr>
        <xdr:cNvSpPr txBox="1"/>
      </xdr:nvSpPr>
      <xdr:spPr>
        <a:xfrm>
          <a:off x="5041900" y="1426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67050</xdr:rowOff>
    </xdr:from>
    <xdr:to>
      <xdr:col>23</xdr:col>
      <xdr:colOff>184150</xdr:colOff>
      <xdr:row>83</xdr:row>
      <xdr:rowOff>168650</xdr:rowOff>
    </xdr:to>
    <xdr:sp macro="" textlink="">
      <xdr:nvSpPr>
        <xdr:cNvPr id="197" name="フローチャート: 判断 196">
          <a:extLst>
            <a:ext uri="{FF2B5EF4-FFF2-40B4-BE49-F238E27FC236}">
              <a16:creationId xmlns:a16="http://schemas.microsoft.com/office/drawing/2014/main" xmlns="" id="{00000000-0008-0000-0300-0000C5000000}"/>
            </a:ext>
          </a:extLst>
        </xdr:cNvPr>
        <xdr:cNvSpPr/>
      </xdr:nvSpPr>
      <xdr:spPr>
        <a:xfrm>
          <a:off x="4902200" y="1429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155400</xdr:rowOff>
    </xdr:from>
    <xdr:to>
      <xdr:col>19</xdr:col>
      <xdr:colOff>133350</xdr:colOff>
      <xdr:row>80</xdr:row>
      <xdr:rowOff>168236</xdr:rowOff>
    </xdr:to>
    <xdr:cxnSp macro="">
      <xdr:nvCxnSpPr>
        <xdr:cNvPr id="198" name="直線コネクタ 197">
          <a:extLst>
            <a:ext uri="{FF2B5EF4-FFF2-40B4-BE49-F238E27FC236}">
              <a16:creationId xmlns:a16="http://schemas.microsoft.com/office/drawing/2014/main" xmlns="" id="{00000000-0008-0000-0300-0000C6000000}"/>
            </a:ext>
          </a:extLst>
        </xdr:cNvPr>
        <xdr:cNvCxnSpPr/>
      </xdr:nvCxnSpPr>
      <xdr:spPr>
        <a:xfrm>
          <a:off x="3225800" y="13871400"/>
          <a:ext cx="889000" cy="1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34483</xdr:rowOff>
    </xdr:from>
    <xdr:to>
      <xdr:col>19</xdr:col>
      <xdr:colOff>184150</xdr:colOff>
      <xdr:row>83</xdr:row>
      <xdr:rowOff>136083</xdr:rowOff>
    </xdr:to>
    <xdr:sp macro="" textlink="">
      <xdr:nvSpPr>
        <xdr:cNvPr id="199" name="フローチャート: 判断 198">
          <a:extLst>
            <a:ext uri="{FF2B5EF4-FFF2-40B4-BE49-F238E27FC236}">
              <a16:creationId xmlns:a16="http://schemas.microsoft.com/office/drawing/2014/main" xmlns="" id="{00000000-0008-0000-0300-0000C7000000}"/>
            </a:ext>
          </a:extLst>
        </xdr:cNvPr>
        <xdr:cNvSpPr/>
      </xdr:nvSpPr>
      <xdr:spPr>
        <a:xfrm>
          <a:off x="4064000" y="1426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120860</xdr:rowOff>
    </xdr:from>
    <xdr:ext cx="736600" cy="259045"/>
    <xdr:sp macro="" textlink="">
      <xdr:nvSpPr>
        <xdr:cNvPr id="200" name="テキスト ボックス 199">
          <a:extLst>
            <a:ext uri="{FF2B5EF4-FFF2-40B4-BE49-F238E27FC236}">
              <a16:creationId xmlns:a16="http://schemas.microsoft.com/office/drawing/2014/main" xmlns="" id="{00000000-0008-0000-0300-0000C8000000}"/>
            </a:ext>
          </a:extLst>
        </xdr:cNvPr>
        <xdr:cNvSpPr txBox="1"/>
      </xdr:nvSpPr>
      <xdr:spPr>
        <a:xfrm>
          <a:off x="3733800" y="14351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155400</xdr:rowOff>
    </xdr:from>
    <xdr:to>
      <xdr:col>15</xdr:col>
      <xdr:colOff>82550</xdr:colOff>
      <xdr:row>81</xdr:row>
      <xdr:rowOff>9544</xdr:rowOff>
    </xdr:to>
    <xdr:cxnSp macro="">
      <xdr:nvCxnSpPr>
        <xdr:cNvPr id="201" name="直線コネクタ 200">
          <a:extLst>
            <a:ext uri="{FF2B5EF4-FFF2-40B4-BE49-F238E27FC236}">
              <a16:creationId xmlns:a16="http://schemas.microsoft.com/office/drawing/2014/main" xmlns="" id="{00000000-0008-0000-0300-0000C9000000}"/>
            </a:ext>
          </a:extLst>
        </xdr:cNvPr>
        <xdr:cNvCxnSpPr/>
      </xdr:nvCxnSpPr>
      <xdr:spPr>
        <a:xfrm flipV="1">
          <a:off x="2336800" y="13871400"/>
          <a:ext cx="889000" cy="2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150016</xdr:rowOff>
    </xdr:from>
    <xdr:to>
      <xdr:col>15</xdr:col>
      <xdr:colOff>133350</xdr:colOff>
      <xdr:row>83</xdr:row>
      <xdr:rowOff>80166</xdr:rowOff>
    </xdr:to>
    <xdr:sp macro="" textlink="">
      <xdr:nvSpPr>
        <xdr:cNvPr id="202" name="フローチャート: 判断 201">
          <a:extLst>
            <a:ext uri="{FF2B5EF4-FFF2-40B4-BE49-F238E27FC236}">
              <a16:creationId xmlns:a16="http://schemas.microsoft.com/office/drawing/2014/main" xmlns="" id="{00000000-0008-0000-0300-0000CA000000}"/>
            </a:ext>
          </a:extLst>
        </xdr:cNvPr>
        <xdr:cNvSpPr/>
      </xdr:nvSpPr>
      <xdr:spPr>
        <a:xfrm>
          <a:off x="3175000" y="1420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64943</xdr:rowOff>
    </xdr:from>
    <xdr:ext cx="762000" cy="259045"/>
    <xdr:sp macro="" textlink="">
      <xdr:nvSpPr>
        <xdr:cNvPr id="203" name="テキスト ボックス 202">
          <a:extLst>
            <a:ext uri="{FF2B5EF4-FFF2-40B4-BE49-F238E27FC236}">
              <a16:creationId xmlns:a16="http://schemas.microsoft.com/office/drawing/2014/main" xmlns="" id="{00000000-0008-0000-0300-0000CB000000}"/>
            </a:ext>
          </a:extLst>
        </xdr:cNvPr>
        <xdr:cNvSpPr txBox="1"/>
      </xdr:nvSpPr>
      <xdr:spPr>
        <a:xfrm>
          <a:off x="2844800" y="14295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97641</xdr:rowOff>
    </xdr:from>
    <xdr:to>
      <xdr:col>11</xdr:col>
      <xdr:colOff>31750</xdr:colOff>
      <xdr:row>81</xdr:row>
      <xdr:rowOff>9544</xdr:rowOff>
    </xdr:to>
    <xdr:cxnSp macro="">
      <xdr:nvCxnSpPr>
        <xdr:cNvPr id="204" name="直線コネクタ 203">
          <a:extLst>
            <a:ext uri="{FF2B5EF4-FFF2-40B4-BE49-F238E27FC236}">
              <a16:creationId xmlns:a16="http://schemas.microsoft.com/office/drawing/2014/main" xmlns="" id="{00000000-0008-0000-0300-0000CC000000}"/>
            </a:ext>
          </a:extLst>
        </xdr:cNvPr>
        <xdr:cNvCxnSpPr/>
      </xdr:nvCxnSpPr>
      <xdr:spPr>
        <a:xfrm>
          <a:off x="1447800" y="13813641"/>
          <a:ext cx="889000" cy="8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110499</xdr:rowOff>
    </xdr:from>
    <xdr:to>
      <xdr:col>11</xdr:col>
      <xdr:colOff>82550</xdr:colOff>
      <xdr:row>83</xdr:row>
      <xdr:rowOff>40649</xdr:rowOff>
    </xdr:to>
    <xdr:sp macro="" textlink="">
      <xdr:nvSpPr>
        <xdr:cNvPr id="205" name="フローチャート: 判断 204">
          <a:extLst>
            <a:ext uri="{FF2B5EF4-FFF2-40B4-BE49-F238E27FC236}">
              <a16:creationId xmlns:a16="http://schemas.microsoft.com/office/drawing/2014/main" xmlns="" id="{00000000-0008-0000-0300-0000CD000000}"/>
            </a:ext>
          </a:extLst>
        </xdr:cNvPr>
        <xdr:cNvSpPr/>
      </xdr:nvSpPr>
      <xdr:spPr>
        <a:xfrm>
          <a:off x="2286000" y="14169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25426</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1955800" y="1425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72599</xdr:rowOff>
    </xdr:from>
    <xdr:to>
      <xdr:col>7</xdr:col>
      <xdr:colOff>31750</xdr:colOff>
      <xdr:row>83</xdr:row>
      <xdr:rowOff>2749</xdr:rowOff>
    </xdr:to>
    <xdr:sp macro="" textlink="">
      <xdr:nvSpPr>
        <xdr:cNvPr id="207" name="フローチャート: 判断 206">
          <a:extLst>
            <a:ext uri="{FF2B5EF4-FFF2-40B4-BE49-F238E27FC236}">
              <a16:creationId xmlns:a16="http://schemas.microsoft.com/office/drawing/2014/main" xmlns="" id="{00000000-0008-0000-0300-0000CF000000}"/>
            </a:ext>
          </a:extLst>
        </xdr:cNvPr>
        <xdr:cNvSpPr/>
      </xdr:nvSpPr>
      <xdr:spPr>
        <a:xfrm>
          <a:off x="1397000" y="1413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158976</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1066800" y="14217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27248</xdr:rowOff>
    </xdr:from>
    <xdr:to>
      <xdr:col>23</xdr:col>
      <xdr:colOff>184150</xdr:colOff>
      <xdr:row>81</xdr:row>
      <xdr:rowOff>128848</xdr:rowOff>
    </xdr:to>
    <xdr:sp macro="" textlink="">
      <xdr:nvSpPr>
        <xdr:cNvPr id="214" name="楕円 213">
          <a:extLst>
            <a:ext uri="{FF2B5EF4-FFF2-40B4-BE49-F238E27FC236}">
              <a16:creationId xmlns:a16="http://schemas.microsoft.com/office/drawing/2014/main" xmlns="" id="{00000000-0008-0000-0300-0000D6000000}"/>
            </a:ext>
          </a:extLst>
        </xdr:cNvPr>
        <xdr:cNvSpPr/>
      </xdr:nvSpPr>
      <xdr:spPr>
        <a:xfrm>
          <a:off x="4902200" y="1391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43775</xdr:rowOff>
    </xdr:from>
    <xdr:ext cx="762000" cy="259045"/>
    <xdr:sp macro="" textlink="">
      <xdr:nvSpPr>
        <xdr:cNvPr id="215" name="人件費・物件費等の状況該当値テキスト">
          <a:extLst>
            <a:ext uri="{FF2B5EF4-FFF2-40B4-BE49-F238E27FC236}">
              <a16:creationId xmlns:a16="http://schemas.microsoft.com/office/drawing/2014/main" xmlns="" id="{00000000-0008-0000-0300-0000D7000000}"/>
            </a:ext>
          </a:extLst>
        </xdr:cNvPr>
        <xdr:cNvSpPr txBox="1"/>
      </xdr:nvSpPr>
      <xdr:spPr>
        <a:xfrm>
          <a:off x="5041900" y="13759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117436</xdr:rowOff>
    </xdr:from>
    <xdr:to>
      <xdr:col>19</xdr:col>
      <xdr:colOff>184150</xdr:colOff>
      <xdr:row>81</xdr:row>
      <xdr:rowOff>47586</xdr:rowOff>
    </xdr:to>
    <xdr:sp macro="" textlink="">
      <xdr:nvSpPr>
        <xdr:cNvPr id="216" name="楕円 215">
          <a:extLst>
            <a:ext uri="{FF2B5EF4-FFF2-40B4-BE49-F238E27FC236}">
              <a16:creationId xmlns:a16="http://schemas.microsoft.com/office/drawing/2014/main" xmlns="" id="{00000000-0008-0000-0300-0000D8000000}"/>
            </a:ext>
          </a:extLst>
        </xdr:cNvPr>
        <xdr:cNvSpPr/>
      </xdr:nvSpPr>
      <xdr:spPr>
        <a:xfrm>
          <a:off x="4064000" y="1383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57763</xdr:rowOff>
    </xdr:from>
    <xdr:ext cx="736600" cy="259045"/>
    <xdr:sp macro="" textlink="">
      <xdr:nvSpPr>
        <xdr:cNvPr id="217" name="テキスト ボックス 216">
          <a:extLst>
            <a:ext uri="{FF2B5EF4-FFF2-40B4-BE49-F238E27FC236}">
              <a16:creationId xmlns:a16="http://schemas.microsoft.com/office/drawing/2014/main" xmlns="" id="{00000000-0008-0000-0300-0000D9000000}"/>
            </a:ext>
          </a:extLst>
        </xdr:cNvPr>
        <xdr:cNvSpPr txBox="1"/>
      </xdr:nvSpPr>
      <xdr:spPr>
        <a:xfrm>
          <a:off x="3733800" y="13602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104600</xdr:rowOff>
    </xdr:from>
    <xdr:to>
      <xdr:col>15</xdr:col>
      <xdr:colOff>133350</xdr:colOff>
      <xdr:row>81</xdr:row>
      <xdr:rowOff>34750</xdr:rowOff>
    </xdr:to>
    <xdr:sp macro="" textlink="">
      <xdr:nvSpPr>
        <xdr:cNvPr id="218" name="楕円 217">
          <a:extLst>
            <a:ext uri="{FF2B5EF4-FFF2-40B4-BE49-F238E27FC236}">
              <a16:creationId xmlns:a16="http://schemas.microsoft.com/office/drawing/2014/main" xmlns="" id="{00000000-0008-0000-0300-0000DA000000}"/>
            </a:ext>
          </a:extLst>
        </xdr:cNvPr>
        <xdr:cNvSpPr/>
      </xdr:nvSpPr>
      <xdr:spPr>
        <a:xfrm>
          <a:off x="3175000" y="1382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44927</xdr:rowOff>
    </xdr:from>
    <xdr:ext cx="762000" cy="259045"/>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2844800" y="1358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130194</xdr:rowOff>
    </xdr:from>
    <xdr:to>
      <xdr:col>11</xdr:col>
      <xdr:colOff>82550</xdr:colOff>
      <xdr:row>81</xdr:row>
      <xdr:rowOff>60344</xdr:rowOff>
    </xdr:to>
    <xdr:sp macro="" textlink="">
      <xdr:nvSpPr>
        <xdr:cNvPr id="220" name="楕円 219">
          <a:extLst>
            <a:ext uri="{FF2B5EF4-FFF2-40B4-BE49-F238E27FC236}">
              <a16:creationId xmlns:a16="http://schemas.microsoft.com/office/drawing/2014/main" xmlns="" id="{00000000-0008-0000-0300-0000DC000000}"/>
            </a:ext>
          </a:extLst>
        </xdr:cNvPr>
        <xdr:cNvSpPr/>
      </xdr:nvSpPr>
      <xdr:spPr>
        <a:xfrm>
          <a:off x="2286000" y="1384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70521</xdr:rowOff>
    </xdr:from>
    <xdr:ext cx="762000" cy="259045"/>
    <xdr:sp macro="" textlink="">
      <xdr:nvSpPr>
        <xdr:cNvPr id="221" name="テキスト ボックス 220">
          <a:extLst>
            <a:ext uri="{FF2B5EF4-FFF2-40B4-BE49-F238E27FC236}">
              <a16:creationId xmlns:a16="http://schemas.microsoft.com/office/drawing/2014/main" xmlns="" id="{00000000-0008-0000-0300-0000DD000000}"/>
            </a:ext>
          </a:extLst>
        </xdr:cNvPr>
        <xdr:cNvSpPr txBox="1"/>
      </xdr:nvSpPr>
      <xdr:spPr>
        <a:xfrm>
          <a:off x="1955800" y="13615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46841</xdr:rowOff>
    </xdr:from>
    <xdr:to>
      <xdr:col>7</xdr:col>
      <xdr:colOff>31750</xdr:colOff>
      <xdr:row>80</xdr:row>
      <xdr:rowOff>148441</xdr:rowOff>
    </xdr:to>
    <xdr:sp macro="" textlink="">
      <xdr:nvSpPr>
        <xdr:cNvPr id="222" name="楕円 221">
          <a:extLst>
            <a:ext uri="{FF2B5EF4-FFF2-40B4-BE49-F238E27FC236}">
              <a16:creationId xmlns:a16="http://schemas.microsoft.com/office/drawing/2014/main" xmlns="" id="{00000000-0008-0000-0300-0000DE000000}"/>
            </a:ext>
          </a:extLst>
        </xdr:cNvPr>
        <xdr:cNvSpPr/>
      </xdr:nvSpPr>
      <xdr:spPr>
        <a:xfrm>
          <a:off x="1397000" y="1376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158618</xdr:rowOff>
    </xdr:from>
    <xdr:ext cx="762000" cy="259045"/>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1066800" y="13531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xmlns=""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xmlns=""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xmlns=""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国家公務員の時限的な給与改定特例法による措置が無いとした場合の参考値は、平成２４年度は</a:t>
          </a:r>
          <a:r>
            <a:rPr kumimoji="1" lang="en-US" altLang="ja-JP" sz="1100">
              <a:solidFill>
                <a:schemeClr val="dk1"/>
              </a:solidFill>
              <a:effectLst/>
              <a:latin typeface="+mn-lt"/>
              <a:ea typeface="+mn-ea"/>
              <a:cs typeface="+mn-cs"/>
            </a:rPr>
            <a:t>97.7</a:t>
          </a:r>
          <a:r>
            <a:rPr kumimoji="1" lang="ja-JP" altLang="ja-JP" sz="1100">
              <a:solidFill>
                <a:schemeClr val="dk1"/>
              </a:solidFill>
              <a:effectLst/>
              <a:latin typeface="+mn-lt"/>
              <a:ea typeface="+mn-ea"/>
              <a:cs typeface="+mn-cs"/>
            </a:rPr>
            <a:t>となる。また、昨年度</a:t>
          </a:r>
          <a:r>
            <a:rPr kumimoji="1" lang="ja-JP" altLang="en-US" sz="1100">
              <a:solidFill>
                <a:schemeClr val="dk1"/>
              </a:solidFill>
              <a:effectLst/>
              <a:latin typeface="+mn-lt"/>
              <a:ea typeface="+mn-ea"/>
              <a:cs typeface="+mn-cs"/>
            </a:rPr>
            <a:t>と同水準となっているが</a:t>
          </a:r>
          <a:r>
            <a:rPr kumimoji="1" lang="ja-JP" altLang="ja-JP" sz="1100">
              <a:solidFill>
                <a:schemeClr val="dk1"/>
              </a:solidFill>
              <a:effectLst/>
              <a:latin typeface="+mn-lt"/>
              <a:ea typeface="+mn-ea"/>
              <a:cs typeface="+mn-cs"/>
            </a:rPr>
            <a:t>、類似団体より</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ポイント上回っており、引き続き給与の適正化に努める</a:t>
          </a:r>
          <a:r>
            <a:rPr kumimoji="1" lang="ja-JP" altLang="en-US" sz="1100">
              <a:solidFill>
                <a:schemeClr val="dk1"/>
              </a:solidFill>
              <a:effectLst/>
              <a:latin typeface="+mn-lt"/>
              <a:ea typeface="+mn-ea"/>
              <a:cs typeface="+mn-cs"/>
            </a:rPr>
            <a:t>。なお、ラスパイレス指数については、当該資料作成時点（平成</a:t>
          </a:r>
          <a:r>
            <a:rPr kumimoji="1" lang="en-US" altLang="ja-JP" sz="1100">
              <a:solidFill>
                <a:schemeClr val="dk1"/>
              </a:solidFill>
              <a:effectLst/>
              <a:latin typeface="+mn-lt"/>
              <a:ea typeface="+mn-ea"/>
              <a:cs typeface="+mn-cs"/>
            </a:rPr>
            <a:t>31</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月末時点）において、平成</a:t>
          </a:r>
          <a:r>
            <a:rPr kumimoji="1" lang="en-US" altLang="ja-JP" sz="1100">
              <a:solidFill>
                <a:schemeClr val="dk1"/>
              </a:solidFill>
              <a:effectLst/>
              <a:latin typeface="+mn-lt"/>
              <a:ea typeface="+mn-ea"/>
              <a:cs typeface="+mn-cs"/>
            </a:rPr>
            <a:t>30</a:t>
          </a:r>
          <a:r>
            <a:rPr kumimoji="1" lang="ja-JP" altLang="en-US" sz="1100">
              <a:solidFill>
                <a:schemeClr val="dk1"/>
              </a:solidFill>
              <a:effectLst/>
              <a:latin typeface="+mn-lt"/>
              <a:ea typeface="+mn-ea"/>
              <a:cs typeface="+mn-cs"/>
            </a:rPr>
            <a:t>年度調査結果が未公表のため、前年度の数値を引用している。</a:t>
          </a:r>
          <a:endParaRPr kumimoji="1" lang="en-US" altLang="ja-JP" sz="1100">
            <a:solidFill>
              <a:schemeClr val="dk1"/>
            </a:solidFill>
            <a:effectLst/>
            <a:latin typeface="+mn-lt"/>
            <a:ea typeface="+mn-ea"/>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xmlns=""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xmlns=""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xmlns=""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xmlns=""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xmlns=""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xmlns=""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xmlns=""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xmlns=""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xmlns=""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xmlns=""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xmlns=""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xmlns=""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xmlns=""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xmlns=""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98213</xdr:rowOff>
    </xdr:from>
    <xdr:to>
      <xdr:col>81</xdr:col>
      <xdr:colOff>44450</xdr:colOff>
      <xdr:row>88</xdr:row>
      <xdr:rowOff>152823</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flipV="1">
          <a:off x="17018000" y="13985663"/>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124900</xdr:rowOff>
    </xdr:from>
    <xdr:ext cx="762000" cy="259045"/>
    <xdr:sp macro="" textlink="">
      <xdr:nvSpPr>
        <xdr:cNvPr id="253" name="給与水準   （国との比較）最小値テキスト">
          <a:extLst>
            <a:ext uri="{FF2B5EF4-FFF2-40B4-BE49-F238E27FC236}">
              <a16:creationId xmlns:a16="http://schemas.microsoft.com/office/drawing/2014/main" xmlns="" id="{00000000-0008-0000-0300-0000FD000000}"/>
            </a:ext>
          </a:extLst>
        </xdr:cNvPr>
        <xdr:cNvSpPr txBox="1"/>
      </xdr:nvSpPr>
      <xdr:spPr>
        <a:xfrm>
          <a:off x="17106900" y="1521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152823</xdr:rowOff>
    </xdr:from>
    <xdr:to>
      <xdr:col>81</xdr:col>
      <xdr:colOff>133350</xdr:colOff>
      <xdr:row>88</xdr:row>
      <xdr:rowOff>152823</xdr:rowOff>
    </xdr:to>
    <xdr:cxnSp macro="">
      <xdr:nvCxnSpPr>
        <xdr:cNvPr id="254" name="直線コネクタ 253">
          <a:extLst>
            <a:ext uri="{FF2B5EF4-FFF2-40B4-BE49-F238E27FC236}">
              <a16:creationId xmlns:a16="http://schemas.microsoft.com/office/drawing/2014/main" xmlns="" id="{00000000-0008-0000-0300-0000FE000000}"/>
            </a:ext>
          </a:extLst>
        </xdr:cNvPr>
        <xdr:cNvCxnSpPr/>
      </xdr:nvCxnSpPr>
      <xdr:spPr>
        <a:xfrm>
          <a:off x="16929100" y="15240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13140</xdr:rowOff>
    </xdr:from>
    <xdr:ext cx="762000" cy="259045"/>
    <xdr:sp macro="" textlink="">
      <xdr:nvSpPr>
        <xdr:cNvPr id="255" name="給与水準   （国との比較）最大値テキスト">
          <a:extLst>
            <a:ext uri="{FF2B5EF4-FFF2-40B4-BE49-F238E27FC236}">
              <a16:creationId xmlns:a16="http://schemas.microsoft.com/office/drawing/2014/main" xmlns="" id="{00000000-0008-0000-0300-0000FF000000}"/>
            </a:ext>
          </a:extLst>
        </xdr:cNvPr>
        <xdr:cNvSpPr txBox="1"/>
      </xdr:nvSpPr>
      <xdr:spPr>
        <a:xfrm>
          <a:off x="17106900" y="1372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98213</xdr:rowOff>
    </xdr:from>
    <xdr:to>
      <xdr:col>81</xdr:col>
      <xdr:colOff>133350</xdr:colOff>
      <xdr:row>81</xdr:row>
      <xdr:rowOff>98213</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a:off x="16929100" y="1398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107104</xdr:rowOff>
    </xdr:from>
    <xdr:to>
      <xdr:col>81</xdr:col>
      <xdr:colOff>44450</xdr:colOff>
      <xdr:row>87</xdr:row>
      <xdr:rowOff>107104</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179800" y="150232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51240</xdr:rowOff>
    </xdr:from>
    <xdr:ext cx="762000" cy="259045"/>
    <xdr:sp macro="" textlink="">
      <xdr:nvSpPr>
        <xdr:cNvPr id="258" name="給与水準   （国との比較）平均値テキスト">
          <a:extLst>
            <a:ext uri="{FF2B5EF4-FFF2-40B4-BE49-F238E27FC236}">
              <a16:creationId xmlns:a16="http://schemas.microsoft.com/office/drawing/2014/main" xmlns="" id="{00000000-0008-0000-0300-000002010000}"/>
            </a:ext>
          </a:extLst>
        </xdr:cNvPr>
        <xdr:cNvSpPr txBox="1"/>
      </xdr:nvSpPr>
      <xdr:spPr>
        <a:xfrm>
          <a:off x="17106900" y="1462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34713</xdr:rowOff>
    </xdr:from>
    <xdr:to>
      <xdr:col>81</xdr:col>
      <xdr:colOff>95250</xdr:colOff>
      <xdr:row>86</xdr:row>
      <xdr:rowOff>136313</xdr:rowOff>
    </xdr:to>
    <xdr:sp macro="" textlink="">
      <xdr:nvSpPr>
        <xdr:cNvPr id="259" name="フローチャート: 判断 258">
          <a:extLst>
            <a:ext uri="{FF2B5EF4-FFF2-40B4-BE49-F238E27FC236}">
              <a16:creationId xmlns:a16="http://schemas.microsoft.com/office/drawing/2014/main" xmlns="" id="{00000000-0008-0000-0300-000003010000}"/>
            </a:ext>
          </a:extLst>
        </xdr:cNvPr>
        <xdr:cNvSpPr/>
      </xdr:nvSpPr>
      <xdr:spPr>
        <a:xfrm>
          <a:off x="16967200" y="147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87</xdr:row>
      <xdr:rowOff>107104</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a:off x="15290800" y="1496695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34713</xdr:rowOff>
    </xdr:from>
    <xdr:to>
      <xdr:col>77</xdr:col>
      <xdr:colOff>95250</xdr:colOff>
      <xdr:row>86</xdr:row>
      <xdr:rowOff>136313</xdr:rowOff>
    </xdr:to>
    <xdr:sp macro="" textlink="">
      <xdr:nvSpPr>
        <xdr:cNvPr id="261" name="フローチャート: 判断 260">
          <a:extLst>
            <a:ext uri="{FF2B5EF4-FFF2-40B4-BE49-F238E27FC236}">
              <a16:creationId xmlns:a16="http://schemas.microsoft.com/office/drawing/2014/main" xmlns="" id="{00000000-0008-0000-0300-000005010000}"/>
            </a:ext>
          </a:extLst>
        </xdr:cNvPr>
        <xdr:cNvSpPr/>
      </xdr:nvSpPr>
      <xdr:spPr>
        <a:xfrm>
          <a:off x="16129000" y="147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146490</xdr:rowOff>
    </xdr:from>
    <xdr:ext cx="736600" cy="259045"/>
    <xdr:sp macro="" textlink="">
      <xdr:nvSpPr>
        <xdr:cNvPr id="262" name="テキスト ボックス 261">
          <a:extLst>
            <a:ext uri="{FF2B5EF4-FFF2-40B4-BE49-F238E27FC236}">
              <a16:creationId xmlns:a16="http://schemas.microsoft.com/office/drawing/2014/main" xmlns="" id="{00000000-0008-0000-0300-000006010000}"/>
            </a:ext>
          </a:extLst>
        </xdr:cNvPr>
        <xdr:cNvSpPr txBox="1"/>
      </xdr:nvSpPr>
      <xdr:spPr>
        <a:xfrm>
          <a:off x="15798800" y="14548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2539</xdr:rowOff>
    </xdr:from>
    <xdr:to>
      <xdr:col>72</xdr:col>
      <xdr:colOff>203200</xdr:colOff>
      <xdr:row>87</xdr:row>
      <xdr:rowOff>50800</xdr:rowOff>
    </xdr:to>
    <xdr:cxnSp macro="">
      <xdr:nvCxnSpPr>
        <xdr:cNvPr id="263" name="直線コネクタ 262">
          <a:extLst>
            <a:ext uri="{FF2B5EF4-FFF2-40B4-BE49-F238E27FC236}">
              <a16:creationId xmlns:a16="http://schemas.microsoft.com/office/drawing/2014/main" xmlns="" id="{00000000-0008-0000-0300-000007010000}"/>
            </a:ext>
          </a:extLst>
        </xdr:cNvPr>
        <xdr:cNvCxnSpPr/>
      </xdr:nvCxnSpPr>
      <xdr:spPr>
        <a:xfrm>
          <a:off x="14401800" y="14918689"/>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34713</xdr:rowOff>
    </xdr:from>
    <xdr:to>
      <xdr:col>73</xdr:col>
      <xdr:colOff>44450</xdr:colOff>
      <xdr:row>86</xdr:row>
      <xdr:rowOff>136313</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5240000" y="147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146490</xdr:rowOff>
    </xdr:from>
    <xdr:ext cx="7620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4909800" y="1454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141816</xdr:rowOff>
    </xdr:from>
    <xdr:to>
      <xdr:col>68</xdr:col>
      <xdr:colOff>152400</xdr:colOff>
      <xdr:row>87</xdr:row>
      <xdr:rowOff>2539</xdr:rowOff>
    </xdr:to>
    <xdr:cxnSp macro="">
      <xdr:nvCxnSpPr>
        <xdr:cNvPr id="266" name="直線コネクタ 265">
          <a:extLst>
            <a:ext uri="{FF2B5EF4-FFF2-40B4-BE49-F238E27FC236}">
              <a16:creationId xmlns:a16="http://schemas.microsoft.com/office/drawing/2014/main" xmlns="" id="{00000000-0008-0000-0300-00000A010000}"/>
            </a:ext>
          </a:extLst>
        </xdr:cNvPr>
        <xdr:cNvCxnSpPr/>
      </xdr:nvCxnSpPr>
      <xdr:spPr>
        <a:xfrm>
          <a:off x="13512800" y="14886516"/>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141816</xdr:rowOff>
    </xdr:from>
    <xdr:to>
      <xdr:col>68</xdr:col>
      <xdr:colOff>203200</xdr:colOff>
      <xdr:row>86</xdr:row>
      <xdr:rowOff>71966</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4351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82143</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020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125730</xdr:rowOff>
    </xdr:from>
    <xdr:to>
      <xdr:col>64</xdr:col>
      <xdr:colOff>152400</xdr:colOff>
      <xdr:row>86</xdr:row>
      <xdr:rowOff>55880</xdr:rowOff>
    </xdr:to>
    <xdr:sp macro="" textlink="">
      <xdr:nvSpPr>
        <xdr:cNvPr id="269" name="フローチャート: 判断 268">
          <a:extLst>
            <a:ext uri="{FF2B5EF4-FFF2-40B4-BE49-F238E27FC236}">
              <a16:creationId xmlns:a16="http://schemas.microsoft.com/office/drawing/2014/main" xmlns="" id="{00000000-0008-0000-0300-00000D010000}"/>
            </a:ext>
          </a:extLst>
        </xdr:cNvPr>
        <xdr:cNvSpPr/>
      </xdr:nvSpPr>
      <xdr:spPr>
        <a:xfrm>
          <a:off x="134620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66057</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3131800" y="1446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56304</xdr:rowOff>
    </xdr:from>
    <xdr:to>
      <xdr:col>81</xdr:col>
      <xdr:colOff>95250</xdr:colOff>
      <xdr:row>87</xdr:row>
      <xdr:rowOff>157904</xdr:rowOff>
    </xdr:to>
    <xdr:sp macro="" textlink="">
      <xdr:nvSpPr>
        <xdr:cNvPr id="276" name="楕円 275">
          <a:extLst>
            <a:ext uri="{FF2B5EF4-FFF2-40B4-BE49-F238E27FC236}">
              <a16:creationId xmlns:a16="http://schemas.microsoft.com/office/drawing/2014/main" xmlns="" id="{00000000-0008-0000-0300-000014010000}"/>
            </a:ext>
          </a:extLst>
        </xdr:cNvPr>
        <xdr:cNvSpPr/>
      </xdr:nvSpPr>
      <xdr:spPr>
        <a:xfrm>
          <a:off x="16967200" y="149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28381</xdr:rowOff>
    </xdr:from>
    <xdr:ext cx="762000" cy="259045"/>
    <xdr:sp macro="" textlink="">
      <xdr:nvSpPr>
        <xdr:cNvPr id="277" name="給与水準   （国との比較）該当値テキスト">
          <a:extLst>
            <a:ext uri="{FF2B5EF4-FFF2-40B4-BE49-F238E27FC236}">
              <a16:creationId xmlns:a16="http://schemas.microsoft.com/office/drawing/2014/main" xmlns="" id="{00000000-0008-0000-0300-000015010000}"/>
            </a:ext>
          </a:extLst>
        </xdr:cNvPr>
        <xdr:cNvSpPr txBox="1"/>
      </xdr:nvSpPr>
      <xdr:spPr>
        <a:xfrm>
          <a:off x="17106900" y="14944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56304</xdr:rowOff>
    </xdr:from>
    <xdr:to>
      <xdr:col>77</xdr:col>
      <xdr:colOff>95250</xdr:colOff>
      <xdr:row>87</xdr:row>
      <xdr:rowOff>157904</xdr:rowOff>
    </xdr:to>
    <xdr:sp macro="" textlink="">
      <xdr:nvSpPr>
        <xdr:cNvPr id="278" name="楕円 277">
          <a:extLst>
            <a:ext uri="{FF2B5EF4-FFF2-40B4-BE49-F238E27FC236}">
              <a16:creationId xmlns:a16="http://schemas.microsoft.com/office/drawing/2014/main" xmlns="" id="{00000000-0008-0000-0300-000016010000}"/>
            </a:ext>
          </a:extLst>
        </xdr:cNvPr>
        <xdr:cNvSpPr/>
      </xdr:nvSpPr>
      <xdr:spPr>
        <a:xfrm>
          <a:off x="16129000" y="149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142681</xdr:rowOff>
    </xdr:from>
    <xdr:ext cx="736600" cy="259045"/>
    <xdr:sp macro="" textlink="">
      <xdr:nvSpPr>
        <xdr:cNvPr id="279" name="テキスト ボックス 278">
          <a:extLst>
            <a:ext uri="{FF2B5EF4-FFF2-40B4-BE49-F238E27FC236}">
              <a16:creationId xmlns:a16="http://schemas.microsoft.com/office/drawing/2014/main" xmlns="" id="{00000000-0008-0000-0300-000017010000}"/>
            </a:ext>
          </a:extLst>
        </xdr:cNvPr>
        <xdr:cNvSpPr txBox="1"/>
      </xdr:nvSpPr>
      <xdr:spPr>
        <a:xfrm>
          <a:off x="15798800" y="15058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0" name="楕円 279">
          <a:extLst>
            <a:ext uri="{FF2B5EF4-FFF2-40B4-BE49-F238E27FC236}">
              <a16:creationId xmlns:a16="http://schemas.microsoft.com/office/drawing/2014/main" xmlns="" id="{00000000-0008-0000-0300-000018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1" name="テキスト ボックス 280">
          <a:extLst>
            <a:ext uri="{FF2B5EF4-FFF2-40B4-BE49-F238E27FC236}">
              <a16:creationId xmlns:a16="http://schemas.microsoft.com/office/drawing/2014/main" xmlns="" id="{00000000-0008-0000-0300-000019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123189</xdr:rowOff>
    </xdr:from>
    <xdr:to>
      <xdr:col>68</xdr:col>
      <xdr:colOff>203200</xdr:colOff>
      <xdr:row>87</xdr:row>
      <xdr:rowOff>53339</xdr:rowOff>
    </xdr:to>
    <xdr:sp macro="" textlink="">
      <xdr:nvSpPr>
        <xdr:cNvPr id="282" name="楕円 281">
          <a:extLst>
            <a:ext uri="{FF2B5EF4-FFF2-40B4-BE49-F238E27FC236}">
              <a16:creationId xmlns:a16="http://schemas.microsoft.com/office/drawing/2014/main" xmlns="" id="{00000000-0008-0000-0300-00001A010000}"/>
            </a:ext>
          </a:extLst>
        </xdr:cNvPr>
        <xdr:cNvSpPr/>
      </xdr:nvSpPr>
      <xdr:spPr>
        <a:xfrm>
          <a:off x="143510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38116</xdr:rowOff>
    </xdr:from>
    <xdr:ext cx="762000" cy="259045"/>
    <xdr:sp macro="" textlink="">
      <xdr:nvSpPr>
        <xdr:cNvPr id="283" name="テキスト ボックス 282">
          <a:extLst>
            <a:ext uri="{FF2B5EF4-FFF2-40B4-BE49-F238E27FC236}">
              <a16:creationId xmlns:a16="http://schemas.microsoft.com/office/drawing/2014/main" xmlns="" id="{00000000-0008-0000-0300-00001B010000}"/>
            </a:ext>
          </a:extLst>
        </xdr:cNvPr>
        <xdr:cNvSpPr txBox="1"/>
      </xdr:nvSpPr>
      <xdr:spPr>
        <a:xfrm>
          <a:off x="14020800" y="1495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84" name="楕円 283">
          <a:extLst>
            <a:ext uri="{FF2B5EF4-FFF2-40B4-BE49-F238E27FC236}">
              <a16:creationId xmlns:a16="http://schemas.microsoft.com/office/drawing/2014/main" xmlns="" id="{00000000-0008-0000-0300-00001C010000}"/>
            </a:ext>
          </a:extLst>
        </xdr:cNvPr>
        <xdr:cNvSpPr/>
      </xdr:nvSpPr>
      <xdr:spPr>
        <a:xfrm>
          <a:off x="13462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85" name="テキスト ボックス 284">
          <a:extLst>
            <a:ext uri="{FF2B5EF4-FFF2-40B4-BE49-F238E27FC236}">
              <a16:creationId xmlns:a16="http://schemas.microsoft.com/office/drawing/2014/main" xmlns="" id="{00000000-0008-0000-0300-00001D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xmlns=""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xmlns=""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人口の減少により前年度よりも</a:t>
          </a:r>
          <a:r>
            <a:rPr kumimoji="1" lang="en-US" altLang="ja-JP" sz="1100">
              <a:solidFill>
                <a:schemeClr val="dk1"/>
              </a:solidFill>
              <a:effectLst/>
              <a:latin typeface="+mn-lt"/>
              <a:ea typeface="+mn-ea"/>
              <a:cs typeface="+mn-cs"/>
            </a:rPr>
            <a:t>0.09</a:t>
          </a:r>
          <a:r>
            <a:rPr kumimoji="1" lang="ja-JP" altLang="ja-JP" sz="1100">
              <a:solidFill>
                <a:schemeClr val="dk1"/>
              </a:solidFill>
              <a:effectLst/>
              <a:latin typeface="+mn-lt"/>
              <a:ea typeface="+mn-ea"/>
              <a:cs typeface="+mn-cs"/>
            </a:rPr>
            <a:t>ポイント増加したが、平成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年度職員数</a:t>
          </a:r>
          <a:r>
            <a:rPr kumimoji="1" lang="en-US" altLang="ja-JP" sz="1100">
              <a:solidFill>
                <a:schemeClr val="dk1"/>
              </a:solidFill>
              <a:effectLst/>
              <a:latin typeface="+mn-lt"/>
              <a:ea typeface="+mn-ea"/>
              <a:cs typeface="+mn-cs"/>
            </a:rPr>
            <a:t>245</a:t>
          </a:r>
          <a:r>
            <a:rPr kumimoji="1" lang="ja-JP" altLang="ja-JP" sz="1100">
              <a:solidFill>
                <a:schemeClr val="dk1"/>
              </a:solidFill>
              <a:effectLst/>
              <a:latin typeface="+mn-lt"/>
              <a:ea typeface="+mn-ea"/>
              <a:cs typeface="+mn-cs"/>
            </a:rPr>
            <a:t>人の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％削減を目標とし、類似団体平均よりも</a:t>
          </a:r>
          <a:r>
            <a:rPr kumimoji="1" lang="en-US" altLang="ja-JP" sz="1100">
              <a:solidFill>
                <a:schemeClr val="dk1"/>
              </a:solidFill>
              <a:effectLst/>
              <a:latin typeface="+mn-lt"/>
              <a:ea typeface="+mn-ea"/>
              <a:cs typeface="+mn-cs"/>
            </a:rPr>
            <a:t>2.39</a:t>
          </a:r>
          <a:r>
            <a:rPr kumimoji="1" lang="ja-JP" altLang="ja-JP" sz="1100">
              <a:solidFill>
                <a:schemeClr val="dk1"/>
              </a:solidFill>
              <a:effectLst/>
              <a:latin typeface="+mn-lt"/>
              <a:ea typeface="+mn-ea"/>
              <a:cs typeface="+mn-cs"/>
            </a:rPr>
            <a:t>人少ない人数となっている。今後も適正な定員管理に努めていく。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xmlns=""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xmlns=""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xmlns=""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xmlns=""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xmlns=""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xmlns=""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xmlns=""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xmlns=""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xmlns=""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xmlns=""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xmlns=""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xmlns=""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xmlns=""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xmlns=""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xmlns=""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4959</xdr:rowOff>
    </xdr:from>
    <xdr:to>
      <xdr:col>81</xdr:col>
      <xdr:colOff>44450</xdr:colOff>
      <xdr:row>66</xdr:row>
      <xdr:rowOff>168728</xdr:rowOff>
    </xdr:to>
    <xdr:cxnSp macro="">
      <xdr:nvCxnSpPr>
        <xdr:cNvPr id="317" name="直線コネクタ 316">
          <a:extLst>
            <a:ext uri="{FF2B5EF4-FFF2-40B4-BE49-F238E27FC236}">
              <a16:creationId xmlns:a16="http://schemas.microsoft.com/office/drawing/2014/main" xmlns="" id="{00000000-0008-0000-0300-00003D010000}"/>
            </a:ext>
          </a:extLst>
        </xdr:cNvPr>
        <xdr:cNvCxnSpPr/>
      </xdr:nvCxnSpPr>
      <xdr:spPr>
        <a:xfrm flipV="1">
          <a:off x="17018000" y="10120509"/>
          <a:ext cx="0" cy="13639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140805</xdr:rowOff>
    </xdr:from>
    <xdr:ext cx="762000" cy="259045"/>
    <xdr:sp macro="" textlink="">
      <xdr:nvSpPr>
        <xdr:cNvPr id="318" name="定員管理の状況最小値テキスト">
          <a:extLst>
            <a:ext uri="{FF2B5EF4-FFF2-40B4-BE49-F238E27FC236}">
              <a16:creationId xmlns:a16="http://schemas.microsoft.com/office/drawing/2014/main" xmlns="" id="{00000000-0008-0000-0300-00003E010000}"/>
            </a:ext>
          </a:extLst>
        </xdr:cNvPr>
        <xdr:cNvSpPr txBox="1"/>
      </xdr:nvSpPr>
      <xdr:spPr>
        <a:xfrm>
          <a:off x="17106900" y="1145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168728</xdr:rowOff>
    </xdr:from>
    <xdr:to>
      <xdr:col>81</xdr:col>
      <xdr:colOff>133350</xdr:colOff>
      <xdr:row>66</xdr:row>
      <xdr:rowOff>168728</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a:off x="16929100" y="1148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91336</xdr:rowOff>
    </xdr:from>
    <xdr:ext cx="762000" cy="259045"/>
    <xdr:sp macro="" textlink="">
      <xdr:nvSpPr>
        <xdr:cNvPr id="320" name="定員管理の状況最大値テキスト">
          <a:extLst>
            <a:ext uri="{FF2B5EF4-FFF2-40B4-BE49-F238E27FC236}">
              <a16:creationId xmlns:a16="http://schemas.microsoft.com/office/drawing/2014/main" xmlns="" id="{00000000-0008-0000-0300-000040010000}"/>
            </a:ext>
          </a:extLst>
        </xdr:cNvPr>
        <xdr:cNvSpPr txBox="1"/>
      </xdr:nvSpPr>
      <xdr:spPr>
        <a:xfrm>
          <a:off x="17106900" y="986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4959</xdr:rowOff>
    </xdr:from>
    <xdr:to>
      <xdr:col>81</xdr:col>
      <xdr:colOff>133350</xdr:colOff>
      <xdr:row>59</xdr:row>
      <xdr:rowOff>4959</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a:off x="16929100" y="10120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4475</xdr:rowOff>
    </xdr:from>
    <xdr:to>
      <xdr:col>81</xdr:col>
      <xdr:colOff>44450</xdr:colOff>
      <xdr:row>61</xdr:row>
      <xdr:rowOff>14817</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6179800" y="10462925"/>
          <a:ext cx="8382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39266</xdr:rowOff>
    </xdr:from>
    <xdr:ext cx="762000" cy="259045"/>
    <xdr:sp macro="" textlink="">
      <xdr:nvSpPr>
        <xdr:cNvPr id="323" name="定員管理の状況平均値テキスト">
          <a:extLst>
            <a:ext uri="{FF2B5EF4-FFF2-40B4-BE49-F238E27FC236}">
              <a16:creationId xmlns:a16="http://schemas.microsoft.com/office/drawing/2014/main" xmlns="" id="{00000000-0008-0000-0300-000043010000}"/>
            </a:ext>
          </a:extLst>
        </xdr:cNvPr>
        <xdr:cNvSpPr txBox="1"/>
      </xdr:nvSpPr>
      <xdr:spPr>
        <a:xfrm>
          <a:off x="17106900" y="106691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67189</xdr:rowOff>
    </xdr:from>
    <xdr:to>
      <xdr:col>81</xdr:col>
      <xdr:colOff>95250</xdr:colOff>
      <xdr:row>62</xdr:row>
      <xdr:rowOff>168789</xdr:rowOff>
    </xdr:to>
    <xdr:sp macro="" textlink="">
      <xdr:nvSpPr>
        <xdr:cNvPr id="324" name="フローチャート: 判断 323">
          <a:extLst>
            <a:ext uri="{FF2B5EF4-FFF2-40B4-BE49-F238E27FC236}">
              <a16:creationId xmlns:a16="http://schemas.microsoft.com/office/drawing/2014/main" xmlns="" id="{00000000-0008-0000-0300-000044010000}"/>
            </a:ext>
          </a:extLst>
        </xdr:cNvPr>
        <xdr:cNvSpPr/>
      </xdr:nvSpPr>
      <xdr:spPr>
        <a:xfrm>
          <a:off x="16967200" y="1069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171329</xdr:rowOff>
    </xdr:from>
    <xdr:to>
      <xdr:col>77</xdr:col>
      <xdr:colOff>44450</xdr:colOff>
      <xdr:row>61</xdr:row>
      <xdr:rowOff>4475</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5290800" y="10458329"/>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52251</xdr:rowOff>
    </xdr:from>
    <xdr:to>
      <xdr:col>77</xdr:col>
      <xdr:colOff>95250</xdr:colOff>
      <xdr:row>62</xdr:row>
      <xdr:rowOff>153851</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6129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138628</xdr:rowOff>
    </xdr:from>
    <xdr:ext cx="7366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5798800" y="107685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169031</xdr:rowOff>
    </xdr:from>
    <xdr:to>
      <xdr:col>72</xdr:col>
      <xdr:colOff>203200</xdr:colOff>
      <xdr:row>60</xdr:row>
      <xdr:rowOff>171329</xdr:rowOff>
    </xdr:to>
    <xdr:cxnSp macro="">
      <xdr:nvCxnSpPr>
        <xdr:cNvPr id="328" name="直線コネクタ 327">
          <a:extLst>
            <a:ext uri="{FF2B5EF4-FFF2-40B4-BE49-F238E27FC236}">
              <a16:creationId xmlns:a16="http://schemas.microsoft.com/office/drawing/2014/main" xmlns="" id="{00000000-0008-0000-0300-000048010000}"/>
            </a:ext>
          </a:extLst>
        </xdr:cNvPr>
        <xdr:cNvCxnSpPr/>
      </xdr:nvCxnSpPr>
      <xdr:spPr>
        <a:xfrm>
          <a:off x="14401800" y="10456031"/>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35016</xdr:rowOff>
    </xdr:from>
    <xdr:to>
      <xdr:col>73</xdr:col>
      <xdr:colOff>44450</xdr:colOff>
      <xdr:row>62</xdr:row>
      <xdr:rowOff>136616</xdr:rowOff>
    </xdr:to>
    <xdr:sp macro="" textlink="">
      <xdr:nvSpPr>
        <xdr:cNvPr id="329" name="フローチャート: 判断 328">
          <a:extLst>
            <a:ext uri="{FF2B5EF4-FFF2-40B4-BE49-F238E27FC236}">
              <a16:creationId xmlns:a16="http://schemas.microsoft.com/office/drawing/2014/main" xmlns="" id="{00000000-0008-0000-0300-000049010000}"/>
            </a:ext>
          </a:extLst>
        </xdr:cNvPr>
        <xdr:cNvSpPr/>
      </xdr:nvSpPr>
      <xdr:spPr>
        <a:xfrm>
          <a:off x="15240000" y="1066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121393</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4909800" y="10751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169031</xdr:rowOff>
    </xdr:from>
    <xdr:to>
      <xdr:col>68</xdr:col>
      <xdr:colOff>152400</xdr:colOff>
      <xdr:row>61</xdr:row>
      <xdr:rowOff>1028</xdr:rowOff>
    </xdr:to>
    <xdr:cxnSp macro="">
      <xdr:nvCxnSpPr>
        <xdr:cNvPr id="331" name="直線コネクタ 330">
          <a:extLst>
            <a:ext uri="{FF2B5EF4-FFF2-40B4-BE49-F238E27FC236}">
              <a16:creationId xmlns:a16="http://schemas.microsoft.com/office/drawing/2014/main" xmlns="" id="{00000000-0008-0000-0300-00004B010000}"/>
            </a:ext>
          </a:extLst>
        </xdr:cNvPr>
        <xdr:cNvCxnSpPr/>
      </xdr:nvCxnSpPr>
      <xdr:spPr>
        <a:xfrm flipV="1">
          <a:off x="13512800" y="1045603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158206</xdr:rowOff>
    </xdr:from>
    <xdr:to>
      <xdr:col>68</xdr:col>
      <xdr:colOff>203200</xdr:colOff>
      <xdr:row>62</xdr:row>
      <xdr:rowOff>88356</xdr:rowOff>
    </xdr:to>
    <xdr:sp macro="" textlink="">
      <xdr:nvSpPr>
        <xdr:cNvPr id="332" name="フローチャート: 判断 331">
          <a:extLst>
            <a:ext uri="{FF2B5EF4-FFF2-40B4-BE49-F238E27FC236}">
              <a16:creationId xmlns:a16="http://schemas.microsoft.com/office/drawing/2014/main" xmlns="" id="{00000000-0008-0000-0300-00004C010000}"/>
            </a:ext>
          </a:extLst>
        </xdr:cNvPr>
        <xdr:cNvSpPr/>
      </xdr:nvSpPr>
      <xdr:spPr>
        <a:xfrm>
          <a:off x="14351000" y="1061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73133</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4020800" y="1070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154759</xdr:rowOff>
    </xdr:from>
    <xdr:to>
      <xdr:col>64</xdr:col>
      <xdr:colOff>152400</xdr:colOff>
      <xdr:row>62</xdr:row>
      <xdr:rowOff>84909</xdr:rowOff>
    </xdr:to>
    <xdr:sp macro="" textlink="">
      <xdr:nvSpPr>
        <xdr:cNvPr id="334" name="フローチャート: 判断 333">
          <a:extLst>
            <a:ext uri="{FF2B5EF4-FFF2-40B4-BE49-F238E27FC236}">
              <a16:creationId xmlns:a16="http://schemas.microsoft.com/office/drawing/2014/main" xmlns="" id="{00000000-0008-0000-0300-00004E010000}"/>
            </a:ext>
          </a:extLst>
        </xdr:cNvPr>
        <xdr:cNvSpPr/>
      </xdr:nvSpPr>
      <xdr:spPr>
        <a:xfrm>
          <a:off x="13462000" y="10613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69686</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3131800" y="10699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135467</xdr:rowOff>
    </xdr:from>
    <xdr:to>
      <xdr:col>81</xdr:col>
      <xdr:colOff>95250</xdr:colOff>
      <xdr:row>61</xdr:row>
      <xdr:rowOff>65617</xdr:rowOff>
    </xdr:to>
    <xdr:sp macro="" textlink="">
      <xdr:nvSpPr>
        <xdr:cNvPr id="341" name="楕円 340">
          <a:extLst>
            <a:ext uri="{FF2B5EF4-FFF2-40B4-BE49-F238E27FC236}">
              <a16:creationId xmlns:a16="http://schemas.microsoft.com/office/drawing/2014/main" xmlns="" id="{00000000-0008-0000-0300-000055010000}"/>
            </a:ext>
          </a:extLst>
        </xdr:cNvPr>
        <xdr:cNvSpPr/>
      </xdr:nvSpPr>
      <xdr:spPr>
        <a:xfrm>
          <a:off x="169672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151994</xdr:rowOff>
    </xdr:from>
    <xdr:ext cx="762000" cy="259045"/>
    <xdr:sp macro="" textlink="">
      <xdr:nvSpPr>
        <xdr:cNvPr id="342" name="定員管理の状況該当値テキスト">
          <a:extLst>
            <a:ext uri="{FF2B5EF4-FFF2-40B4-BE49-F238E27FC236}">
              <a16:creationId xmlns:a16="http://schemas.microsoft.com/office/drawing/2014/main" xmlns="" id="{00000000-0008-0000-0300-000056010000}"/>
            </a:ext>
          </a:extLst>
        </xdr:cNvPr>
        <xdr:cNvSpPr txBox="1"/>
      </xdr:nvSpPr>
      <xdr:spPr>
        <a:xfrm>
          <a:off x="17106900" y="1026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125125</xdr:rowOff>
    </xdr:from>
    <xdr:to>
      <xdr:col>77</xdr:col>
      <xdr:colOff>95250</xdr:colOff>
      <xdr:row>61</xdr:row>
      <xdr:rowOff>55275</xdr:rowOff>
    </xdr:to>
    <xdr:sp macro="" textlink="">
      <xdr:nvSpPr>
        <xdr:cNvPr id="343" name="楕円 342">
          <a:extLst>
            <a:ext uri="{FF2B5EF4-FFF2-40B4-BE49-F238E27FC236}">
              <a16:creationId xmlns:a16="http://schemas.microsoft.com/office/drawing/2014/main" xmlns="" id="{00000000-0008-0000-0300-000057010000}"/>
            </a:ext>
          </a:extLst>
        </xdr:cNvPr>
        <xdr:cNvSpPr/>
      </xdr:nvSpPr>
      <xdr:spPr>
        <a:xfrm>
          <a:off x="16129000" y="1041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65452</xdr:rowOff>
    </xdr:from>
    <xdr:ext cx="736600" cy="259045"/>
    <xdr:sp macro="" textlink="">
      <xdr:nvSpPr>
        <xdr:cNvPr id="344" name="テキスト ボックス 343">
          <a:extLst>
            <a:ext uri="{FF2B5EF4-FFF2-40B4-BE49-F238E27FC236}">
              <a16:creationId xmlns:a16="http://schemas.microsoft.com/office/drawing/2014/main" xmlns="" id="{00000000-0008-0000-0300-000058010000}"/>
            </a:ext>
          </a:extLst>
        </xdr:cNvPr>
        <xdr:cNvSpPr txBox="1"/>
      </xdr:nvSpPr>
      <xdr:spPr>
        <a:xfrm>
          <a:off x="15798800" y="10181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120529</xdr:rowOff>
    </xdr:from>
    <xdr:to>
      <xdr:col>73</xdr:col>
      <xdr:colOff>44450</xdr:colOff>
      <xdr:row>61</xdr:row>
      <xdr:rowOff>50679</xdr:rowOff>
    </xdr:to>
    <xdr:sp macro="" textlink="">
      <xdr:nvSpPr>
        <xdr:cNvPr id="345" name="楕円 344">
          <a:extLst>
            <a:ext uri="{FF2B5EF4-FFF2-40B4-BE49-F238E27FC236}">
              <a16:creationId xmlns:a16="http://schemas.microsoft.com/office/drawing/2014/main" xmlns="" id="{00000000-0008-0000-0300-000059010000}"/>
            </a:ext>
          </a:extLst>
        </xdr:cNvPr>
        <xdr:cNvSpPr/>
      </xdr:nvSpPr>
      <xdr:spPr>
        <a:xfrm>
          <a:off x="15240000" y="1040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60856</xdr:rowOff>
    </xdr:from>
    <xdr:ext cx="762000" cy="259045"/>
    <xdr:sp macro="" textlink="">
      <xdr:nvSpPr>
        <xdr:cNvPr id="346" name="テキスト ボックス 345">
          <a:extLst>
            <a:ext uri="{FF2B5EF4-FFF2-40B4-BE49-F238E27FC236}">
              <a16:creationId xmlns:a16="http://schemas.microsoft.com/office/drawing/2014/main" xmlns="" id="{00000000-0008-0000-0300-00005A010000}"/>
            </a:ext>
          </a:extLst>
        </xdr:cNvPr>
        <xdr:cNvSpPr txBox="1"/>
      </xdr:nvSpPr>
      <xdr:spPr>
        <a:xfrm>
          <a:off x="14909800" y="1017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118231</xdr:rowOff>
    </xdr:from>
    <xdr:to>
      <xdr:col>68</xdr:col>
      <xdr:colOff>203200</xdr:colOff>
      <xdr:row>61</xdr:row>
      <xdr:rowOff>48381</xdr:rowOff>
    </xdr:to>
    <xdr:sp macro="" textlink="">
      <xdr:nvSpPr>
        <xdr:cNvPr id="347" name="楕円 346">
          <a:extLst>
            <a:ext uri="{FF2B5EF4-FFF2-40B4-BE49-F238E27FC236}">
              <a16:creationId xmlns:a16="http://schemas.microsoft.com/office/drawing/2014/main" xmlns="" id="{00000000-0008-0000-0300-00005B010000}"/>
            </a:ext>
          </a:extLst>
        </xdr:cNvPr>
        <xdr:cNvSpPr/>
      </xdr:nvSpPr>
      <xdr:spPr>
        <a:xfrm>
          <a:off x="14351000" y="1040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58558</xdr:rowOff>
    </xdr:from>
    <xdr:ext cx="762000" cy="259045"/>
    <xdr:sp macro="" textlink="">
      <xdr:nvSpPr>
        <xdr:cNvPr id="348" name="テキスト ボックス 347">
          <a:extLst>
            <a:ext uri="{FF2B5EF4-FFF2-40B4-BE49-F238E27FC236}">
              <a16:creationId xmlns:a16="http://schemas.microsoft.com/office/drawing/2014/main" xmlns="" id="{00000000-0008-0000-0300-00005C010000}"/>
            </a:ext>
          </a:extLst>
        </xdr:cNvPr>
        <xdr:cNvSpPr txBox="1"/>
      </xdr:nvSpPr>
      <xdr:spPr>
        <a:xfrm>
          <a:off x="14020800" y="10174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121678</xdr:rowOff>
    </xdr:from>
    <xdr:to>
      <xdr:col>64</xdr:col>
      <xdr:colOff>152400</xdr:colOff>
      <xdr:row>61</xdr:row>
      <xdr:rowOff>51828</xdr:rowOff>
    </xdr:to>
    <xdr:sp macro="" textlink="">
      <xdr:nvSpPr>
        <xdr:cNvPr id="349" name="楕円 348">
          <a:extLst>
            <a:ext uri="{FF2B5EF4-FFF2-40B4-BE49-F238E27FC236}">
              <a16:creationId xmlns:a16="http://schemas.microsoft.com/office/drawing/2014/main" xmlns="" id="{00000000-0008-0000-0300-00005D010000}"/>
            </a:ext>
          </a:extLst>
        </xdr:cNvPr>
        <xdr:cNvSpPr/>
      </xdr:nvSpPr>
      <xdr:spPr>
        <a:xfrm>
          <a:off x="13462000" y="1040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62005</xdr:rowOff>
    </xdr:from>
    <xdr:ext cx="762000" cy="259045"/>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3131800" y="1017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xmlns=""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xmlns=""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ポイント改善したが、依然として類似団体平均と比べて</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ポイント高くなっている。今後５年くらい横ばいで推移する見込みだが、平成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年度から始まった中学校再編及び学校耐震化事業等の大規模公共事業の償還が平成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年度から始まったことや、新文化会館整備事業に係る償還</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徐々に悪化し、</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年後には</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％台まで見込まれる。引き続き繰上償還や減債基金への積立を行い、健全な財政運営を図っていく。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xmlns=""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xmlns=""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xmlns=""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xmlns=""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xmlns=""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xmlns=""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xmlns=""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xmlns=""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xmlns=""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xmlns=""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xmlns=""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xmlns=""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60748</xdr:rowOff>
    </xdr:from>
    <xdr:to>
      <xdr:col>81</xdr:col>
      <xdr:colOff>44450</xdr:colOff>
      <xdr:row>44</xdr:row>
      <xdr:rowOff>114829</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flipV="1">
          <a:off x="17018000" y="6232948"/>
          <a:ext cx="0" cy="14256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86906</xdr:rowOff>
    </xdr:from>
    <xdr:ext cx="762000" cy="259045"/>
    <xdr:sp macro="" textlink="">
      <xdr:nvSpPr>
        <xdr:cNvPr id="380" name="公債費負担の状況最小値テキスト">
          <a:extLst>
            <a:ext uri="{FF2B5EF4-FFF2-40B4-BE49-F238E27FC236}">
              <a16:creationId xmlns:a16="http://schemas.microsoft.com/office/drawing/2014/main" xmlns="" id="{00000000-0008-0000-0300-00007C010000}"/>
            </a:ext>
          </a:extLst>
        </xdr:cNvPr>
        <xdr:cNvSpPr txBox="1"/>
      </xdr:nvSpPr>
      <xdr:spPr>
        <a:xfrm>
          <a:off x="17106900" y="7630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114829</xdr:rowOff>
    </xdr:from>
    <xdr:to>
      <xdr:col>81</xdr:col>
      <xdr:colOff>133350</xdr:colOff>
      <xdr:row>44</xdr:row>
      <xdr:rowOff>114829</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a:off x="16929100" y="765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147125</xdr:rowOff>
    </xdr:from>
    <xdr:ext cx="762000" cy="259045"/>
    <xdr:sp macro="" textlink="">
      <xdr:nvSpPr>
        <xdr:cNvPr id="382" name="公債費負担の状況最大値テキスト">
          <a:extLst>
            <a:ext uri="{FF2B5EF4-FFF2-40B4-BE49-F238E27FC236}">
              <a16:creationId xmlns:a16="http://schemas.microsoft.com/office/drawing/2014/main" xmlns="" id="{00000000-0008-0000-0300-00007E010000}"/>
            </a:ext>
          </a:extLst>
        </xdr:cNvPr>
        <xdr:cNvSpPr txBox="1"/>
      </xdr:nvSpPr>
      <xdr:spPr>
        <a:xfrm>
          <a:off x="17106900" y="597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60748</xdr:rowOff>
    </xdr:from>
    <xdr:to>
      <xdr:col>81</xdr:col>
      <xdr:colOff>133350</xdr:colOff>
      <xdr:row>36</xdr:row>
      <xdr:rowOff>60748</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6929100" y="6232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78317</xdr:rowOff>
    </xdr:from>
    <xdr:to>
      <xdr:col>81</xdr:col>
      <xdr:colOff>44450</xdr:colOff>
      <xdr:row>37</xdr:row>
      <xdr:rowOff>84349</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flipV="1">
          <a:off x="16179800" y="6421967"/>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171255</xdr:rowOff>
    </xdr:from>
    <xdr:ext cx="762000" cy="259045"/>
    <xdr:sp macro="" textlink="">
      <xdr:nvSpPr>
        <xdr:cNvPr id="385" name="公債費負担の状況平均値テキスト">
          <a:extLst>
            <a:ext uri="{FF2B5EF4-FFF2-40B4-BE49-F238E27FC236}">
              <a16:creationId xmlns:a16="http://schemas.microsoft.com/office/drawing/2014/main" xmlns="" id="{00000000-0008-0000-0300-000081010000}"/>
            </a:ext>
          </a:extLst>
        </xdr:cNvPr>
        <xdr:cNvSpPr txBox="1"/>
      </xdr:nvSpPr>
      <xdr:spPr>
        <a:xfrm>
          <a:off x="17106900" y="6172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154728</xdr:rowOff>
    </xdr:from>
    <xdr:to>
      <xdr:col>81</xdr:col>
      <xdr:colOff>95250</xdr:colOff>
      <xdr:row>37</xdr:row>
      <xdr:rowOff>84878</xdr:rowOff>
    </xdr:to>
    <xdr:sp macro="" textlink="">
      <xdr:nvSpPr>
        <xdr:cNvPr id="386" name="フローチャート: 判断 385">
          <a:extLst>
            <a:ext uri="{FF2B5EF4-FFF2-40B4-BE49-F238E27FC236}">
              <a16:creationId xmlns:a16="http://schemas.microsoft.com/office/drawing/2014/main" xmlns="" id="{00000000-0008-0000-0300-000082010000}"/>
            </a:ext>
          </a:extLst>
        </xdr:cNvPr>
        <xdr:cNvSpPr/>
      </xdr:nvSpPr>
      <xdr:spPr>
        <a:xfrm>
          <a:off x="169672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84349</xdr:rowOff>
    </xdr:from>
    <xdr:to>
      <xdr:col>77</xdr:col>
      <xdr:colOff>44450</xdr:colOff>
      <xdr:row>37</xdr:row>
      <xdr:rowOff>88371</xdr:rowOff>
    </xdr:to>
    <xdr:cxnSp macro="">
      <xdr:nvCxnSpPr>
        <xdr:cNvPr id="387" name="直線コネクタ 386">
          <a:extLst>
            <a:ext uri="{FF2B5EF4-FFF2-40B4-BE49-F238E27FC236}">
              <a16:creationId xmlns:a16="http://schemas.microsoft.com/office/drawing/2014/main" xmlns="" id="{00000000-0008-0000-0300-000083010000}"/>
            </a:ext>
          </a:extLst>
        </xdr:cNvPr>
        <xdr:cNvCxnSpPr/>
      </xdr:nvCxnSpPr>
      <xdr:spPr>
        <a:xfrm flipV="1">
          <a:off x="15290800" y="6427999"/>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158750</xdr:rowOff>
    </xdr:from>
    <xdr:to>
      <xdr:col>77</xdr:col>
      <xdr:colOff>95250</xdr:colOff>
      <xdr:row>37</xdr:row>
      <xdr:rowOff>88900</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6129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99077</xdr:rowOff>
    </xdr:from>
    <xdr:ext cx="736600" cy="259045"/>
    <xdr:sp macro="" textlink="">
      <xdr:nvSpPr>
        <xdr:cNvPr id="389" name="テキスト ボックス 388">
          <a:extLst>
            <a:ext uri="{FF2B5EF4-FFF2-40B4-BE49-F238E27FC236}">
              <a16:creationId xmlns:a16="http://schemas.microsoft.com/office/drawing/2014/main" xmlns="" id="{00000000-0008-0000-0300-000085010000}"/>
            </a:ext>
          </a:extLst>
        </xdr:cNvPr>
        <xdr:cNvSpPr txBox="1"/>
      </xdr:nvSpPr>
      <xdr:spPr>
        <a:xfrm>
          <a:off x="15798800" y="609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88371</xdr:rowOff>
    </xdr:from>
    <xdr:to>
      <xdr:col>72</xdr:col>
      <xdr:colOff>203200</xdr:colOff>
      <xdr:row>37</xdr:row>
      <xdr:rowOff>102447</xdr:rowOff>
    </xdr:to>
    <xdr:cxnSp macro="">
      <xdr:nvCxnSpPr>
        <xdr:cNvPr id="390" name="直線コネクタ 389">
          <a:extLst>
            <a:ext uri="{FF2B5EF4-FFF2-40B4-BE49-F238E27FC236}">
              <a16:creationId xmlns:a16="http://schemas.microsoft.com/office/drawing/2014/main" xmlns="" id="{00000000-0008-0000-0300-000086010000}"/>
            </a:ext>
          </a:extLst>
        </xdr:cNvPr>
        <xdr:cNvCxnSpPr/>
      </xdr:nvCxnSpPr>
      <xdr:spPr>
        <a:xfrm flipV="1">
          <a:off x="14401800" y="6432021"/>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37</xdr:row>
      <xdr:rowOff>1376</xdr:rowOff>
    </xdr:from>
    <xdr:to>
      <xdr:col>73</xdr:col>
      <xdr:colOff>44450</xdr:colOff>
      <xdr:row>37</xdr:row>
      <xdr:rowOff>102976</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5240000" y="634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113153</xdr:rowOff>
    </xdr:from>
    <xdr:ext cx="7620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4909800" y="6113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102447</xdr:rowOff>
    </xdr:from>
    <xdr:to>
      <xdr:col>68</xdr:col>
      <xdr:colOff>152400</xdr:colOff>
      <xdr:row>37</xdr:row>
      <xdr:rowOff>126577</xdr:rowOff>
    </xdr:to>
    <xdr:cxnSp macro="">
      <xdr:nvCxnSpPr>
        <xdr:cNvPr id="393" name="直線コネクタ 392">
          <a:extLst>
            <a:ext uri="{FF2B5EF4-FFF2-40B4-BE49-F238E27FC236}">
              <a16:creationId xmlns:a16="http://schemas.microsoft.com/office/drawing/2014/main" xmlns="" id="{00000000-0008-0000-0300-000089010000}"/>
            </a:ext>
          </a:extLst>
        </xdr:cNvPr>
        <xdr:cNvCxnSpPr/>
      </xdr:nvCxnSpPr>
      <xdr:spPr>
        <a:xfrm flipV="1">
          <a:off x="13512800" y="644609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37</xdr:row>
      <xdr:rowOff>9419</xdr:rowOff>
    </xdr:from>
    <xdr:to>
      <xdr:col>68</xdr:col>
      <xdr:colOff>203200</xdr:colOff>
      <xdr:row>37</xdr:row>
      <xdr:rowOff>111019</xdr:rowOff>
    </xdr:to>
    <xdr:sp macro="" textlink="">
      <xdr:nvSpPr>
        <xdr:cNvPr id="394" name="フローチャート: 判断 393">
          <a:extLst>
            <a:ext uri="{FF2B5EF4-FFF2-40B4-BE49-F238E27FC236}">
              <a16:creationId xmlns:a16="http://schemas.microsoft.com/office/drawing/2014/main" xmlns="" id="{00000000-0008-0000-0300-00008A010000}"/>
            </a:ext>
          </a:extLst>
        </xdr:cNvPr>
        <xdr:cNvSpPr/>
      </xdr:nvSpPr>
      <xdr:spPr>
        <a:xfrm>
          <a:off x="14351000" y="6353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121196</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4020800" y="6121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27517</xdr:rowOff>
    </xdr:from>
    <xdr:to>
      <xdr:col>64</xdr:col>
      <xdr:colOff>152400</xdr:colOff>
      <xdr:row>37</xdr:row>
      <xdr:rowOff>129117</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3462000" y="637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139294</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3131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27517</xdr:rowOff>
    </xdr:from>
    <xdr:to>
      <xdr:col>81</xdr:col>
      <xdr:colOff>95250</xdr:colOff>
      <xdr:row>37</xdr:row>
      <xdr:rowOff>129117</xdr:rowOff>
    </xdr:to>
    <xdr:sp macro="" textlink="">
      <xdr:nvSpPr>
        <xdr:cNvPr id="403" name="楕円 402">
          <a:extLst>
            <a:ext uri="{FF2B5EF4-FFF2-40B4-BE49-F238E27FC236}">
              <a16:creationId xmlns:a16="http://schemas.microsoft.com/office/drawing/2014/main" xmlns="" id="{00000000-0008-0000-0300-000093010000}"/>
            </a:ext>
          </a:extLst>
        </xdr:cNvPr>
        <xdr:cNvSpPr/>
      </xdr:nvSpPr>
      <xdr:spPr>
        <a:xfrm>
          <a:off x="169672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171044</xdr:rowOff>
    </xdr:from>
    <xdr:ext cx="762000" cy="259045"/>
    <xdr:sp macro="" textlink="">
      <xdr:nvSpPr>
        <xdr:cNvPr id="404" name="公債費負担の状況該当値テキスト">
          <a:extLst>
            <a:ext uri="{FF2B5EF4-FFF2-40B4-BE49-F238E27FC236}">
              <a16:creationId xmlns:a16="http://schemas.microsoft.com/office/drawing/2014/main" xmlns="" id="{00000000-0008-0000-0300-000094010000}"/>
            </a:ext>
          </a:extLst>
        </xdr:cNvPr>
        <xdr:cNvSpPr txBox="1"/>
      </xdr:nvSpPr>
      <xdr:spPr>
        <a:xfrm>
          <a:off x="17106900" y="6343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33549</xdr:rowOff>
    </xdr:from>
    <xdr:to>
      <xdr:col>77</xdr:col>
      <xdr:colOff>95250</xdr:colOff>
      <xdr:row>37</xdr:row>
      <xdr:rowOff>135149</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6129000" y="637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119926</xdr:rowOff>
    </xdr:from>
    <xdr:ext cx="736600" cy="259045"/>
    <xdr:sp macro="" textlink="">
      <xdr:nvSpPr>
        <xdr:cNvPr id="406" name="テキスト ボックス 405">
          <a:extLst>
            <a:ext uri="{FF2B5EF4-FFF2-40B4-BE49-F238E27FC236}">
              <a16:creationId xmlns:a16="http://schemas.microsoft.com/office/drawing/2014/main" xmlns="" id="{00000000-0008-0000-0300-000096010000}"/>
            </a:ext>
          </a:extLst>
        </xdr:cNvPr>
        <xdr:cNvSpPr txBox="1"/>
      </xdr:nvSpPr>
      <xdr:spPr>
        <a:xfrm>
          <a:off x="15798800" y="64635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37571</xdr:rowOff>
    </xdr:from>
    <xdr:to>
      <xdr:col>73</xdr:col>
      <xdr:colOff>44450</xdr:colOff>
      <xdr:row>37</xdr:row>
      <xdr:rowOff>139171</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5240000" y="638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123948</xdr:rowOff>
    </xdr:from>
    <xdr:ext cx="7620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4909800" y="6467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51647</xdr:rowOff>
    </xdr:from>
    <xdr:to>
      <xdr:col>68</xdr:col>
      <xdr:colOff>203200</xdr:colOff>
      <xdr:row>37</xdr:row>
      <xdr:rowOff>153247</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4351000" y="639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138023</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4020800" y="648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75777</xdr:rowOff>
    </xdr:from>
    <xdr:to>
      <xdr:col>64</xdr:col>
      <xdr:colOff>152400</xdr:colOff>
      <xdr:row>38</xdr:row>
      <xdr:rowOff>5927</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3462000" y="641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162154</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3131800" y="650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xmlns=""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基金について、</a:t>
          </a:r>
          <a:r>
            <a:rPr kumimoji="1" lang="ja-JP" altLang="ja-JP" sz="1100">
              <a:solidFill>
                <a:schemeClr val="dk1"/>
              </a:solidFill>
              <a:effectLst/>
              <a:latin typeface="+mn-lt"/>
              <a:ea typeface="+mn-ea"/>
              <a:cs typeface="+mn-cs"/>
            </a:rPr>
            <a:t>公共施設維持管理基金</a:t>
          </a:r>
          <a:r>
            <a:rPr kumimoji="1" lang="ja-JP" altLang="en-US" sz="1100">
              <a:solidFill>
                <a:schemeClr val="dk1"/>
              </a:solidFill>
              <a:effectLst/>
              <a:latin typeface="+mn-lt"/>
              <a:ea typeface="+mn-ea"/>
              <a:cs typeface="+mn-cs"/>
            </a:rPr>
            <a:t>を新設積立したものの財政調整基金、</a:t>
          </a:r>
          <a:r>
            <a:rPr kumimoji="1" lang="ja-JP" altLang="ja-JP" sz="1100">
              <a:solidFill>
                <a:schemeClr val="dk1"/>
              </a:solidFill>
              <a:effectLst/>
              <a:latin typeface="+mn-lt"/>
              <a:ea typeface="+mn-ea"/>
              <a:cs typeface="+mn-cs"/>
            </a:rPr>
            <a:t>地域振興基金の</a:t>
          </a:r>
          <a:r>
            <a:rPr kumimoji="1" lang="ja-JP" altLang="en-US" sz="1100">
              <a:solidFill>
                <a:schemeClr val="dk1"/>
              </a:solidFill>
              <a:effectLst/>
              <a:latin typeface="+mn-lt"/>
              <a:ea typeface="+mn-ea"/>
              <a:cs typeface="+mn-cs"/>
            </a:rPr>
            <a:t>減少幅が大きく、全体として減少となったが、</a:t>
          </a:r>
          <a:r>
            <a:rPr kumimoji="1" lang="ja-JP" altLang="ja-JP" sz="1100">
              <a:solidFill>
                <a:schemeClr val="dk1"/>
              </a:solidFill>
              <a:effectLst/>
              <a:latin typeface="+mn-lt"/>
              <a:ea typeface="+mn-ea"/>
              <a:cs typeface="+mn-cs"/>
            </a:rPr>
            <a:t>公営企業債等繰入見込額の大幅減、退職手当組合への負担額の減、これらにより将来負担額が減少し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昨年度より</a:t>
          </a:r>
          <a:r>
            <a:rPr kumimoji="1" lang="en-US" altLang="ja-JP" sz="1100">
              <a:solidFill>
                <a:schemeClr val="dk1"/>
              </a:solidFill>
              <a:effectLst/>
              <a:latin typeface="+mn-lt"/>
              <a:ea typeface="+mn-ea"/>
              <a:cs typeface="+mn-cs"/>
            </a:rPr>
            <a:t>7.2</a:t>
          </a:r>
          <a:r>
            <a:rPr kumimoji="1" lang="ja-JP" altLang="ja-JP" sz="1100">
              <a:solidFill>
                <a:schemeClr val="dk1"/>
              </a:solidFill>
              <a:effectLst/>
              <a:latin typeface="+mn-lt"/>
              <a:ea typeface="+mn-ea"/>
              <a:cs typeface="+mn-cs"/>
            </a:rPr>
            <a:t>ポイント回復</a:t>
          </a:r>
          <a:r>
            <a:rPr kumimoji="1" lang="ja-JP" altLang="en-US" sz="1100">
              <a:solidFill>
                <a:schemeClr val="dk1"/>
              </a:solidFill>
              <a:effectLst/>
              <a:latin typeface="+mn-lt"/>
              <a:ea typeface="+mn-ea"/>
              <a:cs typeface="+mn-cs"/>
            </a:rPr>
            <a:t>した。しかし、</a:t>
          </a:r>
          <a:r>
            <a:rPr kumimoji="1" lang="ja-JP" altLang="ja-JP" sz="1100">
              <a:solidFill>
                <a:schemeClr val="dk1"/>
              </a:solidFill>
              <a:effectLst/>
              <a:latin typeface="+mn-lt"/>
              <a:ea typeface="+mn-ea"/>
              <a:cs typeface="+mn-cs"/>
            </a:rPr>
            <a:t>依然として類似団体平均を大きく上回って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計画的な繰上償還による地方債現在高の減、財政調整基金、減債基金等の積立による充当可能基金の増額に努め、財政の健全化を図る。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xmlns=""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xmlns=""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96241</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flipV="1">
          <a:off x="17018000" y="2451100"/>
          <a:ext cx="0" cy="1245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68318</xdr:rowOff>
    </xdr:from>
    <xdr:ext cx="762000" cy="259045"/>
    <xdr:sp macro="" textlink="">
      <xdr:nvSpPr>
        <xdr:cNvPr id="440" name="将来負担の状況最小値テキスト">
          <a:extLst>
            <a:ext uri="{FF2B5EF4-FFF2-40B4-BE49-F238E27FC236}">
              <a16:creationId xmlns:a16="http://schemas.microsoft.com/office/drawing/2014/main" xmlns="" id="{00000000-0008-0000-0300-0000B8010000}"/>
            </a:ext>
          </a:extLst>
        </xdr:cNvPr>
        <xdr:cNvSpPr txBox="1"/>
      </xdr:nvSpPr>
      <xdr:spPr>
        <a:xfrm>
          <a:off x="17106900" y="3668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96241</xdr:rowOff>
    </xdr:from>
    <xdr:to>
      <xdr:col>81</xdr:col>
      <xdr:colOff>133350</xdr:colOff>
      <xdr:row>21</xdr:row>
      <xdr:rowOff>96241</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6929100" y="3696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2" name="将来負担の状況最大値テキスト">
          <a:extLst>
            <a:ext uri="{FF2B5EF4-FFF2-40B4-BE49-F238E27FC236}">
              <a16:creationId xmlns:a16="http://schemas.microsoft.com/office/drawing/2014/main" xmlns="" id="{00000000-0008-0000-0300-0000BA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3734</xdr:rowOff>
    </xdr:from>
    <xdr:to>
      <xdr:col>81</xdr:col>
      <xdr:colOff>44450</xdr:colOff>
      <xdr:row>16</xdr:row>
      <xdr:rowOff>21107</xdr:rowOff>
    </xdr:to>
    <xdr:cxnSp macro="">
      <xdr:nvCxnSpPr>
        <xdr:cNvPr id="444" name="直線コネクタ 443">
          <a:extLst>
            <a:ext uri="{FF2B5EF4-FFF2-40B4-BE49-F238E27FC236}">
              <a16:creationId xmlns:a16="http://schemas.microsoft.com/office/drawing/2014/main" xmlns="" id="{00000000-0008-0000-0300-0000BC010000}"/>
            </a:ext>
          </a:extLst>
        </xdr:cNvPr>
        <xdr:cNvCxnSpPr/>
      </xdr:nvCxnSpPr>
      <xdr:spPr>
        <a:xfrm flipV="1">
          <a:off x="16179800" y="2746934"/>
          <a:ext cx="8382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144899</xdr:rowOff>
    </xdr:from>
    <xdr:ext cx="762000" cy="259045"/>
    <xdr:sp macro="" textlink="">
      <xdr:nvSpPr>
        <xdr:cNvPr id="445" name="将来負担の状況平均値テキスト">
          <a:extLst>
            <a:ext uri="{FF2B5EF4-FFF2-40B4-BE49-F238E27FC236}">
              <a16:creationId xmlns:a16="http://schemas.microsoft.com/office/drawing/2014/main" xmlns="" id="{00000000-0008-0000-0300-0000BD010000}"/>
            </a:ext>
          </a:extLst>
        </xdr:cNvPr>
        <xdr:cNvSpPr txBox="1"/>
      </xdr:nvSpPr>
      <xdr:spPr>
        <a:xfrm>
          <a:off x="17106900" y="2373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128372</xdr:rowOff>
    </xdr:from>
    <xdr:to>
      <xdr:col>81</xdr:col>
      <xdr:colOff>95250</xdr:colOff>
      <xdr:row>15</xdr:row>
      <xdr:rowOff>58522</xdr:rowOff>
    </xdr:to>
    <xdr:sp macro="" textlink="">
      <xdr:nvSpPr>
        <xdr:cNvPr id="446" name="フローチャート: 判断 445">
          <a:extLst>
            <a:ext uri="{FF2B5EF4-FFF2-40B4-BE49-F238E27FC236}">
              <a16:creationId xmlns:a16="http://schemas.microsoft.com/office/drawing/2014/main" xmlns="" id="{00000000-0008-0000-0300-0000BE010000}"/>
            </a:ext>
          </a:extLst>
        </xdr:cNvPr>
        <xdr:cNvSpPr/>
      </xdr:nvSpPr>
      <xdr:spPr>
        <a:xfrm>
          <a:off x="16967200" y="25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21107</xdr:rowOff>
    </xdr:from>
    <xdr:to>
      <xdr:col>77</xdr:col>
      <xdr:colOff>44450</xdr:colOff>
      <xdr:row>16</xdr:row>
      <xdr:rowOff>69850</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flipV="1">
          <a:off x="15290800" y="2764307"/>
          <a:ext cx="889000" cy="4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131750</xdr:rowOff>
    </xdr:from>
    <xdr:to>
      <xdr:col>77</xdr:col>
      <xdr:colOff>95250</xdr:colOff>
      <xdr:row>15</xdr:row>
      <xdr:rowOff>61900</xdr:rowOff>
    </xdr:to>
    <xdr:sp macro="" textlink="">
      <xdr:nvSpPr>
        <xdr:cNvPr id="448" name="フローチャート: 判断 447">
          <a:extLst>
            <a:ext uri="{FF2B5EF4-FFF2-40B4-BE49-F238E27FC236}">
              <a16:creationId xmlns:a16="http://schemas.microsoft.com/office/drawing/2014/main" xmlns="" id="{00000000-0008-0000-0300-0000C0010000}"/>
            </a:ext>
          </a:extLst>
        </xdr:cNvPr>
        <xdr:cNvSpPr/>
      </xdr:nvSpPr>
      <xdr:spPr>
        <a:xfrm>
          <a:off x="16129000" y="253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72077</xdr:rowOff>
    </xdr:from>
    <xdr:ext cx="736600" cy="259045"/>
    <xdr:sp macro="" textlink="">
      <xdr:nvSpPr>
        <xdr:cNvPr id="449" name="テキスト ボックス 448">
          <a:extLst>
            <a:ext uri="{FF2B5EF4-FFF2-40B4-BE49-F238E27FC236}">
              <a16:creationId xmlns:a16="http://schemas.microsoft.com/office/drawing/2014/main" xmlns="" id="{00000000-0008-0000-0300-0000C1010000}"/>
            </a:ext>
          </a:extLst>
        </xdr:cNvPr>
        <xdr:cNvSpPr txBox="1"/>
      </xdr:nvSpPr>
      <xdr:spPr>
        <a:xfrm>
          <a:off x="15798800" y="230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69850</xdr:rowOff>
    </xdr:from>
    <xdr:to>
      <xdr:col>72</xdr:col>
      <xdr:colOff>203200</xdr:colOff>
      <xdr:row>16</xdr:row>
      <xdr:rowOff>102426</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flipV="1">
          <a:off x="14401800" y="2813050"/>
          <a:ext cx="889000" cy="3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141161</xdr:rowOff>
    </xdr:from>
    <xdr:to>
      <xdr:col>73</xdr:col>
      <xdr:colOff>44450</xdr:colOff>
      <xdr:row>15</xdr:row>
      <xdr:rowOff>71311</xdr:rowOff>
    </xdr:to>
    <xdr:sp macro="" textlink="">
      <xdr:nvSpPr>
        <xdr:cNvPr id="451" name="フローチャート: 判断 450">
          <a:extLst>
            <a:ext uri="{FF2B5EF4-FFF2-40B4-BE49-F238E27FC236}">
              <a16:creationId xmlns:a16="http://schemas.microsoft.com/office/drawing/2014/main" xmlns="" id="{00000000-0008-0000-0300-0000C3010000}"/>
            </a:ext>
          </a:extLst>
        </xdr:cNvPr>
        <xdr:cNvSpPr/>
      </xdr:nvSpPr>
      <xdr:spPr>
        <a:xfrm>
          <a:off x="15240000" y="254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81488</xdr:rowOff>
    </xdr:from>
    <xdr:ext cx="762000" cy="259045"/>
    <xdr:sp macro="" textlink="">
      <xdr:nvSpPr>
        <xdr:cNvPr id="452" name="テキスト ボックス 451">
          <a:extLst>
            <a:ext uri="{FF2B5EF4-FFF2-40B4-BE49-F238E27FC236}">
              <a16:creationId xmlns:a16="http://schemas.microsoft.com/office/drawing/2014/main" xmlns="" id="{00000000-0008-0000-0300-0000C4010000}"/>
            </a:ext>
          </a:extLst>
        </xdr:cNvPr>
        <xdr:cNvSpPr txBox="1"/>
      </xdr:nvSpPr>
      <xdr:spPr>
        <a:xfrm>
          <a:off x="14909800" y="2310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56820</xdr:rowOff>
    </xdr:from>
    <xdr:to>
      <xdr:col>68</xdr:col>
      <xdr:colOff>152400</xdr:colOff>
      <xdr:row>16</xdr:row>
      <xdr:rowOff>102426</xdr:rowOff>
    </xdr:to>
    <xdr:cxnSp macro="">
      <xdr:nvCxnSpPr>
        <xdr:cNvPr id="453" name="直線コネクタ 452">
          <a:extLst>
            <a:ext uri="{FF2B5EF4-FFF2-40B4-BE49-F238E27FC236}">
              <a16:creationId xmlns:a16="http://schemas.microsoft.com/office/drawing/2014/main" xmlns="" id="{00000000-0008-0000-0300-0000C5010000}"/>
            </a:ext>
          </a:extLst>
        </xdr:cNvPr>
        <xdr:cNvCxnSpPr/>
      </xdr:nvCxnSpPr>
      <xdr:spPr>
        <a:xfrm>
          <a:off x="13512800" y="2800020"/>
          <a:ext cx="889000" cy="4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146710</xdr:rowOff>
    </xdr:from>
    <xdr:to>
      <xdr:col>68</xdr:col>
      <xdr:colOff>203200</xdr:colOff>
      <xdr:row>15</xdr:row>
      <xdr:rowOff>76860</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4351000" y="254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87037</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4020800" y="231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157569</xdr:rowOff>
    </xdr:from>
    <xdr:to>
      <xdr:col>64</xdr:col>
      <xdr:colOff>152400</xdr:colOff>
      <xdr:row>15</xdr:row>
      <xdr:rowOff>87719</xdr:rowOff>
    </xdr:to>
    <xdr:sp macro="" textlink="">
      <xdr:nvSpPr>
        <xdr:cNvPr id="456" name="フローチャート: 判断 455">
          <a:extLst>
            <a:ext uri="{FF2B5EF4-FFF2-40B4-BE49-F238E27FC236}">
              <a16:creationId xmlns:a16="http://schemas.microsoft.com/office/drawing/2014/main" xmlns="" id="{00000000-0008-0000-0300-0000C8010000}"/>
            </a:ext>
          </a:extLst>
        </xdr:cNvPr>
        <xdr:cNvSpPr/>
      </xdr:nvSpPr>
      <xdr:spPr>
        <a:xfrm>
          <a:off x="13462000" y="255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97896</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3131800" y="2326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124384</xdr:rowOff>
    </xdr:from>
    <xdr:to>
      <xdr:col>81</xdr:col>
      <xdr:colOff>95250</xdr:colOff>
      <xdr:row>16</xdr:row>
      <xdr:rowOff>54534</xdr:rowOff>
    </xdr:to>
    <xdr:sp macro="" textlink="">
      <xdr:nvSpPr>
        <xdr:cNvPr id="463" name="楕円 462">
          <a:extLst>
            <a:ext uri="{FF2B5EF4-FFF2-40B4-BE49-F238E27FC236}">
              <a16:creationId xmlns:a16="http://schemas.microsoft.com/office/drawing/2014/main" xmlns="" id="{00000000-0008-0000-0300-0000CF010000}"/>
            </a:ext>
          </a:extLst>
        </xdr:cNvPr>
        <xdr:cNvSpPr/>
      </xdr:nvSpPr>
      <xdr:spPr>
        <a:xfrm>
          <a:off x="16967200" y="269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96461</xdr:rowOff>
    </xdr:from>
    <xdr:ext cx="762000" cy="259045"/>
    <xdr:sp macro="" textlink="">
      <xdr:nvSpPr>
        <xdr:cNvPr id="464" name="将来負担の状況該当値テキスト">
          <a:extLst>
            <a:ext uri="{FF2B5EF4-FFF2-40B4-BE49-F238E27FC236}">
              <a16:creationId xmlns:a16="http://schemas.microsoft.com/office/drawing/2014/main" xmlns="" id="{00000000-0008-0000-0300-0000D0010000}"/>
            </a:ext>
          </a:extLst>
        </xdr:cNvPr>
        <xdr:cNvSpPr txBox="1"/>
      </xdr:nvSpPr>
      <xdr:spPr>
        <a:xfrm>
          <a:off x="17106900" y="2668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141757</xdr:rowOff>
    </xdr:from>
    <xdr:to>
      <xdr:col>77</xdr:col>
      <xdr:colOff>95250</xdr:colOff>
      <xdr:row>16</xdr:row>
      <xdr:rowOff>71907</xdr:rowOff>
    </xdr:to>
    <xdr:sp macro="" textlink="">
      <xdr:nvSpPr>
        <xdr:cNvPr id="465" name="楕円 464">
          <a:extLst>
            <a:ext uri="{FF2B5EF4-FFF2-40B4-BE49-F238E27FC236}">
              <a16:creationId xmlns:a16="http://schemas.microsoft.com/office/drawing/2014/main" xmlns="" id="{00000000-0008-0000-0300-0000D1010000}"/>
            </a:ext>
          </a:extLst>
        </xdr:cNvPr>
        <xdr:cNvSpPr/>
      </xdr:nvSpPr>
      <xdr:spPr>
        <a:xfrm>
          <a:off x="16129000" y="271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56684</xdr:rowOff>
    </xdr:from>
    <xdr:ext cx="7366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5798800" y="2799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19050</xdr:rowOff>
    </xdr:from>
    <xdr:to>
      <xdr:col>73</xdr:col>
      <xdr:colOff>44450</xdr:colOff>
      <xdr:row>16</xdr:row>
      <xdr:rowOff>120650</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5240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105427</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4909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51626</xdr:rowOff>
    </xdr:from>
    <xdr:to>
      <xdr:col>68</xdr:col>
      <xdr:colOff>203200</xdr:colOff>
      <xdr:row>16</xdr:row>
      <xdr:rowOff>153226</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4351000" y="279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138003</xdr:rowOff>
    </xdr:from>
    <xdr:ext cx="762000" cy="259045"/>
    <xdr:sp macro="" textlink="">
      <xdr:nvSpPr>
        <xdr:cNvPr id="470" name="テキスト ボックス 469">
          <a:extLst>
            <a:ext uri="{FF2B5EF4-FFF2-40B4-BE49-F238E27FC236}">
              <a16:creationId xmlns:a16="http://schemas.microsoft.com/office/drawing/2014/main" xmlns="" id="{00000000-0008-0000-0300-0000D6010000}"/>
            </a:ext>
          </a:extLst>
        </xdr:cNvPr>
        <xdr:cNvSpPr txBox="1"/>
      </xdr:nvSpPr>
      <xdr:spPr>
        <a:xfrm>
          <a:off x="14020800" y="2881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6020</xdr:rowOff>
    </xdr:from>
    <xdr:to>
      <xdr:col>64</xdr:col>
      <xdr:colOff>152400</xdr:colOff>
      <xdr:row>16</xdr:row>
      <xdr:rowOff>107620</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3462000" y="274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92397</xdr:rowOff>
    </xdr:from>
    <xdr:ext cx="7620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3131800" y="283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31,822
31,624
160.52
15,431,889
14,452,420
947,416
8,038,472
15,642,394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職員数は</a:t>
          </a:r>
          <a:r>
            <a:rPr kumimoji="1" lang="ja-JP" altLang="en-US" sz="1100" b="0" i="0" baseline="0">
              <a:solidFill>
                <a:schemeClr val="dk1"/>
              </a:solidFill>
              <a:effectLst/>
              <a:latin typeface="+mn-lt"/>
              <a:ea typeface="+mn-ea"/>
              <a:cs typeface="+mn-cs"/>
            </a:rPr>
            <a:t>前年度より</a:t>
          </a:r>
          <a:r>
            <a:rPr kumimoji="1" lang="en-US" altLang="ja-JP" sz="1100" b="0" i="0" baseline="0">
              <a:solidFill>
                <a:schemeClr val="dk1"/>
              </a:solidFill>
              <a:effectLst/>
              <a:latin typeface="+mn-lt"/>
              <a:ea typeface="+mn-ea"/>
              <a:cs typeface="+mn-cs"/>
            </a:rPr>
            <a:t>1</a:t>
          </a:r>
          <a:r>
            <a:rPr kumimoji="1" lang="ja-JP" altLang="en-US" sz="1100" b="0" i="0" baseline="0">
              <a:solidFill>
                <a:schemeClr val="dk1"/>
              </a:solidFill>
              <a:effectLst/>
              <a:latin typeface="+mn-lt"/>
              <a:ea typeface="+mn-ea"/>
              <a:cs typeface="+mn-cs"/>
            </a:rPr>
            <a:t>名増により</a:t>
          </a:r>
          <a:r>
            <a:rPr kumimoji="1" lang="ja-JP" altLang="ja-JP" sz="1100" b="0" i="0" baseline="0">
              <a:solidFill>
                <a:schemeClr val="dk1"/>
              </a:solidFill>
              <a:effectLst/>
              <a:latin typeface="+mn-lt"/>
              <a:ea typeface="+mn-ea"/>
              <a:cs typeface="+mn-cs"/>
            </a:rPr>
            <a:t>前年度より</a:t>
          </a:r>
          <a:r>
            <a:rPr kumimoji="1" lang="en-US" altLang="ja-JP" sz="1100" b="0" i="0" baseline="0">
              <a:solidFill>
                <a:schemeClr val="dk1"/>
              </a:solidFill>
              <a:effectLst/>
              <a:latin typeface="+mn-lt"/>
              <a:ea typeface="+mn-ea"/>
              <a:cs typeface="+mn-cs"/>
            </a:rPr>
            <a:t>0.5</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a:t>
          </a:r>
          <a:r>
            <a:rPr kumimoji="1" lang="ja-JP" altLang="en-US" sz="1100" b="0" i="0" baseline="0">
              <a:solidFill>
                <a:schemeClr val="dk1"/>
              </a:solidFill>
              <a:effectLst/>
              <a:latin typeface="+mn-lt"/>
              <a:ea typeface="+mn-ea"/>
              <a:cs typeface="+mn-cs"/>
            </a:rPr>
            <a:t>また</a:t>
          </a:r>
          <a:r>
            <a:rPr kumimoji="1" lang="ja-JP" altLang="ja-JP" sz="1100" b="0" i="0" baseline="0">
              <a:solidFill>
                <a:schemeClr val="dk1"/>
              </a:solidFill>
              <a:effectLst/>
              <a:latin typeface="+mn-lt"/>
              <a:ea typeface="+mn-ea"/>
              <a:cs typeface="+mn-cs"/>
            </a:rPr>
            <a:t>類似団体平均より</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ポイント上回っており、平成</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職員数から</a:t>
          </a:r>
          <a:r>
            <a:rPr kumimoji="1" lang="ja-JP" altLang="ja-JP" sz="1100" b="0" i="0" baseline="0">
              <a:solidFill>
                <a:schemeClr val="dk1"/>
              </a:solidFill>
              <a:effectLst/>
              <a:latin typeface="+mn-lt"/>
              <a:ea typeface="+mn-ea"/>
              <a:cs typeface="+mn-cs"/>
            </a:rPr>
            <a:t>の</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％減を目標とするなど、なお一層の行財政改革に努める。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76708</xdr:rowOff>
    </xdr:from>
    <xdr:to>
      <xdr:col>24</xdr:col>
      <xdr:colOff>25400</xdr:colOff>
      <xdr:row>39</xdr:row>
      <xdr:rowOff>147574</xdr:rowOff>
    </xdr:to>
    <xdr:cxnSp macro="">
      <xdr:nvCxnSpPr>
        <xdr:cNvPr id="59" name="直線コネクタ 58">
          <a:extLst>
            <a:ext uri="{FF2B5EF4-FFF2-40B4-BE49-F238E27FC236}">
              <a16:creationId xmlns:a16="http://schemas.microsoft.com/office/drawing/2014/main" xmlns="" id="{00000000-0008-0000-0400-00003B000000}"/>
            </a:ext>
          </a:extLst>
        </xdr:cNvPr>
        <xdr:cNvCxnSpPr/>
      </xdr:nvCxnSpPr>
      <xdr:spPr>
        <a:xfrm flipV="1">
          <a:off x="4826000" y="5906008"/>
          <a:ext cx="0" cy="928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119651</xdr:rowOff>
    </xdr:from>
    <xdr:ext cx="762000" cy="259045"/>
    <xdr:sp macro="" textlink="">
      <xdr:nvSpPr>
        <xdr:cNvPr id="60" name="人件費最小値テキスト">
          <a:extLst>
            <a:ext uri="{FF2B5EF4-FFF2-40B4-BE49-F238E27FC236}">
              <a16:creationId xmlns:a16="http://schemas.microsoft.com/office/drawing/2014/main" xmlns="" id="{00000000-0008-0000-0400-00003C000000}"/>
            </a:ext>
          </a:extLst>
        </xdr:cNvPr>
        <xdr:cNvSpPr txBox="1"/>
      </xdr:nvSpPr>
      <xdr:spPr>
        <a:xfrm>
          <a:off x="4914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147574</xdr:rowOff>
    </xdr:from>
    <xdr:to>
      <xdr:col>24</xdr:col>
      <xdr:colOff>114300</xdr:colOff>
      <xdr:row>39</xdr:row>
      <xdr:rowOff>147574</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a:off x="4737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163085</xdr:rowOff>
    </xdr:from>
    <xdr:ext cx="762000" cy="259045"/>
    <xdr:sp macro="" textlink="">
      <xdr:nvSpPr>
        <xdr:cNvPr id="62" name="人件費最大値テキスト">
          <a:extLst>
            <a:ext uri="{FF2B5EF4-FFF2-40B4-BE49-F238E27FC236}">
              <a16:creationId xmlns:a16="http://schemas.microsoft.com/office/drawing/2014/main" xmlns="" id="{00000000-0008-0000-0400-00003E000000}"/>
            </a:ext>
          </a:extLst>
        </xdr:cNvPr>
        <xdr:cNvSpPr txBox="1"/>
      </xdr:nvSpPr>
      <xdr:spPr>
        <a:xfrm>
          <a:off x="4914900" y="564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76708</xdr:rowOff>
    </xdr:from>
    <xdr:to>
      <xdr:col>24</xdr:col>
      <xdr:colOff>114300</xdr:colOff>
      <xdr:row>34</xdr:row>
      <xdr:rowOff>76708</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5906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74422</xdr:rowOff>
    </xdr:from>
    <xdr:to>
      <xdr:col>24</xdr:col>
      <xdr:colOff>25400</xdr:colOff>
      <xdr:row>37</xdr:row>
      <xdr:rowOff>97282</xdr:rowOff>
    </xdr:to>
    <xdr:cxnSp macro="">
      <xdr:nvCxnSpPr>
        <xdr:cNvPr id="64" name="直線コネクタ 63">
          <a:extLst>
            <a:ext uri="{FF2B5EF4-FFF2-40B4-BE49-F238E27FC236}">
              <a16:creationId xmlns:a16="http://schemas.microsoft.com/office/drawing/2014/main" xmlns="" id="{00000000-0008-0000-0400-000040000000}"/>
            </a:ext>
          </a:extLst>
        </xdr:cNvPr>
        <xdr:cNvCxnSpPr/>
      </xdr:nvCxnSpPr>
      <xdr:spPr>
        <a:xfrm>
          <a:off x="3987800" y="641807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170451</xdr:rowOff>
    </xdr:from>
    <xdr:ext cx="762000" cy="259045"/>
    <xdr:sp macro="" textlink="">
      <xdr:nvSpPr>
        <xdr:cNvPr id="65" name="人件費平均値テキスト">
          <a:extLst>
            <a:ext uri="{FF2B5EF4-FFF2-40B4-BE49-F238E27FC236}">
              <a16:creationId xmlns:a16="http://schemas.microsoft.com/office/drawing/2014/main" xmlns="" id="{00000000-0008-0000-0400-000041000000}"/>
            </a:ext>
          </a:extLst>
        </xdr:cNvPr>
        <xdr:cNvSpPr txBox="1"/>
      </xdr:nvSpPr>
      <xdr:spPr>
        <a:xfrm>
          <a:off x="4914900" y="617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153924</xdr:rowOff>
    </xdr:from>
    <xdr:to>
      <xdr:col>24</xdr:col>
      <xdr:colOff>76200</xdr:colOff>
      <xdr:row>37</xdr:row>
      <xdr:rowOff>84074</xdr:rowOff>
    </xdr:to>
    <xdr:sp macro="" textlink="">
      <xdr:nvSpPr>
        <xdr:cNvPr id="66" name="フローチャート: 判断 65">
          <a:extLst>
            <a:ext uri="{FF2B5EF4-FFF2-40B4-BE49-F238E27FC236}">
              <a16:creationId xmlns:a16="http://schemas.microsoft.com/office/drawing/2014/main" xmlns="" id="{00000000-0008-0000-0400-000042000000}"/>
            </a:ext>
          </a:extLst>
        </xdr:cNvPr>
        <xdr:cNvSpPr/>
      </xdr:nvSpPr>
      <xdr:spPr>
        <a:xfrm>
          <a:off x="4775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74422</xdr:rowOff>
    </xdr:from>
    <xdr:to>
      <xdr:col>19</xdr:col>
      <xdr:colOff>187325</xdr:colOff>
      <xdr:row>37</xdr:row>
      <xdr:rowOff>88138</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flipV="1">
          <a:off x="3098800" y="64180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xmlns=""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46990</xdr:rowOff>
    </xdr:from>
    <xdr:to>
      <xdr:col>15</xdr:col>
      <xdr:colOff>98425</xdr:colOff>
      <xdr:row>37</xdr:row>
      <xdr:rowOff>88138</xdr:rowOff>
    </xdr:to>
    <xdr:cxnSp macro="">
      <xdr:nvCxnSpPr>
        <xdr:cNvPr id="70" name="直線コネクタ 69">
          <a:extLst>
            <a:ext uri="{FF2B5EF4-FFF2-40B4-BE49-F238E27FC236}">
              <a16:creationId xmlns:a16="http://schemas.microsoft.com/office/drawing/2014/main" xmlns="" id="{00000000-0008-0000-0400-000046000000}"/>
            </a:ext>
          </a:extLst>
        </xdr:cNvPr>
        <xdr:cNvCxnSpPr/>
      </xdr:nvCxnSpPr>
      <xdr:spPr>
        <a:xfrm>
          <a:off x="2209800" y="639064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131064</xdr:rowOff>
    </xdr:from>
    <xdr:to>
      <xdr:col>15</xdr:col>
      <xdr:colOff>149225</xdr:colOff>
      <xdr:row>37</xdr:row>
      <xdr:rowOff>61214</xdr:rowOff>
    </xdr:to>
    <xdr:sp macro="" textlink="">
      <xdr:nvSpPr>
        <xdr:cNvPr id="71" name="フローチャート: 判断 70">
          <a:extLst>
            <a:ext uri="{FF2B5EF4-FFF2-40B4-BE49-F238E27FC236}">
              <a16:creationId xmlns:a16="http://schemas.microsoft.com/office/drawing/2014/main" xmlns="" id="{00000000-0008-0000-0400-000047000000}"/>
            </a:ext>
          </a:extLst>
        </xdr:cNvPr>
        <xdr:cNvSpPr/>
      </xdr:nvSpPr>
      <xdr:spPr>
        <a:xfrm>
          <a:off x="3048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71391</xdr:rowOff>
    </xdr:from>
    <xdr:ext cx="762000" cy="259045"/>
    <xdr:sp macro="" textlink="">
      <xdr:nvSpPr>
        <xdr:cNvPr id="72" name="テキスト ボックス 71">
          <a:extLst>
            <a:ext uri="{FF2B5EF4-FFF2-40B4-BE49-F238E27FC236}">
              <a16:creationId xmlns:a16="http://schemas.microsoft.com/office/drawing/2014/main" xmlns="" id="{00000000-0008-0000-0400-000048000000}"/>
            </a:ext>
          </a:extLst>
        </xdr:cNvPr>
        <xdr:cNvSpPr txBox="1"/>
      </xdr:nvSpPr>
      <xdr:spPr>
        <a:xfrm>
          <a:off x="2717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10414</xdr:rowOff>
    </xdr:from>
    <xdr:to>
      <xdr:col>11</xdr:col>
      <xdr:colOff>9525</xdr:colOff>
      <xdr:row>37</xdr:row>
      <xdr:rowOff>46990</xdr:rowOff>
    </xdr:to>
    <xdr:cxnSp macro="">
      <xdr:nvCxnSpPr>
        <xdr:cNvPr id="73" name="直線コネクタ 72">
          <a:extLst>
            <a:ext uri="{FF2B5EF4-FFF2-40B4-BE49-F238E27FC236}">
              <a16:creationId xmlns:a16="http://schemas.microsoft.com/office/drawing/2014/main" xmlns="" id="{00000000-0008-0000-0400-000049000000}"/>
            </a:ext>
          </a:extLst>
        </xdr:cNvPr>
        <xdr:cNvCxnSpPr/>
      </xdr:nvCxnSpPr>
      <xdr:spPr>
        <a:xfrm>
          <a:off x="1320800" y="63540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xmlns=""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xmlns=""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1270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939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83" name="楕円 82">
          <a:extLst>
            <a:ext uri="{FF2B5EF4-FFF2-40B4-BE49-F238E27FC236}">
              <a16:creationId xmlns:a16="http://schemas.microsoft.com/office/drawing/2014/main" xmlns="" id="{00000000-0008-0000-0400-000053000000}"/>
            </a:ext>
          </a:extLst>
        </xdr:cNvPr>
        <xdr:cNvSpPr/>
      </xdr:nvSpPr>
      <xdr:spPr>
        <a:xfrm>
          <a:off x="47752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18559</xdr:rowOff>
    </xdr:from>
    <xdr:ext cx="762000" cy="259045"/>
    <xdr:sp macro="" textlink="">
      <xdr:nvSpPr>
        <xdr:cNvPr id="84" name="人件費該当値テキスト">
          <a:extLst>
            <a:ext uri="{FF2B5EF4-FFF2-40B4-BE49-F238E27FC236}">
              <a16:creationId xmlns:a16="http://schemas.microsoft.com/office/drawing/2014/main" xmlns="" id="{00000000-0008-0000-0400-000054000000}"/>
            </a:ext>
          </a:extLst>
        </xdr:cNvPr>
        <xdr:cNvSpPr txBox="1"/>
      </xdr:nvSpPr>
      <xdr:spPr>
        <a:xfrm>
          <a:off x="49149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23622</xdr:rowOff>
    </xdr:from>
    <xdr:to>
      <xdr:col>20</xdr:col>
      <xdr:colOff>38100</xdr:colOff>
      <xdr:row>37</xdr:row>
      <xdr:rowOff>125222</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3937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109999</xdr:rowOff>
    </xdr:from>
    <xdr:ext cx="7366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3606800" y="645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37338</xdr:rowOff>
    </xdr:from>
    <xdr:to>
      <xdr:col>15</xdr:col>
      <xdr:colOff>149225</xdr:colOff>
      <xdr:row>37</xdr:row>
      <xdr:rowOff>138938</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048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123715</xdr:rowOff>
    </xdr:from>
    <xdr:ext cx="7620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2717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167640</xdr:rowOff>
    </xdr:from>
    <xdr:to>
      <xdr:col>11</xdr:col>
      <xdr:colOff>60325</xdr:colOff>
      <xdr:row>37</xdr:row>
      <xdr:rowOff>97790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2159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82567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1828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131064</xdr:rowOff>
    </xdr:from>
    <xdr:to>
      <xdr:col>6</xdr:col>
      <xdr:colOff>171450</xdr:colOff>
      <xdr:row>37</xdr:row>
      <xdr:rowOff>61214</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1270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45991</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939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類似団体平均と比較して</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ポイント低く推移しているが、民間委託に頼る面も多く、文化会館管理運営費の増により昨年度と比較すると</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ポイント増加している。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xmlns=""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67129</xdr:rowOff>
    </xdr:from>
    <xdr:to>
      <xdr:col>82</xdr:col>
      <xdr:colOff>107950</xdr:colOff>
      <xdr:row>21</xdr:row>
      <xdr:rowOff>113393</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flipV="1">
          <a:off x="16510000" y="2124529"/>
          <a:ext cx="0" cy="1589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85470</xdr:rowOff>
    </xdr:from>
    <xdr:ext cx="762000" cy="259045"/>
    <xdr:sp macro="" textlink="">
      <xdr:nvSpPr>
        <xdr:cNvPr id="123" name="物件費最小値テキスト">
          <a:extLst>
            <a:ext uri="{FF2B5EF4-FFF2-40B4-BE49-F238E27FC236}">
              <a16:creationId xmlns:a16="http://schemas.microsoft.com/office/drawing/2014/main" xmlns="" id="{00000000-0008-0000-0400-00007B000000}"/>
            </a:ext>
          </a:extLst>
        </xdr:cNvPr>
        <xdr:cNvSpPr txBox="1"/>
      </xdr:nvSpPr>
      <xdr:spPr>
        <a:xfrm>
          <a:off x="16598900" y="368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113393</xdr:rowOff>
    </xdr:from>
    <xdr:to>
      <xdr:col>82</xdr:col>
      <xdr:colOff>196850</xdr:colOff>
      <xdr:row>21</xdr:row>
      <xdr:rowOff>113393</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6421100" y="3713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153506</xdr:rowOff>
    </xdr:from>
    <xdr:ext cx="762000" cy="259045"/>
    <xdr:sp macro="" textlink="">
      <xdr:nvSpPr>
        <xdr:cNvPr id="125" name="物件費最大値テキスト">
          <a:extLst>
            <a:ext uri="{FF2B5EF4-FFF2-40B4-BE49-F238E27FC236}">
              <a16:creationId xmlns:a16="http://schemas.microsoft.com/office/drawing/2014/main" xmlns="" id="{00000000-0008-0000-0400-00007D000000}"/>
            </a:ext>
          </a:extLst>
        </xdr:cNvPr>
        <xdr:cNvSpPr txBox="1"/>
      </xdr:nvSpPr>
      <xdr:spPr>
        <a:xfrm>
          <a:off x="16598900" y="1868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67129</xdr:rowOff>
    </xdr:from>
    <xdr:to>
      <xdr:col>82</xdr:col>
      <xdr:colOff>196850</xdr:colOff>
      <xdr:row>12</xdr:row>
      <xdr:rowOff>67129</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212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64407</xdr:rowOff>
    </xdr:from>
    <xdr:to>
      <xdr:col>82</xdr:col>
      <xdr:colOff>107950</xdr:colOff>
      <xdr:row>15</xdr:row>
      <xdr:rowOff>151493</xdr:rowOff>
    </xdr:to>
    <xdr:cxnSp macro="">
      <xdr:nvCxnSpPr>
        <xdr:cNvPr id="127" name="直線コネクタ 126">
          <a:extLst>
            <a:ext uri="{FF2B5EF4-FFF2-40B4-BE49-F238E27FC236}">
              <a16:creationId xmlns:a16="http://schemas.microsoft.com/office/drawing/2014/main" xmlns="" id="{00000000-0008-0000-0400-00007F000000}"/>
            </a:ext>
          </a:extLst>
        </xdr:cNvPr>
        <xdr:cNvCxnSpPr/>
      </xdr:nvCxnSpPr>
      <xdr:spPr>
        <a:xfrm>
          <a:off x="15671800" y="2636157"/>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151691</xdr:rowOff>
    </xdr:from>
    <xdr:ext cx="762000" cy="259045"/>
    <xdr:sp macro="" textlink="">
      <xdr:nvSpPr>
        <xdr:cNvPr id="128" name="物件費平均値テキスト">
          <a:extLst>
            <a:ext uri="{FF2B5EF4-FFF2-40B4-BE49-F238E27FC236}">
              <a16:creationId xmlns:a16="http://schemas.microsoft.com/office/drawing/2014/main" xmlns="" id="{00000000-0008-0000-0400-000080000000}"/>
            </a:ext>
          </a:extLst>
        </xdr:cNvPr>
        <xdr:cNvSpPr txBox="1"/>
      </xdr:nvSpPr>
      <xdr:spPr>
        <a:xfrm>
          <a:off x="16598900" y="2894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8164</xdr:rowOff>
    </xdr:from>
    <xdr:to>
      <xdr:col>82</xdr:col>
      <xdr:colOff>158750</xdr:colOff>
      <xdr:row>17</xdr:row>
      <xdr:rowOff>109764</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64592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15</xdr:row>
      <xdr:rowOff>64407</xdr:rowOff>
    </xdr:to>
    <xdr:cxnSp macro="">
      <xdr:nvCxnSpPr>
        <xdr:cNvPr id="130" name="直線コネクタ 129">
          <a:extLst>
            <a:ext uri="{FF2B5EF4-FFF2-40B4-BE49-F238E27FC236}">
              <a16:creationId xmlns:a16="http://schemas.microsoft.com/office/drawing/2014/main" xmlns="" id="{00000000-0008-0000-0400-000082000000}"/>
            </a:ext>
          </a:extLst>
        </xdr:cNvPr>
        <xdr:cNvCxnSpPr/>
      </xdr:nvCxnSpPr>
      <xdr:spPr>
        <a:xfrm>
          <a:off x="14782800" y="2603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136071</xdr:rowOff>
    </xdr:from>
    <xdr:to>
      <xdr:col>78</xdr:col>
      <xdr:colOff>120650</xdr:colOff>
      <xdr:row>17</xdr:row>
      <xdr:rowOff>66221</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56210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50998</xdr:rowOff>
    </xdr:from>
    <xdr:ext cx="736600" cy="259045"/>
    <xdr:sp macro="" textlink="">
      <xdr:nvSpPr>
        <xdr:cNvPr id="132" name="テキスト ボックス 131">
          <a:extLst>
            <a:ext uri="{FF2B5EF4-FFF2-40B4-BE49-F238E27FC236}">
              <a16:creationId xmlns:a16="http://schemas.microsoft.com/office/drawing/2014/main" xmlns="" id="{00000000-0008-0000-0400-000084000000}"/>
            </a:ext>
          </a:extLst>
        </xdr:cNvPr>
        <xdr:cNvSpPr txBox="1"/>
      </xdr:nvSpPr>
      <xdr:spPr>
        <a:xfrm>
          <a:off x="15290800" y="2965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15</xdr:row>
      <xdr:rowOff>31750</xdr:rowOff>
    </xdr:to>
    <xdr:cxnSp macro="">
      <xdr:nvCxnSpPr>
        <xdr:cNvPr id="133" name="直線コネクタ 132">
          <a:extLst>
            <a:ext uri="{FF2B5EF4-FFF2-40B4-BE49-F238E27FC236}">
              <a16:creationId xmlns:a16="http://schemas.microsoft.com/office/drawing/2014/main" xmlns="" id="{00000000-0008-0000-0400-000085000000}"/>
            </a:ext>
          </a:extLst>
        </xdr:cNvPr>
        <xdr:cNvCxnSpPr/>
      </xdr:nvCxnSpPr>
      <xdr:spPr>
        <a:xfrm>
          <a:off x="13893800" y="252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70757</xdr:rowOff>
    </xdr:from>
    <xdr:to>
      <xdr:col>74</xdr:col>
      <xdr:colOff>31750</xdr:colOff>
      <xdr:row>17</xdr:row>
      <xdr:rowOff>907</xdr:rowOff>
    </xdr:to>
    <xdr:sp macro="" textlink="">
      <xdr:nvSpPr>
        <xdr:cNvPr id="134" name="フローチャート: 判断 133">
          <a:extLst>
            <a:ext uri="{FF2B5EF4-FFF2-40B4-BE49-F238E27FC236}">
              <a16:creationId xmlns:a16="http://schemas.microsoft.com/office/drawing/2014/main" xmlns="" id="{00000000-0008-0000-0400-000086000000}"/>
            </a:ext>
          </a:extLst>
        </xdr:cNvPr>
        <xdr:cNvSpPr/>
      </xdr:nvSpPr>
      <xdr:spPr>
        <a:xfrm>
          <a:off x="14732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157134</xdr:rowOff>
    </xdr:from>
    <xdr:ext cx="762000" cy="259045"/>
    <xdr:sp macro="" textlink="">
      <xdr:nvSpPr>
        <xdr:cNvPr id="135" name="テキスト ボックス 134">
          <a:extLst>
            <a:ext uri="{FF2B5EF4-FFF2-40B4-BE49-F238E27FC236}">
              <a16:creationId xmlns:a16="http://schemas.microsoft.com/office/drawing/2014/main" xmlns="" id="{00000000-0008-0000-0400-000087000000}"/>
            </a:ext>
          </a:extLst>
        </xdr:cNvPr>
        <xdr:cNvSpPr txBox="1"/>
      </xdr:nvSpPr>
      <xdr:spPr>
        <a:xfrm>
          <a:off x="14401800" y="290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15</xdr:row>
      <xdr:rowOff>9979</xdr:rowOff>
    </xdr:to>
    <xdr:cxnSp macro="">
      <xdr:nvCxnSpPr>
        <xdr:cNvPr id="136" name="直線コネクタ 135">
          <a:extLst>
            <a:ext uri="{FF2B5EF4-FFF2-40B4-BE49-F238E27FC236}">
              <a16:creationId xmlns:a16="http://schemas.microsoft.com/office/drawing/2014/main" xmlns="" id="{00000000-0008-0000-0400-000088000000}"/>
            </a:ext>
          </a:extLst>
        </xdr:cNvPr>
        <xdr:cNvCxnSpPr/>
      </xdr:nvCxnSpPr>
      <xdr:spPr>
        <a:xfrm flipV="1">
          <a:off x="13004800" y="2527300"/>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103414</xdr:rowOff>
    </xdr:from>
    <xdr:to>
      <xdr:col>69</xdr:col>
      <xdr:colOff>142875</xdr:colOff>
      <xdr:row>17</xdr:row>
      <xdr:rowOff>33564</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3843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18341</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3512800" y="293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48986</xdr:rowOff>
    </xdr:from>
    <xdr:to>
      <xdr:col>65</xdr:col>
      <xdr:colOff>53975</xdr:colOff>
      <xdr:row>16</xdr:row>
      <xdr:rowOff>150586</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2954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135363</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2623800" y="287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100693</xdr:rowOff>
    </xdr:from>
    <xdr:to>
      <xdr:col>82</xdr:col>
      <xdr:colOff>158750</xdr:colOff>
      <xdr:row>16</xdr:row>
      <xdr:rowOff>30843</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64592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117220</xdr:rowOff>
    </xdr:from>
    <xdr:ext cx="762000" cy="259045"/>
    <xdr:sp macro="" textlink="">
      <xdr:nvSpPr>
        <xdr:cNvPr id="147" name="物件費該当値テキスト">
          <a:extLst>
            <a:ext uri="{FF2B5EF4-FFF2-40B4-BE49-F238E27FC236}">
              <a16:creationId xmlns:a16="http://schemas.microsoft.com/office/drawing/2014/main" xmlns="" id="{00000000-0008-0000-0400-000093000000}"/>
            </a:ext>
          </a:extLst>
        </xdr:cNvPr>
        <xdr:cNvSpPr txBox="1"/>
      </xdr:nvSpPr>
      <xdr:spPr>
        <a:xfrm>
          <a:off x="16598900" y="251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13607</xdr:rowOff>
    </xdr:from>
    <xdr:to>
      <xdr:col>78</xdr:col>
      <xdr:colOff>120650</xdr:colOff>
      <xdr:row>15</xdr:row>
      <xdr:rowOff>115207</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5621000" y="258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125384</xdr:rowOff>
    </xdr:from>
    <xdr:ext cx="7366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5290800" y="235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152400</xdr:rowOff>
    </xdr:from>
    <xdr:to>
      <xdr:col>74</xdr:col>
      <xdr:colOff>31750</xdr:colOff>
      <xdr:row>15</xdr:row>
      <xdr:rowOff>82550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4732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92727</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4401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130629</xdr:rowOff>
    </xdr:from>
    <xdr:to>
      <xdr:col>65</xdr:col>
      <xdr:colOff>53975</xdr:colOff>
      <xdr:row>15</xdr:row>
      <xdr:rowOff>60779</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29540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70956</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2623800" y="229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xmlns=""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児童措置委託料</a:t>
          </a:r>
          <a:r>
            <a:rPr kumimoji="1" lang="ja-JP" altLang="en-US" sz="1100" b="0" i="0" baseline="0">
              <a:solidFill>
                <a:schemeClr val="dk1"/>
              </a:solidFill>
              <a:effectLst/>
              <a:latin typeface="+mn-lt"/>
              <a:ea typeface="+mn-ea"/>
              <a:cs typeface="+mn-cs"/>
            </a:rPr>
            <a:t>、障害者総合支援事業費</a:t>
          </a:r>
          <a:r>
            <a:rPr kumimoji="1" lang="ja-JP" altLang="ja-JP" sz="1100" b="0" i="0" baseline="0">
              <a:solidFill>
                <a:schemeClr val="dk1"/>
              </a:solidFill>
              <a:effectLst/>
              <a:latin typeface="+mn-lt"/>
              <a:ea typeface="+mn-ea"/>
              <a:cs typeface="+mn-cs"/>
            </a:rPr>
            <a:t>などの大幅増により、昨年度と比較して</a:t>
          </a:r>
          <a:r>
            <a:rPr kumimoji="1" lang="en-US" altLang="ja-JP" sz="1100" b="0" i="0" baseline="0">
              <a:solidFill>
                <a:schemeClr val="dk1"/>
              </a:solidFill>
              <a:effectLst/>
              <a:latin typeface="+mn-lt"/>
              <a:ea typeface="+mn-ea"/>
              <a:cs typeface="+mn-cs"/>
            </a:rPr>
            <a:t>0.8</a:t>
          </a:r>
          <a:r>
            <a:rPr kumimoji="1" lang="ja-JP" altLang="ja-JP" sz="1100" b="0" i="0" baseline="0">
              <a:solidFill>
                <a:schemeClr val="dk1"/>
              </a:solidFill>
              <a:effectLst/>
              <a:latin typeface="+mn-lt"/>
              <a:ea typeface="+mn-ea"/>
              <a:cs typeface="+mn-cs"/>
            </a:rPr>
            <a:t>ポイント上回った。類似団体と比較しても</a:t>
          </a:r>
          <a:r>
            <a:rPr kumimoji="1" lang="en-US" altLang="ja-JP" sz="1100" b="0" i="0" baseline="0">
              <a:solidFill>
                <a:schemeClr val="dk1"/>
              </a:solidFill>
              <a:effectLst/>
              <a:latin typeface="+mn-lt"/>
              <a:ea typeface="+mn-ea"/>
              <a:cs typeface="+mn-cs"/>
            </a:rPr>
            <a:t>1.6</a:t>
          </a:r>
          <a:r>
            <a:rPr kumimoji="1" lang="ja-JP" altLang="ja-JP" sz="1100" b="0" i="0" baseline="0">
              <a:solidFill>
                <a:schemeClr val="dk1"/>
              </a:solidFill>
              <a:effectLst/>
              <a:latin typeface="+mn-lt"/>
              <a:ea typeface="+mn-ea"/>
              <a:cs typeface="+mn-cs"/>
            </a:rPr>
            <a:t>ポイント上回っており、今後もこの傾向は続くと見込まれる。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3" name="扶助費グラフ枠">
          <a:extLst>
            <a:ext uri="{FF2B5EF4-FFF2-40B4-BE49-F238E27FC236}">
              <a16:creationId xmlns:a16="http://schemas.microsoft.com/office/drawing/2014/main" xmlns="" id="{00000000-0008-0000-0400-0000B7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156935</xdr:rowOff>
    </xdr:from>
    <xdr:to>
      <xdr:col>24</xdr:col>
      <xdr:colOff>25400</xdr:colOff>
      <xdr:row>62</xdr:row>
      <xdr:rowOff>94343</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flipV="1">
          <a:off x="4826000" y="9243785"/>
          <a:ext cx="0" cy="1480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66420</xdr:rowOff>
    </xdr:from>
    <xdr:ext cx="762000" cy="259045"/>
    <xdr:sp macro="" textlink="">
      <xdr:nvSpPr>
        <xdr:cNvPr id="185" name="扶助費最小値テキスト">
          <a:extLst>
            <a:ext uri="{FF2B5EF4-FFF2-40B4-BE49-F238E27FC236}">
              <a16:creationId xmlns:a16="http://schemas.microsoft.com/office/drawing/2014/main" xmlns="" id="{00000000-0008-0000-0400-0000B9000000}"/>
            </a:ext>
          </a:extLst>
        </xdr:cNvPr>
        <xdr:cNvSpPr txBox="1"/>
      </xdr:nvSpPr>
      <xdr:spPr>
        <a:xfrm>
          <a:off x="4914900" y="10696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94343</xdr:rowOff>
    </xdr:from>
    <xdr:to>
      <xdr:col>24</xdr:col>
      <xdr:colOff>114300</xdr:colOff>
      <xdr:row>62</xdr:row>
      <xdr:rowOff>94343</xdr:rowOff>
    </xdr:to>
    <xdr:cxnSp macro="">
      <xdr:nvCxnSpPr>
        <xdr:cNvPr id="186" name="直線コネクタ 185">
          <a:extLst>
            <a:ext uri="{FF2B5EF4-FFF2-40B4-BE49-F238E27FC236}">
              <a16:creationId xmlns:a16="http://schemas.microsoft.com/office/drawing/2014/main" xmlns="" id="{00000000-0008-0000-0400-0000BA000000}"/>
            </a:ext>
          </a:extLst>
        </xdr:cNvPr>
        <xdr:cNvCxnSpPr/>
      </xdr:nvCxnSpPr>
      <xdr:spPr>
        <a:xfrm>
          <a:off x="4737100" y="10724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71862</xdr:rowOff>
    </xdr:from>
    <xdr:ext cx="762000" cy="259045"/>
    <xdr:sp macro="" textlink="">
      <xdr:nvSpPr>
        <xdr:cNvPr id="187" name="扶助費最大値テキスト">
          <a:extLst>
            <a:ext uri="{FF2B5EF4-FFF2-40B4-BE49-F238E27FC236}">
              <a16:creationId xmlns:a16="http://schemas.microsoft.com/office/drawing/2014/main" xmlns="" id="{00000000-0008-0000-0400-0000BB000000}"/>
            </a:ext>
          </a:extLst>
        </xdr:cNvPr>
        <xdr:cNvSpPr txBox="1"/>
      </xdr:nvSpPr>
      <xdr:spPr>
        <a:xfrm>
          <a:off x="4914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156935</xdr:rowOff>
    </xdr:from>
    <xdr:to>
      <xdr:col>24</xdr:col>
      <xdr:colOff>114300</xdr:colOff>
      <xdr:row>53</xdr:row>
      <xdr:rowOff>156935</xdr:rowOff>
    </xdr:to>
    <xdr:cxnSp macro="">
      <xdr:nvCxnSpPr>
        <xdr:cNvPr id="188" name="直線コネクタ 187">
          <a:extLst>
            <a:ext uri="{FF2B5EF4-FFF2-40B4-BE49-F238E27FC236}">
              <a16:creationId xmlns:a16="http://schemas.microsoft.com/office/drawing/2014/main" xmlns="" id="{00000000-0008-0000-0400-0000BC000000}"/>
            </a:ext>
          </a:extLst>
        </xdr:cNvPr>
        <xdr:cNvCxnSpPr/>
      </xdr:nvCxnSpPr>
      <xdr:spPr>
        <a:xfrm>
          <a:off x="4737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59</xdr:row>
      <xdr:rowOff>42635</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3987800" y="10071100"/>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5642</xdr:rowOff>
    </xdr:from>
    <xdr:ext cx="762000" cy="259045"/>
    <xdr:sp macro="" textlink="">
      <xdr:nvSpPr>
        <xdr:cNvPr id="190" name="扶助費平均値テキスト">
          <a:extLst>
            <a:ext uri="{FF2B5EF4-FFF2-40B4-BE49-F238E27FC236}">
              <a16:creationId xmlns:a16="http://schemas.microsoft.com/office/drawing/2014/main" xmlns="" id="{00000000-0008-0000-0400-0000BE000000}"/>
            </a:ext>
          </a:extLst>
        </xdr:cNvPr>
        <xdr:cNvSpPr txBox="1"/>
      </xdr:nvSpPr>
      <xdr:spPr>
        <a:xfrm>
          <a:off x="4914900" y="9778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160565</xdr:rowOff>
    </xdr:from>
    <xdr:to>
      <xdr:col>24</xdr:col>
      <xdr:colOff>76200</xdr:colOff>
      <xdr:row>58</xdr:row>
      <xdr:rowOff>90715</xdr:rowOff>
    </xdr:to>
    <xdr:sp macro="" textlink="">
      <xdr:nvSpPr>
        <xdr:cNvPr id="191" name="フローチャート: 判断 190">
          <a:extLst>
            <a:ext uri="{FF2B5EF4-FFF2-40B4-BE49-F238E27FC236}">
              <a16:creationId xmlns:a16="http://schemas.microsoft.com/office/drawing/2014/main" xmlns="" id="{00000000-0008-0000-0400-0000BF000000}"/>
            </a:ext>
          </a:extLst>
        </xdr:cNvPr>
        <xdr:cNvSpPr/>
      </xdr:nvSpPr>
      <xdr:spPr>
        <a:xfrm>
          <a:off x="4775200" y="993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18143</xdr:rowOff>
    </xdr:from>
    <xdr:to>
      <xdr:col>19</xdr:col>
      <xdr:colOff>187325</xdr:colOff>
      <xdr:row>58</xdr:row>
      <xdr:rowOff>127000</xdr:rowOff>
    </xdr:to>
    <xdr:cxnSp macro="">
      <xdr:nvCxnSpPr>
        <xdr:cNvPr id="192" name="直線コネクタ 191">
          <a:extLst>
            <a:ext uri="{FF2B5EF4-FFF2-40B4-BE49-F238E27FC236}">
              <a16:creationId xmlns:a16="http://schemas.microsoft.com/office/drawing/2014/main" xmlns="" id="{00000000-0008-0000-0400-0000C0000000}"/>
            </a:ext>
          </a:extLst>
        </xdr:cNvPr>
        <xdr:cNvCxnSpPr/>
      </xdr:nvCxnSpPr>
      <xdr:spPr>
        <a:xfrm>
          <a:off x="3098800" y="99622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127907</xdr:rowOff>
    </xdr:from>
    <xdr:to>
      <xdr:col>20</xdr:col>
      <xdr:colOff>38100</xdr:colOff>
      <xdr:row>58</xdr:row>
      <xdr:rowOff>58057</xdr:rowOff>
    </xdr:to>
    <xdr:sp macro="" textlink="">
      <xdr:nvSpPr>
        <xdr:cNvPr id="193" name="フローチャート: 判断 192">
          <a:extLst>
            <a:ext uri="{FF2B5EF4-FFF2-40B4-BE49-F238E27FC236}">
              <a16:creationId xmlns:a16="http://schemas.microsoft.com/office/drawing/2014/main" xmlns="" id="{00000000-0008-0000-0400-0000C1000000}"/>
            </a:ext>
          </a:extLst>
        </xdr:cNvPr>
        <xdr:cNvSpPr/>
      </xdr:nvSpPr>
      <xdr:spPr>
        <a:xfrm>
          <a:off x="3937000" y="99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68234</xdr:rowOff>
    </xdr:from>
    <xdr:ext cx="736600" cy="259045"/>
    <xdr:sp macro="" textlink="">
      <xdr:nvSpPr>
        <xdr:cNvPr id="194" name="テキスト ボックス 193">
          <a:extLst>
            <a:ext uri="{FF2B5EF4-FFF2-40B4-BE49-F238E27FC236}">
              <a16:creationId xmlns:a16="http://schemas.microsoft.com/office/drawing/2014/main" xmlns="" id="{00000000-0008-0000-0400-0000C2000000}"/>
            </a:ext>
          </a:extLst>
        </xdr:cNvPr>
        <xdr:cNvSpPr txBox="1"/>
      </xdr:nvSpPr>
      <xdr:spPr>
        <a:xfrm>
          <a:off x="3606800" y="966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102507</xdr:rowOff>
    </xdr:from>
    <xdr:to>
      <xdr:col>15</xdr:col>
      <xdr:colOff>98425</xdr:colOff>
      <xdr:row>58</xdr:row>
      <xdr:rowOff>18143</xdr:rowOff>
    </xdr:to>
    <xdr:cxnSp macro="">
      <xdr:nvCxnSpPr>
        <xdr:cNvPr id="195" name="直線コネクタ 194">
          <a:extLst>
            <a:ext uri="{FF2B5EF4-FFF2-40B4-BE49-F238E27FC236}">
              <a16:creationId xmlns:a16="http://schemas.microsoft.com/office/drawing/2014/main" xmlns="" id="{00000000-0008-0000-0400-0000C3000000}"/>
            </a:ext>
          </a:extLst>
        </xdr:cNvPr>
        <xdr:cNvCxnSpPr/>
      </xdr:nvCxnSpPr>
      <xdr:spPr>
        <a:xfrm>
          <a:off x="2209800" y="98751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95250</xdr:rowOff>
    </xdr:from>
    <xdr:to>
      <xdr:col>15</xdr:col>
      <xdr:colOff>149225</xdr:colOff>
      <xdr:row>58</xdr:row>
      <xdr:rowOff>25400</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3048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35577</xdr:rowOff>
    </xdr:from>
    <xdr:ext cx="7620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2717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102507</xdr:rowOff>
    </xdr:from>
    <xdr:to>
      <xdr:col>11</xdr:col>
      <xdr:colOff>9525</xdr:colOff>
      <xdr:row>57</xdr:row>
      <xdr:rowOff>102507</xdr:rowOff>
    </xdr:to>
    <xdr:cxnSp macro="">
      <xdr:nvCxnSpPr>
        <xdr:cNvPr id="198" name="直線コネクタ 197">
          <a:extLst>
            <a:ext uri="{FF2B5EF4-FFF2-40B4-BE49-F238E27FC236}">
              <a16:creationId xmlns:a16="http://schemas.microsoft.com/office/drawing/2014/main" xmlns="" id="{00000000-0008-0000-0400-0000C6000000}"/>
            </a:ext>
          </a:extLst>
        </xdr:cNvPr>
        <xdr:cNvCxnSpPr/>
      </xdr:nvCxnSpPr>
      <xdr:spPr>
        <a:xfrm>
          <a:off x="1320800" y="9875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73478</xdr:rowOff>
    </xdr:from>
    <xdr:to>
      <xdr:col>11</xdr:col>
      <xdr:colOff>60325</xdr:colOff>
      <xdr:row>58</xdr:row>
      <xdr:rowOff>3628</xdr:rowOff>
    </xdr:to>
    <xdr:sp macro="" textlink="">
      <xdr:nvSpPr>
        <xdr:cNvPr id="199" name="フローチャート: 判断 198">
          <a:extLst>
            <a:ext uri="{FF2B5EF4-FFF2-40B4-BE49-F238E27FC236}">
              <a16:creationId xmlns:a16="http://schemas.microsoft.com/office/drawing/2014/main" xmlns="" id="{00000000-0008-0000-0400-0000C7000000}"/>
            </a:ext>
          </a:extLst>
        </xdr:cNvPr>
        <xdr:cNvSpPr/>
      </xdr:nvSpPr>
      <xdr:spPr>
        <a:xfrm>
          <a:off x="21590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159855</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1828800" y="993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51707</xdr:rowOff>
    </xdr:from>
    <xdr:to>
      <xdr:col>6</xdr:col>
      <xdr:colOff>171450</xdr:colOff>
      <xdr:row>57</xdr:row>
      <xdr:rowOff>153307</xdr:rowOff>
    </xdr:to>
    <xdr:sp macro="" textlink="">
      <xdr:nvSpPr>
        <xdr:cNvPr id="201" name="フローチャート: 判断 200">
          <a:extLst>
            <a:ext uri="{FF2B5EF4-FFF2-40B4-BE49-F238E27FC236}">
              <a16:creationId xmlns:a16="http://schemas.microsoft.com/office/drawing/2014/main" xmlns="" id="{00000000-0008-0000-0400-0000C9000000}"/>
            </a:ext>
          </a:extLst>
        </xdr:cNvPr>
        <xdr:cNvSpPr/>
      </xdr:nvSpPr>
      <xdr:spPr>
        <a:xfrm>
          <a:off x="1270000" y="982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163484</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939800" y="959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163285</xdr:rowOff>
    </xdr:from>
    <xdr:to>
      <xdr:col>24</xdr:col>
      <xdr:colOff>76200</xdr:colOff>
      <xdr:row>59</xdr:row>
      <xdr:rowOff>93435</xdr:rowOff>
    </xdr:to>
    <xdr:sp macro="" textlink="">
      <xdr:nvSpPr>
        <xdr:cNvPr id="208" name="楕円 207">
          <a:extLst>
            <a:ext uri="{FF2B5EF4-FFF2-40B4-BE49-F238E27FC236}">
              <a16:creationId xmlns:a16="http://schemas.microsoft.com/office/drawing/2014/main" xmlns="" id="{00000000-0008-0000-0400-0000D0000000}"/>
            </a:ext>
          </a:extLst>
        </xdr:cNvPr>
        <xdr:cNvSpPr/>
      </xdr:nvSpPr>
      <xdr:spPr>
        <a:xfrm>
          <a:off x="47752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135362</xdr:rowOff>
    </xdr:from>
    <xdr:ext cx="762000" cy="259045"/>
    <xdr:sp macro="" textlink="">
      <xdr:nvSpPr>
        <xdr:cNvPr id="209" name="扶助費該当値テキスト">
          <a:extLst>
            <a:ext uri="{FF2B5EF4-FFF2-40B4-BE49-F238E27FC236}">
              <a16:creationId xmlns:a16="http://schemas.microsoft.com/office/drawing/2014/main" xmlns="" id="{00000000-0008-0000-0400-0000D1000000}"/>
            </a:ext>
          </a:extLst>
        </xdr:cNvPr>
        <xdr:cNvSpPr txBox="1"/>
      </xdr:nvSpPr>
      <xdr:spPr>
        <a:xfrm>
          <a:off x="4914900" y="1007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10" name="楕円 209">
          <a:extLst>
            <a:ext uri="{FF2B5EF4-FFF2-40B4-BE49-F238E27FC236}">
              <a16:creationId xmlns:a16="http://schemas.microsoft.com/office/drawing/2014/main" xmlns="" id="{00000000-0008-0000-0400-0000D2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1" name="テキスト ボックス 210">
          <a:extLst>
            <a:ext uri="{FF2B5EF4-FFF2-40B4-BE49-F238E27FC236}">
              <a16:creationId xmlns:a16="http://schemas.microsoft.com/office/drawing/2014/main" xmlns="" id="{00000000-0008-0000-0400-0000D3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138793</xdr:rowOff>
    </xdr:from>
    <xdr:to>
      <xdr:col>15</xdr:col>
      <xdr:colOff>149225</xdr:colOff>
      <xdr:row>58</xdr:row>
      <xdr:rowOff>68943</xdr:rowOff>
    </xdr:to>
    <xdr:sp macro="" textlink="">
      <xdr:nvSpPr>
        <xdr:cNvPr id="212" name="楕円 211">
          <a:extLst>
            <a:ext uri="{FF2B5EF4-FFF2-40B4-BE49-F238E27FC236}">
              <a16:creationId xmlns:a16="http://schemas.microsoft.com/office/drawing/2014/main" xmlns="" id="{00000000-0008-0000-0400-0000D4000000}"/>
            </a:ext>
          </a:extLst>
        </xdr:cNvPr>
        <xdr:cNvSpPr/>
      </xdr:nvSpPr>
      <xdr:spPr>
        <a:xfrm>
          <a:off x="3048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53720</xdr:rowOff>
    </xdr:from>
    <xdr:ext cx="762000" cy="259045"/>
    <xdr:sp macro="" textlink="">
      <xdr:nvSpPr>
        <xdr:cNvPr id="213" name="テキスト ボックス 212">
          <a:extLst>
            <a:ext uri="{FF2B5EF4-FFF2-40B4-BE49-F238E27FC236}">
              <a16:creationId xmlns:a16="http://schemas.microsoft.com/office/drawing/2014/main" xmlns="" id="{00000000-0008-0000-0400-0000D5000000}"/>
            </a:ext>
          </a:extLst>
        </xdr:cNvPr>
        <xdr:cNvSpPr txBox="1"/>
      </xdr:nvSpPr>
      <xdr:spPr>
        <a:xfrm>
          <a:off x="2717800" y="9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51707</xdr:rowOff>
    </xdr:from>
    <xdr:to>
      <xdr:col>11</xdr:col>
      <xdr:colOff>60325</xdr:colOff>
      <xdr:row>57</xdr:row>
      <xdr:rowOff>153307</xdr:rowOff>
    </xdr:to>
    <xdr:sp macro="" textlink="">
      <xdr:nvSpPr>
        <xdr:cNvPr id="214" name="楕円 213">
          <a:extLst>
            <a:ext uri="{FF2B5EF4-FFF2-40B4-BE49-F238E27FC236}">
              <a16:creationId xmlns:a16="http://schemas.microsoft.com/office/drawing/2014/main" xmlns="" id="{00000000-0008-0000-0400-0000D6000000}"/>
            </a:ext>
          </a:extLst>
        </xdr:cNvPr>
        <xdr:cNvSpPr/>
      </xdr:nvSpPr>
      <xdr:spPr>
        <a:xfrm>
          <a:off x="2159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163484</xdr:rowOff>
    </xdr:from>
    <xdr:ext cx="762000" cy="259045"/>
    <xdr:sp macro="" textlink="">
      <xdr:nvSpPr>
        <xdr:cNvPr id="215" name="テキスト ボックス 214">
          <a:extLst>
            <a:ext uri="{FF2B5EF4-FFF2-40B4-BE49-F238E27FC236}">
              <a16:creationId xmlns:a16="http://schemas.microsoft.com/office/drawing/2014/main" xmlns="" id="{00000000-0008-0000-0400-0000D7000000}"/>
            </a:ext>
          </a:extLst>
        </xdr:cNvPr>
        <xdr:cNvSpPr txBox="1"/>
      </xdr:nvSpPr>
      <xdr:spPr>
        <a:xfrm>
          <a:off x="1828800" y="959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51707</xdr:rowOff>
    </xdr:from>
    <xdr:to>
      <xdr:col>6</xdr:col>
      <xdr:colOff>171450</xdr:colOff>
      <xdr:row>57</xdr:row>
      <xdr:rowOff>153307</xdr:rowOff>
    </xdr:to>
    <xdr:sp macro="" textlink="">
      <xdr:nvSpPr>
        <xdr:cNvPr id="216" name="楕円 215">
          <a:extLst>
            <a:ext uri="{FF2B5EF4-FFF2-40B4-BE49-F238E27FC236}">
              <a16:creationId xmlns:a16="http://schemas.microsoft.com/office/drawing/2014/main" xmlns="" id="{00000000-0008-0000-0400-0000D8000000}"/>
            </a:ext>
          </a:extLst>
        </xdr:cNvPr>
        <xdr:cNvSpPr/>
      </xdr:nvSpPr>
      <xdr:spPr>
        <a:xfrm>
          <a:off x="1270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138084</xdr:rowOff>
    </xdr:from>
    <xdr:ext cx="762000" cy="259045"/>
    <xdr:sp macro="" textlink="">
      <xdr:nvSpPr>
        <xdr:cNvPr id="217" name="テキスト ボックス 216">
          <a:extLst>
            <a:ext uri="{FF2B5EF4-FFF2-40B4-BE49-F238E27FC236}">
              <a16:creationId xmlns:a16="http://schemas.microsoft.com/office/drawing/2014/main" xmlns="" id="{00000000-0008-0000-0400-0000D9000000}"/>
            </a:ext>
          </a:extLst>
        </xdr:cNvPr>
        <xdr:cNvSpPr txBox="1"/>
      </xdr:nvSpPr>
      <xdr:spPr>
        <a:xfrm>
          <a:off x="939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tx1"/>
              </a:solidFill>
              <a:effectLst/>
              <a:latin typeface="+mn-lt"/>
              <a:ea typeface="+mn-ea"/>
              <a:cs typeface="+mn-cs"/>
            </a:rPr>
            <a:t>前年度より</a:t>
          </a:r>
          <a:r>
            <a:rPr kumimoji="1" lang="en-US" altLang="ja-JP" sz="1100">
              <a:solidFill>
                <a:schemeClr val="tx1"/>
              </a:solidFill>
              <a:effectLst/>
              <a:latin typeface="+mn-lt"/>
              <a:ea typeface="+mn-ea"/>
              <a:cs typeface="+mn-cs"/>
            </a:rPr>
            <a:t>0.6</a:t>
          </a:r>
          <a:r>
            <a:rPr kumimoji="1" lang="ja-JP" altLang="en-US" sz="1100">
              <a:solidFill>
                <a:schemeClr val="tx1"/>
              </a:solidFill>
              <a:effectLst/>
              <a:latin typeface="+mn-lt"/>
              <a:ea typeface="+mn-ea"/>
              <a:cs typeface="+mn-cs"/>
            </a:rPr>
            <a:t>ポイント改善し、類似団体より</a:t>
          </a:r>
          <a:r>
            <a:rPr kumimoji="1" lang="en-US" altLang="ja-JP" sz="1100">
              <a:solidFill>
                <a:schemeClr val="tx1"/>
              </a:solidFill>
              <a:effectLst/>
              <a:latin typeface="+mn-lt"/>
              <a:ea typeface="+mn-ea"/>
              <a:cs typeface="+mn-cs"/>
            </a:rPr>
            <a:t>0.7</a:t>
          </a:r>
          <a:r>
            <a:rPr kumimoji="1" lang="ja-JP" altLang="en-US" sz="1100">
              <a:solidFill>
                <a:schemeClr val="tx1"/>
              </a:solidFill>
              <a:effectLst/>
              <a:latin typeface="+mn-lt"/>
              <a:ea typeface="+mn-ea"/>
              <a:cs typeface="+mn-cs"/>
            </a:rPr>
            <a:t>下回っているが、企業会計に対する繰出金は増加しているため、引き続き動向に注視する必要がある。各会計において健全財政に取り組み、普通会計の負担額を減らしていくよう努める。</a:t>
          </a:r>
          <a:endParaRPr lang="ja-JP" altLang="ja-JP" sz="1400">
            <a:solidFill>
              <a:schemeClr val="tx1"/>
            </a:solidFill>
            <a:effectLst/>
          </a:endParaRPr>
        </a:p>
      </xdr:txBody>
    </xdr:sp>
    <xdr:clientData/>
  </xdr:twoCellAnchor>
  <xdr:oneCellAnchor>
    <xdr:from>
      <xdr:col>62</xdr:col>
      <xdr:colOff>6350</xdr:colOff>
      <xdr:row>49</xdr:row>
      <xdr:rowOff>107950</xdr:rowOff>
    </xdr:from>
    <xdr:ext cx="298543" cy="225703"/>
    <xdr:sp macro="" textlink="">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0" name="直線コネクタ 229">
          <a:extLst>
            <a:ext uri="{FF2B5EF4-FFF2-40B4-BE49-F238E27FC236}">
              <a16:creationId xmlns:a16="http://schemas.microsoft.com/office/drawing/2014/main" xmlns="" id="{00000000-0008-0000-0400-0000E6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1" name="テキスト ボックス 230">
          <a:extLst>
            <a:ext uri="{FF2B5EF4-FFF2-40B4-BE49-F238E27FC236}">
              <a16:creationId xmlns:a16="http://schemas.microsoft.com/office/drawing/2014/main" xmlns="" id="{00000000-0008-0000-0400-0000E7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2" name="直線コネクタ 231">
          <a:extLst>
            <a:ext uri="{FF2B5EF4-FFF2-40B4-BE49-F238E27FC236}">
              <a16:creationId xmlns:a16="http://schemas.microsoft.com/office/drawing/2014/main" xmlns="" id="{00000000-0008-0000-0400-0000E8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3" name="テキスト ボックス 232">
          <a:extLst>
            <a:ext uri="{FF2B5EF4-FFF2-40B4-BE49-F238E27FC236}">
              <a16:creationId xmlns:a16="http://schemas.microsoft.com/office/drawing/2014/main" xmlns="" id="{00000000-0008-0000-0400-0000E9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4" name="直線コネクタ 233">
          <a:extLst>
            <a:ext uri="{FF2B5EF4-FFF2-40B4-BE49-F238E27FC236}">
              <a16:creationId xmlns:a16="http://schemas.microsoft.com/office/drawing/2014/main" xmlns="" id="{00000000-0008-0000-0400-0000EA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5" name="テキスト ボックス 234">
          <a:extLst>
            <a:ext uri="{FF2B5EF4-FFF2-40B4-BE49-F238E27FC236}">
              <a16:creationId xmlns:a16="http://schemas.microsoft.com/office/drawing/2014/main" xmlns="" id="{00000000-0008-0000-0400-0000EB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6" name="直線コネクタ 235">
          <a:extLst>
            <a:ext uri="{FF2B5EF4-FFF2-40B4-BE49-F238E27FC236}">
              <a16:creationId xmlns:a16="http://schemas.microsoft.com/office/drawing/2014/main" xmlns="" id="{00000000-0008-0000-0400-0000EC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7" name="テキスト ボックス 236">
          <a:extLst>
            <a:ext uri="{FF2B5EF4-FFF2-40B4-BE49-F238E27FC236}">
              <a16:creationId xmlns:a16="http://schemas.microsoft.com/office/drawing/2014/main" xmlns="" id="{00000000-0008-0000-0400-0000ED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8" name="直線コネクタ 237">
          <a:extLst>
            <a:ext uri="{FF2B5EF4-FFF2-40B4-BE49-F238E27FC236}">
              <a16:creationId xmlns:a16="http://schemas.microsoft.com/office/drawing/2014/main" xmlns="" id="{00000000-0008-0000-0400-0000EE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9" name="テキスト ボックス 238">
          <a:extLst>
            <a:ext uri="{FF2B5EF4-FFF2-40B4-BE49-F238E27FC236}">
              <a16:creationId xmlns:a16="http://schemas.microsoft.com/office/drawing/2014/main" xmlns="" id="{00000000-0008-0000-0400-0000EF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0" name="直線コネクタ 239">
          <a:extLst>
            <a:ext uri="{FF2B5EF4-FFF2-40B4-BE49-F238E27FC236}">
              <a16:creationId xmlns:a16="http://schemas.microsoft.com/office/drawing/2014/main" xmlns="" id="{00000000-0008-0000-0400-0000F0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1" name="テキスト ボックス 240">
          <a:extLst>
            <a:ext uri="{FF2B5EF4-FFF2-40B4-BE49-F238E27FC236}">
              <a16:creationId xmlns:a16="http://schemas.microsoft.com/office/drawing/2014/main" xmlns="" id="{00000000-0008-0000-0400-0000F1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2" name="直線コネクタ 241">
          <a:extLst>
            <a:ext uri="{FF2B5EF4-FFF2-40B4-BE49-F238E27FC236}">
              <a16:creationId xmlns:a16="http://schemas.microsoft.com/office/drawing/2014/main" xmlns="" id="{00000000-0008-0000-0400-0000F2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3" name="テキスト ボックス 242">
          <a:extLst>
            <a:ext uri="{FF2B5EF4-FFF2-40B4-BE49-F238E27FC236}">
              <a16:creationId xmlns:a16="http://schemas.microsoft.com/office/drawing/2014/main" xmlns="" id="{00000000-0008-0000-0400-0000F3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4" name="直線コネクタ 243">
          <a:extLst>
            <a:ext uri="{FF2B5EF4-FFF2-40B4-BE49-F238E27FC236}">
              <a16:creationId xmlns:a16="http://schemas.microsoft.com/office/drawing/2014/main" xmlns="" id="{00000000-0008-0000-0400-0000F4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5" name="テキスト ボックス 244">
          <a:extLst>
            <a:ext uri="{FF2B5EF4-FFF2-40B4-BE49-F238E27FC236}">
              <a16:creationId xmlns:a16="http://schemas.microsoft.com/office/drawing/2014/main" xmlns="" id="{00000000-0008-0000-0400-0000F5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6" name="その他グラフ枠">
          <a:extLst>
            <a:ext uri="{FF2B5EF4-FFF2-40B4-BE49-F238E27FC236}">
              <a16:creationId xmlns:a16="http://schemas.microsoft.com/office/drawing/2014/main" xmlns="" id="{00000000-0008-0000-0400-0000F6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95976</xdr:rowOff>
    </xdr:from>
    <xdr:to>
      <xdr:col>82</xdr:col>
      <xdr:colOff>107950</xdr:colOff>
      <xdr:row>60</xdr:row>
      <xdr:rowOff>169454</xdr:rowOff>
    </xdr:to>
    <xdr:cxnSp macro="">
      <xdr:nvCxnSpPr>
        <xdr:cNvPr id="247" name="直線コネクタ 246">
          <a:extLst>
            <a:ext uri="{FF2B5EF4-FFF2-40B4-BE49-F238E27FC236}">
              <a16:creationId xmlns:a16="http://schemas.microsoft.com/office/drawing/2014/main" xmlns="" id="{00000000-0008-0000-0400-0000F7000000}"/>
            </a:ext>
          </a:extLst>
        </xdr:cNvPr>
        <xdr:cNvCxnSpPr/>
      </xdr:nvCxnSpPr>
      <xdr:spPr>
        <a:xfrm flipV="1">
          <a:off x="16510000" y="9182826"/>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141531</xdr:rowOff>
    </xdr:from>
    <xdr:ext cx="762000" cy="259045"/>
    <xdr:sp macro="" textlink="">
      <xdr:nvSpPr>
        <xdr:cNvPr id="248" name="その他最小値テキスト">
          <a:extLst>
            <a:ext uri="{FF2B5EF4-FFF2-40B4-BE49-F238E27FC236}">
              <a16:creationId xmlns:a16="http://schemas.microsoft.com/office/drawing/2014/main" xmlns="" id="{00000000-0008-0000-0400-0000F8000000}"/>
            </a:ext>
          </a:extLst>
        </xdr:cNvPr>
        <xdr:cNvSpPr txBox="1"/>
      </xdr:nvSpPr>
      <xdr:spPr>
        <a:xfrm>
          <a:off x="16598900" y="10428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169454</xdr:rowOff>
    </xdr:from>
    <xdr:to>
      <xdr:col>82</xdr:col>
      <xdr:colOff>196850</xdr:colOff>
      <xdr:row>60</xdr:row>
      <xdr:rowOff>169454</xdr:rowOff>
    </xdr:to>
    <xdr:cxnSp macro="">
      <xdr:nvCxnSpPr>
        <xdr:cNvPr id="249" name="直線コネクタ 248">
          <a:extLst>
            <a:ext uri="{FF2B5EF4-FFF2-40B4-BE49-F238E27FC236}">
              <a16:creationId xmlns:a16="http://schemas.microsoft.com/office/drawing/2014/main" xmlns="" id="{00000000-0008-0000-0400-0000F9000000}"/>
            </a:ext>
          </a:extLst>
        </xdr:cNvPr>
        <xdr:cNvCxnSpPr/>
      </xdr:nvCxnSpPr>
      <xdr:spPr>
        <a:xfrm>
          <a:off x="16421100" y="10456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10903</xdr:rowOff>
    </xdr:from>
    <xdr:ext cx="762000" cy="259045"/>
    <xdr:sp macro="" textlink="">
      <xdr:nvSpPr>
        <xdr:cNvPr id="250" name="その他最大値テキスト">
          <a:extLst>
            <a:ext uri="{FF2B5EF4-FFF2-40B4-BE49-F238E27FC236}">
              <a16:creationId xmlns:a16="http://schemas.microsoft.com/office/drawing/2014/main" xmlns="" id="{00000000-0008-0000-0400-0000FA000000}"/>
            </a:ext>
          </a:extLst>
        </xdr:cNvPr>
        <xdr:cNvSpPr txBox="1"/>
      </xdr:nvSpPr>
      <xdr:spPr>
        <a:xfrm>
          <a:off x="16598900" y="892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95976</xdr:rowOff>
    </xdr:from>
    <xdr:to>
      <xdr:col>82</xdr:col>
      <xdr:colOff>196850</xdr:colOff>
      <xdr:row>53</xdr:row>
      <xdr:rowOff>95976</xdr:rowOff>
    </xdr:to>
    <xdr:cxnSp macro="">
      <xdr:nvCxnSpPr>
        <xdr:cNvPr id="251" name="直線コネクタ 250">
          <a:extLst>
            <a:ext uri="{FF2B5EF4-FFF2-40B4-BE49-F238E27FC236}">
              <a16:creationId xmlns:a16="http://schemas.microsoft.com/office/drawing/2014/main" xmlns="" id="{00000000-0008-0000-0400-0000FB000000}"/>
            </a:ext>
          </a:extLst>
        </xdr:cNvPr>
        <xdr:cNvCxnSpPr/>
      </xdr:nvCxnSpPr>
      <xdr:spPr>
        <a:xfrm>
          <a:off x="16421100" y="9182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64951</xdr:rowOff>
    </xdr:from>
    <xdr:to>
      <xdr:col>82</xdr:col>
      <xdr:colOff>107950</xdr:colOff>
      <xdr:row>56</xdr:row>
      <xdr:rowOff>104140</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flipV="1">
          <a:off x="15671800" y="9666151"/>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31949</xdr:rowOff>
    </xdr:from>
    <xdr:ext cx="762000" cy="259045"/>
    <xdr:sp macro="" textlink="">
      <xdr:nvSpPr>
        <xdr:cNvPr id="253" name="その他平均値テキスト">
          <a:extLst>
            <a:ext uri="{FF2B5EF4-FFF2-40B4-BE49-F238E27FC236}">
              <a16:creationId xmlns:a16="http://schemas.microsoft.com/office/drawing/2014/main" xmlns="" id="{00000000-0008-0000-0400-0000FD000000}"/>
            </a:ext>
          </a:extLst>
        </xdr:cNvPr>
        <xdr:cNvSpPr txBox="1"/>
      </xdr:nvSpPr>
      <xdr:spPr>
        <a:xfrm>
          <a:off x="16598900" y="9633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59872</xdr:rowOff>
    </xdr:from>
    <xdr:to>
      <xdr:col>82</xdr:col>
      <xdr:colOff>158750</xdr:colOff>
      <xdr:row>56</xdr:row>
      <xdr:rowOff>161472</xdr:rowOff>
    </xdr:to>
    <xdr:sp macro="" textlink="">
      <xdr:nvSpPr>
        <xdr:cNvPr id="254" name="フローチャート: 判断 253">
          <a:extLst>
            <a:ext uri="{FF2B5EF4-FFF2-40B4-BE49-F238E27FC236}">
              <a16:creationId xmlns:a16="http://schemas.microsoft.com/office/drawing/2014/main" xmlns="" id="{00000000-0008-0000-0400-0000FE000000}"/>
            </a:ext>
          </a:extLst>
        </xdr:cNvPr>
        <xdr:cNvSpPr/>
      </xdr:nvSpPr>
      <xdr:spPr>
        <a:xfrm>
          <a:off x="164592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138430</xdr:rowOff>
    </xdr:from>
    <xdr:to>
      <xdr:col>78</xdr:col>
      <xdr:colOff>69850</xdr:colOff>
      <xdr:row>56</xdr:row>
      <xdr:rowOff>104140</xdr:rowOff>
    </xdr:to>
    <xdr:cxnSp macro="">
      <xdr:nvCxnSpPr>
        <xdr:cNvPr id="255" name="直線コネクタ 254">
          <a:extLst>
            <a:ext uri="{FF2B5EF4-FFF2-40B4-BE49-F238E27FC236}">
              <a16:creationId xmlns:a16="http://schemas.microsoft.com/office/drawing/2014/main" xmlns="" id="{00000000-0008-0000-0400-0000FF000000}"/>
            </a:ext>
          </a:extLst>
        </xdr:cNvPr>
        <xdr:cNvCxnSpPr/>
      </xdr:nvCxnSpPr>
      <xdr:spPr>
        <a:xfrm>
          <a:off x="14782800" y="95681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46809</xdr:rowOff>
    </xdr:from>
    <xdr:to>
      <xdr:col>78</xdr:col>
      <xdr:colOff>120650</xdr:colOff>
      <xdr:row>56</xdr:row>
      <xdr:rowOff>148409</xdr:rowOff>
    </xdr:to>
    <xdr:sp macro="" textlink="">
      <xdr:nvSpPr>
        <xdr:cNvPr id="256" name="フローチャート: 判断 255">
          <a:extLst>
            <a:ext uri="{FF2B5EF4-FFF2-40B4-BE49-F238E27FC236}">
              <a16:creationId xmlns:a16="http://schemas.microsoft.com/office/drawing/2014/main" xmlns="" id="{00000000-0008-0000-0400-000000010000}"/>
            </a:ext>
          </a:extLst>
        </xdr:cNvPr>
        <xdr:cNvSpPr/>
      </xdr:nvSpPr>
      <xdr:spPr>
        <a:xfrm>
          <a:off x="156210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158586</xdr:rowOff>
    </xdr:from>
    <xdr:ext cx="736600" cy="259045"/>
    <xdr:sp macro="" textlink="">
      <xdr:nvSpPr>
        <xdr:cNvPr id="257" name="テキスト ボックス 256">
          <a:extLst>
            <a:ext uri="{FF2B5EF4-FFF2-40B4-BE49-F238E27FC236}">
              <a16:creationId xmlns:a16="http://schemas.microsoft.com/office/drawing/2014/main" xmlns="" id="{00000000-0008-0000-0400-000001010000}"/>
            </a:ext>
          </a:extLst>
        </xdr:cNvPr>
        <xdr:cNvSpPr txBox="1"/>
      </xdr:nvSpPr>
      <xdr:spPr>
        <a:xfrm>
          <a:off x="15290800" y="9416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138430</xdr:rowOff>
    </xdr:from>
    <xdr:to>
      <xdr:col>73</xdr:col>
      <xdr:colOff>180975</xdr:colOff>
      <xdr:row>56</xdr:row>
      <xdr:rowOff>58420</xdr:rowOff>
    </xdr:to>
    <xdr:cxnSp macro="">
      <xdr:nvCxnSpPr>
        <xdr:cNvPr id="258" name="直線コネクタ 257">
          <a:extLst>
            <a:ext uri="{FF2B5EF4-FFF2-40B4-BE49-F238E27FC236}">
              <a16:creationId xmlns:a16="http://schemas.microsoft.com/office/drawing/2014/main" xmlns="" id="{00000000-0008-0000-0400-000002010000}"/>
            </a:ext>
          </a:extLst>
        </xdr:cNvPr>
        <xdr:cNvCxnSpPr/>
      </xdr:nvCxnSpPr>
      <xdr:spPr>
        <a:xfrm flipV="1">
          <a:off x="13893800" y="9568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xdr:rowOff>
    </xdr:from>
    <xdr:to>
      <xdr:col>74</xdr:col>
      <xdr:colOff>31750</xdr:colOff>
      <xdr:row>56</xdr:row>
      <xdr:rowOff>109220</xdr:rowOff>
    </xdr:to>
    <xdr:sp macro="" textlink="">
      <xdr:nvSpPr>
        <xdr:cNvPr id="259" name="フローチャート: 判断 258">
          <a:extLst>
            <a:ext uri="{FF2B5EF4-FFF2-40B4-BE49-F238E27FC236}">
              <a16:creationId xmlns:a16="http://schemas.microsoft.com/office/drawing/2014/main" xmlns="" id="{00000000-0008-0000-0400-000003010000}"/>
            </a:ext>
          </a:extLst>
        </xdr:cNvPr>
        <xdr:cNvSpPr/>
      </xdr:nvSpPr>
      <xdr:spPr>
        <a:xfrm>
          <a:off x="14732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93997</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4401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151493</xdr:rowOff>
    </xdr:from>
    <xdr:to>
      <xdr:col>69</xdr:col>
      <xdr:colOff>92075</xdr:colOff>
      <xdr:row>56</xdr:row>
      <xdr:rowOff>58420</xdr:rowOff>
    </xdr:to>
    <xdr:cxnSp macro="">
      <xdr:nvCxnSpPr>
        <xdr:cNvPr id="261" name="直線コネクタ 260">
          <a:extLst>
            <a:ext uri="{FF2B5EF4-FFF2-40B4-BE49-F238E27FC236}">
              <a16:creationId xmlns:a16="http://schemas.microsoft.com/office/drawing/2014/main" xmlns="" id="{00000000-0008-0000-0400-000005010000}"/>
            </a:ext>
          </a:extLst>
        </xdr:cNvPr>
        <xdr:cNvCxnSpPr/>
      </xdr:nvCxnSpPr>
      <xdr:spPr>
        <a:xfrm>
          <a:off x="13004800" y="9581243"/>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xdr:rowOff>
    </xdr:from>
    <xdr:to>
      <xdr:col>69</xdr:col>
      <xdr:colOff>142875</xdr:colOff>
      <xdr:row>56</xdr:row>
      <xdr:rowOff>109220</xdr:rowOff>
    </xdr:to>
    <xdr:sp macro="" textlink="">
      <xdr:nvSpPr>
        <xdr:cNvPr id="262" name="フローチャート: 判断 261">
          <a:extLst>
            <a:ext uri="{FF2B5EF4-FFF2-40B4-BE49-F238E27FC236}">
              <a16:creationId xmlns:a16="http://schemas.microsoft.com/office/drawing/2014/main" xmlns="" id="{00000000-0008-0000-0400-000006010000}"/>
            </a:ext>
          </a:extLst>
        </xdr:cNvPr>
        <xdr:cNvSpPr/>
      </xdr:nvSpPr>
      <xdr:spPr>
        <a:xfrm>
          <a:off x="13843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119397</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3512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166007</xdr:rowOff>
    </xdr:from>
    <xdr:to>
      <xdr:col>65</xdr:col>
      <xdr:colOff>53975</xdr:colOff>
      <xdr:row>56</xdr:row>
      <xdr:rowOff>96157</xdr:rowOff>
    </xdr:to>
    <xdr:sp macro="" textlink="">
      <xdr:nvSpPr>
        <xdr:cNvPr id="264" name="フローチャート: 判断 263">
          <a:extLst>
            <a:ext uri="{FF2B5EF4-FFF2-40B4-BE49-F238E27FC236}">
              <a16:creationId xmlns:a16="http://schemas.microsoft.com/office/drawing/2014/main" xmlns="" id="{00000000-0008-0000-0400-000008010000}"/>
            </a:ext>
          </a:extLst>
        </xdr:cNvPr>
        <xdr:cNvSpPr/>
      </xdr:nvSpPr>
      <xdr:spPr>
        <a:xfrm>
          <a:off x="12954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80934</xdr:rowOff>
    </xdr:from>
    <xdr:ext cx="762000" cy="259045"/>
    <xdr:sp macro="" textlink="">
      <xdr:nvSpPr>
        <xdr:cNvPr id="265" name="テキスト ボックス 264">
          <a:extLst>
            <a:ext uri="{FF2B5EF4-FFF2-40B4-BE49-F238E27FC236}">
              <a16:creationId xmlns:a16="http://schemas.microsoft.com/office/drawing/2014/main" xmlns="" id="{00000000-0008-0000-0400-000009010000}"/>
            </a:ext>
          </a:extLst>
        </xdr:cNvPr>
        <xdr:cNvSpPr txBox="1"/>
      </xdr:nvSpPr>
      <xdr:spPr>
        <a:xfrm>
          <a:off x="12623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14151</xdr:rowOff>
    </xdr:from>
    <xdr:to>
      <xdr:col>82</xdr:col>
      <xdr:colOff>158750</xdr:colOff>
      <xdr:row>56</xdr:row>
      <xdr:rowOff>115751</xdr:rowOff>
    </xdr:to>
    <xdr:sp macro="" textlink="">
      <xdr:nvSpPr>
        <xdr:cNvPr id="271" name="楕円 270">
          <a:extLst>
            <a:ext uri="{FF2B5EF4-FFF2-40B4-BE49-F238E27FC236}">
              <a16:creationId xmlns:a16="http://schemas.microsoft.com/office/drawing/2014/main" xmlns="" id="{00000000-0008-0000-0400-00000F010000}"/>
            </a:ext>
          </a:extLst>
        </xdr:cNvPr>
        <xdr:cNvSpPr/>
      </xdr:nvSpPr>
      <xdr:spPr>
        <a:xfrm>
          <a:off x="16459200" y="961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30678</xdr:rowOff>
    </xdr:from>
    <xdr:ext cx="762000" cy="259045"/>
    <xdr:sp macro="" textlink="">
      <xdr:nvSpPr>
        <xdr:cNvPr id="272" name="その他該当値テキスト">
          <a:extLst>
            <a:ext uri="{FF2B5EF4-FFF2-40B4-BE49-F238E27FC236}">
              <a16:creationId xmlns:a16="http://schemas.microsoft.com/office/drawing/2014/main" xmlns="" id="{00000000-0008-0000-0400-000010010000}"/>
            </a:ext>
          </a:extLst>
        </xdr:cNvPr>
        <xdr:cNvSpPr txBox="1"/>
      </xdr:nvSpPr>
      <xdr:spPr>
        <a:xfrm>
          <a:off x="16598900" y="9460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53340</xdr:rowOff>
    </xdr:from>
    <xdr:to>
      <xdr:col>78</xdr:col>
      <xdr:colOff>120650</xdr:colOff>
      <xdr:row>56</xdr:row>
      <xdr:rowOff>154940</xdr:rowOff>
    </xdr:to>
    <xdr:sp macro="" textlink="">
      <xdr:nvSpPr>
        <xdr:cNvPr id="273" name="楕円 272">
          <a:extLst>
            <a:ext uri="{FF2B5EF4-FFF2-40B4-BE49-F238E27FC236}">
              <a16:creationId xmlns:a16="http://schemas.microsoft.com/office/drawing/2014/main" xmlns="" id="{00000000-0008-0000-0400-000011010000}"/>
            </a:ext>
          </a:extLst>
        </xdr:cNvPr>
        <xdr:cNvSpPr/>
      </xdr:nvSpPr>
      <xdr:spPr>
        <a:xfrm>
          <a:off x="15621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139717</xdr:rowOff>
    </xdr:from>
    <xdr:ext cx="736600" cy="259045"/>
    <xdr:sp macro="" textlink="">
      <xdr:nvSpPr>
        <xdr:cNvPr id="274" name="テキスト ボックス 273">
          <a:extLst>
            <a:ext uri="{FF2B5EF4-FFF2-40B4-BE49-F238E27FC236}">
              <a16:creationId xmlns:a16="http://schemas.microsoft.com/office/drawing/2014/main" xmlns="" id="{00000000-0008-0000-0400-000012010000}"/>
            </a:ext>
          </a:extLst>
        </xdr:cNvPr>
        <xdr:cNvSpPr txBox="1"/>
      </xdr:nvSpPr>
      <xdr:spPr>
        <a:xfrm>
          <a:off x="15290800" y="9740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87630</xdr:rowOff>
    </xdr:from>
    <xdr:to>
      <xdr:col>74</xdr:col>
      <xdr:colOff>31750</xdr:colOff>
      <xdr:row>56</xdr:row>
      <xdr:rowOff>17780</xdr:rowOff>
    </xdr:to>
    <xdr:sp macro="" textlink="">
      <xdr:nvSpPr>
        <xdr:cNvPr id="275" name="楕円 274">
          <a:extLst>
            <a:ext uri="{FF2B5EF4-FFF2-40B4-BE49-F238E27FC236}">
              <a16:creationId xmlns:a16="http://schemas.microsoft.com/office/drawing/2014/main" xmlns="" id="{00000000-0008-0000-0400-000013010000}"/>
            </a:ext>
          </a:extLst>
        </xdr:cNvPr>
        <xdr:cNvSpPr/>
      </xdr:nvSpPr>
      <xdr:spPr>
        <a:xfrm>
          <a:off x="14732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27957</xdr:rowOff>
    </xdr:from>
    <xdr:ext cx="762000" cy="259045"/>
    <xdr:sp macro="" textlink="">
      <xdr:nvSpPr>
        <xdr:cNvPr id="276" name="テキスト ボックス 275">
          <a:extLst>
            <a:ext uri="{FF2B5EF4-FFF2-40B4-BE49-F238E27FC236}">
              <a16:creationId xmlns:a16="http://schemas.microsoft.com/office/drawing/2014/main" xmlns="" id="{00000000-0008-0000-0400-000014010000}"/>
            </a:ext>
          </a:extLst>
        </xdr:cNvPr>
        <xdr:cNvSpPr txBox="1"/>
      </xdr:nvSpPr>
      <xdr:spPr>
        <a:xfrm>
          <a:off x="14401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7620</xdr:rowOff>
    </xdr:from>
    <xdr:to>
      <xdr:col>69</xdr:col>
      <xdr:colOff>142875</xdr:colOff>
      <xdr:row>56</xdr:row>
      <xdr:rowOff>109220</xdr:rowOff>
    </xdr:to>
    <xdr:sp macro="" textlink="">
      <xdr:nvSpPr>
        <xdr:cNvPr id="277" name="楕円 276">
          <a:extLst>
            <a:ext uri="{FF2B5EF4-FFF2-40B4-BE49-F238E27FC236}">
              <a16:creationId xmlns:a16="http://schemas.microsoft.com/office/drawing/2014/main" xmlns="" id="{00000000-0008-0000-0400-000015010000}"/>
            </a:ext>
          </a:extLst>
        </xdr:cNvPr>
        <xdr:cNvSpPr/>
      </xdr:nvSpPr>
      <xdr:spPr>
        <a:xfrm>
          <a:off x="13843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93997</xdr:rowOff>
    </xdr:from>
    <xdr:ext cx="762000" cy="259045"/>
    <xdr:sp macro="" textlink="">
      <xdr:nvSpPr>
        <xdr:cNvPr id="278" name="テキスト ボックス 277">
          <a:extLst>
            <a:ext uri="{FF2B5EF4-FFF2-40B4-BE49-F238E27FC236}">
              <a16:creationId xmlns:a16="http://schemas.microsoft.com/office/drawing/2014/main" xmlns="" id="{00000000-0008-0000-0400-000016010000}"/>
            </a:ext>
          </a:extLst>
        </xdr:cNvPr>
        <xdr:cNvSpPr txBox="1"/>
      </xdr:nvSpPr>
      <xdr:spPr>
        <a:xfrm>
          <a:off x="13512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100693</xdr:rowOff>
    </xdr:from>
    <xdr:to>
      <xdr:col>65</xdr:col>
      <xdr:colOff>53975</xdr:colOff>
      <xdr:row>56</xdr:row>
      <xdr:rowOff>30843</xdr:rowOff>
    </xdr:to>
    <xdr:sp macro="" textlink="">
      <xdr:nvSpPr>
        <xdr:cNvPr id="279" name="楕円 278">
          <a:extLst>
            <a:ext uri="{FF2B5EF4-FFF2-40B4-BE49-F238E27FC236}">
              <a16:creationId xmlns:a16="http://schemas.microsoft.com/office/drawing/2014/main" xmlns="" id="{00000000-0008-0000-0400-000017010000}"/>
            </a:ext>
          </a:extLst>
        </xdr:cNvPr>
        <xdr:cNvSpPr/>
      </xdr:nvSpPr>
      <xdr:spPr>
        <a:xfrm>
          <a:off x="12954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41020</xdr:rowOff>
    </xdr:from>
    <xdr:ext cx="762000" cy="259045"/>
    <xdr:sp macro="" textlink="">
      <xdr:nvSpPr>
        <xdr:cNvPr id="280" name="テキスト ボックス 279">
          <a:extLst>
            <a:ext uri="{FF2B5EF4-FFF2-40B4-BE49-F238E27FC236}">
              <a16:creationId xmlns:a16="http://schemas.microsoft.com/office/drawing/2014/main" xmlns="" id="{00000000-0008-0000-0400-000018010000}"/>
            </a:ext>
          </a:extLst>
        </xdr:cNvPr>
        <xdr:cNvSpPr txBox="1"/>
      </xdr:nvSpPr>
      <xdr:spPr>
        <a:xfrm>
          <a:off x="12623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1" name="テキスト ボックス 290">
          <a:extLst>
            <a:ext uri="{FF2B5EF4-FFF2-40B4-BE49-F238E27FC236}">
              <a16:creationId xmlns:a16="http://schemas.microsoft.com/office/drawing/2014/main" xmlns="" id="{00000000-0008-0000-0400-000023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0.4</a:t>
          </a:r>
          <a:r>
            <a:rPr kumimoji="1" lang="ja-JP" altLang="en-US" sz="1100">
              <a:solidFill>
                <a:schemeClr val="dk1"/>
              </a:solidFill>
              <a:effectLst/>
              <a:latin typeface="+mn-lt"/>
              <a:ea typeface="+mn-ea"/>
              <a:cs typeface="+mn-cs"/>
            </a:rPr>
            <a:t>ポイント回復したが、</a:t>
          </a:r>
          <a:r>
            <a:rPr kumimoji="1" lang="ja-JP" altLang="ja-JP" sz="1100">
              <a:solidFill>
                <a:schemeClr val="dk1"/>
              </a:solidFill>
              <a:effectLst/>
              <a:latin typeface="+mn-lt"/>
              <a:ea typeface="+mn-ea"/>
              <a:cs typeface="+mn-cs"/>
            </a:rPr>
            <a:t>企業会計に対する繰出金は増加しており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補助費等の額自体は前年度より</a:t>
          </a:r>
          <a:r>
            <a:rPr kumimoji="1" lang="en-US" altLang="ja-JP" sz="1100">
              <a:solidFill>
                <a:schemeClr val="dk1"/>
              </a:solidFill>
              <a:effectLst/>
              <a:latin typeface="+mn-lt"/>
              <a:ea typeface="+mn-ea"/>
              <a:cs typeface="+mn-cs"/>
            </a:rPr>
            <a:t>11.9</a:t>
          </a:r>
          <a:r>
            <a:rPr kumimoji="1" lang="ja-JP" altLang="ja-JP" sz="1100">
              <a:solidFill>
                <a:schemeClr val="dk1"/>
              </a:solidFill>
              <a:effectLst/>
              <a:latin typeface="+mn-lt"/>
              <a:ea typeface="+mn-ea"/>
              <a:cs typeface="+mn-cs"/>
            </a:rPr>
            <a:t>％程度増加している。</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類似団体の比較においても依然平均値を上回っている。 引き続き繰出金が増加している企業会計の経営状況を的確に把握し健全経営に努めるとともに，各種団体に対する補助金等についても適正な執行に努めてい</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3" name="直線コネクタ 292">
          <a:extLst>
            <a:ext uri="{FF2B5EF4-FFF2-40B4-BE49-F238E27FC236}">
              <a16:creationId xmlns:a16="http://schemas.microsoft.com/office/drawing/2014/main" xmlns="" id="{00000000-0008-0000-0400-000025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4" name="テキスト ボックス 293">
          <a:extLst>
            <a:ext uri="{FF2B5EF4-FFF2-40B4-BE49-F238E27FC236}">
              <a16:creationId xmlns:a16="http://schemas.microsoft.com/office/drawing/2014/main" xmlns="" id="{00000000-0008-0000-0400-000026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5" name="直線コネクタ 294">
          <a:extLst>
            <a:ext uri="{FF2B5EF4-FFF2-40B4-BE49-F238E27FC236}">
              <a16:creationId xmlns:a16="http://schemas.microsoft.com/office/drawing/2014/main" xmlns="" id="{00000000-0008-0000-0400-000027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6" name="テキスト ボックス 295">
          <a:extLst>
            <a:ext uri="{FF2B5EF4-FFF2-40B4-BE49-F238E27FC236}">
              <a16:creationId xmlns:a16="http://schemas.microsoft.com/office/drawing/2014/main" xmlns="" id="{00000000-0008-0000-0400-000028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7" name="直線コネクタ 296">
          <a:extLst>
            <a:ext uri="{FF2B5EF4-FFF2-40B4-BE49-F238E27FC236}">
              <a16:creationId xmlns:a16="http://schemas.microsoft.com/office/drawing/2014/main" xmlns="" id="{00000000-0008-0000-0400-000029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8" name="テキスト ボックス 297">
          <a:extLst>
            <a:ext uri="{FF2B5EF4-FFF2-40B4-BE49-F238E27FC236}">
              <a16:creationId xmlns:a16="http://schemas.microsoft.com/office/drawing/2014/main" xmlns="" id="{00000000-0008-0000-0400-00002A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9" name="直線コネクタ 298">
          <a:extLst>
            <a:ext uri="{FF2B5EF4-FFF2-40B4-BE49-F238E27FC236}">
              <a16:creationId xmlns:a16="http://schemas.microsoft.com/office/drawing/2014/main" xmlns="" id="{00000000-0008-0000-0400-00002B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0" name="テキスト ボックス 299">
          <a:extLst>
            <a:ext uri="{FF2B5EF4-FFF2-40B4-BE49-F238E27FC236}">
              <a16:creationId xmlns:a16="http://schemas.microsoft.com/office/drawing/2014/main" xmlns="" id="{00000000-0008-0000-0400-00002C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1" name="直線コネクタ 300">
          <a:extLst>
            <a:ext uri="{FF2B5EF4-FFF2-40B4-BE49-F238E27FC236}">
              <a16:creationId xmlns:a16="http://schemas.microsoft.com/office/drawing/2014/main" xmlns="" id="{00000000-0008-0000-0400-00002D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2" name="テキスト ボックス 301">
          <a:extLst>
            <a:ext uri="{FF2B5EF4-FFF2-40B4-BE49-F238E27FC236}">
              <a16:creationId xmlns:a16="http://schemas.microsoft.com/office/drawing/2014/main" xmlns="" id="{00000000-0008-0000-0400-00002E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xmlns=""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83566</xdr:rowOff>
    </xdr:from>
    <xdr:to>
      <xdr:col>82</xdr:col>
      <xdr:colOff>107950</xdr:colOff>
      <xdr:row>39</xdr:row>
      <xdr:rowOff>161290</xdr:rowOff>
    </xdr:to>
    <xdr:cxnSp macro="">
      <xdr:nvCxnSpPr>
        <xdr:cNvPr id="305" name="直線コネクタ 304">
          <a:extLst>
            <a:ext uri="{FF2B5EF4-FFF2-40B4-BE49-F238E27FC236}">
              <a16:creationId xmlns:a16="http://schemas.microsoft.com/office/drawing/2014/main" xmlns="" id="{00000000-0008-0000-0400-000031010000}"/>
            </a:ext>
          </a:extLst>
        </xdr:cNvPr>
        <xdr:cNvCxnSpPr/>
      </xdr:nvCxnSpPr>
      <xdr:spPr>
        <a:xfrm flipV="1">
          <a:off x="16510000" y="57414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6" name="補助費等最小値テキスト">
          <a:extLst>
            <a:ext uri="{FF2B5EF4-FFF2-40B4-BE49-F238E27FC236}">
              <a16:creationId xmlns:a16="http://schemas.microsoft.com/office/drawing/2014/main" xmlns="" id="{00000000-0008-0000-0400-000032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169943</xdr:rowOff>
    </xdr:from>
    <xdr:ext cx="762000" cy="259045"/>
    <xdr:sp macro="" textlink="">
      <xdr:nvSpPr>
        <xdr:cNvPr id="308" name="補助費等最大値テキスト">
          <a:extLst>
            <a:ext uri="{FF2B5EF4-FFF2-40B4-BE49-F238E27FC236}">
              <a16:creationId xmlns:a16="http://schemas.microsoft.com/office/drawing/2014/main" xmlns="" id="{00000000-0008-0000-0400-000034010000}"/>
            </a:ext>
          </a:extLst>
        </xdr:cNvPr>
        <xdr:cNvSpPr txBox="1"/>
      </xdr:nvSpPr>
      <xdr:spPr>
        <a:xfrm>
          <a:off x="16598900" y="5484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83566</xdr:rowOff>
    </xdr:from>
    <xdr:to>
      <xdr:col>82</xdr:col>
      <xdr:colOff>196850</xdr:colOff>
      <xdr:row>33</xdr:row>
      <xdr:rowOff>83566</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a:off x="16421100" y="5741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127000</xdr:rowOff>
    </xdr:from>
    <xdr:to>
      <xdr:col>82</xdr:col>
      <xdr:colOff>107950</xdr:colOff>
      <xdr:row>36</xdr:row>
      <xdr:rowOff>145288</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flipV="1">
          <a:off x="15671800" y="629920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19575</xdr:rowOff>
    </xdr:from>
    <xdr:ext cx="762000" cy="259045"/>
    <xdr:sp macro="" textlink="">
      <xdr:nvSpPr>
        <xdr:cNvPr id="311" name="補助費等平均値テキスト">
          <a:extLst>
            <a:ext uri="{FF2B5EF4-FFF2-40B4-BE49-F238E27FC236}">
              <a16:creationId xmlns:a16="http://schemas.microsoft.com/office/drawing/2014/main" xmlns="" id="{00000000-0008-0000-0400-000037010000}"/>
            </a:ext>
          </a:extLst>
        </xdr:cNvPr>
        <xdr:cNvSpPr txBox="1"/>
      </xdr:nvSpPr>
      <xdr:spPr>
        <a:xfrm>
          <a:off x="16598900" y="6020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xdr:rowOff>
    </xdr:from>
    <xdr:to>
      <xdr:col>82</xdr:col>
      <xdr:colOff>158750</xdr:colOff>
      <xdr:row>36</xdr:row>
      <xdr:rowOff>104648</xdr:rowOff>
    </xdr:to>
    <xdr:sp macro="" textlink="">
      <xdr:nvSpPr>
        <xdr:cNvPr id="312" name="フローチャート: 判断 311">
          <a:extLst>
            <a:ext uri="{FF2B5EF4-FFF2-40B4-BE49-F238E27FC236}">
              <a16:creationId xmlns:a16="http://schemas.microsoft.com/office/drawing/2014/main" xmlns="" id="{00000000-0008-0000-0400-000038010000}"/>
            </a:ext>
          </a:extLst>
        </xdr:cNvPr>
        <xdr:cNvSpPr/>
      </xdr:nvSpPr>
      <xdr:spPr>
        <a:xfrm>
          <a:off x="164592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136144</xdr:rowOff>
    </xdr:from>
    <xdr:to>
      <xdr:col>78</xdr:col>
      <xdr:colOff>69850</xdr:colOff>
      <xdr:row>36</xdr:row>
      <xdr:rowOff>145288</xdr:rowOff>
    </xdr:to>
    <xdr:cxnSp macro="">
      <xdr:nvCxnSpPr>
        <xdr:cNvPr id="313" name="直線コネクタ 312">
          <a:extLst>
            <a:ext uri="{FF2B5EF4-FFF2-40B4-BE49-F238E27FC236}">
              <a16:creationId xmlns:a16="http://schemas.microsoft.com/office/drawing/2014/main" xmlns="" id="{00000000-0008-0000-0400-000039010000}"/>
            </a:ext>
          </a:extLst>
        </xdr:cNvPr>
        <xdr:cNvCxnSpPr/>
      </xdr:nvCxnSpPr>
      <xdr:spPr>
        <a:xfrm>
          <a:off x="14782800" y="63083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160782</xdr:rowOff>
    </xdr:from>
    <xdr:to>
      <xdr:col>78</xdr:col>
      <xdr:colOff>120650</xdr:colOff>
      <xdr:row>36</xdr:row>
      <xdr:rowOff>90932</xdr:rowOff>
    </xdr:to>
    <xdr:sp macro="" textlink="">
      <xdr:nvSpPr>
        <xdr:cNvPr id="314" name="フローチャート: 判断 313">
          <a:extLst>
            <a:ext uri="{FF2B5EF4-FFF2-40B4-BE49-F238E27FC236}">
              <a16:creationId xmlns:a16="http://schemas.microsoft.com/office/drawing/2014/main" xmlns="" id="{00000000-0008-0000-0400-00003A010000}"/>
            </a:ext>
          </a:extLst>
        </xdr:cNvPr>
        <xdr:cNvSpPr/>
      </xdr:nvSpPr>
      <xdr:spPr>
        <a:xfrm>
          <a:off x="15621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101109</xdr:rowOff>
    </xdr:from>
    <xdr:ext cx="736600" cy="259045"/>
    <xdr:sp macro="" textlink="">
      <xdr:nvSpPr>
        <xdr:cNvPr id="315" name="テキスト ボックス 314">
          <a:extLst>
            <a:ext uri="{FF2B5EF4-FFF2-40B4-BE49-F238E27FC236}">
              <a16:creationId xmlns:a16="http://schemas.microsoft.com/office/drawing/2014/main" xmlns="" id="{00000000-0008-0000-0400-00003B010000}"/>
            </a:ext>
          </a:extLst>
        </xdr:cNvPr>
        <xdr:cNvSpPr txBox="1"/>
      </xdr:nvSpPr>
      <xdr:spPr>
        <a:xfrm>
          <a:off x="15290800" y="5930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136144</xdr:rowOff>
    </xdr:from>
    <xdr:to>
      <xdr:col>73</xdr:col>
      <xdr:colOff>180975</xdr:colOff>
      <xdr:row>37</xdr:row>
      <xdr:rowOff>37846</xdr:rowOff>
    </xdr:to>
    <xdr:cxnSp macro="">
      <xdr:nvCxnSpPr>
        <xdr:cNvPr id="316" name="直線コネクタ 315">
          <a:extLst>
            <a:ext uri="{FF2B5EF4-FFF2-40B4-BE49-F238E27FC236}">
              <a16:creationId xmlns:a16="http://schemas.microsoft.com/office/drawing/2014/main" xmlns="" id="{00000000-0008-0000-0400-00003C010000}"/>
            </a:ext>
          </a:extLst>
        </xdr:cNvPr>
        <xdr:cNvCxnSpPr/>
      </xdr:nvCxnSpPr>
      <xdr:spPr>
        <a:xfrm flipV="1">
          <a:off x="13893800" y="63083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151638</xdr:rowOff>
    </xdr:from>
    <xdr:to>
      <xdr:col>74</xdr:col>
      <xdr:colOff>31750</xdr:colOff>
      <xdr:row>36</xdr:row>
      <xdr:rowOff>81788</xdr:rowOff>
    </xdr:to>
    <xdr:sp macro="" textlink="">
      <xdr:nvSpPr>
        <xdr:cNvPr id="317" name="フローチャート: 判断 316">
          <a:extLst>
            <a:ext uri="{FF2B5EF4-FFF2-40B4-BE49-F238E27FC236}">
              <a16:creationId xmlns:a16="http://schemas.microsoft.com/office/drawing/2014/main" xmlns="" id="{00000000-0008-0000-0400-00003D010000}"/>
            </a:ext>
          </a:extLst>
        </xdr:cNvPr>
        <xdr:cNvSpPr/>
      </xdr:nvSpPr>
      <xdr:spPr>
        <a:xfrm>
          <a:off x="147320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91965</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4401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37846</xdr:rowOff>
    </xdr:from>
    <xdr:to>
      <xdr:col>69</xdr:col>
      <xdr:colOff>92075</xdr:colOff>
      <xdr:row>37</xdr:row>
      <xdr:rowOff>56134</xdr:rowOff>
    </xdr:to>
    <xdr:cxnSp macro="">
      <xdr:nvCxnSpPr>
        <xdr:cNvPr id="319" name="直線コネクタ 318">
          <a:extLst>
            <a:ext uri="{FF2B5EF4-FFF2-40B4-BE49-F238E27FC236}">
              <a16:creationId xmlns:a16="http://schemas.microsoft.com/office/drawing/2014/main" xmlns="" id="{00000000-0008-0000-0400-00003F010000}"/>
            </a:ext>
          </a:extLst>
        </xdr:cNvPr>
        <xdr:cNvCxnSpPr/>
      </xdr:nvCxnSpPr>
      <xdr:spPr>
        <a:xfrm flipV="1">
          <a:off x="13004800" y="63814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16764</xdr:rowOff>
    </xdr:from>
    <xdr:to>
      <xdr:col>69</xdr:col>
      <xdr:colOff>142875</xdr:colOff>
      <xdr:row>36</xdr:row>
      <xdr:rowOff>118364</xdr:rowOff>
    </xdr:to>
    <xdr:sp macro="" textlink="">
      <xdr:nvSpPr>
        <xdr:cNvPr id="320" name="フローチャート: 判断 319">
          <a:extLst>
            <a:ext uri="{FF2B5EF4-FFF2-40B4-BE49-F238E27FC236}">
              <a16:creationId xmlns:a16="http://schemas.microsoft.com/office/drawing/2014/main" xmlns="" id="{00000000-0008-0000-0400-000040010000}"/>
            </a:ext>
          </a:extLst>
        </xdr:cNvPr>
        <xdr:cNvSpPr/>
      </xdr:nvSpPr>
      <xdr:spPr>
        <a:xfrm>
          <a:off x="13843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128541</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3512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169926</xdr:rowOff>
    </xdr:from>
    <xdr:to>
      <xdr:col>65</xdr:col>
      <xdr:colOff>53975</xdr:colOff>
      <xdr:row>36</xdr:row>
      <xdr:rowOff>100076</xdr:rowOff>
    </xdr:to>
    <xdr:sp macro="" textlink="">
      <xdr:nvSpPr>
        <xdr:cNvPr id="322" name="フローチャート: 判断 321">
          <a:extLst>
            <a:ext uri="{FF2B5EF4-FFF2-40B4-BE49-F238E27FC236}">
              <a16:creationId xmlns:a16="http://schemas.microsoft.com/office/drawing/2014/main" xmlns="" id="{00000000-0008-0000-0400-000042010000}"/>
            </a:ext>
          </a:extLst>
        </xdr:cNvPr>
        <xdr:cNvSpPr/>
      </xdr:nvSpPr>
      <xdr:spPr>
        <a:xfrm>
          <a:off x="12954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110253</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2623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29" name="楕円 328">
          <a:extLst>
            <a:ext uri="{FF2B5EF4-FFF2-40B4-BE49-F238E27FC236}">
              <a16:creationId xmlns:a16="http://schemas.microsoft.com/office/drawing/2014/main" xmlns="" id="{00000000-0008-0000-0400-000049010000}"/>
            </a:ext>
          </a:extLst>
        </xdr:cNvPr>
        <xdr:cNvSpPr/>
      </xdr:nvSpPr>
      <xdr:spPr>
        <a:xfrm>
          <a:off x="16459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48277</xdr:rowOff>
    </xdr:from>
    <xdr:ext cx="762000" cy="259045"/>
    <xdr:sp macro="" textlink="">
      <xdr:nvSpPr>
        <xdr:cNvPr id="330" name="補助費等該当値テキスト">
          <a:extLst>
            <a:ext uri="{FF2B5EF4-FFF2-40B4-BE49-F238E27FC236}">
              <a16:creationId xmlns:a16="http://schemas.microsoft.com/office/drawing/2014/main" xmlns="" id="{00000000-0008-0000-0400-00004A010000}"/>
            </a:ext>
          </a:extLst>
        </xdr:cNvPr>
        <xdr:cNvSpPr txBox="1"/>
      </xdr:nvSpPr>
      <xdr:spPr>
        <a:xfrm>
          <a:off x="165989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94488</xdr:rowOff>
    </xdr:from>
    <xdr:to>
      <xdr:col>78</xdr:col>
      <xdr:colOff>120650</xdr:colOff>
      <xdr:row>37</xdr:row>
      <xdr:rowOff>24638</xdr:rowOff>
    </xdr:to>
    <xdr:sp macro="" textlink="">
      <xdr:nvSpPr>
        <xdr:cNvPr id="331" name="楕円 330">
          <a:extLst>
            <a:ext uri="{FF2B5EF4-FFF2-40B4-BE49-F238E27FC236}">
              <a16:creationId xmlns:a16="http://schemas.microsoft.com/office/drawing/2014/main" xmlns="" id="{00000000-0008-0000-0400-00004B010000}"/>
            </a:ext>
          </a:extLst>
        </xdr:cNvPr>
        <xdr:cNvSpPr/>
      </xdr:nvSpPr>
      <xdr:spPr>
        <a:xfrm>
          <a:off x="15621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9415</xdr:rowOff>
    </xdr:from>
    <xdr:ext cx="736600" cy="259045"/>
    <xdr:sp macro="" textlink="">
      <xdr:nvSpPr>
        <xdr:cNvPr id="332" name="テキスト ボックス 331">
          <a:extLst>
            <a:ext uri="{FF2B5EF4-FFF2-40B4-BE49-F238E27FC236}">
              <a16:creationId xmlns:a16="http://schemas.microsoft.com/office/drawing/2014/main" xmlns="" id="{00000000-0008-0000-0400-00004C010000}"/>
            </a:ext>
          </a:extLst>
        </xdr:cNvPr>
        <xdr:cNvSpPr txBox="1"/>
      </xdr:nvSpPr>
      <xdr:spPr>
        <a:xfrm>
          <a:off x="15290800" y="6353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85344</xdr:rowOff>
    </xdr:from>
    <xdr:to>
      <xdr:col>74</xdr:col>
      <xdr:colOff>31750</xdr:colOff>
      <xdr:row>37</xdr:row>
      <xdr:rowOff>15494</xdr:rowOff>
    </xdr:to>
    <xdr:sp macro="" textlink="">
      <xdr:nvSpPr>
        <xdr:cNvPr id="333" name="楕円 332">
          <a:extLst>
            <a:ext uri="{FF2B5EF4-FFF2-40B4-BE49-F238E27FC236}">
              <a16:creationId xmlns:a16="http://schemas.microsoft.com/office/drawing/2014/main" xmlns="" id="{00000000-0008-0000-0400-00004D010000}"/>
            </a:ext>
          </a:extLst>
        </xdr:cNvPr>
        <xdr:cNvSpPr/>
      </xdr:nvSpPr>
      <xdr:spPr>
        <a:xfrm>
          <a:off x="14732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34" name="テキスト ボックス 333">
          <a:extLst>
            <a:ext uri="{FF2B5EF4-FFF2-40B4-BE49-F238E27FC236}">
              <a16:creationId xmlns:a16="http://schemas.microsoft.com/office/drawing/2014/main" xmlns="" id="{00000000-0008-0000-0400-00004E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158496</xdr:rowOff>
    </xdr:from>
    <xdr:to>
      <xdr:col>69</xdr:col>
      <xdr:colOff>142875</xdr:colOff>
      <xdr:row>37</xdr:row>
      <xdr:rowOff>88646</xdr:rowOff>
    </xdr:to>
    <xdr:sp macro="" textlink="">
      <xdr:nvSpPr>
        <xdr:cNvPr id="335" name="楕円 334">
          <a:extLst>
            <a:ext uri="{FF2B5EF4-FFF2-40B4-BE49-F238E27FC236}">
              <a16:creationId xmlns:a16="http://schemas.microsoft.com/office/drawing/2014/main" xmlns="" id="{00000000-0008-0000-0400-00004F010000}"/>
            </a:ext>
          </a:extLst>
        </xdr:cNvPr>
        <xdr:cNvSpPr/>
      </xdr:nvSpPr>
      <xdr:spPr>
        <a:xfrm>
          <a:off x="13843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73423</xdr:rowOff>
    </xdr:from>
    <xdr:ext cx="762000" cy="259045"/>
    <xdr:sp macro="" textlink="">
      <xdr:nvSpPr>
        <xdr:cNvPr id="336" name="テキスト ボックス 335">
          <a:extLst>
            <a:ext uri="{FF2B5EF4-FFF2-40B4-BE49-F238E27FC236}">
              <a16:creationId xmlns:a16="http://schemas.microsoft.com/office/drawing/2014/main" xmlns="" id="{00000000-0008-0000-0400-000050010000}"/>
            </a:ext>
          </a:extLst>
        </xdr:cNvPr>
        <xdr:cNvSpPr txBox="1"/>
      </xdr:nvSpPr>
      <xdr:spPr>
        <a:xfrm>
          <a:off x="13512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5334</xdr:rowOff>
    </xdr:from>
    <xdr:to>
      <xdr:col>65</xdr:col>
      <xdr:colOff>53975</xdr:colOff>
      <xdr:row>37</xdr:row>
      <xdr:rowOff>106934</xdr:rowOff>
    </xdr:to>
    <xdr:sp macro="" textlink="">
      <xdr:nvSpPr>
        <xdr:cNvPr id="337" name="楕円 336">
          <a:extLst>
            <a:ext uri="{FF2B5EF4-FFF2-40B4-BE49-F238E27FC236}">
              <a16:creationId xmlns:a16="http://schemas.microsoft.com/office/drawing/2014/main" xmlns="" id="{00000000-0008-0000-0400-000051010000}"/>
            </a:ext>
          </a:extLst>
        </xdr:cNvPr>
        <xdr:cNvSpPr/>
      </xdr:nvSpPr>
      <xdr:spPr>
        <a:xfrm>
          <a:off x="12954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91711</xdr:rowOff>
    </xdr:from>
    <xdr:ext cx="762000" cy="259045"/>
    <xdr:sp macro="" textlink="">
      <xdr:nvSpPr>
        <xdr:cNvPr id="338" name="テキスト ボックス 337">
          <a:extLst>
            <a:ext uri="{FF2B5EF4-FFF2-40B4-BE49-F238E27FC236}">
              <a16:creationId xmlns:a16="http://schemas.microsoft.com/office/drawing/2014/main" xmlns="" id="{00000000-0008-0000-0400-000052010000}"/>
            </a:ext>
          </a:extLst>
        </xdr:cNvPr>
        <xdr:cNvSpPr txBox="1"/>
      </xdr:nvSpPr>
      <xdr:spPr>
        <a:xfrm>
          <a:off x="12623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xmlns=""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これまでの繰上償還効果や低金利への見直しなどの効果により、昨年度より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ポイント回復し、類似団体平均より</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ポイント下回っている。しかし、</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25</a:t>
          </a:r>
          <a:r>
            <a:rPr kumimoji="1" lang="ja-JP" altLang="en-US"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en-US" sz="1100">
              <a:solidFill>
                <a:schemeClr val="dk1"/>
              </a:solidFill>
              <a:effectLst/>
              <a:latin typeface="+mn-lt"/>
              <a:ea typeface="+mn-ea"/>
              <a:cs typeface="+mn-cs"/>
            </a:rPr>
            <a:t>年度にかけて実施した</a:t>
          </a:r>
          <a:r>
            <a:rPr kumimoji="1" lang="ja-JP" altLang="ja-JP" sz="1100" b="0" i="0" baseline="0">
              <a:solidFill>
                <a:schemeClr val="dk1"/>
              </a:solidFill>
              <a:effectLst/>
              <a:latin typeface="+mn-lt"/>
              <a:ea typeface="+mn-ea"/>
              <a:cs typeface="+mn-cs"/>
            </a:rPr>
            <a:t>新文化会館整備事業に係る元金償還が</a:t>
          </a:r>
          <a:r>
            <a:rPr kumimoji="1" lang="ja-JP" altLang="en-US"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29</a:t>
          </a:r>
          <a:r>
            <a:rPr kumimoji="1" lang="ja-JP" altLang="en-US" sz="1100" b="0" i="0" baseline="0">
              <a:solidFill>
                <a:schemeClr val="dk1"/>
              </a:solidFill>
              <a:effectLst/>
              <a:latin typeface="+mn-lt"/>
              <a:ea typeface="+mn-ea"/>
              <a:cs typeface="+mn-cs"/>
            </a:rPr>
            <a:t>年度から始まり今後、</a:t>
          </a:r>
          <a:r>
            <a:rPr kumimoji="1" lang="ja-JP" altLang="ja-JP" sz="1100" b="0" i="0" baseline="0">
              <a:solidFill>
                <a:schemeClr val="dk1"/>
              </a:solidFill>
              <a:effectLst/>
              <a:latin typeface="+mn-lt"/>
              <a:ea typeface="+mn-ea"/>
              <a:cs typeface="+mn-cs"/>
            </a:rPr>
            <a:t>数値が悪化し、</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年後には実質公債費比率が</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％台まで</a:t>
          </a:r>
          <a:r>
            <a:rPr kumimoji="1" lang="ja-JP" altLang="ja-JP" sz="1100" b="0" i="0" baseline="0">
              <a:solidFill>
                <a:schemeClr val="dk1"/>
              </a:solidFill>
              <a:effectLst/>
              <a:latin typeface="+mn-lt"/>
              <a:ea typeface="+mn-ea"/>
              <a:cs typeface="+mn-cs"/>
            </a:rPr>
            <a:t>見込まれるため、計画的に繰上償還を行い、より一層の公債費抑制に努めていく。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xmlns=""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xmlns=""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xmlns="" id="{00000000-0008-0000-0400-000066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xmlns="" id="{00000000-0008-0000-0400-000068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xmlns="" id="{00000000-0008-0000-0400-00006A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xmlns=""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14605</xdr:rowOff>
    </xdr:from>
    <xdr:to>
      <xdr:col>24</xdr:col>
      <xdr:colOff>25400</xdr:colOff>
      <xdr:row>80</xdr:row>
      <xdr:rowOff>56514</xdr:rowOff>
    </xdr:to>
    <xdr:cxnSp macro="">
      <xdr:nvCxnSpPr>
        <xdr:cNvPr id="365" name="直線コネクタ 364">
          <a:extLst>
            <a:ext uri="{FF2B5EF4-FFF2-40B4-BE49-F238E27FC236}">
              <a16:creationId xmlns:a16="http://schemas.microsoft.com/office/drawing/2014/main" xmlns="" id="{00000000-0008-0000-0400-00006D010000}"/>
            </a:ext>
          </a:extLst>
        </xdr:cNvPr>
        <xdr:cNvCxnSpPr/>
      </xdr:nvCxnSpPr>
      <xdr:spPr>
        <a:xfrm flipV="1">
          <a:off x="4826000" y="12701905"/>
          <a:ext cx="0" cy="1070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28591</xdr:rowOff>
    </xdr:from>
    <xdr:ext cx="762000" cy="259045"/>
    <xdr:sp macro="" textlink="">
      <xdr:nvSpPr>
        <xdr:cNvPr id="366" name="公債費最小値テキスト">
          <a:extLst>
            <a:ext uri="{FF2B5EF4-FFF2-40B4-BE49-F238E27FC236}">
              <a16:creationId xmlns:a16="http://schemas.microsoft.com/office/drawing/2014/main" xmlns="" id="{00000000-0008-0000-0400-00006E010000}"/>
            </a:ext>
          </a:extLst>
        </xdr:cNvPr>
        <xdr:cNvSpPr txBox="1"/>
      </xdr:nvSpPr>
      <xdr:spPr>
        <a:xfrm>
          <a:off x="4914900" y="13744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56514</xdr:rowOff>
    </xdr:from>
    <xdr:to>
      <xdr:col>24</xdr:col>
      <xdr:colOff>114300</xdr:colOff>
      <xdr:row>80</xdr:row>
      <xdr:rowOff>56514</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a:off x="4737100" y="1377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100982</xdr:rowOff>
    </xdr:from>
    <xdr:ext cx="762000" cy="259045"/>
    <xdr:sp macro="" textlink="">
      <xdr:nvSpPr>
        <xdr:cNvPr id="368" name="公債費最大値テキスト">
          <a:extLst>
            <a:ext uri="{FF2B5EF4-FFF2-40B4-BE49-F238E27FC236}">
              <a16:creationId xmlns:a16="http://schemas.microsoft.com/office/drawing/2014/main" xmlns="" id="{00000000-0008-0000-0400-000070010000}"/>
            </a:ext>
          </a:extLst>
        </xdr:cNvPr>
        <xdr:cNvSpPr txBox="1"/>
      </xdr:nvSpPr>
      <xdr:spPr>
        <a:xfrm>
          <a:off x="4914900" y="1244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14605</xdr:rowOff>
    </xdr:from>
    <xdr:to>
      <xdr:col>24</xdr:col>
      <xdr:colOff>114300</xdr:colOff>
      <xdr:row>74</xdr:row>
      <xdr:rowOff>14605</xdr:rowOff>
    </xdr:to>
    <xdr:cxnSp macro="">
      <xdr:nvCxnSpPr>
        <xdr:cNvPr id="369" name="直線コネクタ 368">
          <a:extLst>
            <a:ext uri="{FF2B5EF4-FFF2-40B4-BE49-F238E27FC236}">
              <a16:creationId xmlns:a16="http://schemas.microsoft.com/office/drawing/2014/main" xmlns="" id="{00000000-0008-0000-0400-000071010000}"/>
            </a:ext>
          </a:extLst>
        </xdr:cNvPr>
        <xdr:cNvCxnSpPr/>
      </xdr:nvCxnSpPr>
      <xdr:spPr>
        <a:xfrm>
          <a:off x="4737100" y="12701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140335</xdr:rowOff>
    </xdr:from>
    <xdr:to>
      <xdr:col>24</xdr:col>
      <xdr:colOff>25400</xdr:colOff>
      <xdr:row>74</xdr:row>
      <xdr:rowOff>146050</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flipV="1">
          <a:off x="3987800" y="1282763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113047</xdr:rowOff>
    </xdr:from>
    <xdr:ext cx="762000" cy="259045"/>
    <xdr:sp macro="" textlink="">
      <xdr:nvSpPr>
        <xdr:cNvPr id="371" name="公債費平均値テキスト">
          <a:extLst>
            <a:ext uri="{FF2B5EF4-FFF2-40B4-BE49-F238E27FC236}">
              <a16:creationId xmlns:a16="http://schemas.microsoft.com/office/drawing/2014/main" xmlns="" id="{00000000-0008-0000-0400-000073010000}"/>
            </a:ext>
          </a:extLst>
        </xdr:cNvPr>
        <xdr:cNvSpPr txBox="1"/>
      </xdr:nvSpPr>
      <xdr:spPr>
        <a:xfrm>
          <a:off x="4914900" y="128003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140970</xdr:rowOff>
    </xdr:from>
    <xdr:to>
      <xdr:col>24</xdr:col>
      <xdr:colOff>76200</xdr:colOff>
      <xdr:row>75</xdr:row>
      <xdr:rowOff>71120</xdr:rowOff>
    </xdr:to>
    <xdr:sp macro="" textlink="">
      <xdr:nvSpPr>
        <xdr:cNvPr id="372" name="フローチャート: 判断 371">
          <a:extLst>
            <a:ext uri="{FF2B5EF4-FFF2-40B4-BE49-F238E27FC236}">
              <a16:creationId xmlns:a16="http://schemas.microsoft.com/office/drawing/2014/main" xmlns="" id="{00000000-0008-0000-0400-000074010000}"/>
            </a:ext>
          </a:extLst>
        </xdr:cNvPr>
        <xdr:cNvSpPr/>
      </xdr:nvSpPr>
      <xdr:spPr>
        <a:xfrm>
          <a:off x="47752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146050</xdr:rowOff>
    </xdr:from>
    <xdr:to>
      <xdr:col>19</xdr:col>
      <xdr:colOff>187325</xdr:colOff>
      <xdr:row>74</xdr:row>
      <xdr:rowOff>163195</xdr:rowOff>
    </xdr:to>
    <xdr:cxnSp macro="">
      <xdr:nvCxnSpPr>
        <xdr:cNvPr id="373" name="直線コネクタ 372">
          <a:extLst>
            <a:ext uri="{FF2B5EF4-FFF2-40B4-BE49-F238E27FC236}">
              <a16:creationId xmlns:a16="http://schemas.microsoft.com/office/drawing/2014/main" xmlns="" id="{00000000-0008-0000-0400-000075010000}"/>
            </a:ext>
          </a:extLst>
        </xdr:cNvPr>
        <xdr:cNvCxnSpPr/>
      </xdr:nvCxnSpPr>
      <xdr:spPr>
        <a:xfrm flipV="1">
          <a:off x="3098800" y="128333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142875</xdr:rowOff>
    </xdr:from>
    <xdr:to>
      <xdr:col>20</xdr:col>
      <xdr:colOff>38100</xdr:colOff>
      <xdr:row>75</xdr:row>
      <xdr:rowOff>73025</xdr:rowOff>
    </xdr:to>
    <xdr:sp macro="" textlink="">
      <xdr:nvSpPr>
        <xdr:cNvPr id="374" name="フローチャート: 判断 373">
          <a:extLst>
            <a:ext uri="{FF2B5EF4-FFF2-40B4-BE49-F238E27FC236}">
              <a16:creationId xmlns:a16="http://schemas.microsoft.com/office/drawing/2014/main" xmlns="" id="{00000000-0008-0000-0400-000076010000}"/>
            </a:ext>
          </a:extLst>
        </xdr:cNvPr>
        <xdr:cNvSpPr/>
      </xdr:nvSpPr>
      <xdr:spPr>
        <a:xfrm>
          <a:off x="3937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57802</xdr:rowOff>
    </xdr:from>
    <xdr:ext cx="736600" cy="259045"/>
    <xdr:sp macro="" textlink="">
      <xdr:nvSpPr>
        <xdr:cNvPr id="375" name="テキスト ボックス 374">
          <a:extLst>
            <a:ext uri="{FF2B5EF4-FFF2-40B4-BE49-F238E27FC236}">
              <a16:creationId xmlns:a16="http://schemas.microsoft.com/office/drawing/2014/main" xmlns="" id="{00000000-0008-0000-0400-000077010000}"/>
            </a:ext>
          </a:extLst>
        </xdr:cNvPr>
        <xdr:cNvSpPr txBox="1"/>
      </xdr:nvSpPr>
      <xdr:spPr>
        <a:xfrm>
          <a:off x="3606800" y="12916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163195</xdr:rowOff>
    </xdr:from>
    <xdr:to>
      <xdr:col>15</xdr:col>
      <xdr:colOff>98425</xdr:colOff>
      <xdr:row>75</xdr:row>
      <xdr:rowOff>16510</xdr:rowOff>
    </xdr:to>
    <xdr:cxnSp macro="">
      <xdr:nvCxnSpPr>
        <xdr:cNvPr id="376" name="直線コネクタ 375">
          <a:extLst>
            <a:ext uri="{FF2B5EF4-FFF2-40B4-BE49-F238E27FC236}">
              <a16:creationId xmlns:a16="http://schemas.microsoft.com/office/drawing/2014/main" xmlns="" id="{00000000-0008-0000-0400-000078010000}"/>
            </a:ext>
          </a:extLst>
        </xdr:cNvPr>
        <xdr:cNvCxnSpPr/>
      </xdr:nvCxnSpPr>
      <xdr:spPr>
        <a:xfrm flipV="1">
          <a:off x="2209800" y="128504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142875</xdr:rowOff>
    </xdr:from>
    <xdr:to>
      <xdr:col>15</xdr:col>
      <xdr:colOff>149225</xdr:colOff>
      <xdr:row>75</xdr:row>
      <xdr:rowOff>73025</xdr:rowOff>
    </xdr:to>
    <xdr:sp macro="" textlink="">
      <xdr:nvSpPr>
        <xdr:cNvPr id="377" name="フローチャート: 判断 376">
          <a:extLst>
            <a:ext uri="{FF2B5EF4-FFF2-40B4-BE49-F238E27FC236}">
              <a16:creationId xmlns:a16="http://schemas.microsoft.com/office/drawing/2014/main" xmlns="" id="{00000000-0008-0000-0400-000079010000}"/>
            </a:ext>
          </a:extLst>
        </xdr:cNvPr>
        <xdr:cNvSpPr/>
      </xdr:nvSpPr>
      <xdr:spPr>
        <a:xfrm>
          <a:off x="3048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57802</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2717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1270</xdr:rowOff>
    </xdr:from>
    <xdr:to>
      <xdr:col>11</xdr:col>
      <xdr:colOff>9525</xdr:colOff>
      <xdr:row>75</xdr:row>
      <xdr:rowOff>16510</xdr:rowOff>
    </xdr:to>
    <xdr:cxnSp macro="">
      <xdr:nvCxnSpPr>
        <xdr:cNvPr id="379" name="直線コネクタ 378">
          <a:extLst>
            <a:ext uri="{FF2B5EF4-FFF2-40B4-BE49-F238E27FC236}">
              <a16:creationId xmlns:a16="http://schemas.microsoft.com/office/drawing/2014/main" xmlns="" id="{00000000-0008-0000-0400-00007B010000}"/>
            </a:ext>
          </a:extLst>
        </xdr:cNvPr>
        <xdr:cNvCxnSpPr/>
      </xdr:nvCxnSpPr>
      <xdr:spPr>
        <a:xfrm>
          <a:off x="1320800" y="12860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146685</xdr:rowOff>
    </xdr:from>
    <xdr:to>
      <xdr:col>11</xdr:col>
      <xdr:colOff>60325</xdr:colOff>
      <xdr:row>75</xdr:row>
      <xdr:rowOff>76835</xdr:rowOff>
    </xdr:to>
    <xdr:sp macro="" textlink="">
      <xdr:nvSpPr>
        <xdr:cNvPr id="380" name="フローチャート: 判断 379">
          <a:extLst>
            <a:ext uri="{FF2B5EF4-FFF2-40B4-BE49-F238E27FC236}">
              <a16:creationId xmlns:a16="http://schemas.microsoft.com/office/drawing/2014/main" xmlns="" id="{00000000-0008-0000-0400-00007C010000}"/>
            </a:ext>
          </a:extLst>
        </xdr:cNvPr>
        <xdr:cNvSpPr/>
      </xdr:nvSpPr>
      <xdr:spPr>
        <a:xfrm>
          <a:off x="2159000" y="1283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61612</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1828800" y="1292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148590</xdr:rowOff>
    </xdr:from>
    <xdr:to>
      <xdr:col>6</xdr:col>
      <xdr:colOff>171450</xdr:colOff>
      <xdr:row>75</xdr:row>
      <xdr:rowOff>78740</xdr:rowOff>
    </xdr:to>
    <xdr:sp macro="" textlink="">
      <xdr:nvSpPr>
        <xdr:cNvPr id="382" name="フローチャート: 判断 381">
          <a:extLst>
            <a:ext uri="{FF2B5EF4-FFF2-40B4-BE49-F238E27FC236}">
              <a16:creationId xmlns:a16="http://schemas.microsoft.com/office/drawing/2014/main" xmlns="" id="{00000000-0008-0000-0400-00007E010000}"/>
            </a:ext>
          </a:extLst>
        </xdr:cNvPr>
        <xdr:cNvSpPr/>
      </xdr:nvSpPr>
      <xdr:spPr>
        <a:xfrm>
          <a:off x="1270000" y="1283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63517</xdr:rowOff>
    </xdr:from>
    <xdr:ext cx="7620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939800" y="1292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89535</xdr:rowOff>
    </xdr:from>
    <xdr:to>
      <xdr:col>24</xdr:col>
      <xdr:colOff>76200</xdr:colOff>
      <xdr:row>75</xdr:row>
      <xdr:rowOff>19685</xdr:rowOff>
    </xdr:to>
    <xdr:sp macro="" textlink="">
      <xdr:nvSpPr>
        <xdr:cNvPr id="389" name="楕円 388">
          <a:extLst>
            <a:ext uri="{FF2B5EF4-FFF2-40B4-BE49-F238E27FC236}">
              <a16:creationId xmlns:a16="http://schemas.microsoft.com/office/drawing/2014/main" xmlns="" id="{00000000-0008-0000-0400-000085010000}"/>
            </a:ext>
          </a:extLst>
        </xdr:cNvPr>
        <xdr:cNvSpPr/>
      </xdr:nvSpPr>
      <xdr:spPr>
        <a:xfrm>
          <a:off x="4775200" y="127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169562</xdr:rowOff>
    </xdr:from>
    <xdr:ext cx="762000" cy="259045"/>
    <xdr:sp macro="" textlink="">
      <xdr:nvSpPr>
        <xdr:cNvPr id="390" name="公債費該当値テキスト">
          <a:extLst>
            <a:ext uri="{FF2B5EF4-FFF2-40B4-BE49-F238E27FC236}">
              <a16:creationId xmlns:a16="http://schemas.microsoft.com/office/drawing/2014/main" xmlns="" id="{00000000-0008-0000-0400-000086010000}"/>
            </a:ext>
          </a:extLst>
        </xdr:cNvPr>
        <xdr:cNvSpPr txBox="1"/>
      </xdr:nvSpPr>
      <xdr:spPr>
        <a:xfrm>
          <a:off x="4914900" y="12685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95250</xdr:rowOff>
    </xdr:from>
    <xdr:to>
      <xdr:col>20</xdr:col>
      <xdr:colOff>38100</xdr:colOff>
      <xdr:row>75</xdr:row>
      <xdr:rowOff>25400</xdr:rowOff>
    </xdr:to>
    <xdr:sp macro="" textlink="">
      <xdr:nvSpPr>
        <xdr:cNvPr id="391" name="楕円 390">
          <a:extLst>
            <a:ext uri="{FF2B5EF4-FFF2-40B4-BE49-F238E27FC236}">
              <a16:creationId xmlns:a16="http://schemas.microsoft.com/office/drawing/2014/main" xmlns="" id="{00000000-0008-0000-0400-000087010000}"/>
            </a:ext>
          </a:extLst>
        </xdr:cNvPr>
        <xdr:cNvSpPr/>
      </xdr:nvSpPr>
      <xdr:spPr>
        <a:xfrm>
          <a:off x="3937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35577</xdr:rowOff>
    </xdr:from>
    <xdr:ext cx="736600" cy="259045"/>
    <xdr:sp macro="" textlink="">
      <xdr:nvSpPr>
        <xdr:cNvPr id="392" name="テキスト ボックス 391">
          <a:extLst>
            <a:ext uri="{FF2B5EF4-FFF2-40B4-BE49-F238E27FC236}">
              <a16:creationId xmlns:a16="http://schemas.microsoft.com/office/drawing/2014/main" xmlns="" id="{00000000-0008-0000-0400-000088010000}"/>
            </a:ext>
          </a:extLst>
        </xdr:cNvPr>
        <xdr:cNvSpPr txBox="1"/>
      </xdr:nvSpPr>
      <xdr:spPr>
        <a:xfrm>
          <a:off x="3606800" y="12551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112395</xdr:rowOff>
    </xdr:from>
    <xdr:to>
      <xdr:col>15</xdr:col>
      <xdr:colOff>149225</xdr:colOff>
      <xdr:row>75</xdr:row>
      <xdr:rowOff>42545</xdr:rowOff>
    </xdr:to>
    <xdr:sp macro="" textlink="">
      <xdr:nvSpPr>
        <xdr:cNvPr id="393" name="楕円 392">
          <a:extLst>
            <a:ext uri="{FF2B5EF4-FFF2-40B4-BE49-F238E27FC236}">
              <a16:creationId xmlns:a16="http://schemas.microsoft.com/office/drawing/2014/main" xmlns="" id="{00000000-0008-0000-0400-000089010000}"/>
            </a:ext>
          </a:extLst>
        </xdr:cNvPr>
        <xdr:cNvSpPr/>
      </xdr:nvSpPr>
      <xdr:spPr>
        <a:xfrm>
          <a:off x="3048000" y="1279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52722</xdr:rowOff>
    </xdr:from>
    <xdr:ext cx="762000" cy="259045"/>
    <xdr:sp macro="" textlink="">
      <xdr:nvSpPr>
        <xdr:cNvPr id="394" name="テキスト ボックス 393">
          <a:extLst>
            <a:ext uri="{FF2B5EF4-FFF2-40B4-BE49-F238E27FC236}">
              <a16:creationId xmlns:a16="http://schemas.microsoft.com/office/drawing/2014/main" xmlns="" id="{00000000-0008-0000-0400-00008A010000}"/>
            </a:ext>
          </a:extLst>
        </xdr:cNvPr>
        <xdr:cNvSpPr txBox="1"/>
      </xdr:nvSpPr>
      <xdr:spPr>
        <a:xfrm>
          <a:off x="2717800" y="12568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137160</xdr:rowOff>
    </xdr:from>
    <xdr:to>
      <xdr:col>11</xdr:col>
      <xdr:colOff>60325</xdr:colOff>
      <xdr:row>75</xdr:row>
      <xdr:rowOff>67310</xdr:rowOff>
    </xdr:to>
    <xdr:sp macro="" textlink="">
      <xdr:nvSpPr>
        <xdr:cNvPr id="395" name="楕円 394">
          <a:extLst>
            <a:ext uri="{FF2B5EF4-FFF2-40B4-BE49-F238E27FC236}">
              <a16:creationId xmlns:a16="http://schemas.microsoft.com/office/drawing/2014/main" xmlns="" id="{00000000-0008-0000-0400-00008B010000}"/>
            </a:ext>
          </a:extLst>
        </xdr:cNvPr>
        <xdr:cNvSpPr/>
      </xdr:nvSpPr>
      <xdr:spPr>
        <a:xfrm>
          <a:off x="2159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77487</xdr:rowOff>
    </xdr:from>
    <xdr:ext cx="762000" cy="259045"/>
    <xdr:sp macro="" textlink="">
      <xdr:nvSpPr>
        <xdr:cNvPr id="396" name="テキスト ボックス 395">
          <a:extLst>
            <a:ext uri="{FF2B5EF4-FFF2-40B4-BE49-F238E27FC236}">
              <a16:creationId xmlns:a16="http://schemas.microsoft.com/office/drawing/2014/main" xmlns="" id="{00000000-0008-0000-0400-00008C010000}"/>
            </a:ext>
          </a:extLst>
        </xdr:cNvPr>
        <xdr:cNvSpPr txBox="1"/>
      </xdr:nvSpPr>
      <xdr:spPr>
        <a:xfrm>
          <a:off x="1828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121920</xdr:rowOff>
    </xdr:from>
    <xdr:to>
      <xdr:col>6</xdr:col>
      <xdr:colOff>171450</xdr:colOff>
      <xdr:row>75</xdr:row>
      <xdr:rowOff>52070</xdr:rowOff>
    </xdr:to>
    <xdr:sp macro="" textlink="">
      <xdr:nvSpPr>
        <xdr:cNvPr id="397" name="楕円 396">
          <a:extLst>
            <a:ext uri="{FF2B5EF4-FFF2-40B4-BE49-F238E27FC236}">
              <a16:creationId xmlns:a16="http://schemas.microsoft.com/office/drawing/2014/main" xmlns="" id="{00000000-0008-0000-0400-00008D010000}"/>
            </a:ext>
          </a:extLst>
        </xdr:cNvPr>
        <xdr:cNvSpPr/>
      </xdr:nvSpPr>
      <xdr:spPr>
        <a:xfrm>
          <a:off x="1270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62247</xdr:rowOff>
    </xdr:from>
    <xdr:ext cx="762000" cy="259045"/>
    <xdr:sp macro="" textlink="">
      <xdr:nvSpPr>
        <xdr:cNvPr id="398" name="テキスト ボックス 397">
          <a:extLst>
            <a:ext uri="{FF2B5EF4-FFF2-40B4-BE49-F238E27FC236}">
              <a16:creationId xmlns:a16="http://schemas.microsoft.com/office/drawing/2014/main" xmlns="" id="{00000000-0008-0000-0400-00008E010000}"/>
            </a:ext>
          </a:extLst>
        </xdr:cNvPr>
        <xdr:cNvSpPr txBox="1"/>
      </xdr:nvSpPr>
      <xdr:spPr>
        <a:xfrm>
          <a:off x="939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xmlns=""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tx1"/>
              </a:solidFill>
              <a:effectLst/>
              <a:latin typeface="+mn-lt"/>
              <a:ea typeface="+mn-ea"/>
              <a:cs typeface="+mn-cs"/>
            </a:rPr>
            <a:t>維持補修費（市道除雪に係る維持補修費）の大幅増、補助費等（置賜広域行政事務組合負担金）の増、物件費（文化会館管理運営費）の増により、昨年度より</a:t>
          </a:r>
          <a:r>
            <a:rPr kumimoji="1" lang="en-US" altLang="ja-JP" sz="1100" b="0" i="0" baseline="0">
              <a:solidFill>
                <a:schemeClr val="tx1"/>
              </a:solidFill>
              <a:effectLst/>
              <a:latin typeface="+mn-lt"/>
              <a:ea typeface="+mn-ea"/>
              <a:cs typeface="+mn-cs"/>
            </a:rPr>
            <a:t>1.1</a:t>
          </a:r>
          <a:r>
            <a:rPr kumimoji="1" lang="ja-JP" altLang="ja-JP" sz="1100" b="0" i="0" baseline="0">
              <a:solidFill>
                <a:schemeClr val="tx1"/>
              </a:solidFill>
              <a:effectLst/>
              <a:latin typeface="+mn-lt"/>
              <a:ea typeface="+mn-ea"/>
              <a:cs typeface="+mn-cs"/>
            </a:rPr>
            <a:t>ポイント増となった。類似団体と比較しても</a:t>
          </a:r>
          <a:r>
            <a:rPr kumimoji="1" lang="en-US" altLang="ja-JP" sz="1100" b="0" i="0" baseline="0">
              <a:solidFill>
                <a:schemeClr val="tx1"/>
              </a:solidFill>
              <a:effectLst/>
              <a:latin typeface="+mn-lt"/>
              <a:ea typeface="+mn-ea"/>
              <a:cs typeface="+mn-cs"/>
            </a:rPr>
            <a:t>1.6</a:t>
          </a:r>
          <a:r>
            <a:rPr kumimoji="1" lang="ja-JP" altLang="ja-JP" sz="1100" b="0" i="0" baseline="0">
              <a:solidFill>
                <a:schemeClr val="tx1"/>
              </a:solidFill>
              <a:effectLst/>
              <a:latin typeface="+mn-lt"/>
              <a:ea typeface="+mn-ea"/>
              <a:cs typeface="+mn-cs"/>
            </a:rPr>
            <a:t>ポイント上回っている。今後、より一層の歳出削減に努めていく。</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xmlns=""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xmlns=""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xmlns="" id="{00000000-0008-0000-0400-00009D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xmlns="" id="{00000000-0008-0000-0400-00009E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xmlns="" id="{00000000-0008-0000-0400-0000A0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xmlns=""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xmlns="" id="{00000000-0008-0000-0400-0000A4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xmlns="" id="{00000000-0008-0000-0400-0000A6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xmlns=""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xmlns=""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31750</xdr:rowOff>
    </xdr:from>
    <xdr:to>
      <xdr:col>82</xdr:col>
      <xdr:colOff>107950</xdr:colOff>
      <xdr:row>80</xdr:row>
      <xdr:rowOff>123189</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flipV="1">
          <a:off x="16510000" y="12719050"/>
          <a:ext cx="0" cy="1120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95266</xdr:rowOff>
    </xdr:from>
    <xdr:ext cx="762000" cy="259045"/>
    <xdr:sp macro="" textlink="">
      <xdr:nvSpPr>
        <xdr:cNvPr id="427" name="公債費以外最小値テキスト">
          <a:extLst>
            <a:ext uri="{FF2B5EF4-FFF2-40B4-BE49-F238E27FC236}">
              <a16:creationId xmlns:a16="http://schemas.microsoft.com/office/drawing/2014/main" xmlns="" id="{00000000-0008-0000-0400-0000AB010000}"/>
            </a:ext>
          </a:extLst>
        </xdr:cNvPr>
        <xdr:cNvSpPr txBox="1"/>
      </xdr:nvSpPr>
      <xdr:spPr>
        <a:xfrm>
          <a:off x="16598900" y="13811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123189</xdr:rowOff>
    </xdr:from>
    <xdr:to>
      <xdr:col>82</xdr:col>
      <xdr:colOff>196850</xdr:colOff>
      <xdr:row>80</xdr:row>
      <xdr:rowOff>123189</xdr:rowOff>
    </xdr:to>
    <xdr:cxnSp macro="">
      <xdr:nvCxnSpPr>
        <xdr:cNvPr id="428" name="直線コネクタ 427">
          <a:extLst>
            <a:ext uri="{FF2B5EF4-FFF2-40B4-BE49-F238E27FC236}">
              <a16:creationId xmlns:a16="http://schemas.microsoft.com/office/drawing/2014/main" xmlns="" id="{00000000-0008-0000-0400-0000AC010000}"/>
            </a:ext>
          </a:extLst>
        </xdr:cNvPr>
        <xdr:cNvCxnSpPr/>
      </xdr:nvCxnSpPr>
      <xdr:spPr>
        <a:xfrm>
          <a:off x="16421100" y="138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118127</xdr:rowOff>
    </xdr:from>
    <xdr:ext cx="762000" cy="259045"/>
    <xdr:sp macro="" textlink="">
      <xdr:nvSpPr>
        <xdr:cNvPr id="429" name="公債費以外最大値テキスト">
          <a:extLst>
            <a:ext uri="{FF2B5EF4-FFF2-40B4-BE49-F238E27FC236}">
              <a16:creationId xmlns:a16="http://schemas.microsoft.com/office/drawing/2014/main" xmlns="" id="{00000000-0008-0000-0400-0000AD010000}"/>
            </a:ext>
          </a:extLst>
        </xdr:cNvPr>
        <xdr:cNvSpPr txBox="1"/>
      </xdr:nvSpPr>
      <xdr:spPr>
        <a:xfrm>
          <a:off x="16598900" y="1246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31750</xdr:rowOff>
    </xdr:from>
    <xdr:to>
      <xdr:col>82</xdr:col>
      <xdr:colOff>196850</xdr:colOff>
      <xdr:row>74</xdr:row>
      <xdr:rowOff>31750</xdr:rowOff>
    </xdr:to>
    <xdr:cxnSp macro="">
      <xdr:nvCxnSpPr>
        <xdr:cNvPr id="430" name="直線コネクタ 429">
          <a:extLst>
            <a:ext uri="{FF2B5EF4-FFF2-40B4-BE49-F238E27FC236}">
              <a16:creationId xmlns:a16="http://schemas.microsoft.com/office/drawing/2014/main" xmlns="" id="{00000000-0008-0000-0400-0000AE010000}"/>
            </a:ext>
          </a:extLst>
        </xdr:cNvPr>
        <xdr:cNvCxnSpPr/>
      </xdr:nvCxnSpPr>
      <xdr:spPr>
        <a:xfrm>
          <a:off x="16421100" y="1271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24130</xdr:rowOff>
    </xdr:from>
    <xdr:to>
      <xdr:col>82</xdr:col>
      <xdr:colOff>107950</xdr:colOff>
      <xdr:row>78</xdr:row>
      <xdr:rowOff>66039</xdr:rowOff>
    </xdr:to>
    <xdr:cxnSp macro="">
      <xdr:nvCxnSpPr>
        <xdr:cNvPr id="431" name="直線コネクタ 430">
          <a:extLst>
            <a:ext uri="{FF2B5EF4-FFF2-40B4-BE49-F238E27FC236}">
              <a16:creationId xmlns:a16="http://schemas.microsoft.com/office/drawing/2014/main" xmlns="" id="{00000000-0008-0000-0400-0000AF010000}"/>
            </a:ext>
          </a:extLst>
        </xdr:cNvPr>
        <xdr:cNvCxnSpPr/>
      </xdr:nvCxnSpPr>
      <xdr:spPr>
        <a:xfrm>
          <a:off x="15671800" y="1339723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142257</xdr:rowOff>
    </xdr:from>
    <xdr:ext cx="762000" cy="259045"/>
    <xdr:sp macro="" textlink="">
      <xdr:nvSpPr>
        <xdr:cNvPr id="432" name="公債費以外平均値テキスト">
          <a:extLst>
            <a:ext uri="{FF2B5EF4-FFF2-40B4-BE49-F238E27FC236}">
              <a16:creationId xmlns:a16="http://schemas.microsoft.com/office/drawing/2014/main" xmlns="" id="{00000000-0008-0000-0400-0000B0010000}"/>
            </a:ext>
          </a:extLst>
        </xdr:cNvPr>
        <xdr:cNvSpPr txBox="1"/>
      </xdr:nvSpPr>
      <xdr:spPr>
        <a:xfrm>
          <a:off x="16598900" y="13172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125730</xdr:rowOff>
    </xdr:from>
    <xdr:to>
      <xdr:col>82</xdr:col>
      <xdr:colOff>158750</xdr:colOff>
      <xdr:row>78</xdr:row>
      <xdr:rowOff>55880</xdr:rowOff>
    </xdr:to>
    <xdr:sp macro="" textlink="">
      <xdr:nvSpPr>
        <xdr:cNvPr id="433" name="フローチャート: 判断 432">
          <a:extLst>
            <a:ext uri="{FF2B5EF4-FFF2-40B4-BE49-F238E27FC236}">
              <a16:creationId xmlns:a16="http://schemas.microsoft.com/office/drawing/2014/main" xmlns="" id="{00000000-0008-0000-0400-0000B1010000}"/>
            </a:ext>
          </a:extLst>
        </xdr:cNvPr>
        <xdr:cNvSpPr/>
      </xdr:nvSpPr>
      <xdr:spPr>
        <a:xfrm>
          <a:off x="164592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69850</xdr:rowOff>
    </xdr:from>
    <xdr:to>
      <xdr:col>78</xdr:col>
      <xdr:colOff>69850</xdr:colOff>
      <xdr:row>78</xdr:row>
      <xdr:rowOff>24130</xdr:rowOff>
    </xdr:to>
    <xdr:cxnSp macro="">
      <xdr:nvCxnSpPr>
        <xdr:cNvPr id="434" name="直線コネクタ 433">
          <a:extLst>
            <a:ext uri="{FF2B5EF4-FFF2-40B4-BE49-F238E27FC236}">
              <a16:creationId xmlns:a16="http://schemas.microsoft.com/office/drawing/2014/main" xmlns="" id="{00000000-0008-0000-0400-0000B2010000}"/>
            </a:ext>
          </a:extLst>
        </xdr:cNvPr>
        <xdr:cNvCxnSpPr/>
      </xdr:nvCxnSpPr>
      <xdr:spPr>
        <a:xfrm>
          <a:off x="14782800" y="1327150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76200</xdr:rowOff>
    </xdr:from>
    <xdr:to>
      <xdr:col>78</xdr:col>
      <xdr:colOff>120650</xdr:colOff>
      <xdr:row>78</xdr:row>
      <xdr:rowOff>6350</xdr:rowOff>
    </xdr:to>
    <xdr:sp macro="" textlink="">
      <xdr:nvSpPr>
        <xdr:cNvPr id="435" name="フローチャート: 判断 434">
          <a:extLst>
            <a:ext uri="{FF2B5EF4-FFF2-40B4-BE49-F238E27FC236}">
              <a16:creationId xmlns:a16="http://schemas.microsoft.com/office/drawing/2014/main" xmlns="" id="{00000000-0008-0000-0400-0000B3010000}"/>
            </a:ext>
          </a:extLst>
        </xdr:cNvPr>
        <xdr:cNvSpPr/>
      </xdr:nvSpPr>
      <xdr:spPr>
        <a:xfrm>
          <a:off x="156210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16527</xdr:rowOff>
    </xdr:from>
    <xdr:ext cx="736600" cy="259045"/>
    <xdr:sp macro="" textlink="">
      <xdr:nvSpPr>
        <xdr:cNvPr id="436" name="テキスト ボックス 435">
          <a:extLst>
            <a:ext uri="{FF2B5EF4-FFF2-40B4-BE49-F238E27FC236}">
              <a16:creationId xmlns:a16="http://schemas.microsoft.com/office/drawing/2014/main" xmlns="" id="{00000000-0008-0000-0400-0000B4010000}"/>
            </a:ext>
          </a:extLst>
        </xdr:cNvPr>
        <xdr:cNvSpPr txBox="1"/>
      </xdr:nvSpPr>
      <xdr:spPr>
        <a:xfrm>
          <a:off x="15290800" y="1304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69850</xdr:rowOff>
    </xdr:from>
    <xdr:to>
      <xdr:col>73</xdr:col>
      <xdr:colOff>180975</xdr:colOff>
      <xdr:row>77</xdr:row>
      <xdr:rowOff>92711</xdr:rowOff>
    </xdr:to>
    <xdr:cxnSp macro="">
      <xdr:nvCxnSpPr>
        <xdr:cNvPr id="437" name="直線コネクタ 436">
          <a:extLst>
            <a:ext uri="{FF2B5EF4-FFF2-40B4-BE49-F238E27FC236}">
              <a16:creationId xmlns:a16="http://schemas.microsoft.com/office/drawing/2014/main" xmlns="" id="{00000000-0008-0000-0400-0000B5010000}"/>
            </a:ext>
          </a:extLst>
        </xdr:cNvPr>
        <xdr:cNvCxnSpPr/>
      </xdr:nvCxnSpPr>
      <xdr:spPr>
        <a:xfrm flipV="1">
          <a:off x="13893800" y="132715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8" name="フローチャート: 判断 437">
          <a:extLst>
            <a:ext uri="{FF2B5EF4-FFF2-40B4-BE49-F238E27FC236}">
              <a16:creationId xmlns:a16="http://schemas.microsoft.com/office/drawing/2014/main" xmlns="" id="{00000000-0008-0000-0400-0000B6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50800</xdr:rowOff>
    </xdr:from>
    <xdr:to>
      <xdr:col>69</xdr:col>
      <xdr:colOff>92075</xdr:colOff>
      <xdr:row>77</xdr:row>
      <xdr:rowOff>92711</xdr:rowOff>
    </xdr:to>
    <xdr:cxnSp macro="">
      <xdr:nvCxnSpPr>
        <xdr:cNvPr id="440" name="直線コネクタ 439">
          <a:extLst>
            <a:ext uri="{FF2B5EF4-FFF2-40B4-BE49-F238E27FC236}">
              <a16:creationId xmlns:a16="http://schemas.microsoft.com/office/drawing/2014/main" xmlns="" id="{00000000-0008-0000-0400-0000B8010000}"/>
            </a:ext>
          </a:extLst>
        </xdr:cNvPr>
        <xdr:cNvCxnSpPr/>
      </xdr:nvCxnSpPr>
      <xdr:spPr>
        <a:xfrm>
          <a:off x="13004800" y="132524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34289</xdr:rowOff>
    </xdr:from>
    <xdr:to>
      <xdr:col>69</xdr:col>
      <xdr:colOff>142875</xdr:colOff>
      <xdr:row>77</xdr:row>
      <xdr:rowOff>135889</xdr:rowOff>
    </xdr:to>
    <xdr:sp macro="" textlink="">
      <xdr:nvSpPr>
        <xdr:cNvPr id="441" name="フローチャート: 判断 440">
          <a:extLst>
            <a:ext uri="{FF2B5EF4-FFF2-40B4-BE49-F238E27FC236}">
              <a16:creationId xmlns:a16="http://schemas.microsoft.com/office/drawing/2014/main" xmlns="" id="{00000000-0008-0000-0400-0000B9010000}"/>
            </a:ext>
          </a:extLst>
        </xdr:cNvPr>
        <xdr:cNvSpPr/>
      </xdr:nvSpPr>
      <xdr:spPr>
        <a:xfrm>
          <a:off x="13843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146066</xdr:rowOff>
    </xdr:from>
    <xdr:ext cx="7620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3512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148589</xdr:rowOff>
    </xdr:from>
    <xdr:to>
      <xdr:col>65</xdr:col>
      <xdr:colOff>53975</xdr:colOff>
      <xdr:row>77</xdr:row>
      <xdr:rowOff>78739</xdr:rowOff>
    </xdr:to>
    <xdr:sp macro="" textlink="">
      <xdr:nvSpPr>
        <xdr:cNvPr id="443" name="フローチャート: 判断 442">
          <a:extLst>
            <a:ext uri="{FF2B5EF4-FFF2-40B4-BE49-F238E27FC236}">
              <a16:creationId xmlns:a16="http://schemas.microsoft.com/office/drawing/2014/main" xmlns="" id="{00000000-0008-0000-0400-0000BB010000}"/>
            </a:ext>
          </a:extLst>
        </xdr:cNvPr>
        <xdr:cNvSpPr/>
      </xdr:nvSpPr>
      <xdr:spPr>
        <a:xfrm>
          <a:off x="12954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88916</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2623800" y="1294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15239</xdr:rowOff>
    </xdr:from>
    <xdr:to>
      <xdr:col>82</xdr:col>
      <xdr:colOff>158750</xdr:colOff>
      <xdr:row>78</xdr:row>
      <xdr:rowOff>116839</xdr:rowOff>
    </xdr:to>
    <xdr:sp macro="" textlink="">
      <xdr:nvSpPr>
        <xdr:cNvPr id="450" name="楕円 449">
          <a:extLst>
            <a:ext uri="{FF2B5EF4-FFF2-40B4-BE49-F238E27FC236}">
              <a16:creationId xmlns:a16="http://schemas.microsoft.com/office/drawing/2014/main" xmlns="" id="{00000000-0008-0000-0400-0000C2010000}"/>
            </a:ext>
          </a:extLst>
        </xdr:cNvPr>
        <xdr:cNvSpPr/>
      </xdr:nvSpPr>
      <xdr:spPr>
        <a:xfrm>
          <a:off x="164592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158766</xdr:rowOff>
    </xdr:from>
    <xdr:ext cx="762000" cy="259045"/>
    <xdr:sp macro="" textlink="">
      <xdr:nvSpPr>
        <xdr:cNvPr id="451" name="公債費以外該当値テキスト">
          <a:extLst>
            <a:ext uri="{FF2B5EF4-FFF2-40B4-BE49-F238E27FC236}">
              <a16:creationId xmlns:a16="http://schemas.microsoft.com/office/drawing/2014/main" xmlns="" id="{00000000-0008-0000-0400-0000C3010000}"/>
            </a:ext>
          </a:extLst>
        </xdr:cNvPr>
        <xdr:cNvSpPr txBox="1"/>
      </xdr:nvSpPr>
      <xdr:spPr>
        <a:xfrm>
          <a:off x="165989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144780</xdr:rowOff>
    </xdr:from>
    <xdr:to>
      <xdr:col>78</xdr:col>
      <xdr:colOff>120650</xdr:colOff>
      <xdr:row>78</xdr:row>
      <xdr:rowOff>74930</xdr:rowOff>
    </xdr:to>
    <xdr:sp macro="" textlink="">
      <xdr:nvSpPr>
        <xdr:cNvPr id="452" name="楕円 451">
          <a:extLst>
            <a:ext uri="{FF2B5EF4-FFF2-40B4-BE49-F238E27FC236}">
              <a16:creationId xmlns:a16="http://schemas.microsoft.com/office/drawing/2014/main" xmlns="" id="{00000000-0008-0000-0400-0000C4010000}"/>
            </a:ext>
          </a:extLst>
        </xdr:cNvPr>
        <xdr:cNvSpPr/>
      </xdr:nvSpPr>
      <xdr:spPr>
        <a:xfrm>
          <a:off x="15621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59707</xdr:rowOff>
    </xdr:from>
    <xdr:ext cx="736600" cy="259045"/>
    <xdr:sp macro="" textlink="">
      <xdr:nvSpPr>
        <xdr:cNvPr id="453" name="テキスト ボックス 452">
          <a:extLst>
            <a:ext uri="{FF2B5EF4-FFF2-40B4-BE49-F238E27FC236}">
              <a16:creationId xmlns:a16="http://schemas.microsoft.com/office/drawing/2014/main" xmlns="" id="{00000000-0008-0000-0400-0000C5010000}"/>
            </a:ext>
          </a:extLst>
        </xdr:cNvPr>
        <xdr:cNvSpPr txBox="1"/>
      </xdr:nvSpPr>
      <xdr:spPr>
        <a:xfrm>
          <a:off x="15290800" y="13432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19050</xdr:rowOff>
    </xdr:from>
    <xdr:to>
      <xdr:col>74</xdr:col>
      <xdr:colOff>31750</xdr:colOff>
      <xdr:row>77</xdr:row>
      <xdr:rowOff>120650</xdr:rowOff>
    </xdr:to>
    <xdr:sp macro="" textlink="">
      <xdr:nvSpPr>
        <xdr:cNvPr id="454" name="楕円 453">
          <a:extLst>
            <a:ext uri="{FF2B5EF4-FFF2-40B4-BE49-F238E27FC236}">
              <a16:creationId xmlns:a16="http://schemas.microsoft.com/office/drawing/2014/main" xmlns="" id="{00000000-0008-0000-0400-0000C6010000}"/>
            </a:ext>
          </a:extLst>
        </xdr:cNvPr>
        <xdr:cNvSpPr/>
      </xdr:nvSpPr>
      <xdr:spPr>
        <a:xfrm>
          <a:off x="14732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55" name="テキスト ボックス 454">
          <a:extLst>
            <a:ext uri="{FF2B5EF4-FFF2-40B4-BE49-F238E27FC236}">
              <a16:creationId xmlns:a16="http://schemas.microsoft.com/office/drawing/2014/main" xmlns="" id="{00000000-0008-0000-0400-0000C7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41911</xdr:rowOff>
    </xdr:from>
    <xdr:to>
      <xdr:col>69</xdr:col>
      <xdr:colOff>142875</xdr:colOff>
      <xdr:row>77</xdr:row>
      <xdr:rowOff>143511</xdr:rowOff>
    </xdr:to>
    <xdr:sp macro="" textlink="">
      <xdr:nvSpPr>
        <xdr:cNvPr id="456" name="楕円 455">
          <a:extLst>
            <a:ext uri="{FF2B5EF4-FFF2-40B4-BE49-F238E27FC236}">
              <a16:creationId xmlns:a16="http://schemas.microsoft.com/office/drawing/2014/main" xmlns="" id="{00000000-0008-0000-0400-0000C8010000}"/>
            </a:ext>
          </a:extLst>
        </xdr:cNvPr>
        <xdr:cNvSpPr/>
      </xdr:nvSpPr>
      <xdr:spPr>
        <a:xfrm>
          <a:off x="13843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128288</xdr:rowOff>
    </xdr:from>
    <xdr:ext cx="762000" cy="259045"/>
    <xdr:sp macro="" textlink="">
      <xdr:nvSpPr>
        <xdr:cNvPr id="457" name="テキスト ボックス 456">
          <a:extLst>
            <a:ext uri="{FF2B5EF4-FFF2-40B4-BE49-F238E27FC236}">
              <a16:creationId xmlns:a16="http://schemas.microsoft.com/office/drawing/2014/main" xmlns="" id="{00000000-0008-0000-0400-0000C9010000}"/>
            </a:ext>
          </a:extLst>
        </xdr:cNvPr>
        <xdr:cNvSpPr txBox="1"/>
      </xdr:nvSpPr>
      <xdr:spPr>
        <a:xfrm>
          <a:off x="13512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0</xdr:rowOff>
    </xdr:from>
    <xdr:to>
      <xdr:col>65</xdr:col>
      <xdr:colOff>53975</xdr:colOff>
      <xdr:row>77</xdr:row>
      <xdr:rowOff>101600</xdr:rowOff>
    </xdr:to>
    <xdr:sp macro="" textlink="">
      <xdr:nvSpPr>
        <xdr:cNvPr id="458" name="楕円 457">
          <a:extLst>
            <a:ext uri="{FF2B5EF4-FFF2-40B4-BE49-F238E27FC236}">
              <a16:creationId xmlns:a16="http://schemas.microsoft.com/office/drawing/2014/main" xmlns="" id="{00000000-0008-0000-0400-0000CA010000}"/>
            </a:ext>
          </a:extLst>
        </xdr:cNvPr>
        <xdr:cNvSpPr/>
      </xdr:nvSpPr>
      <xdr:spPr>
        <a:xfrm>
          <a:off x="12954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86377</xdr:rowOff>
    </xdr:from>
    <xdr:ext cx="762000" cy="259045"/>
    <xdr:sp macro="" textlink="">
      <xdr:nvSpPr>
        <xdr:cNvPr id="459" name="テキスト ボックス 458">
          <a:extLst>
            <a:ext uri="{FF2B5EF4-FFF2-40B4-BE49-F238E27FC236}">
              <a16:creationId xmlns:a16="http://schemas.microsoft.com/office/drawing/2014/main" xmlns="" id="{00000000-0008-0000-0400-0000CB010000}"/>
            </a:ext>
          </a:extLst>
        </xdr:cNvPr>
        <xdr:cNvSpPr txBox="1"/>
      </xdr:nvSpPr>
      <xdr:spPr>
        <a:xfrm>
          <a:off x="12623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101105</xdr:rowOff>
    </xdr:from>
    <xdr:to>
      <xdr:col>29</xdr:col>
      <xdr:colOff>127000</xdr:colOff>
      <xdr:row>20</xdr:row>
      <xdr:rowOff>103987</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5651500" y="2206130"/>
          <a:ext cx="0" cy="13744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76064</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740400" y="355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103987</xdr:rowOff>
    </xdr:from>
    <xdr:to>
      <xdr:col>30</xdr:col>
      <xdr:colOff>25400</xdr:colOff>
      <xdr:row>20</xdr:row>
      <xdr:rowOff>103987</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35806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16032</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740400" y="194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101105</xdr:rowOff>
    </xdr:from>
    <xdr:to>
      <xdr:col>30</xdr:col>
      <xdr:colOff>25400</xdr:colOff>
      <xdr:row>12</xdr:row>
      <xdr:rowOff>101105</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220613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90729</xdr:rowOff>
    </xdr:from>
    <xdr:to>
      <xdr:col>29</xdr:col>
      <xdr:colOff>127000</xdr:colOff>
      <xdr:row>19</xdr:row>
      <xdr:rowOff>5690</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flipV="1">
          <a:off x="5003800" y="3224454"/>
          <a:ext cx="647700" cy="864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164406</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740400" y="2783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147879</xdr:rowOff>
    </xdr:from>
    <xdr:to>
      <xdr:col>29</xdr:col>
      <xdr:colOff>177800</xdr:colOff>
      <xdr:row>17</xdr:row>
      <xdr:rowOff>78029</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5600700" y="2938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145948</xdr:rowOff>
    </xdr:from>
    <xdr:to>
      <xdr:col>26</xdr:col>
      <xdr:colOff>50800</xdr:colOff>
      <xdr:row>19</xdr:row>
      <xdr:rowOff>5690</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a:off x="4305300" y="3279673"/>
          <a:ext cx="698500" cy="311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2540</xdr:rowOff>
    </xdr:from>
    <xdr:to>
      <xdr:col>26</xdr:col>
      <xdr:colOff>101600</xdr:colOff>
      <xdr:row>17</xdr:row>
      <xdr:rowOff>104140</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953000" y="2964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114317</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622800" y="2733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138024</xdr:rowOff>
    </xdr:from>
    <xdr:to>
      <xdr:col>22</xdr:col>
      <xdr:colOff>114300</xdr:colOff>
      <xdr:row>18</xdr:row>
      <xdr:rowOff>145948</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a:off x="3606800" y="3271749"/>
          <a:ext cx="698500" cy="7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11011</xdr:rowOff>
    </xdr:from>
    <xdr:to>
      <xdr:col>22</xdr:col>
      <xdr:colOff>165100</xdr:colOff>
      <xdr:row>17</xdr:row>
      <xdr:rowOff>112611</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4254500" y="2973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122788</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924300" y="274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138024</xdr:rowOff>
    </xdr:from>
    <xdr:to>
      <xdr:col>18</xdr:col>
      <xdr:colOff>177800</xdr:colOff>
      <xdr:row>19</xdr:row>
      <xdr:rowOff>40335</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flipV="1">
          <a:off x="2908300" y="3271749"/>
          <a:ext cx="698500" cy="737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60287</xdr:rowOff>
    </xdr:from>
    <xdr:to>
      <xdr:col>19</xdr:col>
      <xdr:colOff>38100</xdr:colOff>
      <xdr:row>17</xdr:row>
      <xdr:rowOff>161887</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556000" y="3022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614</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3225800" y="2791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98069</xdr:rowOff>
    </xdr:from>
    <xdr:to>
      <xdr:col>15</xdr:col>
      <xdr:colOff>101600</xdr:colOff>
      <xdr:row>18</xdr:row>
      <xdr:rowOff>28219</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857500" y="3060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38396</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527300" y="282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39929</xdr:rowOff>
    </xdr:from>
    <xdr:to>
      <xdr:col>29</xdr:col>
      <xdr:colOff>177800</xdr:colOff>
      <xdr:row>18</xdr:row>
      <xdr:rowOff>141529</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5600700" y="31736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12006</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740400" y="3145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126340</xdr:rowOff>
    </xdr:from>
    <xdr:to>
      <xdr:col>26</xdr:col>
      <xdr:colOff>101600</xdr:colOff>
      <xdr:row>19</xdr:row>
      <xdr:rowOff>56490</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953000" y="32600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41267</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622800" y="3346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95148</xdr:rowOff>
    </xdr:from>
    <xdr:to>
      <xdr:col>22</xdr:col>
      <xdr:colOff>165100</xdr:colOff>
      <xdr:row>19</xdr:row>
      <xdr:rowOff>25298</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254500" y="32288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10075</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924300" y="331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87224</xdr:rowOff>
    </xdr:from>
    <xdr:to>
      <xdr:col>19</xdr:col>
      <xdr:colOff>38100</xdr:colOff>
      <xdr:row>19</xdr:row>
      <xdr:rowOff>17373</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556000" y="3220949"/>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2151</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225800" y="3307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160985</xdr:rowOff>
    </xdr:from>
    <xdr:to>
      <xdr:col>15</xdr:col>
      <xdr:colOff>101600</xdr:colOff>
      <xdr:row>19</xdr:row>
      <xdr:rowOff>91135</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857500" y="3294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75912</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527300" y="338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xmlns=""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61895</xdr:rowOff>
    </xdr:from>
    <xdr:to>
      <xdr:col>29</xdr:col>
      <xdr:colOff>127000</xdr:colOff>
      <xdr:row>38</xdr:row>
      <xdr:rowOff>5988</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flipV="1">
          <a:off x="5651500" y="5986445"/>
          <a:ext cx="0" cy="148714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320965</xdr:rowOff>
    </xdr:from>
    <xdr:ext cx="762000" cy="259045"/>
    <xdr:sp macro="" textlink="">
      <xdr:nvSpPr>
        <xdr:cNvPr id="106" name="人口1人当たり決算額の推移最小値テキスト445">
          <a:extLst>
            <a:ext uri="{FF2B5EF4-FFF2-40B4-BE49-F238E27FC236}">
              <a16:creationId xmlns:a16="http://schemas.microsoft.com/office/drawing/2014/main" xmlns="" id="{00000000-0008-0000-0500-00006A000000}"/>
            </a:ext>
          </a:extLst>
        </xdr:cNvPr>
        <xdr:cNvSpPr txBox="1"/>
      </xdr:nvSpPr>
      <xdr:spPr>
        <a:xfrm>
          <a:off x="5740400" y="7445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5988</xdr:rowOff>
    </xdr:from>
    <xdr:to>
      <xdr:col>30</xdr:col>
      <xdr:colOff>25400</xdr:colOff>
      <xdr:row>38</xdr:row>
      <xdr:rowOff>5988</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a:off x="5562600" y="74735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319722</xdr:rowOff>
    </xdr:from>
    <xdr:ext cx="762000" cy="259045"/>
    <xdr:sp macro="" textlink="">
      <xdr:nvSpPr>
        <xdr:cNvPr id="108" name="人口1人当たり決算額の推移最大値テキスト445">
          <a:extLst>
            <a:ext uri="{FF2B5EF4-FFF2-40B4-BE49-F238E27FC236}">
              <a16:creationId xmlns:a16="http://schemas.microsoft.com/office/drawing/2014/main" xmlns="" id="{00000000-0008-0000-0500-00006C000000}"/>
            </a:ext>
          </a:extLst>
        </xdr:cNvPr>
        <xdr:cNvSpPr txBox="1"/>
      </xdr:nvSpPr>
      <xdr:spPr>
        <a:xfrm>
          <a:off x="5740400" y="5729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61895</xdr:rowOff>
    </xdr:from>
    <xdr:to>
      <xdr:col>30</xdr:col>
      <xdr:colOff>25400</xdr:colOff>
      <xdr:row>33</xdr:row>
      <xdr:rowOff>61895</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59864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238790</xdr:rowOff>
    </xdr:from>
    <xdr:to>
      <xdr:col>29</xdr:col>
      <xdr:colOff>127000</xdr:colOff>
      <xdr:row>37</xdr:row>
      <xdr:rowOff>240619</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flipV="1">
          <a:off x="5003800" y="7363490"/>
          <a:ext cx="647700" cy="18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27658</xdr:rowOff>
    </xdr:from>
    <xdr:ext cx="762000" cy="259045"/>
    <xdr:sp macro="" textlink="">
      <xdr:nvSpPr>
        <xdr:cNvPr id="111" name="人口1人当たり決算額の推移平均値テキスト445">
          <a:extLst>
            <a:ext uri="{FF2B5EF4-FFF2-40B4-BE49-F238E27FC236}">
              <a16:creationId xmlns:a16="http://schemas.microsoft.com/office/drawing/2014/main" xmlns="" id="{00000000-0008-0000-0500-00006F000000}"/>
            </a:ext>
          </a:extLst>
        </xdr:cNvPr>
        <xdr:cNvSpPr txBox="1"/>
      </xdr:nvSpPr>
      <xdr:spPr>
        <a:xfrm>
          <a:off x="5740400" y="71523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182581</xdr:rowOff>
    </xdr:from>
    <xdr:to>
      <xdr:col>29</xdr:col>
      <xdr:colOff>177800</xdr:colOff>
      <xdr:row>37</xdr:row>
      <xdr:rowOff>284181</xdr:rowOff>
    </xdr:to>
    <xdr:sp macro="" textlink="">
      <xdr:nvSpPr>
        <xdr:cNvPr id="112" name="フローチャート: 判断 111">
          <a:extLst>
            <a:ext uri="{FF2B5EF4-FFF2-40B4-BE49-F238E27FC236}">
              <a16:creationId xmlns:a16="http://schemas.microsoft.com/office/drawing/2014/main" xmlns="" id="{00000000-0008-0000-0500-000070000000}"/>
            </a:ext>
          </a:extLst>
        </xdr:cNvPr>
        <xdr:cNvSpPr/>
      </xdr:nvSpPr>
      <xdr:spPr bwMode="auto">
        <a:xfrm>
          <a:off x="5600700" y="73072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231425</xdr:rowOff>
    </xdr:from>
    <xdr:to>
      <xdr:col>26</xdr:col>
      <xdr:colOff>50800</xdr:colOff>
      <xdr:row>37</xdr:row>
      <xdr:rowOff>240619</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a:off x="4305300" y="7356125"/>
          <a:ext cx="698500" cy="91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182330</xdr:rowOff>
    </xdr:from>
    <xdr:to>
      <xdr:col>26</xdr:col>
      <xdr:colOff>101600</xdr:colOff>
      <xdr:row>37</xdr:row>
      <xdr:rowOff>283930</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4953000" y="7307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122657</xdr:rowOff>
    </xdr:from>
    <xdr:ext cx="736600" cy="259045"/>
    <xdr:sp macro="" textlink="">
      <xdr:nvSpPr>
        <xdr:cNvPr id="115" name="テキスト ボックス 114">
          <a:extLst>
            <a:ext uri="{FF2B5EF4-FFF2-40B4-BE49-F238E27FC236}">
              <a16:creationId xmlns:a16="http://schemas.microsoft.com/office/drawing/2014/main" xmlns="" id="{00000000-0008-0000-0500-000073000000}"/>
            </a:ext>
          </a:extLst>
        </xdr:cNvPr>
        <xdr:cNvSpPr txBox="1"/>
      </xdr:nvSpPr>
      <xdr:spPr>
        <a:xfrm>
          <a:off x="4622800" y="7075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231425</xdr:rowOff>
    </xdr:from>
    <xdr:to>
      <xdr:col>22</xdr:col>
      <xdr:colOff>114300</xdr:colOff>
      <xdr:row>37</xdr:row>
      <xdr:rowOff>234236</xdr:rowOff>
    </xdr:to>
    <xdr:cxnSp macro="">
      <xdr:nvCxnSpPr>
        <xdr:cNvPr id="116" name="直線コネクタ 115">
          <a:extLst>
            <a:ext uri="{FF2B5EF4-FFF2-40B4-BE49-F238E27FC236}">
              <a16:creationId xmlns:a16="http://schemas.microsoft.com/office/drawing/2014/main" xmlns="" id="{00000000-0008-0000-0500-000074000000}"/>
            </a:ext>
          </a:extLst>
        </xdr:cNvPr>
        <xdr:cNvCxnSpPr/>
      </xdr:nvCxnSpPr>
      <xdr:spPr bwMode="auto">
        <a:xfrm flipV="1">
          <a:off x="3606800" y="7356125"/>
          <a:ext cx="698500" cy="28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180656</xdr:rowOff>
    </xdr:from>
    <xdr:to>
      <xdr:col>22</xdr:col>
      <xdr:colOff>165100</xdr:colOff>
      <xdr:row>37</xdr:row>
      <xdr:rowOff>282256</xdr:rowOff>
    </xdr:to>
    <xdr:sp macro="" textlink="">
      <xdr:nvSpPr>
        <xdr:cNvPr id="117" name="フローチャート: 判断 116">
          <a:extLst>
            <a:ext uri="{FF2B5EF4-FFF2-40B4-BE49-F238E27FC236}">
              <a16:creationId xmlns:a16="http://schemas.microsoft.com/office/drawing/2014/main" xmlns="" id="{00000000-0008-0000-0500-000075000000}"/>
            </a:ext>
          </a:extLst>
        </xdr:cNvPr>
        <xdr:cNvSpPr/>
      </xdr:nvSpPr>
      <xdr:spPr bwMode="auto">
        <a:xfrm>
          <a:off x="4254500" y="73053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267033</xdr:rowOff>
    </xdr:from>
    <xdr:ext cx="762000" cy="259045"/>
    <xdr:sp macro="" textlink="">
      <xdr:nvSpPr>
        <xdr:cNvPr id="118" name="テキスト ボックス 117">
          <a:extLst>
            <a:ext uri="{FF2B5EF4-FFF2-40B4-BE49-F238E27FC236}">
              <a16:creationId xmlns:a16="http://schemas.microsoft.com/office/drawing/2014/main" xmlns="" id="{00000000-0008-0000-0500-000076000000}"/>
            </a:ext>
          </a:extLst>
        </xdr:cNvPr>
        <xdr:cNvSpPr txBox="1"/>
      </xdr:nvSpPr>
      <xdr:spPr>
        <a:xfrm>
          <a:off x="3924300" y="7391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234236</xdr:rowOff>
    </xdr:from>
    <xdr:to>
      <xdr:col>18</xdr:col>
      <xdr:colOff>177800</xdr:colOff>
      <xdr:row>37</xdr:row>
      <xdr:rowOff>235534</xdr:rowOff>
    </xdr:to>
    <xdr:cxnSp macro="">
      <xdr:nvCxnSpPr>
        <xdr:cNvPr id="119" name="直線コネクタ 118">
          <a:extLst>
            <a:ext uri="{FF2B5EF4-FFF2-40B4-BE49-F238E27FC236}">
              <a16:creationId xmlns:a16="http://schemas.microsoft.com/office/drawing/2014/main" xmlns="" id="{00000000-0008-0000-0500-000077000000}"/>
            </a:ext>
          </a:extLst>
        </xdr:cNvPr>
        <xdr:cNvCxnSpPr/>
      </xdr:nvCxnSpPr>
      <xdr:spPr bwMode="auto">
        <a:xfrm flipV="1">
          <a:off x="2908300" y="7358936"/>
          <a:ext cx="698500" cy="1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184159</xdr:rowOff>
    </xdr:from>
    <xdr:to>
      <xdr:col>19</xdr:col>
      <xdr:colOff>38100</xdr:colOff>
      <xdr:row>37</xdr:row>
      <xdr:rowOff>285759</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3556000" y="73088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270536</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3225800" y="7395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172848</xdr:rowOff>
    </xdr:from>
    <xdr:to>
      <xdr:col>15</xdr:col>
      <xdr:colOff>101600</xdr:colOff>
      <xdr:row>37</xdr:row>
      <xdr:rowOff>274448</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2857500" y="7297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113175</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2527300" y="706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187990</xdr:rowOff>
    </xdr:from>
    <xdr:to>
      <xdr:col>29</xdr:col>
      <xdr:colOff>177800</xdr:colOff>
      <xdr:row>37</xdr:row>
      <xdr:rowOff>289590</xdr:rowOff>
    </xdr:to>
    <xdr:sp macro="" textlink="">
      <xdr:nvSpPr>
        <xdr:cNvPr id="129" name="楕円 128">
          <a:extLst>
            <a:ext uri="{FF2B5EF4-FFF2-40B4-BE49-F238E27FC236}">
              <a16:creationId xmlns:a16="http://schemas.microsoft.com/office/drawing/2014/main" xmlns="" id="{00000000-0008-0000-0500-000081000000}"/>
            </a:ext>
          </a:extLst>
        </xdr:cNvPr>
        <xdr:cNvSpPr/>
      </xdr:nvSpPr>
      <xdr:spPr bwMode="auto">
        <a:xfrm>
          <a:off x="5600700" y="7312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141958</xdr:rowOff>
    </xdr:from>
    <xdr:ext cx="762000" cy="259045"/>
    <xdr:sp macro="" textlink="">
      <xdr:nvSpPr>
        <xdr:cNvPr id="130" name="人口1人当たり決算額の推移該当値テキスト445">
          <a:extLst>
            <a:ext uri="{FF2B5EF4-FFF2-40B4-BE49-F238E27FC236}">
              <a16:creationId xmlns:a16="http://schemas.microsoft.com/office/drawing/2014/main" xmlns="" id="{00000000-0008-0000-0500-000082000000}"/>
            </a:ext>
          </a:extLst>
        </xdr:cNvPr>
        <xdr:cNvSpPr txBox="1"/>
      </xdr:nvSpPr>
      <xdr:spPr>
        <a:xfrm>
          <a:off x="5740400" y="726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189819</xdr:rowOff>
    </xdr:from>
    <xdr:to>
      <xdr:col>26</xdr:col>
      <xdr:colOff>101600</xdr:colOff>
      <xdr:row>37</xdr:row>
      <xdr:rowOff>291419</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4953000" y="73145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276196</xdr:rowOff>
    </xdr:from>
    <xdr:ext cx="7366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4622800" y="74008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180625</xdr:rowOff>
    </xdr:from>
    <xdr:to>
      <xdr:col>22</xdr:col>
      <xdr:colOff>165100</xdr:colOff>
      <xdr:row>37</xdr:row>
      <xdr:rowOff>282225</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254500" y="7305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120952</xdr:rowOff>
    </xdr:from>
    <xdr:ext cx="7620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3924300" y="7074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183436</xdr:rowOff>
    </xdr:from>
    <xdr:to>
      <xdr:col>19</xdr:col>
      <xdr:colOff>38100</xdr:colOff>
      <xdr:row>37</xdr:row>
      <xdr:rowOff>285036</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3556000" y="7308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123763</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225800" y="7077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184734</xdr:rowOff>
    </xdr:from>
    <xdr:to>
      <xdr:col>15</xdr:col>
      <xdr:colOff>101600</xdr:colOff>
      <xdr:row>37</xdr:row>
      <xdr:rowOff>286334</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2857500" y="7309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271111</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2527300" y="739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31,822
31,624
160.52
15,431,889
14,452,420
947,416
8,038,472
15,642,394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12814</xdr:rowOff>
    </xdr:from>
    <xdr:to>
      <xdr:col>24</xdr:col>
      <xdr:colOff>62865</xdr:colOff>
      <xdr:row>38</xdr:row>
      <xdr:rowOff>70053</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156314"/>
          <a:ext cx="1270" cy="1428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73880</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588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70053</xdr:rowOff>
    </xdr:from>
    <xdr:to>
      <xdr:col>24</xdr:col>
      <xdr:colOff>152400</xdr:colOff>
      <xdr:row>38</xdr:row>
      <xdr:rowOff>70053</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585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130941</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4931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12814</xdr:rowOff>
    </xdr:from>
    <xdr:to>
      <xdr:col>24</xdr:col>
      <xdr:colOff>152400</xdr:colOff>
      <xdr:row>30</xdr:row>
      <xdr:rowOff>12814</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156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51549</xdr:rowOff>
    </xdr:from>
    <xdr:to>
      <xdr:col>24</xdr:col>
      <xdr:colOff>63500</xdr:colOff>
      <xdr:row>36</xdr:row>
      <xdr:rowOff>72199</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797300" y="6223749"/>
          <a:ext cx="838200" cy="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117543</xdr:rowOff>
    </xdr:from>
    <xdr:ext cx="534377"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57753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94666</xdr:rowOff>
    </xdr:from>
    <xdr:to>
      <xdr:col>24</xdr:col>
      <xdr:colOff>114300</xdr:colOff>
      <xdr:row>35</xdr:row>
      <xdr:rowOff>24816</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592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56147</xdr:rowOff>
    </xdr:from>
    <xdr:to>
      <xdr:col>19</xdr:col>
      <xdr:colOff>177800</xdr:colOff>
      <xdr:row>36</xdr:row>
      <xdr:rowOff>72199</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a:off x="2908300" y="6228347"/>
          <a:ext cx="889000" cy="1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103962</xdr:rowOff>
    </xdr:from>
    <xdr:to>
      <xdr:col>20</xdr:col>
      <xdr:colOff>38100</xdr:colOff>
      <xdr:row>35</xdr:row>
      <xdr:rowOff>34112</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593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50639</xdr:rowOff>
    </xdr:from>
    <xdr:ext cx="534377"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530111" y="570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56147</xdr:rowOff>
    </xdr:from>
    <xdr:to>
      <xdr:col>15</xdr:col>
      <xdr:colOff>50800</xdr:colOff>
      <xdr:row>36</xdr:row>
      <xdr:rowOff>98234</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flipV="1">
          <a:off x="2019300" y="6228347"/>
          <a:ext cx="889000" cy="4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106959</xdr:rowOff>
    </xdr:from>
    <xdr:to>
      <xdr:col>15</xdr:col>
      <xdr:colOff>101600</xdr:colOff>
      <xdr:row>35</xdr:row>
      <xdr:rowOff>37109</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593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53636</xdr:rowOff>
    </xdr:from>
    <xdr:ext cx="534377"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41111" y="571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98234</xdr:rowOff>
    </xdr:from>
    <xdr:to>
      <xdr:col>10</xdr:col>
      <xdr:colOff>114300</xdr:colOff>
      <xdr:row>36</xdr:row>
      <xdr:rowOff>129908</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flipV="1">
          <a:off x="1130300" y="6270434"/>
          <a:ext cx="889000" cy="3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161951</xdr:rowOff>
    </xdr:from>
    <xdr:to>
      <xdr:col>10</xdr:col>
      <xdr:colOff>165100</xdr:colOff>
      <xdr:row>35</xdr:row>
      <xdr:rowOff>92101</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599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108628</xdr:rowOff>
    </xdr:from>
    <xdr:ext cx="534377"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52111" y="576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4191</xdr:rowOff>
    </xdr:from>
    <xdr:to>
      <xdr:col>6</xdr:col>
      <xdr:colOff>38100</xdr:colOff>
      <xdr:row>35</xdr:row>
      <xdr:rowOff>105791</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600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122318</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63111" y="578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749</xdr:rowOff>
    </xdr:from>
    <xdr:to>
      <xdr:col>24</xdr:col>
      <xdr:colOff>114300</xdr:colOff>
      <xdr:row>36</xdr:row>
      <xdr:rowOff>102349</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617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150626</xdr:rowOff>
    </xdr:from>
    <xdr:ext cx="534377"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615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21399</xdr:rowOff>
    </xdr:from>
    <xdr:to>
      <xdr:col>20</xdr:col>
      <xdr:colOff>38100</xdr:colOff>
      <xdr:row>36</xdr:row>
      <xdr:rowOff>122999</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19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114126</xdr:rowOff>
    </xdr:from>
    <xdr:ext cx="534377"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530111" y="628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5347</xdr:rowOff>
    </xdr:from>
    <xdr:to>
      <xdr:col>15</xdr:col>
      <xdr:colOff>101600</xdr:colOff>
      <xdr:row>36</xdr:row>
      <xdr:rowOff>106947</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17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98074</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41111" y="6270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47434</xdr:rowOff>
    </xdr:from>
    <xdr:to>
      <xdr:col>10</xdr:col>
      <xdr:colOff>165100</xdr:colOff>
      <xdr:row>36</xdr:row>
      <xdr:rowOff>149034</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21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140161</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52111" y="631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79108</xdr:rowOff>
    </xdr:from>
    <xdr:to>
      <xdr:col>6</xdr:col>
      <xdr:colOff>38100</xdr:colOff>
      <xdr:row>37</xdr:row>
      <xdr:rowOff>9258</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25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385</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63111" y="634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xmlns=""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xmlns=""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xmlns=""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xmlns=""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xmlns=""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xmlns=""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xmlns=""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xmlns=""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xmlns=""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xmlns=""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158623</xdr:rowOff>
    </xdr:from>
    <xdr:to>
      <xdr:col>24</xdr:col>
      <xdr:colOff>62865</xdr:colOff>
      <xdr:row>59</xdr:row>
      <xdr:rowOff>5435</xdr:rowOff>
    </xdr:to>
    <xdr:cxnSp macro="">
      <xdr:nvCxnSpPr>
        <xdr:cNvPr id="114" name="直線コネクタ 113">
          <a:extLst>
            <a:ext uri="{FF2B5EF4-FFF2-40B4-BE49-F238E27FC236}">
              <a16:creationId xmlns:a16="http://schemas.microsoft.com/office/drawing/2014/main" xmlns="" id="{00000000-0008-0000-0600-000072000000}"/>
            </a:ext>
          </a:extLst>
        </xdr:cNvPr>
        <xdr:cNvCxnSpPr/>
      </xdr:nvCxnSpPr>
      <xdr:spPr>
        <a:xfrm flipV="1">
          <a:off x="4633595" y="8731123"/>
          <a:ext cx="1270" cy="1389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9262</xdr:rowOff>
    </xdr:from>
    <xdr:ext cx="534377" cy="259045"/>
    <xdr:sp macro="" textlink="">
      <xdr:nvSpPr>
        <xdr:cNvPr id="115" name="物件費最小値テキスト">
          <a:extLst>
            <a:ext uri="{FF2B5EF4-FFF2-40B4-BE49-F238E27FC236}">
              <a16:creationId xmlns:a16="http://schemas.microsoft.com/office/drawing/2014/main" xmlns="" id="{00000000-0008-0000-0600-000073000000}"/>
            </a:ext>
          </a:extLst>
        </xdr:cNvPr>
        <xdr:cNvSpPr txBox="1"/>
      </xdr:nvSpPr>
      <xdr:spPr>
        <a:xfrm>
          <a:off x="4686300" y="1012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5435</xdr:rowOff>
    </xdr:from>
    <xdr:to>
      <xdr:col>24</xdr:col>
      <xdr:colOff>152400</xdr:colOff>
      <xdr:row>59</xdr:row>
      <xdr:rowOff>5435</xdr:rowOff>
    </xdr:to>
    <xdr:cxnSp macro="">
      <xdr:nvCxnSpPr>
        <xdr:cNvPr id="116" name="直線コネクタ 115">
          <a:extLst>
            <a:ext uri="{FF2B5EF4-FFF2-40B4-BE49-F238E27FC236}">
              <a16:creationId xmlns:a16="http://schemas.microsoft.com/office/drawing/2014/main" xmlns="" id="{00000000-0008-0000-0600-000074000000}"/>
            </a:ext>
          </a:extLst>
        </xdr:cNvPr>
        <xdr:cNvCxnSpPr/>
      </xdr:nvCxnSpPr>
      <xdr:spPr>
        <a:xfrm>
          <a:off x="4546600" y="10120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105300</xdr:rowOff>
    </xdr:from>
    <xdr:ext cx="599010" cy="259045"/>
    <xdr:sp macro="" textlink="">
      <xdr:nvSpPr>
        <xdr:cNvPr id="117" name="物件費最大値テキスト">
          <a:extLst>
            <a:ext uri="{FF2B5EF4-FFF2-40B4-BE49-F238E27FC236}">
              <a16:creationId xmlns:a16="http://schemas.microsoft.com/office/drawing/2014/main" xmlns="" id="{00000000-0008-0000-0600-000075000000}"/>
            </a:ext>
          </a:extLst>
        </xdr:cNvPr>
        <xdr:cNvSpPr txBox="1"/>
      </xdr:nvSpPr>
      <xdr:spPr>
        <a:xfrm>
          <a:off x="4686300" y="8506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158623</xdr:rowOff>
    </xdr:from>
    <xdr:to>
      <xdr:col>24</xdr:col>
      <xdr:colOff>152400</xdr:colOff>
      <xdr:row>50</xdr:row>
      <xdr:rowOff>158623</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a:off x="4546600" y="8731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36894</xdr:rowOff>
    </xdr:from>
    <xdr:to>
      <xdr:col>24</xdr:col>
      <xdr:colOff>63500</xdr:colOff>
      <xdr:row>58</xdr:row>
      <xdr:rowOff>81915</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flipV="1">
          <a:off x="3797300" y="9980994"/>
          <a:ext cx="838200" cy="4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101985</xdr:rowOff>
    </xdr:from>
    <xdr:ext cx="534377" cy="259045"/>
    <xdr:sp macro="" textlink="">
      <xdr:nvSpPr>
        <xdr:cNvPr id="120" name="物件費平均値テキスト">
          <a:extLst>
            <a:ext uri="{FF2B5EF4-FFF2-40B4-BE49-F238E27FC236}">
              <a16:creationId xmlns:a16="http://schemas.microsoft.com/office/drawing/2014/main" xmlns="" id="{00000000-0008-0000-0600-000078000000}"/>
            </a:ext>
          </a:extLst>
        </xdr:cNvPr>
        <xdr:cNvSpPr txBox="1"/>
      </xdr:nvSpPr>
      <xdr:spPr>
        <a:xfrm>
          <a:off x="4686300" y="93602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79108</xdr:rowOff>
    </xdr:from>
    <xdr:to>
      <xdr:col>24</xdr:col>
      <xdr:colOff>114300</xdr:colOff>
      <xdr:row>56</xdr:row>
      <xdr:rowOff>9258</xdr:rowOff>
    </xdr:to>
    <xdr:sp macro="" textlink="">
      <xdr:nvSpPr>
        <xdr:cNvPr id="121" name="フローチャート: 判断 120">
          <a:extLst>
            <a:ext uri="{FF2B5EF4-FFF2-40B4-BE49-F238E27FC236}">
              <a16:creationId xmlns:a16="http://schemas.microsoft.com/office/drawing/2014/main" xmlns="" id="{00000000-0008-0000-0600-000079000000}"/>
            </a:ext>
          </a:extLst>
        </xdr:cNvPr>
        <xdr:cNvSpPr/>
      </xdr:nvSpPr>
      <xdr:spPr>
        <a:xfrm>
          <a:off x="4584700" y="9508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81915</xdr:rowOff>
    </xdr:from>
    <xdr:to>
      <xdr:col>19</xdr:col>
      <xdr:colOff>177800</xdr:colOff>
      <xdr:row>58</xdr:row>
      <xdr:rowOff>109220</xdr:rowOff>
    </xdr:to>
    <xdr:cxnSp macro="">
      <xdr:nvCxnSpPr>
        <xdr:cNvPr id="122" name="直線コネクタ 121">
          <a:extLst>
            <a:ext uri="{FF2B5EF4-FFF2-40B4-BE49-F238E27FC236}">
              <a16:creationId xmlns:a16="http://schemas.microsoft.com/office/drawing/2014/main" xmlns="" id="{00000000-0008-0000-0600-00007A000000}"/>
            </a:ext>
          </a:extLst>
        </xdr:cNvPr>
        <xdr:cNvCxnSpPr/>
      </xdr:nvCxnSpPr>
      <xdr:spPr>
        <a:xfrm flipV="1">
          <a:off x="2908300" y="10026015"/>
          <a:ext cx="8890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100559</xdr:rowOff>
    </xdr:from>
    <xdr:to>
      <xdr:col>20</xdr:col>
      <xdr:colOff>38100</xdr:colOff>
      <xdr:row>56</xdr:row>
      <xdr:rowOff>30709</xdr:rowOff>
    </xdr:to>
    <xdr:sp macro="" textlink="">
      <xdr:nvSpPr>
        <xdr:cNvPr id="123" name="フローチャート: 判断 122">
          <a:extLst>
            <a:ext uri="{FF2B5EF4-FFF2-40B4-BE49-F238E27FC236}">
              <a16:creationId xmlns:a16="http://schemas.microsoft.com/office/drawing/2014/main" xmlns="" id="{00000000-0008-0000-0600-00007B000000}"/>
            </a:ext>
          </a:extLst>
        </xdr:cNvPr>
        <xdr:cNvSpPr/>
      </xdr:nvSpPr>
      <xdr:spPr>
        <a:xfrm>
          <a:off x="3746500" y="9530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47236</xdr:rowOff>
    </xdr:from>
    <xdr:ext cx="534377" cy="259045"/>
    <xdr:sp macro="" textlink="">
      <xdr:nvSpPr>
        <xdr:cNvPr id="124" name="テキスト ボックス 123">
          <a:extLst>
            <a:ext uri="{FF2B5EF4-FFF2-40B4-BE49-F238E27FC236}">
              <a16:creationId xmlns:a16="http://schemas.microsoft.com/office/drawing/2014/main" xmlns="" id="{00000000-0008-0000-0600-00007C000000}"/>
            </a:ext>
          </a:extLst>
        </xdr:cNvPr>
        <xdr:cNvSpPr txBox="1"/>
      </xdr:nvSpPr>
      <xdr:spPr>
        <a:xfrm>
          <a:off x="3530111" y="9305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99364</xdr:rowOff>
    </xdr:from>
    <xdr:to>
      <xdr:col>15</xdr:col>
      <xdr:colOff>50800</xdr:colOff>
      <xdr:row>58</xdr:row>
      <xdr:rowOff>109220</xdr:rowOff>
    </xdr:to>
    <xdr:cxnSp macro="">
      <xdr:nvCxnSpPr>
        <xdr:cNvPr id="125" name="直線コネクタ 124">
          <a:extLst>
            <a:ext uri="{FF2B5EF4-FFF2-40B4-BE49-F238E27FC236}">
              <a16:creationId xmlns:a16="http://schemas.microsoft.com/office/drawing/2014/main" xmlns="" id="{00000000-0008-0000-0600-00007D000000}"/>
            </a:ext>
          </a:extLst>
        </xdr:cNvPr>
        <xdr:cNvCxnSpPr/>
      </xdr:nvCxnSpPr>
      <xdr:spPr>
        <a:xfrm>
          <a:off x="2019300" y="10043464"/>
          <a:ext cx="889000" cy="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635</xdr:rowOff>
    </xdr:from>
    <xdr:to>
      <xdr:col>15</xdr:col>
      <xdr:colOff>101600</xdr:colOff>
      <xdr:row>56</xdr:row>
      <xdr:rowOff>102235</xdr:rowOff>
    </xdr:to>
    <xdr:sp macro="" textlink="">
      <xdr:nvSpPr>
        <xdr:cNvPr id="126" name="フローチャート: 判断 125">
          <a:extLst>
            <a:ext uri="{FF2B5EF4-FFF2-40B4-BE49-F238E27FC236}">
              <a16:creationId xmlns:a16="http://schemas.microsoft.com/office/drawing/2014/main" xmlns="" id="{00000000-0008-0000-0600-00007E000000}"/>
            </a:ext>
          </a:extLst>
        </xdr:cNvPr>
        <xdr:cNvSpPr/>
      </xdr:nvSpPr>
      <xdr:spPr>
        <a:xfrm>
          <a:off x="2857500" y="960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118762</xdr:rowOff>
    </xdr:from>
    <xdr:ext cx="534377" cy="259045"/>
    <xdr:sp macro="" textlink="">
      <xdr:nvSpPr>
        <xdr:cNvPr id="127" name="テキスト ボックス 126">
          <a:extLst>
            <a:ext uri="{FF2B5EF4-FFF2-40B4-BE49-F238E27FC236}">
              <a16:creationId xmlns:a16="http://schemas.microsoft.com/office/drawing/2014/main" xmlns="" id="{00000000-0008-0000-0600-00007F000000}"/>
            </a:ext>
          </a:extLst>
        </xdr:cNvPr>
        <xdr:cNvSpPr txBox="1"/>
      </xdr:nvSpPr>
      <xdr:spPr>
        <a:xfrm>
          <a:off x="2641111" y="937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99364</xdr:rowOff>
    </xdr:from>
    <xdr:to>
      <xdr:col>10</xdr:col>
      <xdr:colOff>114300</xdr:colOff>
      <xdr:row>58</xdr:row>
      <xdr:rowOff>131356</xdr:rowOff>
    </xdr:to>
    <xdr:cxnSp macro="">
      <xdr:nvCxnSpPr>
        <xdr:cNvPr id="128" name="直線コネクタ 127">
          <a:extLst>
            <a:ext uri="{FF2B5EF4-FFF2-40B4-BE49-F238E27FC236}">
              <a16:creationId xmlns:a16="http://schemas.microsoft.com/office/drawing/2014/main" xmlns="" id="{00000000-0008-0000-0600-000080000000}"/>
            </a:ext>
          </a:extLst>
        </xdr:cNvPr>
        <xdr:cNvCxnSpPr/>
      </xdr:nvCxnSpPr>
      <xdr:spPr>
        <a:xfrm flipV="1">
          <a:off x="1130300" y="10043464"/>
          <a:ext cx="889000" cy="3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22581</xdr:rowOff>
    </xdr:from>
    <xdr:to>
      <xdr:col>10</xdr:col>
      <xdr:colOff>165100</xdr:colOff>
      <xdr:row>56</xdr:row>
      <xdr:rowOff>124181</xdr:rowOff>
    </xdr:to>
    <xdr:sp macro="" textlink="">
      <xdr:nvSpPr>
        <xdr:cNvPr id="129" name="フローチャート: 判断 128">
          <a:extLst>
            <a:ext uri="{FF2B5EF4-FFF2-40B4-BE49-F238E27FC236}">
              <a16:creationId xmlns:a16="http://schemas.microsoft.com/office/drawing/2014/main" xmlns="" id="{00000000-0008-0000-0600-000081000000}"/>
            </a:ext>
          </a:extLst>
        </xdr:cNvPr>
        <xdr:cNvSpPr/>
      </xdr:nvSpPr>
      <xdr:spPr>
        <a:xfrm>
          <a:off x="1968500" y="962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140708</xdr:rowOff>
    </xdr:from>
    <xdr:ext cx="534377"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1752111" y="93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43256</xdr:rowOff>
    </xdr:from>
    <xdr:to>
      <xdr:col>6</xdr:col>
      <xdr:colOff>38100</xdr:colOff>
      <xdr:row>56</xdr:row>
      <xdr:rowOff>144856</xdr:rowOff>
    </xdr:to>
    <xdr:sp macro="" textlink="">
      <xdr:nvSpPr>
        <xdr:cNvPr id="131" name="フローチャート: 判断 130">
          <a:extLst>
            <a:ext uri="{FF2B5EF4-FFF2-40B4-BE49-F238E27FC236}">
              <a16:creationId xmlns:a16="http://schemas.microsoft.com/office/drawing/2014/main" xmlns="" id="{00000000-0008-0000-0600-000083000000}"/>
            </a:ext>
          </a:extLst>
        </xdr:cNvPr>
        <xdr:cNvSpPr/>
      </xdr:nvSpPr>
      <xdr:spPr>
        <a:xfrm>
          <a:off x="1079500" y="964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161383</xdr:rowOff>
    </xdr:from>
    <xdr:ext cx="534377"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863111" y="941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157544</xdr:rowOff>
    </xdr:from>
    <xdr:to>
      <xdr:col>24</xdr:col>
      <xdr:colOff>114300</xdr:colOff>
      <xdr:row>58</xdr:row>
      <xdr:rowOff>87694</xdr:rowOff>
    </xdr:to>
    <xdr:sp macro="" textlink="">
      <xdr:nvSpPr>
        <xdr:cNvPr id="138" name="楕円 137">
          <a:extLst>
            <a:ext uri="{FF2B5EF4-FFF2-40B4-BE49-F238E27FC236}">
              <a16:creationId xmlns:a16="http://schemas.microsoft.com/office/drawing/2014/main" xmlns="" id="{00000000-0008-0000-0600-00008A000000}"/>
            </a:ext>
          </a:extLst>
        </xdr:cNvPr>
        <xdr:cNvSpPr/>
      </xdr:nvSpPr>
      <xdr:spPr>
        <a:xfrm>
          <a:off x="4584700" y="993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135971</xdr:rowOff>
    </xdr:from>
    <xdr:ext cx="534377" cy="259045"/>
    <xdr:sp macro="" textlink="">
      <xdr:nvSpPr>
        <xdr:cNvPr id="139" name="物件費該当値テキスト">
          <a:extLst>
            <a:ext uri="{FF2B5EF4-FFF2-40B4-BE49-F238E27FC236}">
              <a16:creationId xmlns:a16="http://schemas.microsoft.com/office/drawing/2014/main" xmlns="" id="{00000000-0008-0000-0600-00008B000000}"/>
            </a:ext>
          </a:extLst>
        </xdr:cNvPr>
        <xdr:cNvSpPr txBox="1"/>
      </xdr:nvSpPr>
      <xdr:spPr>
        <a:xfrm>
          <a:off x="4686300" y="990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31115</xdr:rowOff>
    </xdr:from>
    <xdr:to>
      <xdr:col>20</xdr:col>
      <xdr:colOff>38100</xdr:colOff>
      <xdr:row>58</xdr:row>
      <xdr:rowOff>132715</xdr:rowOff>
    </xdr:to>
    <xdr:sp macro="" textlink="">
      <xdr:nvSpPr>
        <xdr:cNvPr id="140" name="楕円 139">
          <a:extLst>
            <a:ext uri="{FF2B5EF4-FFF2-40B4-BE49-F238E27FC236}">
              <a16:creationId xmlns:a16="http://schemas.microsoft.com/office/drawing/2014/main" xmlns="" id="{00000000-0008-0000-0600-00008C000000}"/>
            </a:ext>
          </a:extLst>
        </xdr:cNvPr>
        <xdr:cNvSpPr/>
      </xdr:nvSpPr>
      <xdr:spPr>
        <a:xfrm>
          <a:off x="37465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123842</xdr:rowOff>
    </xdr:from>
    <xdr:ext cx="534377" cy="259045"/>
    <xdr:sp macro="" textlink="">
      <xdr:nvSpPr>
        <xdr:cNvPr id="141" name="テキスト ボックス 140">
          <a:extLst>
            <a:ext uri="{FF2B5EF4-FFF2-40B4-BE49-F238E27FC236}">
              <a16:creationId xmlns:a16="http://schemas.microsoft.com/office/drawing/2014/main" xmlns="" id="{00000000-0008-0000-0600-00008D000000}"/>
            </a:ext>
          </a:extLst>
        </xdr:cNvPr>
        <xdr:cNvSpPr txBox="1"/>
      </xdr:nvSpPr>
      <xdr:spPr>
        <a:xfrm>
          <a:off x="3530111" y="1006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58420</xdr:rowOff>
    </xdr:from>
    <xdr:to>
      <xdr:col>15</xdr:col>
      <xdr:colOff>101600</xdr:colOff>
      <xdr:row>58</xdr:row>
      <xdr:rowOff>160020</xdr:rowOff>
    </xdr:to>
    <xdr:sp macro="" textlink="">
      <xdr:nvSpPr>
        <xdr:cNvPr id="142" name="楕円 141">
          <a:extLst>
            <a:ext uri="{FF2B5EF4-FFF2-40B4-BE49-F238E27FC236}">
              <a16:creationId xmlns:a16="http://schemas.microsoft.com/office/drawing/2014/main" xmlns="" id="{00000000-0008-0000-0600-00008E000000}"/>
            </a:ext>
          </a:extLst>
        </xdr:cNvPr>
        <xdr:cNvSpPr/>
      </xdr:nvSpPr>
      <xdr:spPr>
        <a:xfrm>
          <a:off x="2857500" y="1000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151147</xdr:rowOff>
    </xdr:from>
    <xdr:ext cx="534377" cy="259045"/>
    <xdr:sp macro="" textlink="">
      <xdr:nvSpPr>
        <xdr:cNvPr id="143" name="テキスト ボックス 142">
          <a:extLst>
            <a:ext uri="{FF2B5EF4-FFF2-40B4-BE49-F238E27FC236}">
              <a16:creationId xmlns:a16="http://schemas.microsoft.com/office/drawing/2014/main" xmlns="" id="{00000000-0008-0000-0600-00008F000000}"/>
            </a:ext>
          </a:extLst>
        </xdr:cNvPr>
        <xdr:cNvSpPr txBox="1"/>
      </xdr:nvSpPr>
      <xdr:spPr>
        <a:xfrm>
          <a:off x="2641111" y="1009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48564</xdr:rowOff>
    </xdr:from>
    <xdr:to>
      <xdr:col>10</xdr:col>
      <xdr:colOff>165100</xdr:colOff>
      <xdr:row>58</xdr:row>
      <xdr:rowOff>150164</xdr:rowOff>
    </xdr:to>
    <xdr:sp macro="" textlink="">
      <xdr:nvSpPr>
        <xdr:cNvPr id="144" name="楕円 143">
          <a:extLst>
            <a:ext uri="{FF2B5EF4-FFF2-40B4-BE49-F238E27FC236}">
              <a16:creationId xmlns:a16="http://schemas.microsoft.com/office/drawing/2014/main" xmlns="" id="{00000000-0008-0000-0600-000090000000}"/>
            </a:ext>
          </a:extLst>
        </xdr:cNvPr>
        <xdr:cNvSpPr/>
      </xdr:nvSpPr>
      <xdr:spPr>
        <a:xfrm>
          <a:off x="1968500" y="999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141291</xdr:rowOff>
    </xdr:from>
    <xdr:ext cx="534377" cy="259045"/>
    <xdr:sp macro="" textlink="">
      <xdr:nvSpPr>
        <xdr:cNvPr id="145" name="テキスト ボックス 144">
          <a:extLst>
            <a:ext uri="{FF2B5EF4-FFF2-40B4-BE49-F238E27FC236}">
              <a16:creationId xmlns:a16="http://schemas.microsoft.com/office/drawing/2014/main" xmlns="" id="{00000000-0008-0000-0600-000091000000}"/>
            </a:ext>
          </a:extLst>
        </xdr:cNvPr>
        <xdr:cNvSpPr txBox="1"/>
      </xdr:nvSpPr>
      <xdr:spPr>
        <a:xfrm>
          <a:off x="1752111" y="1008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80556</xdr:rowOff>
    </xdr:from>
    <xdr:to>
      <xdr:col>6</xdr:col>
      <xdr:colOff>38100</xdr:colOff>
      <xdr:row>59</xdr:row>
      <xdr:rowOff>10706</xdr:rowOff>
    </xdr:to>
    <xdr:sp macro="" textlink="">
      <xdr:nvSpPr>
        <xdr:cNvPr id="146" name="楕円 145">
          <a:extLst>
            <a:ext uri="{FF2B5EF4-FFF2-40B4-BE49-F238E27FC236}">
              <a16:creationId xmlns:a16="http://schemas.microsoft.com/office/drawing/2014/main" xmlns="" id="{00000000-0008-0000-0600-000092000000}"/>
            </a:ext>
          </a:extLst>
        </xdr:cNvPr>
        <xdr:cNvSpPr/>
      </xdr:nvSpPr>
      <xdr:spPr>
        <a:xfrm>
          <a:off x="1079500" y="1002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1833</xdr:rowOff>
    </xdr:from>
    <xdr:ext cx="534377" cy="259045"/>
    <xdr:sp macro="" textlink="">
      <xdr:nvSpPr>
        <xdr:cNvPr id="147" name="テキスト ボックス 146">
          <a:extLst>
            <a:ext uri="{FF2B5EF4-FFF2-40B4-BE49-F238E27FC236}">
              <a16:creationId xmlns:a16="http://schemas.microsoft.com/office/drawing/2014/main" xmlns="" id="{00000000-0008-0000-0600-000093000000}"/>
            </a:ext>
          </a:extLst>
        </xdr:cNvPr>
        <xdr:cNvSpPr txBox="1"/>
      </xdr:nvSpPr>
      <xdr:spPr>
        <a:xfrm>
          <a:off x="863111" y="1011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xmlns=""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xmlns=""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xmlns=""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xmlns=""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xmlns=""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xmlns=""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xmlns=""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xmlns=""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xmlns=""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xmlns=""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xmlns=""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68510</xdr:rowOff>
    </xdr:from>
    <xdr:to>
      <xdr:col>24</xdr:col>
      <xdr:colOff>62865</xdr:colOff>
      <xdr:row>79</xdr:row>
      <xdr:rowOff>43783</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flipV="1">
          <a:off x="4633595" y="12241460"/>
          <a:ext cx="1270" cy="1346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47610</xdr:rowOff>
    </xdr:from>
    <xdr:ext cx="313932" cy="259045"/>
    <xdr:sp macro="" textlink="">
      <xdr:nvSpPr>
        <xdr:cNvPr id="172" name="維持補修費最小値テキスト">
          <a:extLst>
            <a:ext uri="{FF2B5EF4-FFF2-40B4-BE49-F238E27FC236}">
              <a16:creationId xmlns:a16="http://schemas.microsoft.com/office/drawing/2014/main" xmlns="" id="{00000000-0008-0000-0600-0000AC000000}"/>
            </a:ext>
          </a:extLst>
        </xdr:cNvPr>
        <xdr:cNvSpPr txBox="1"/>
      </xdr:nvSpPr>
      <xdr:spPr>
        <a:xfrm>
          <a:off x="4686300" y="13592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43783</xdr:rowOff>
    </xdr:from>
    <xdr:to>
      <xdr:col>24</xdr:col>
      <xdr:colOff>152400</xdr:colOff>
      <xdr:row>79</xdr:row>
      <xdr:rowOff>43783</xdr:rowOff>
    </xdr:to>
    <xdr:cxnSp macro="">
      <xdr:nvCxnSpPr>
        <xdr:cNvPr id="173" name="直線コネクタ 172">
          <a:extLst>
            <a:ext uri="{FF2B5EF4-FFF2-40B4-BE49-F238E27FC236}">
              <a16:creationId xmlns:a16="http://schemas.microsoft.com/office/drawing/2014/main" xmlns="" id="{00000000-0008-0000-0600-0000AD000000}"/>
            </a:ext>
          </a:extLst>
        </xdr:cNvPr>
        <xdr:cNvCxnSpPr/>
      </xdr:nvCxnSpPr>
      <xdr:spPr>
        <a:xfrm>
          <a:off x="4546600" y="13588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15187</xdr:rowOff>
    </xdr:from>
    <xdr:ext cx="534377" cy="259045"/>
    <xdr:sp macro="" textlink="">
      <xdr:nvSpPr>
        <xdr:cNvPr id="174" name="維持補修費最大値テキスト">
          <a:extLst>
            <a:ext uri="{FF2B5EF4-FFF2-40B4-BE49-F238E27FC236}">
              <a16:creationId xmlns:a16="http://schemas.microsoft.com/office/drawing/2014/main" xmlns="" id="{00000000-0008-0000-0600-0000AE000000}"/>
            </a:ext>
          </a:extLst>
        </xdr:cNvPr>
        <xdr:cNvSpPr txBox="1"/>
      </xdr:nvSpPr>
      <xdr:spPr>
        <a:xfrm>
          <a:off x="4686300" y="1201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68510</xdr:rowOff>
    </xdr:from>
    <xdr:to>
      <xdr:col>24</xdr:col>
      <xdr:colOff>152400</xdr:colOff>
      <xdr:row>71</xdr:row>
      <xdr:rowOff>68510</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a:off x="4546600" y="1224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146120</xdr:rowOff>
    </xdr:from>
    <xdr:to>
      <xdr:col>24</xdr:col>
      <xdr:colOff>63500</xdr:colOff>
      <xdr:row>78</xdr:row>
      <xdr:rowOff>70510</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flipV="1">
          <a:off x="3797300" y="13347770"/>
          <a:ext cx="838200" cy="9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162405</xdr:rowOff>
    </xdr:from>
    <xdr:ext cx="469744" cy="259045"/>
    <xdr:sp macro="" textlink="">
      <xdr:nvSpPr>
        <xdr:cNvPr id="177" name="維持補修費平均値テキスト">
          <a:extLst>
            <a:ext uri="{FF2B5EF4-FFF2-40B4-BE49-F238E27FC236}">
              <a16:creationId xmlns:a16="http://schemas.microsoft.com/office/drawing/2014/main" xmlns="" id="{00000000-0008-0000-0600-0000B1000000}"/>
            </a:ext>
          </a:extLst>
        </xdr:cNvPr>
        <xdr:cNvSpPr txBox="1"/>
      </xdr:nvSpPr>
      <xdr:spPr>
        <a:xfrm>
          <a:off x="4686300" y="13364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12528</xdr:rowOff>
    </xdr:from>
    <xdr:to>
      <xdr:col>24</xdr:col>
      <xdr:colOff>114300</xdr:colOff>
      <xdr:row>78</xdr:row>
      <xdr:rowOff>114128</xdr:rowOff>
    </xdr:to>
    <xdr:sp macro="" textlink="">
      <xdr:nvSpPr>
        <xdr:cNvPr id="178" name="フローチャート: 判断 177">
          <a:extLst>
            <a:ext uri="{FF2B5EF4-FFF2-40B4-BE49-F238E27FC236}">
              <a16:creationId xmlns:a16="http://schemas.microsoft.com/office/drawing/2014/main" xmlns="" id="{00000000-0008-0000-0600-0000B2000000}"/>
            </a:ext>
          </a:extLst>
        </xdr:cNvPr>
        <xdr:cNvSpPr/>
      </xdr:nvSpPr>
      <xdr:spPr>
        <a:xfrm>
          <a:off x="4584700" y="1338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70510</xdr:rowOff>
    </xdr:from>
    <xdr:to>
      <xdr:col>19</xdr:col>
      <xdr:colOff>177800</xdr:colOff>
      <xdr:row>78</xdr:row>
      <xdr:rowOff>90436</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flipV="1">
          <a:off x="2908300" y="13443610"/>
          <a:ext cx="889000" cy="1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27787</xdr:rowOff>
    </xdr:from>
    <xdr:to>
      <xdr:col>20</xdr:col>
      <xdr:colOff>38100</xdr:colOff>
      <xdr:row>78</xdr:row>
      <xdr:rowOff>129387</xdr:rowOff>
    </xdr:to>
    <xdr:sp macro="" textlink="">
      <xdr:nvSpPr>
        <xdr:cNvPr id="180" name="フローチャート: 判断 179">
          <a:extLst>
            <a:ext uri="{FF2B5EF4-FFF2-40B4-BE49-F238E27FC236}">
              <a16:creationId xmlns:a16="http://schemas.microsoft.com/office/drawing/2014/main" xmlns="" id="{00000000-0008-0000-0600-0000B4000000}"/>
            </a:ext>
          </a:extLst>
        </xdr:cNvPr>
        <xdr:cNvSpPr/>
      </xdr:nvSpPr>
      <xdr:spPr>
        <a:xfrm>
          <a:off x="3746500" y="1340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120514</xdr:rowOff>
    </xdr:from>
    <xdr:ext cx="469744" cy="259045"/>
    <xdr:sp macro="" textlink="">
      <xdr:nvSpPr>
        <xdr:cNvPr id="181" name="テキスト ボックス 180">
          <a:extLst>
            <a:ext uri="{FF2B5EF4-FFF2-40B4-BE49-F238E27FC236}">
              <a16:creationId xmlns:a16="http://schemas.microsoft.com/office/drawing/2014/main" xmlns="" id="{00000000-0008-0000-0600-0000B5000000}"/>
            </a:ext>
          </a:extLst>
        </xdr:cNvPr>
        <xdr:cNvSpPr txBox="1"/>
      </xdr:nvSpPr>
      <xdr:spPr>
        <a:xfrm>
          <a:off x="3562428" y="1349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32583</xdr:rowOff>
    </xdr:from>
    <xdr:to>
      <xdr:col>15</xdr:col>
      <xdr:colOff>50800</xdr:colOff>
      <xdr:row>78</xdr:row>
      <xdr:rowOff>90436</xdr:rowOff>
    </xdr:to>
    <xdr:cxnSp macro="">
      <xdr:nvCxnSpPr>
        <xdr:cNvPr id="182" name="直線コネクタ 181">
          <a:extLst>
            <a:ext uri="{FF2B5EF4-FFF2-40B4-BE49-F238E27FC236}">
              <a16:creationId xmlns:a16="http://schemas.microsoft.com/office/drawing/2014/main" xmlns="" id="{00000000-0008-0000-0600-0000B6000000}"/>
            </a:ext>
          </a:extLst>
        </xdr:cNvPr>
        <xdr:cNvCxnSpPr/>
      </xdr:nvCxnSpPr>
      <xdr:spPr>
        <a:xfrm>
          <a:off x="2019300" y="13405683"/>
          <a:ext cx="889000" cy="5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49715</xdr:rowOff>
    </xdr:from>
    <xdr:to>
      <xdr:col>15</xdr:col>
      <xdr:colOff>101600</xdr:colOff>
      <xdr:row>78</xdr:row>
      <xdr:rowOff>151315</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2857500" y="1342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142442</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2673428" y="1351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32583</xdr:rowOff>
    </xdr:from>
    <xdr:to>
      <xdr:col>10</xdr:col>
      <xdr:colOff>114300</xdr:colOff>
      <xdr:row>78</xdr:row>
      <xdr:rowOff>109753</xdr:rowOff>
    </xdr:to>
    <xdr:cxnSp macro="">
      <xdr:nvCxnSpPr>
        <xdr:cNvPr id="185" name="直線コネクタ 184">
          <a:extLst>
            <a:ext uri="{FF2B5EF4-FFF2-40B4-BE49-F238E27FC236}">
              <a16:creationId xmlns:a16="http://schemas.microsoft.com/office/drawing/2014/main" xmlns="" id="{00000000-0008-0000-0600-0000B9000000}"/>
            </a:ext>
          </a:extLst>
        </xdr:cNvPr>
        <xdr:cNvCxnSpPr/>
      </xdr:nvCxnSpPr>
      <xdr:spPr>
        <a:xfrm flipV="1">
          <a:off x="1130300" y="13405683"/>
          <a:ext cx="889000" cy="7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35503</xdr:rowOff>
    </xdr:from>
    <xdr:to>
      <xdr:col>10</xdr:col>
      <xdr:colOff>165100</xdr:colOff>
      <xdr:row>78</xdr:row>
      <xdr:rowOff>137103</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1968500" y="1340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128230</xdr:rowOff>
    </xdr:from>
    <xdr:ext cx="469744"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1784428" y="1350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50191</xdr:rowOff>
    </xdr:from>
    <xdr:to>
      <xdr:col>6</xdr:col>
      <xdr:colOff>38100</xdr:colOff>
      <xdr:row>78</xdr:row>
      <xdr:rowOff>151791</xdr:rowOff>
    </xdr:to>
    <xdr:sp macro="" textlink="">
      <xdr:nvSpPr>
        <xdr:cNvPr id="188" name="フローチャート: 判断 187">
          <a:extLst>
            <a:ext uri="{FF2B5EF4-FFF2-40B4-BE49-F238E27FC236}">
              <a16:creationId xmlns:a16="http://schemas.microsoft.com/office/drawing/2014/main" xmlns="" id="{00000000-0008-0000-0600-0000BC000000}"/>
            </a:ext>
          </a:extLst>
        </xdr:cNvPr>
        <xdr:cNvSpPr/>
      </xdr:nvSpPr>
      <xdr:spPr>
        <a:xfrm>
          <a:off x="1079500" y="1342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168318</xdr:rowOff>
    </xdr:from>
    <xdr:ext cx="469744"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895428" y="1319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95320</xdr:rowOff>
    </xdr:from>
    <xdr:to>
      <xdr:col>24</xdr:col>
      <xdr:colOff>114300</xdr:colOff>
      <xdr:row>78</xdr:row>
      <xdr:rowOff>25470</xdr:rowOff>
    </xdr:to>
    <xdr:sp macro="" textlink="">
      <xdr:nvSpPr>
        <xdr:cNvPr id="195" name="楕円 194">
          <a:extLst>
            <a:ext uri="{FF2B5EF4-FFF2-40B4-BE49-F238E27FC236}">
              <a16:creationId xmlns:a16="http://schemas.microsoft.com/office/drawing/2014/main" xmlns="" id="{00000000-0008-0000-0600-0000C3000000}"/>
            </a:ext>
          </a:extLst>
        </xdr:cNvPr>
        <xdr:cNvSpPr/>
      </xdr:nvSpPr>
      <xdr:spPr>
        <a:xfrm>
          <a:off x="4584700" y="1329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118197</xdr:rowOff>
    </xdr:from>
    <xdr:ext cx="534377" cy="259045"/>
    <xdr:sp macro="" textlink="">
      <xdr:nvSpPr>
        <xdr:cNvPr id="196" name="維持補修費該当値テキスト">
          <a:extLst>
            <a:ext uri="{FF2B5EF4-FFF2-40B4-BE49-F238E27FC236}">
              <a16:creationId xmlns:a16="http://schemas.microsoft.com/office/drawing/2014/main" xmlns="" id="{00000000-0008-0000-0600-0000C4000000}"/>
            </a:ext>
          </a:extLst>
        </xdr:cNvPr>
        <xdr:cNvSpPr txBox="1"/>
      </xdr:nvSpPr>
      <xdr:spPr>
        <a:xfrm>
          <a:off x="4686300" y="1314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19710</xdr:rowOff>
    </xdr:from>
    <xdr:to>
      <xdr:col>20</xdr:col>
      <xdr:colOff>38100</xdr:colOff>
      <xdr:row>78</xdr:row>
      <xdr:rowOff>121310</xdr:rowOff>
    </xdr:to>
    <xdr:sp macro="" textlink="">
      <xdr:nvSpPr>
        <xdr:cNvPr id="197" name="楕円 196">
          <a:extLst>
            <a:ext uri="{FF2B5EF4-FFF2-40B4-BE49-F238E27FC236}">
              <a16:creationId xmlns:a16="http://schemas.microsoft.com/office/drawing/2014/main" xmlns="" id="{00000000-0008-0000-0600-0000C5000000}"/>
            </a:ext>
          </a:extLst>
        </xdr:cNvPr>
        <xdr:cNvSpPr/>
      </xdr:nvSpPr>
      <xdr:spPr>
        <a:xfrm>
          <a:off x="3746500" y="133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137837</xdr:rowOff>
    </xdr:from>
    <xdr:ext cx="469744" cy="259045"/>
    <xdr:sp macro="" textlink="">
      <xdr:nvSpPr>
        <xdr:cNvPr id="198" name="テキスト ボックス 197">
          <a:extLst>
            <a:ext uri="{FF2B5EF4-FFF2-40B4-BE49-F238E27FC236}">
              <a16:creationId xmlns:a16="http://schemas.microsoft.com/office/drawing/2014/main" xmlns="" id="{00000000-0008-0000-0600-0000C6000000}"/>
            </a:ext>
          </a:extLst>
        </xdr:cNvPr>
        <xdr:cNvSpPr txBox="1"/>
      </xdr:nvSpPr>
      <xdr:spPr>
        <a:xfrm>
          <a:off x="3562428" y="1316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39636</xdr:rowOff>
    </xdr:from>
    <xdr:to>
      <xdr:col>15</xdr:col>
      <xdr:colOff>101600</xdr:colOff>
      <xdr:row>78</xdr:row>
      <xdr:rowOff>141236</xdr:rowOff>
    </xdr:to>
    <xdr:sp macro="" textlink="">
      <xdr:nvSpPr>
        <xdr:cNvPr id="199" name="楕円 198">
          <a:extLst>
            <a:ext uri="{FF2B5EF4-FFF2-40B4-BE49-F238E27FC236}">
              <a16:creationId xmlns:a16="http://schemas.microsoft.com/office/drawing/2014/main" xmlns="" id="{00000000-0008-0000-0600-0000C7000000}"/>
            </a:ext>
          </a:extLst>
        </xdr:cNvPr>
        <xdr:cNvSpPr/>
      </xdr:nvSpPr>
      <xdr:spPr>
        <a:xfrm>
          <a:off x="2857500" y="134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157763</xdr:rowOff>
    </xdr:from>
    <xdr:ext cx="469744" cy="259045"/>
    <xdr:sp macro="" textlink="">
      <xdr:nvSpPr>
        <xdr:cNvPr id="200" name="テキスト ボックス 199">
          <a:extLst>
            <a:ext uri="{FF2B5EF4-FFF2-40B4-BE49-F238E27FC236}">
              <a16:creationId xmlns:a16="http://schemas.microsoft.com/office/drawing/2014/main" xmlns="" id="{00000000-0008-0000-0600-0000C8000000}"/>
            </a:ext>
          </a:extLst>
        </xdr:cNvPr>
        <xdr:cNvSpPr txBox="1"/>
      </xdr:nvSpPr>
      <xdr:spPr>
        <a:xfrm>
          <a:off x="2673428" y="13187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153233</xdr:rowOff>
    </xdr:from>
    <xdr:to>
      <xdr:col>10</xdr:col>
      <xdr:colOff>165100</xdr:colOff>
      <xdr:row>78</xdr:row>
      <xdr:rowOff>83383</xdr:rowOff>
    </xdr:to>
    <xdr:sp macro="" textlink="">
      <xdr:nvSpPr>
        <xdr:cNvPr id="201" name="楕円 200">
          <a:extLst>
            <a:ext uri="{FF2B5EF4-FFF2-40B4-BE49-F238E27FC236}">
              <a16:creationId xmlns:a16="http://schemas.microsoft.com/office/drawing/2014/main" xmlns="" id="{00000000-0008-0000-0600-0000C9000000}"/>
            </a:ext>
          </a:extLst>
        </xdr:cNvPr>
        <xdr:cNvSpPr/>
      </xdr:nvSpPr>
      <xdr:spPr>
        <a:xfrm>
          <a:off x="1968500" y="1335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99910</xdr:rowOff>
    </xdr:from>
    <xdr:ext cx="469744" cy="259045"/>
    <xdr:sp macro="" textlink="">
      <xdr:nvSpPr>
        <xdr:cNvPr id="202" name="テキスト ボックス 201">
          <a:extLst>
            <a:ext uri="{FF2B5EF4-FFF2-40B4-BE49-F238E27FC236}">
              <a16:creationId xmlns:a16="http://schemas.microsoft.com/office/drawing/2014/main" xmlns="" id="{00000000-0008-0000-0600-0000CA000000}"/>
            </a:ext>
          </a:extLst>
        </xdr:cNvPr>
        <xdr:cNvSpPr txBox="1"/>
      </xdr:nvSpPr>
      <xdr:spPr>
        <a:xfrm>
          <a:off x="1784428" y="13130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58953</xdr:rowOff>
    </xdr:from>
    <xdr:to>
      <xdr:col>6</xdr:col>
      <xdr:colOff>38100</xdr:colOff>
      <xdr:row>78</xdr:row>
      <xdr:rowOff>160553</xdr:rowOff>
    </xdr:to>
    <xdr:sp macro="" textlink="">
      <xdr:nvSpPr>
        <xdr:cNvPr id="203" name="楕円 202">
          <a:extLst>
            <a:ext uri="{FF2B5EF4-FFF2-40B4-BE49-F238E27FC236}">
              <a16:creationId xmlns:a16="http://schemas.microsoft.com/office/drawing/2014/main" xmlns="" id="{00000000-0008-0000-0600-0000CB000000}"/>
            </a:ext>
          </a:extLst>
        </xdr:cNvPr>
        <xdr:cNvSpPr/>
      </xdr:nvSpPr>
      <xdr:spPr>
        <a:xfrm>
          <a:off x="1079500" y="1343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151680</xdr:rowOff>
    </xdr:from>
    <xdr:ext cx="469744" cy="259045"/>
    <xdr:sp macro="" textlink="">
      <xdr:nvSpPr>
        <xdr:cNvPr id="204" name="テキスト ボックス 203">
          <a:extLst>
            <a:ext uri="{FF2B5EF4-FFF2-40B4-BE49-F238E27FC236}">
              <a16:creationId xmlns:a16="http://schemas.microsoft.com/office/drawing/2014/main" xmlns="" id="{00000000-0008-0000-0600-0000CC000000}"/>
            </a:ext>
          </a:extLst>
        </xdr:cNvPr>
        <xdr:cNvSpPr txBox="1"/>
      </xdr:nvSpPr>
      <xdr:spPr>
        <a:xfrm>
          <a:off x="895428" y="13524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xmlns=""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xmlns=""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xmlns=""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xmlns=""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xmlns=""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xmlns=""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xmlns=""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xmlns=""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xmlns=""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xmlns=""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xmlns=""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xmlns=""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162255</xdr:rowOff>
    </xdr:from>
    <xdr:to>
      <xdr:col>24</xdr:col>
      <xdr:colOff>62865</xdr:colOff>
      <xdr:row>99</xdr:row>
      <xdr:rowOff>113412</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flipV="1">
          <a:off x="4633595" y="15592755"/>
          <a:ext cx="1270" cy="1494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117239</xdr:rowOff>
    </xdr:from>
    <xdr:ext cx="534377" cy="259045"/>
    <xdr:sp macro="" textlink="">
      <xdr:nvSpPr>
        <xdr:cNvPr id="230" name="扶助費最小値テキスト">
          <a:extLst>
            <a:ext uri="{FF2B5EF4-FFF2-40B4-BE49-F238E27FC236}">
              <a16:creationId xmlns:a16="http://schemas.microsoft.com/office/drawing/2014/main" xmlns="" id="{00000000-0008-0000-0600-0000E6000000}"/>
            </a:ext>
          </a:extLst>
        </xdr:cNvPr>
        <xdr:cNvSpPr txBox="1"/>
      </xdr:nvSpPr>
      <xdr:spPr>
        <a:xfrm>
          <a:off x="4686300" y="1709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113412</xdr:rowOff>
    </xdr:from>
    <xdr:to>
      <xdr:col>24</xdr:col>
      <xdr:colOff>152400</xdr:colOff>
      <xdr:row>99</xdr:row>
      <xdr:rowOff>113412</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a:off x="4546600" y="17086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108932</xdr:rowOff>
    </xdr:from>
    <xdr:ext cx="599010" cy="259045"/>
    <xdr:sp macro="" textlink="">
      <xdr:nvSpPr>
        <xdr:cNvPr id="232" name="扶助費最大値テキスト">
          <a:extLst>
            <a:ext uri="{FF2B5EF4-FFF2-40B4-BE49-F238E27FC236}">
              <a16:creationId xmlns:a16="http://schemas.microsoft.com/office/drawing/2014/main" xmlns="" id="{00000000-0008-0000-0600-0000E8000000}"/>
            </a:ext>
          </a:extLst>
        </xdr:cNvPr>
        <xdr:cNvSpPr txBox="1"/>
      </xdr:nvSpPr>
      <xdr:spPr>
        <a:xfrm>
          <a:off x="4686300" y="15367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162255</xdr:rowOff>
    </xdr:from>
    <xdr:to>
      <xdr:col>24</xdr:col>
      <xdr:colOff>152400</xdr:colOff>
      <xdr:row>90</xdr:row>
      <xdr:rowOff>162255</xdr:rowOff>
    </xdr:to>
    <xdr:cxnSp macro="">
      <xdr:nvCxnSpPr>
        <xdr:cNvPr id="233" name="直線コネクタ 232">
          <a:extLst>
            <a:ext uri="{FF2B5EF4-FFF2-40B4-BE49-F238E27FC236}">
              <a16:creationId xmlns:a16="http://schemas.microsoft.com/office/drawing/2014/main" xmlns="" id="{00000000-0008-0000-0600-0000E9000000}"/>
            </a:ext>
          </a:extLst>
        </xdr:cNvPr>
        <xdr:cNvCxnSpPr/>
      </xdr:nvCxnSpPr>
      <xdr:spPr>
        <a:xfrm>
          <a:off x="4546600" y="15592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163144</xdr:rowOff>
    </xdr:from>
    <xdr:to>
      <xdr:col>24</xdr:col>
      <xdr:colOff>63500</xdr:colOff>
      <xdr:row>97</xdr:row>
      <xdr:rowOff>39039</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flipV="1">
          <a:off x="3797300" y="16622344"/>
          <a:ext cx="838200" cy="4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54094</xdr:rowOff>
    </xdr:from>
    <xdr:ext cx="534377" cy="259045"/>
    <xdr:sp macro="" textlink="">
      <xdr:nvSpPr>
        <xdr:cNvPr id="235" name="扶助費平均値テキスト">
          <a:extLst>
            <a:ext uri="{FF2B5EF4-FFF2-40B4-BE49-F238E27FC236}">
              <a16:creationId xmlns:a16="http://schemas.microsoft.com/office/drawing/2014/main" xmlns="" id="{00000000-0008-0000-0600-0000EB000000}"/>
            </a:ext>
          </a:extLst>
        </xdr:cNvPr>
        <xdr:cNvSpPr txBox="1"/>
      </xdr:nvSpPr>
      <xdr:spPr>
        <a:xfrm>
          <a:off x="4686300" y="163418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31217</xdr:rowOff>
    </xdr:from>
    <xdr:to>
      <xdr:col>24</xdr:col>
      <xdr:colOff>114300</xdr:colOff>
      <xdr:row>96</xdr:row>
      <xdr:rowOff>132817</xdr:rowOff>
    </xdr:to>
    <xdr:sp macro="" textlink="">
      <xdr:nvSpPr>
        <xdr:cNvPr id="236" name="フローチャート: 判断 235">
          <a:extLst>
            <a:ext uri="{FF2B5EF4-FFF2-40B4-BE49-F238E27FC236}">
              <a16:creationId xmlns:a16="http://schemas.microsoft.com/office/drawing/2014/main" xmlns="" id="{00000000-0008-0000-0600-0000EC000000}"/>
            </a:ext>
          </a:extLst>
        </xdr:cNvPr>
        <xdr:cNvSpPr/>
      </xdr:nvSpPr>
      <xdr:spPr>
        <a:xfrm>
          <a:off x="45847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39039</xdr:rowOff>
    </xdr:from>
    <xdr:to>
      <xdr:col>19</xdr:col>
      <xdr:colOff>177800</xdr:colOff>
      <xdr:row>97</xdr:row>
      <xdr:rowOff>137871</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flipV="1">
          <a:off x="2908300" y="16669689"/>
          <a:ext cx="889000" cy="9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31877</xdr:rowOff>
    </xdr:from>
    <xdr:to>
      <xdr:col>20</xdr:col>
      <xdr:colOff>38100</xdr:colOff>
      <xdr:row>96</xdr:row>
      <xdr:rowOff>133477</xdr:rowOff>
    </xdr:to>
    <xdr:sp macro="" textlink="">
      <xdr:nvSpPr>
        <xdr:cNvPr id="238" name="フローチャート: 判断 237">
          <a:extLst>
            <a:ext uri="{FF2B5EF4-FFF2-40B4-BE49-F238E27FC236}">
              <a16:creationId xmlns:a16="http://schemas.microsoft.com/office/drawing/2014/main" xmlns="" id="{00000000-0008-0000-0600-0000EE000000}"/>
            </a:ext>
          </a:extLst>
        </xdr:cNvPr>
        <xdr:cNvSpPr/>
      </xdr:nvSpPr>
      <xdr:spPr>
        <a:xfrm>
          <a:off x="3746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150004</xdr:rowOff>
    </xdr:from>
    <xdr:ext cx="534377" cy="259045"/>
    <xdr:sp macro="" textlink="">
      <xdr:nvSpPr>
        <xdr:cNvPr id="239" name="テキスト ボックス 238">
          <a:extLst>
            <a:ext uri="{FF2B5EF4-FFF2-40B4-BE49-F238E27FC236}">
              <a16:creationId xmlns:a16="http://schemas.microsoft.com/office/drawing/2014/main" xmlns="" id="{00000000-0008-0000-0600-0000EF000000}"/>
            </a:ext>
          </a:extLst>
        </xdr:cNvPr>
        <xdr:cNvSpPr txBox="1"/>
      </xdr:nvSpPr>
      <xdr:spPr>
        <a:xfrm>
          <a:off x="3530111" y="162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137871</xdr:rowOff>
    </xdr:from>
    <xdr:to>
      <xdr:col>15</xdr:col>
      <xdr:colOff>50800</xdr:colOff>
      <xdr:row>98</xdr:row>
      <xdr:rowOff>11875</xdr:rowOff>
    </xdr:to>
    <xdr:cxnSp macro="">
      <xdr:nvCxnSpPr>
        <xdr:cNvPr id="240" name="直線コネクタ 239">
          <a:extLst>
            <a:ext uri="{FF2B5EF4-FFF2-40B4-BE49-F238E27FC236}">
              <a16:creationId xmlns:a16="http://schemas.microsoft.com/office/drawing/2014/main" xmlns="" id="{00000000-0008-0000-0600-0000F0000000}"/>
            </a:ext>
          </a:extLst>
        </xdr:cNvPr>
        <xdr:cNvCxnSpPr/>
      </xdr:nvCxnSpPr>
      <xdr:spPr>
        <a:xfrm flipV="1">
          <a:off x="2019300" y="16768521"/>
          <a:ext cx="889000" cy="4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111888</xdr:rowOff>
    </xdr:from>
    <xdr:to>
      <xdr:col>15</xdr:col>
      <xdr:colOff>101600</xdr:colOff>
      <xdr:row>97</xdr:row>
      <xdr:rowOff>42038</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2857500" y="165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58565</xdr:rowOff>
    </xdr:from>
    <xdr:ext cx="534377"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2641111" y="1634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11875</xdr:rowOff>
    </xdr:from>
    <xdr:to>
      <xdr:col>10</xdr:col>
      <xdr:colOff>114300</xdr:colOff>
      <xdr:row>98</xdr:row>
      <xdr:rowOff>106198</xdr:rowOff>
    </xdr:to>
    <xdr:cxnSp macro="">
      <xdr:nvCxnSpPr>
        <xdr:cNvPr id="243" name="直線コネクタ 242">
          <a:extLst>
            <a:ext uri="{FF2B5EF4-FFF2-40B4-BE49-F238E27FC236}">
              <a16:creationId xmlns:a16="http://schemas.microsoft.com/office/drawing/2014/main" xmlns="" id="{00000000-0008-0000-0600-0000F3000000}"/>
            </a:ext>
          </a:extLst>
        </xdr:cNvPr>
        <xdr:cNvCxnSpPr/>
      </xdr:nvCxnSpPr>
      <xdr:spPr>
        <a:xfrm flipV="1">
          <a:off x="1130300" y="16813975"/>
          <a:ext cx="889000" cy="9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8319</xdr:rowOff>
    </xdr:from>
    <xdr:to>
      <xdr:col>10</xdr:col>
      <xdr:colOff>165100</xdr:colOff>
      <xdr:row>97</xdr:row>
      <xdr:rowOff>109919</xdr:rowOff>
    </xdr:to>
    <xdr:sp macro="" textlink="">
      <xdr:nvSpPr>
        <xdr:cNvPr id="244" name="フローチャート: 判断 243">
          <a:extLst>
            <a:ext uri="{FF2B5EF4-FFF2-40B4-BE49-F238E27FC236}">
              <a16:creationId xmlns:a16="http://schemas.microsoft.com/office/drawing/2014/main" xmlns="" id="{00000000-0008-0000-0600-0000F4000000}"/>
            </a:ext>
          </a:extLst>
        </xdr:cNvPr>
        <xdr:cNvSpPr/>
      </xdr:nvSpPr>
      <xdr:spPr>
        <a:xfrm>
          <a:off x="1968500" y="16638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126446</xdr:rowOff>
    </xdr:from>
    <xdr:ext cx="534377"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1752111" y="1641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85204</xdr:rowOff>
    </xdr:from>
    <xdr:to>
      <xdr:col>6</xdr:col>
      <xdr:colOff>38100</xdr:colOff>
      <xdr:row>98</xdr:row>
      <xdr:rowOff>15354</xdr:rowOff>
    </xdr:to>
    <xdr:sp macro="" textlink="">
      <xdr:nvSpPr>
        <xdr:cNvPr id="246" name="フローチャート: 判断 245">
          <a:extLst>
            <a:ext uri="{FF2B5EF4-FFF2-40B4-BE49-F238E27FC236}">
              <a16:creationId xmlns:a16="http://schemas.microsoft.com/office/drawing/2014/main" xmlns="" id="{00000000-0008-0000-0600-0000F6000000}"/>
            </a:ext>
          </a:extLst>
        </xdr:cNvPr>
        <xdr:cNvSpPr/>
      </xdr:nvSpPr>
      <xdr:spPr>
        <a:xfrm>
          <a:off x="1079500" y="1671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31881</xdr:rowOff>
    </xdr:from>
    <xdr:ext cx="534377"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863111" y="1649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112344</xdr:rowOff>
    </xdr:from>
    <xdr:to>
      <xdr:col>24</xdr:col>
      <xdr:colOff>114300</xdr:colOff>
      <xdr:row>97</xdr:row>
      <xdr:rowOff>42494</xdr:rowOff>
    </xdr:to>
    <xdr:sp macro="" textlink="">
      <xdr:nvSpPr>
        <xdr:cNvPr id="253" name="楕円 252">
          <a:extLst>
            <a:ext uri="{FF2B5EF4-FFF2-40B4-BE49-F238E27FC236}">
              <a16:creationId xmlns:a16="http://schemas.microsoft.com/office/drawing/2014/main" xmlns="" id="{00000000-0008-0000-0600-0000FD000000}"/>
            </a:ext>
          </a:extLst>
        </xdr:cNvPr>
        <xdr:cNvSpPr/>
      </xdr:nvSpPr>
      <xdr:spPr>
        <a:xfrm>
          <a:off x="4584700" y="1657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90771</xdr:rowOff>
    </xdr:from>
    <xdr:ext cx="534377" cy="259045"/>
    <xdr:sp macro="" textlink="">
      <xdr:nvSpPr>
        <xdr:cNvPr id="254" name="扶助費該当値テキスト">
          <a:extLst>
            <a:ext uri="{FF2B5EF4-FFF2-40B4-BE49-F238E27FC236}">
              <a16:creationId xmlns:a16="http://schemas.microsoft.com/office/drawing/2014/main" xmlns="" id="{00000000-0008-0000-0600-0000FE000000}"/>
            </a:ext>
          </a:extLst>
        </xdr:cNvPr>
        <xdr:cNvSpPr txBox="1"/>
      </xdr:nvSpPr>
      <xdr:spPr>
        <a:xfrm>
          <a:off x="4686300" y="1654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159689</xdr:rowOff>
    </xdr:from>
    <xdr:to>
      <xdr:col>20</xdr:col>
      <xdr:colOff>38100</xdr:colOff>
      <xdr:row>97</xdr:row>
      <xdr:rowOff>89839</xdr:rowOff>
    </xdr:to>
    <xdr:sp macro="" textlink="">
      <xdr:nvSpPr>
        <xdr:cNvPr id="255" name="楕円 254">
          <a:extLst>
            <a:ext uri="{FF2B5EF4-FFF2-40B4-BE49-F238E27FC236}">
              <a16:creationId xmlns:a16="http://schemas.microsoft.com/office/drawing/2014/main" xmlns="" id="{00000000-0008-0000-0600-0000FF000000}"/>
            </a:ext>
          </a:extLst>
        </xdr:cNvPr>
        <xdr:cNvSpPr/>
      </xdr:nvSpPr>
      <xdr:spPr>
        <a:xfrm>
          <a:off x="3746500" y="1661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80966</xdr:rowOff>
    </xdr:from>
    <xdr:ext cx="534377" cy="259045"/>
    <xdr:sp macro="" textlink="">
      <xdr:nvSpPr>
        <xdr:cNvPr id="256" name="テキスト ボックス 255">
          <a:extLst>
            <a:ext uri="{FF2B5EF4-FFF2-40B4-BE49-F238E27FC236}">
              <a16:creationId xmlns:a16="http://schemas.microsoft.com/office/drawing/2014/main" xmlns="" id="{00000000-0008-0000-0600-000000010000}"/>
            </a:ext>
          </a:extLst>
        </xdr:cNvPr>
        <xdr:cNvSpPr txBox="1"/>
      </xdr:nvSpPr>
      <xdr:spPr>
        <a:xfrm>
          <a:off x="3530111" y="1671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87071</xdr:rowOff>
    </xdr:from>
    <xdr:to>
      <xdr:col>15</xdr:col>
      <xdr:colOff>101600</xdr:colOff>
      <xdr:row>98</xdr:row>
      <xdr:rowOff>17221</xdr:rowOff>
    </xdr:to>
    <xdr:sp macro="" textlink="">
      <xdr:nvSpPr>
        <xdr:cNvPr id="257" name="楕円 256">
          <a:extLst>
            <a:ext uri="{FF2B5EF4-FFF2-40B4-BE49-F238E27FC236}">
              <a16:creationId xmlns:a16="http://schemas.microsoft.com/office/drawing/2014/main" xmlns="" id="{00000000-0008-0000-0600-000001010000}"/>
            </a:ext>
          </a:extLst>
        </xdr:cNvPr>
        <xdr:cNvSpPr/>
      </xdr:nvSpPr>
      <xdr:spPr>
        <a:xfrm>
          <a:off x="2857500" y="1671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8348</xdr:rowOff>
    </xdr:from>
    <xdr:ext cx="534377" cy="259045"/>
    <xdr:sp macro="" textlink="">
      <xdr:nvSpPr>
        <xdr:cNvPr id="258" name="テキスト ボックス 257">
          <a:extLst>
            <a:ext uri="{FF2B5EF4-FFF2-40B4-BE49-F238E27FC236}">
              <a16:creationId xmlns:a16="http://schemas.microsoft.com/office/drawing/2014/main" xmlns="" id="{00000000-0008-0000-0600-000002010000}"/>
            </a:ext>
          </a:extLst>
        </xdr:cNvPr>
        <xdr:cNvSpPr txBox="1"/>
      </xdr:nvSpPr>
      <xdr:spPr>
        <a:xfrm>
          <a:off x="2641111" y="1681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132525</xdr:rowOff>
    </xdr:from>
    <xdr:to>
      <xdr:col>10</xdr:col>
      <xdr:colOff>165100</xdr:colOff>
      <xdr:row>98</xdr:row>
      <xdr:rowOff>62675</xdr:rowOff>
    </xdr:to>
    <xdr:sp macro="" textlink="">
      <xdr:nvSpPr>
        <xdr:cNvPr id="259" name="楕円 258">
          <a:extLst>
            <a:ext uri="{FF2B5EF4-FFF2-40B4-BE49-F238E27FC236}">
              <a16:creationId xmlns:a16="http://schemas.microsoft.com/office/drawing/2014/main" xmlns="" id="{00000000-0008-0000-0600-000003010000}"/>
            </a:ext>
          </a:extLst>
        </xdr:cNvPr>
        <xdr:cNvSpPr/>
      </xdr:nvSpPr>
      <xdr:spPr>
        <a:xfrm>
          <a:off x="1968500" y="167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53802</xdr:rowOff>
    </xdr:from>
    <xdr:ext cx="534377" cy="259045"/>
    <xdr:sp macro="" textlink="">
      <xdr:nvSpPr>
        <xdr:cNvPr id="260" name="テキスト ボックス 259">
          <a:extLst>
            <a:ext uri="{FF2B5EF4-FFF2-40B4-BE49-F238E27FC236}">
              <a16:creationId xmlns:a16="http://schemas.microsoft.com/office/drawing/2014/main" xmlns="" id="{00000000-0008-0000-0600-000004010000}"/>
            </a:ext>
          </a:extLst>
        </xdr:cNvPr>
        <xdr:cNvSpPr txBox="1"/>
      </xdr:nvSpPr>
      <xdr:spPr>
        <a:xfrm>
          <a:off x="1752111" y="1685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55398</xdr:rowOff>
    </xdr:from>
    <xdr:to>
      <xdr:col>6</xdr:col>
      <xdr:colOff>38100</xdr:colOff>
      <xdr:row>98</xdr:row>
      <xdr:rowOff>156998</xdr:rowOff>
    </xdr:to>
    <xdr:sp macro="" textlink="">
      <xdr:nvSpPr>
        <xdr:cNvPr id="261" name="楕円 260">
          <a:extLst>
            <a:ext uri="{FF2B5EF4-FFF2-40B4-BE49-F238E27FC236}">
              <a16:creationId xmlns:a16="http://schemas.microsoft.com/office/drawing/2014/main" xmlns="" id="{00000000-0008-0000-0600-000005010000}"/>
            </a:ext>
          </a:extLst>
        </xdr:cNvPr>
        <xdr:cNvSpPr/>
      </xdr:nvSpPr>
      <xdr:spPr>
        <a:xfrm>
          <a:off x="1079500" y="1685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148125</xdr:rowOff>
    </xdr:from>
    <xdr:ext cx="534377" cy="259045"/>
    <xdr:sp macro="" textlink="">
      <xdr:nvSpPr>
        <xdr:cNvPr id="262" name="テキスト ボックス 261">
          <a:extLst>
            <a:ext uri="{FF2B5EF4-FFF2-40B4-BE49-F238E27FC236}">
              <a16:creationId xmlns:a16="http://schemas.microsoft.com/office/drawing/2014/main" xmlns="" id="{00000000-0008-0000-0600-000006010000}"/>
            </a:ext>
          </a:extLst>
        </xdr:cNvPr>
        <xdr:cNvSpPr txBox="1"/>
      </xdr:nvSpPr>
      <xdr:spPr>
        <a:xfrm>
          <a:off x="863111" y="1695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xmlns=""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xmlns=""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xmlns=""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xmlns=""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xmlns=""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xmlns=""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xmlns=""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xmlns=""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xmlns=""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xmlns=""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xmlns=""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69443</xdr:rowOff>
    </xdr:from>
    <xdr:to>
      <xdr:col>54</xdr:col>
      <xdr:colOff>189865</xdr:colOff>
      <xdr:row>38</xdr:row>
      <xdr:rowOff>63271</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flipV="1">
          <a:off x="10475595" y="5212943"/>
          <a:ext cx="1270" cy="1365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67098</xdr:rowOff>
    </xdr:from>
    <xdr:ext cx="534377" cy="259045"/>
    <xdr:sp macro="" textlink="">
      <xdr:nvSpPr>
        <xdr:cNvPr id="287" name="補助費等最小値テキスト">
          <a:extLst>
            <a:ext uri="{FF2B5EF4-FFF2-40B4-BE49-F238E27FC236}">
              <a16:creationId xmlns:a16="http://schemas.microsoft.com/office/drawing/2014/main" xmlns="" id="{00000000-0008-0000-0600-00001F010000}"/>
            </a:ext>
          </a:extLst>
        </xdr:cNvPr>
        <xdr:cNvSpPr txBox="1"/>
      </xdr:nvSpPr>
      <xdr:spPr>
        <a:xfrm>
          <a:off x="10528300" y="658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63271</xdr:rowOff>
    </xdr:from>
    <xdr:to>
      <xdr:col>55</xdr:col>
      <xdr:colOff>88900</xdr:colOff>
      <xdr:row>38</xdr:row>
      <xdr:rowOff>63271</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a:off x="10388600" y="6578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16120</xdr:rowOff>
    </xdr:from>
    <xdr:ext cx="599010" cy="259045"/>
    <xdr:sp macro="" textlink="">
      <xdr:nvSpPr>
        <xdr:cNvPr id="289" name="補助費等最大値テキスト">
          <a:extLst>
            <a:ext uri="{FF2B5EF4-FFF2-40B4-BE49-F238E27FC236}">
              <a16:creationId xmlns:a16="http://schemas.microsoft.com/office/drawing/2014/main" xmlns="" id="{00000000-0008-0000-0600-000021010000}"/>
            </a:ext>
          </a:extLst>
        </xdr:cNvPr>
        <xdr:cNvSpPr txBox="1"/>
      </xdr:nvSpPr>
      <xdr:spPr>
        <a:xfrm>
          <a:off x="10528300" y="4988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69443</xdr:rowOff>
    </xdr:from>
    <xdr:to>
      <xdr:col>55</xdr:col>
      <xdr:colOff>88900</xdr:colOff>
      <xdr:row>30</xdr:row>
      <xdr:rowOff>69443</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a:off x="10388600" y="5212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153073</xdr:rowOff>
    </xdr:from>
    <xdr:to>
      <xdr:col>55</xdr:col>
      <xdr:colOff>0</xdr:colOff>
      <xdr:row>35</xdr:row>
      <xdr:rowOff>68674</xdr:rowOff>
    </xdr:to>
    <xdr:cxnSp macro="">
      <xdr:nvCxnSpPr>
        <xdr:cNvPr id="291" name="直線コネクタ 290">
          <a:extLst>
            <a:ext uri="{FF2B5EF4-FFF2-40B4-BE49-F238E27FC236}">
              <a16:creationId xmlns:a16="http://schemas.microsoft.com/office/drawing/2014/main" xmlns="" id="{00000000-0008-0000-0600-000023010000}"/>
            </a:ext>
          </a:extLst>
        </xdr:cNvPr>
        <xdr:cNvCxnSpPr/>
      </xdr:nvCxnSpPr>
      <xdr:spPr>
        <a:xfrm flipV="1">
          <a:off x="9639300" y="5982373"/>
          <a:ext cx="838200" cy="8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134276</xdr:rowOff>
    </xdr:from>
    <xdr:ext cx="534377" cy="259045"/>
    <xdr:sp macro="" textlink="">
      <xdr:nvSpPr>
        <xdr:cNvPr id="292" name="補助費等平均値テキスト">
          <a:extLst>
            <a:ext uri="{FF2B5EF4-FFF2-40B4-BE49-F238E27FC236}">
              <a16:creationId xmlns:a16="http://schemas.microsoft.com/office/drawing/2014/main" xmlns="" id="{00000000-0008-0000-0600-000024010000}"/>
            </a:ext>
          </a:extLst>
        </xdr:cNvPr>
        <xdr:cNvSpPr txBox="1"/>
      </xdr:nvSpPr>
      <xdr:spPr>
        <a:xfrm>
          <a:off x="10528300" y="61350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155849</xdr:rowOff>
    </xdr:from>
    <xdr:to>
      <xdr:col>55</xdr:col>
      <xdr:colOff>50800</xdr:colOff>
      <xdr:row>36</xdr:row>
      <xdr:rowOff>85999</xdr:rowOff>
    </xdr:to>
    <xdr:sp macro="" textlink="">
      <xdr:nvSpPr>
        <xdr:cNvPr id="293" name="フローチャート: 判断 292">
          <a:extLst>
            <a:ext uri="{FF2B5EF4-FFF2-40B4-BE49-F238E27FC236}">
              <a16:creationId xmlns:a16="http://schemas.microsoft.com/office/drawing/2014/main" xmlns="" id="{00000000-0008-0000-0600-000025010000}"/>
            </a:ext>
          </a:extLst>
        </xdr:cNvPr>
        <xdr:cNvSpPr/>
      </xdr:nvSpPr>
      <xdr:spPr>
        <a:xfrm>
          <a:off x="10426700" y="6156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68674</xdr:rowOff>
    </xdr:from>
    <xdr:to>
      <xdr:col>50</xdr:col>
      <xdr:colOff>114300</xdr:colOff>
      <xdr:row>35</xdr:row>
      <xdr:rowOff>164991</xdr:rowOff>
    </xdr:to>
    <xdr:cxnSp macro="">
      <xdr:nvCxnSpPr>
        <xdr:cNvPr id="294" name="直線コネクタ 293">
          <a:extLst>
            <a:ext uri="{FF2B5EF4-FFF2-40B4-BE49-F238E27FC236}">
              <a16:creationId xmlns:a16="http://schemas.microsoft.com/office/drawing/2014/main" xmlns="" id="{00000000-0008-0000-0600-000026010000}"/>
            </a:ext>
          </a:extLst>
        </xdr:cNvPr>
        <xdr:cNvCxnSpPr/>
      </xdr:nvCxnSpPr>
      <xdr:spPr>
        <a:xfrm flipV="1">
          <a:off x="8750300" y="6069424"/>
          <a:ext cx="889000" cy="9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16236</xdr:rowOff>
    </xdr:from>
    <xdr:to>
      <xdr:col>50</xdr:col>
      <xdr:colOff>165100</xdr:colOff>
      <xdr:row>36</xdr:row>
      <xdr:rowOff>117836</xdr:rowOff>
    </xdr:to>
    <xdr:sp macro="" textlink="">
      <xdr:nvSpPr>
        <xdr:cNvPr id="295" name="フローチャート: 判断 294">
          <a:extLst>
            <a:ext uri="{FF2B5EF4-FFF2-40B4-BE49-F238E27FC236}">
              <a16:creationId xmlns:a16="http://schemas.microsoft.com/office/drawing/2014/main" xmlns="" id="{00000000-0008-0000-0600-000027010000}"/>
            </a:ext>
          </a:extLst>
        </xdr:cNvPr>
        <xdr:cNvSpPr/>
      </xdr:nvSpPr>
      <xdr:spPr>
        <a:xfrm>
          <a:off x="9588500" y="6188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108963</xdr:rowOff>
    </xdr:from>
    <xdr:ext cx="534377" cy="259045"/>
    <xdr:sp macro="" textlink="">
      <xdr:nvSpPr>
        <xdr:cNvPr id="296" name="テキスト ボックス 295">
          <a:extLst>
            <a:ext uri="{FF2B5EF4-FFF2-40B4-BE49-F238E27FC236}">
              <a16:creationId xmlns:a16="http://schemas.microsoft.com/office/drawing/2014/main" xmlns="" id="{00000000-0008-0000-0600-000028010000}"/>
            </a:ext>
          </a:extLst>
        </xdr:cNvPr>
        <xdr:cNvSpPr txBox="1"/>
      </xdr:nvSpPr>
      <xdr:spPr>
        <a:xfrm>
          <a:off x="9372111" y="628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164991</xdr:rowOff>
    </xdr:from>
    <xdr:to>
      <xdr:col>45</xdr:col>
      <xdr:colOff>177800</xdr:colOff>
      <xdr:row>36</xdr:row>
      <xdr:rowOff>71745</xdr:rowOff>
    </xdr:to>
    <xdr:cxnSp macro="">
      <xdr:nvCxnSpPr>
        <xdr:cNvPr id="297" name="直線コネクタ 296">
          <a:extLst>
            <a:ext uri="{FF2B5EF4-FFF2-40B4-BE49-F238E27FC236}">
              <a16:creationId xmlns:a16="http://schemas.microsoft.com/office/drawing/2014/main" xmlns="" id="{00000000-0008-0000-0600-000029010000}"/>
            </a:ext>
          </a:extLst>
        </xdr:cNvPr>
        <xdr:cNvCxnSpPr/>
      </xdr:nvCxnSpPr>
      <xdr:spPr>
        <a:xfrm flipV="1">
          <a:off x="7861300" y="6165741"/>
          <a:ext cx="889000" cy="7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21882</xdr:rowOff>
    </xdr:from>
    <xdr:to>
      <xdr:col>46</xdr:col>
      <xdr:colOff>38100</xdr:colOff>
      <xdr:row>36</xdr:row>
      <xdr:rowOff>123482</xdr:rowOff>
    </xdr:to>
    <xdr:sp macro="" textlink="">
      <xdr:nvSpPr>
        <xdr:cNvPr id="298" name="フローチャート: 判断 297">
          <a:extLst>
            <a:ext uri="{FF2B5EF4-FFF2-40B4-BE49-F238E27FC236}">
              <a16:creationId xmlns:a16="http://schemas.microsoft.com/office/drawing/2014/main" xmlns="" id="{00000000-0008-0000-0600-00002A010000}"/>
            </a:ext>
          </a:extLst>
        </xdr:cNvPr>
        <xdr:cNvSpPr/>
      </xdr:nvSpPr>
      <xdr:spPr>
        <a:xfrm>
          <a:off x="8699500" y="61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114609</xdr:rowOff>
    </xdr:from>
    <xdr:ext cx="534377" cy="259045"/>
    <xdr:sp macro="" textlink="">
      <xdr:nvSpPr>
        <xdr:cNvPr id="299" name="テキスト ボックス 298">
          <a:extLst>
            <a:ext uri="{FF2B5EF4-FFF2-40B4-BE49-F238E27FC236}">
              <a16:creationId xmlns:a16="http://schemas.microsoft.com/office/drawing/2014/main" xmlns="" id="{00000000-0008-0000-0600-00002B010000}"/>
            </a:ext>
          </a:extLst>
        </xdr:cNvPr>
        <xdr:cNvSpPr txBox="1"/>
      </xdr:nvSpPr>
      <xdr:spPr>
        <a:xfrm>
          <a:off x="8483111" y="62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71691</xdr:rowOff>
    </xdr:from>
    <xdr:to>
      <xdr:col>41</xdr:col>
      <xdr:colOff>50800</xdr:colOff>
      <xdr:row>36</xdr:row>
      <xdr:rowOff>71745</xdr:rowOff>
    </xdr:to>
    <xdr:cxnSp macro="">
      <xdr:nvCxnSpPr>
        <xdr:cNvPr id="300" name="直線コネクタ 299">
          <a:extLst>
            <a:ext uri="{FF2B5EF4-FFF2-40B4-BE49-F238E27FC236}">
              <a16:creationId xmlns:a16="http://schemas.microsoft.com/office/drawing/2014/main" xmlns="" id="{00000000-0008-0000-0600-00002C010000}"/>
            </a:ext>
          </a:extLst>
        </xdr:cNvPr>
        <xdr:cNvCxnSpPr/>
      </xdr:nvCxnSpPr>
      <xdr:spPr>
        <a:xfrm>
          <a:off x="6972300" y="6243891"/>
          <a:ext cx="8890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52438</xdr:rowOff>
    </xdr:from>
    <xdr:to>
      <xdr:col>41</xdr:col>
      <xdr:colOff>101600</xdr:colOff>
      <xdr:row>36</xdr:row>
      <xdr:rowOff>154038</xdr:rowOff>
    </xdr:to>
    <xdr:sp macro="" textlink="">
      <xdr:nvSpPr>
        <xdr:cNvPr id="301" name="フローチャート: 判断 300">
          <a:extLst>
            <a:ext uri="{FF2B5EF4-FFF2-40B4-BE49-F238E27FC236}">
              <a16:creationId xmlns:a16="http://schemas.microsoft.com/office/drawing/2014/main" xmlns="" id="{00000000-0008-0000-0600-00002D010000}"/>
            </a:ext>
          </a:extLst>
        </xdr:cNvPr>
        <xdr:cNvSpPr/>
      </xdr:nvSpPr>
      <xdr:spPr>
        <a:xfrm>
          <a:off x="7810500" y="622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145165</xdr:rowOff>
    </xdr:from>
    <xdr:ext cx="534377" cy="259045"/>
    <xdr:sp macro="" textlink="">
      <xdr:nvSpPr>
        <xdr:cNvPr id="302" name="テキスト ボックス 301">
          <a:extLst>
            <a:ext uri="{FF2B5EF4-FFF2-40B4-BE49-F238E27FC236}">
              <a16:creationId xmlns:a16="http://schemas.microsoft.com/office/drawing/2014/main" xmlns="" id="{00000000-0008-0000-0600-00002E010000}"/>
            </a:ext>
          </a:extLst>
        </xdr:cNvPr>
        <xdr:cNvSpPr txBox="1"/>
      </xdr:nvSpPr>
      <xdr:spPr>
        <a:xfrm>
          <a:off x="7594111" y="6317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71503</xdr:rowOff>
    </xdr:from>
    <xdr:to>
      <xdr:col>36</xdr:col>
      <xdr:colOff>165100</xdr:colOff>
      <xdr:row>37</xdr:row>
      <xdr:rowOff>1653</xdr:rowOff>
    </xdr:to>
    <xdr:sp macro="" textlink="">
      <xdr:nvSpPr>
        <xdr:cNvPr id="303" name="フローチャート: 判断 302">
          <a:extLst>
            <a:ext uri="{FF2B5EF4-FFF2-40B4-BE49-F238E27FC236}">
              <a16:creationId xmlns:a16="http://schemas.microsoft.com/office/drawing/2014/main" xmlns="" id="{00000000-0008-0000-0600-00002F010000}"/>
            </a:ext>
          </a:extLst>
        </xdr:cNvPr>
        <xdr:cNvSpPr/>
      </xdr:nvSpPr>
      <xdr:spPr>
        <a:xfrm>
          <a:off x="6921500" y="6243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164230</xdr:rowOff>
    </xdr:from>
    <xdr:ext cx="534377"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6705111" y="633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102273</xdr:rowOff>
    </xdr:from>
    <xdr:to>
      <xdr:col>55</xdr:col>
      <xdr:colOff>50800</xdr:colOff>
      <xdr:row>35</xdr:row>
      <xdr:rowOff>32423</xdr:rowOff>
    </xdr:to>
    <xdr:sp macro="" textlink="">
      <xdr:nvSpPr>
        <xdr:cNvPr id="310" name="楕円 309">
          <a:extLst>
            <a:ext uri="{FF2B5EF4-FFF2-40B4-BE49-F238E27FC236}">
              <a16:creationId xmlns:a16="http://schemas.microsoft.com/office/drawing/2014/main" xmlns="" id="{00000000-0008-0000-0600-000036010000}"/>
            </a:ext>
          </a:extLst>
        </xdr:cNvPr>
        <xdr:cNvSpPr/>
      </xdr:nvSpPr>
      <xdr:spPr>
        <a:xfrm>
          <a:off x="10426700" y="593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125150</xdr:rowOff>
    </xdr:from>
    <xdr:ext cx="534377" cy="259045"/>
    <xdr:sp macro="" textlink="">
      <xdr:nvSpPr>
        <xdr:cNvPr id="311" name="補助費等該当値テキスト">
          <a:extLst>
            <a:ext uri="{FF2B5EF4-FFF2-40B4-BE49-F238E27FC236}">
              <a16:creationId xmlns:a16="http://schemas.microsoft.com/office/drawing/2014/main" xmlns="" id="{00000000-0008-0000-0600-000037010000}"/>
            </a:ext>
          </a:extLst>
        </xdr:cNvPr>
        <xdr:cNvSpPr txBox="1"/>
      </xdr:nvSpPr>
      <xdr:spPr>
        <a:xfrm>
          <a:off x="10528300" y="5783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17874</xdr:rowOff>
    </xdr:from>
    <xdr:to>
      <xdr:col>50</xdr:col>
      <xdr:colOff>165100</xdr:colOff>
      <xdr:row>35</xdr:row>
      <xdr:rowOff>119474</xdr:rowOff>
    </xdr:to>
    <xdr:sp macro="" textlink="">
      <xdr:nvSpPr>
        <xdr:cNvPr id="312" name="楕円 311">
          <a:extLst>
            <a:ext uri="{FF2B5EF4-FFF2-40B4-BE49-F238E27FC236}">
              <a16:creationId xmlns:a16="http://schemas.microsoft.com/office/drawing/2014/main" xmlns="" id="{00000000-0008-0000-0600-000038010000}"/>
            </a:ext>
          </a:extLst>
        </xdr:cNvPr>
        <xdr:cNvSpPr/>
      </xdr:nvSpPr>
      <xdr:spPr>
        <a:xfrm>
          <a:off x="9588500" y="601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136001</xdr:rowOff>
    </xdr:from>
    <xdr:ext cx="534377"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9372111" y="579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114191</xdr:rowOff>
    </xdr:from>
    <xdr:to>
      <xdr:col>46</xdr:col>
      <xdr:colOff>38100</xdr:colOff>
      <xdr:row>36</xdr:row>
      <xdr:rowOff>44341</xdr:rowOff>
    </xdr:to>
    <xdr:sp macro="" textlink="">
      <xdr:nvSpPr>
        <xdr:cNvPr id="314" name="楕円 313">
          <a:extLst>
            <a:ext uri="{FF2B5EF4-FFF2-40B4-BE49-F238E27FC236}">
              <a16:creationId xmlns:a16="http://schemas.microsoft.com/office/drawing/2014/main" xmlns="" id="{00000000-0008-0000-0600-00003A010000}"/>
            </a:ext>
          </a:extLst>
        </xdr:cNvPr>
        <xdr:cNvSpPr/>
      </xdr:nvSpPr>
      <xdr:spPr>
        <a:xfrm>
          <a:off x="8699500" y="611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60868</xdr:rowOff>
    </xdr:from>
    <xdr:ext cx="534377" cy="259045"/>
    <xdr:sp macro="" textlink="">
      <xdr:nvSpPr>
        <xdr:cNvPr id="315" name="テキスト ボックス 314">
          <a:extLst>
            <a:ext uri="{FF2B5EF4-FFF2-40B4-BE49-F238E27FC236}">
              <a16:creationId xmlns:a16="http://schemas.microsoft.com/office/drawing/2014/main" xmlns="" id="{00000000-0008-0000-0600-00003B010000}"/>
            </a:ext>
          </a:extLst>
        </xdr:cNvPr>
        <xdr:cNvSpPr txBox="1"/>
      </xdr:nvSpPr>
      <xdr:spPr>
        <a:xfrm>
          <a:off x="8483111" y="589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20945</xdr:rowOff>
    </xdr:from>
    <xdr:to>
      <xdr:col>41</xdr:col>
      <xdr:colOff>101600</xdr:colOff>
      <xdr:row>36</xdr:row>
      <xdr:rowOff>122545</xdr:rowOff>
    </xdr:to>
    <xdr:sp macro="" textlink="">
      <xdr:nvSpPr>
        <xdr:cNvPr id="316" name="楕円 315">
          <a:extLst>
            <a:ext uri="{FF2B5EF4-FFF2-40B4-BE49-F238E27FC236}">
              <a16:creationId xmlns:a16="http://schemas.microsoft.com/office/drawing/2014/main" xmlns="" id="{00000000-0008-0000-0600-00003C010000}"/>
            </a:ext>
          </a:extLst>
        </xdr:cNvPr>
        <xdr:cNvSpPr/>
      </xdr:nvSpPr>
      <xdr:spPr>
        <a:xfrm>
          <a:off x="7810500" y="619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139072</xdr:rowOff>
    </xdr:from>
    <xdr:ext cx="534377" cy="259045"/>
    <xdr:sp macro="" textlink="">
      <xdr:nvSpPr>
        <xdr:cNvPr id="317" name="テキスト ボックス 316">
          <a:extLst>
            <a:ext uri="{FF2B5EF4-FFF2-40B4-BE49-F238E27FC236}">
              <a16:creationId xmlns:a16="http://schemas.microsoft.com/office/drawing/2014/main" xmlns="" id="{00000000-0008-0000-0600-00003D010000}"/>
            </a:ext>
          </a:extLst>
        </xdr:cNvPr>
        <xdr:cNvSpPr txBox="1"/>
      </xdr:nvSpPr>
      <xdr:spPr>
        <a:xfrm>
          <a:off x="7594111" y="596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20891</xdr:rowOff>
    </xdr:from>
    <xdr:to>
      <xdr:col>36</xdr:col>
      <xdr:colOff>165100</xdr:colOff>
      <xdr:row>36</xdr:row>
      <xdr:rowOff>122491</xdr:rowOff>
    </xdr:to>
    <xdr:sp macro="" textlink="">
      <xdr:nvSpPr>
        <xdr:cNvPr id="318" name="楕円 317">
          <a:extLst>
            <a:ext uri="{FF2B5EF4-FFF2-40B4-BE49-F238E27FC236}">
              <a16:creationId xmlns:a16="http://schemas.microsoft.com/office/drawing/2014/main" xmlns="" id="{00000000-0008-0000-0600-00003E010000}"/>
            </a:ext>
          </a:extLst>
        </xdr:cNvPr>
        <xdr:cNvSpPr/>
      </xdr:nvSpPr>
      <xdr:spPr>
        <a:xfrm>
          <a:off x="6921500" y="619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139018</xdr:rowOff>
    </xdr:from>
    <xdr:ext cx="534377" cy="259045"/>
    <xdr:sp macro="" textlink="">
      <xdr:nvSpPr>
        <xdr:cNvPr id="319" name="テキスト ボックス 318">
          <a:extLst>
            <a:ext uri="{FF2B5EF4-FFF2-40B4-BE49-F238E27FC236}">
              <a16:creationId xmlns:a16="http://schemas.microsoft.com/office/drawing/2014/main" xmlns="" id="{00000000-0008-0000-0600-00003F010000}"/>
            </a:ext>
          </a:extLst>
        </xdr:cNvPr>
        <xdr:cNvSpPr txBox="1"/>
      </xdr:nvSpPr>
      <xdr:spPr>
        <a:xfrm>
          <a:off x="6705111" y="596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xmlns=""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xmlns=""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xmlns=""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xmlns=""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xmlns=""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xmlns=""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xmlns=""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xmlns=""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xmlns=""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116209</xdr:rowOff>
    </xdr:from>
    <xdr:to>
      <xdr:col>54</xdr:col>
      <xdr:colOff>189865</xdr:colOff>
      <xdr:row>58</xdr:row>
      <xdr:rowOff>46207</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flipV="1">
          <a:off x="10475595" y="9031609"/>
          <a:ext cx="1270" cy="958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50034</xdr:rowOff>
    </xdr:from>
    <xdr:ext cx="534377" cy="259045"/>
    <xdr:sp macro="" textlink="">
      <xdr:nvSpPr>
        <xdr:cNvPr id="342" name="普通建設事業費最小値テキスト">
          <a:extLst>
            <a:ext uri="{FF2B5EF4-FFF2-40B4-BE49-F238E27FC236}">
              <a16:creationId xmlns:a16="http://schemas.microsoft.com/office/drawing/2014/main" xmlns="" id="{00000000-0008-0000-0600-000056010000}"/>
            </a:ext>
          </a:extLst>
        </xdr:cNvPr>
        <xdr:cNvSpPr txBox="1"/>
      </xdr:nvSpPr>
      <xdr:spPr>
        <a:xfrm>
          <a:off x="10528300" y="999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46207</xdr:rowOff>
    </xdr:from>
    <xdr:to>
      <xdr:col>55</xdr:col>
      <xdr:colOff>88900</xdr:colOff>
      <xdr:row>58</xdr:row>
      <xdr:rowOff>46207</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10388600" y="9990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62886</xdr:rowOff>
    </xdr:from>
    <xdr:ext cx="599010" cy="259045"/>
    <xdr:sp macro="" textlink="">
      <xdr:nvSpPr>
        <xdr:cNvPr id="344" name="普通建設事業費最大値テキスト">
          <a:extLst>
            <a:ext uri="{FF2B5EF4-FFF2-40B4-BE49-F238E27FC236}">
              <a16:creationId xmlns:a16="http://schemas.microsoft.com/office/drawing/2014/main" xmlns="" id="{00000000-0008-0000-0600-000058010000}"/>
            </a:ext>
          </a:extLst>
        </xdr:cNvPr>
        <xdr:cNvSpPr txBox="1"/>
      </xdr:nvSpPr>
      <xdr:spPr>
        <a:xfrm>
          <a:off x="10528300" y="8806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116209</xdr:rowOff>
    </xdr:from>
    <xdr:to>
      <xdr:col>55</xdr:col>
      <xdr:colOff>88900</xdr:colOff>
      <xdr:row>52</xdr:row>
      <xdr:rowOff>116209</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10388600" y="903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169770</xdr:rowOff>
    </xdr:from>
    <xdr:to>
      <xdr:col>55</xdr:col>
      <xdr:colOff>0</xdr:colOff>
      <xdr:row>58</xdr:row>
      <xdr:rowOff>28303</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flipV="1">
          <a:off x="9639300" y="9942420"/>
          <a:ext cx="838200" cy="2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47915</xdr:rowOff>
    </xdr:from>
    <xdr:ext cx="534377" cy="259045"/>
    <xdr:sp macro="" textlink="">
      <xdr:nvSpPr>
        <xdr:cNvPr id="347" name="普通建設事業費平均値テキスト">
          <a:extLst>
            <a:ext uri="{FF2B5EF4-FFF2-40B4-BE49-F238E27FC236}">
              <a16:creationId xmlns:a16="http://schemas.microsoft.com/office/drawing/2014/main" xmlns="" id="{00000000-0008-0000-0600-00005B010000}"/>
            </a:ext>
          </a:extLst>
        </xdr:cNvPr>
        <xdr:cNvSpPr txBox="1"/>
      </xdr:nvSpPr>
      <xdr:spPr>
        <a:xfrm>
          <a:off x="10528300" y="9477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25038</xdr:rowOff>
    </xdr:from>
    <xdr:to>
      <xdr:col>55</xdr:col>
      <xdr:colOff>50800</xdr:colOff>
      <xdr:row>56</xdr:row>
      <xdr:rowOff>126638</xdr:rowOff>
    </xdr:to>
    <xdr:sp macro="" textlink="">
      <xdr:nvSpPr>
        <xdr:cNvPr id="348" name="フローチャート: 判断 347">
          <a:extLst>
            <a:ext uri="{FF2B5EF4-FFF2-40B4-BE49-F238E27FC236}">
              <a16:creationId xmlns:a16="http://schemas.microsoft.com/office/drawing/2014/main" xmlns="" id="{00000000-0008-0000-0600-00005C010000}"/>
            </a:ext>
          </a:extLst>
        </xdr:cNvPr>
        <xdr:cNvSpPr/>
      </xdr:nvSpPr>
      <xdr:spPr>
        <a:xfrm>
          <a:off x="104267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116360</xdr:rowOff>
    </xdr:from>
    <xdr:to>
      <xdr:col>50</xdr:col>
      <xdr:colOff>114300</xdr:colOff>
      <xdr:row>58</xdr:row>
      <xdr:rowOff>28303</xdr:rowOff>
    </xdr:to>
    <xdr:cxnSp macro="">
      <xdr:nvCxnSpPr>
        <xdr:cNvPr id="349" name="直線コネクタ 348">
          <a:extLst>
            <a:ext uri="{FF2B5EF4-FFF2-40B4-BE49-F238E27FC236}">
              <a16:creationId xmlns:a16="http://schemas.microsoft.com/office/drawing/2014/main" xmlns="" id="{00000000-0008-0000-0600-00005D010000}"/>
            </a:ext>
          </a:extLst>
        </xdr:cNvPr>
        <xdr:cNvCxnSpPr/>
      </xdr:nvCxnSpPr>
      <xdr:spPr>
        <a:xfrm>
          <a:off x="8750300" y="9889010"/>
          <a:ext cx="889000" cy="8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51044</xdr:rowOff>
    </xdr:from>
    <xdr:to>
      <xdr:col>50</xdr:col>
      <xdr:colOff>165100</xdr:colOff>
      <xdr:row>56</xdr:row>
      <xdr:rowOff>152644</xdr:rowOff>
    </xdr:to>
    <xdr:sp macro="" textlink="">
      <xdr:nvSpPr>
        <xdr:cNvPr id="350" name="フローチャート: 判断 349">
          <a:extLst>
            <a:ext uri="{FF2B5EF4-FFF2-40B4-BE49-F238E27FC236}">
              <a16:creationId xmlns:a16="http://schemas.microsoft.com/office/drawing/2014/main" xmlns="" id="{00000000-0008-0000-0600-00005E010000}"/>
            </a:ext>
          </a:extLst>
        </xdr:cNvPr>
        <xdr:cNvSpPr/>
      </xdr:nvSpPr>
      <xdr:spPr>
        <a:xfrm>
          <a:off x="9588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169171</xdr:rowOff>
    </xdr:from>
    <xdr:ext cx="534377" cy="259045"/>
    <xdr:sp macro="" textlink="">
      <xdr:nvSpPr>
        <xdr:cNvPr id="351" name="テキスト ボックス 350">
          <a:extLst>
            <a:ext uri="{FF2B5EF4-FFF2-40B4-BE49-F238E27FC236}">
              <a16:creationId xmlns:a16="http://schemas.microsoft.com/office/drawing/2014/main" xmlns="" id="{00000000-0008-0000-0600-00005F010000}"/>
            </a:ext>
          </a:extLst>
        </xdr:cNvPr>
        <xdr:cNvSpPr txBox="1"/>
      </xdr:nvSpPr>
      <xdr:spPr>
        <a:xfrm>
          <a:off x="9372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52983</xdr:rowOff>
    </xdr:from>
    <xdr:to>
      <xdr:col>45</xdr:col>
      <xdr:colOff>177800</xdr:colOff>
      <xdr:row>57</xdr:row>
      <xdr:rowOff>116360</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a:off x="7861300" y="9482733"/>
          <a:ext cx="889000" cy="40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41081</xdr:rowOff>
    </xdr:from>
    <xdr:to>
      <xdr:col>46</xdr:col>
      <xdr:colOff>38100</xdr:colOff>
      <xdr:row>56</xdr:row>
      <xdr:rowOff>142681</xdr:rowOff>
    </xdr:to>
    <xdr:sp macro="" textlink="">
      <xdr:nvSpPr>
        <xdr:cNvPr id="353" name="フローチャート: 判断 352">
          <a:extLst>
            <a:ext uri="{FF2B5EF4-FFF2-40B4-BE49-F238E27FC236}">
              <a16:creationId xmlns:a16="http://schemas.microsoft.com/office/drawing/2014/main" xmlns="" id="{00000000-0008-0000-0600-000061010000}"/>
            </a:ext>
          </a:extLst>
        </xdr:cNvPr>
        <xdr:cNvSpPr/>
      </xdr:nvSpPr>
      <xdr:spPr>
        <a:xfrm>
          <a:off x="8699500" y="964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159208</xdr:rowOff>
    </xdr:from>
    <xdr:ext cx="534377" cy="259045"/>
    <xdr:sp macro="" textlink="">
      <xdr:nvSpPr>
        <xdr:cNvPr id="354" name="テキスト ボックス 353">
          <a:extLst>
            <a:ext uri="{FF2B5EF4-FFF2-40B4-BE49-F238E27FC236}">
              <a16:creationId xmlns:a16="http://schemas.microsoft.com/office/drawing/2014/main" xmlns="" id="{00000000-0008-0000-0600-000062010000}"/>
            </a:ext>
          </a:extLst>
        </xdr:cNvPr>
        <xdr:cNvSpPr txBox="1"/>
      </xdr:nvSpPr>
      <xdr:spPr>
        <a:xfrm>
          <a:off x="8483111" y="941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52983</xdr:rowOff>
    </xdr:from>
    <xdr:to>
      <xdr:col>41</xdr:col>
      <xdr:colOff>50800</xdr:colOff>
      <xdr:row>55</xdr:row>
      <xdr:rowOff>122747</xdr:rowOff>
    </xdr:to>
    <xdr:cxnSp macro="">
      <xdr:nvCxnSpPr>
        <xdr:cNvPr id="355" name="直線コネクタ 354">
          <a:extLst>
            <a:ext uri="{FF2B5EF4-FFF2-40B4-BE49-F238E27FC236}">
              <a16:creationId xmlns:a16="http://schemas.microsoft.com/office/drawing/2014/main" xmlns="" id="{00000000-0008-0000-0600-000063010000}"/>
            </a:ext>
          </a:extLst>
        </xdr:cNvPr>
        <xdr:cNvCxnSpPr/>
      </xdr:nvCxnSpPr>
      <xdr:spPr>
        <a:xfrm flipV="1">
          <a:off x="6972300" y="9482733"/>
          <a:ext cx="889000" cy="6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115811</xdr:rowOff>
    </xdr:from>
    <xdr:to>
      <xdr:col>41</xdr:col>
      <xdr:colOff>101600</xdr:colOff>
      <xdr:row>56</xdr:row>
      <xdr:rowOff>45961</xdr:rowOff>
    </xdr:to>
    <xdr:sp macro="" textlink="">
      <xdr:nvSpPr>
        <xdr:cNvPr id="356" name="フローチャート: 判断 355">
          <a:extLst>
            <a:ext uri="{FF2B5EF4-FFF2-40B4-BE49-F238E27FC236}">
              <a16:creationId xmlns:a16="http://schemas.microsoft.com/office/drawing/2014/main" xmlns="" id="{00000000-0008-0000-0600-000064010000}"/>
            </a:ext>
          </a:extLst>
        </xdr:cNvPr>
        <xdr:cNvSpPr/>
      </xdr:nvSpPr>
      <xdr:spPr>
        <a:xfrm>
          <a:off x="7810500" y="954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37088</xdr:rowOff>
    </xdr:from>
    <xdr:ext cx="599010" cy="259045"/>
    <xdr:sp macro="" textlink="">
      <xdr:nvSpPr>
        <xdr:cNvPr id="357" name="テキスト ボックス 356">
          <a:extLst>
            <a:ext uri="{FF2B5EF4-FFF2-40B4-BE49-F238E27FC236}">
              <a16:creationId xmlns:a16="http://schemas.microsoft.com/office/drawing/2014/main" xmlns="" id="{00000000-0008-0000-0600-000065010000}"/>
            </a:ext>
          </a:extLst>
        </xdr:cNvPr>
        <xdr:cNvSpPr txBox="1"/>
      </xdr:nvSpPr>
      <xdr:spPr>
        <a:xfrm>
          <a:off x="7561795" y="9638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15926</xdr:rowOff>
    </xdr:from>
    <xdr:to>
      <xdr:col>36</xdr:col>
      <xdr:colOff>165100</xdr:colOff>
      <xdr:row>56</xdr:row>
      <xdr:rowOff>117526</xdr:rowOff>
    </xdr:to>
    <xdr:sp macro="" textlink="">
      <xdr:nvSpPr>
        <xdr:cNvPr id="358" name="フローチャート: 判断 357">
          <a:extLst>
            <a:ext uri="{FF2B5EF4-FFF2-40B4-BE49-F238E27FC236}">
              <a16:creationId xmlns:a16="http://schemas.microsoft.com/office/drawing/2014/main" xmlns="" id="{00000000-0008-0000-0600-000066010000}"/>
            </a:ext>
          </a:extLst>
        </xdr:cNvPr>
        <xdr:cNvSpPr/>
      </xdr:nvSpPr>
      <xdr:spPr>
        <a:xfrm>
          <a:off x="6921500" y="961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108653</xdr:rowOff>
    </xdr:from>
    <xdr:ext cx="534377"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6705111" y="970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118970</xdr:rowOff>
    </xdr:from>
    <xdr:to>
      <xdr:col>55</xdr:col>
      <xdr:colOff>50800</xdr:colOff>
      <xdr:row>58</xdr:row>
      <xdr:rowOff>49120</xdr:rowOff>
    </xdr:to>
    <xdr:sp macro="" textlink="">
      <xdr:nvSpPr>
        <xdr:cNvPr id="365" name="楕円 364">
          <a:extLst>
            <a:ext uri="{FF2B5EF4-FFF2-40B4-BE49-F238E27FC236}">
              <a16:creationId xmlns:a16="http://schemas.microsoft.com/office/drawing/2014/main" xmlns="" id="{00000000-0008-0000-0600-00006D010000}"/>
            </a:ext>
          </a:extLst>
        </xdr:cNvPr>
        <xdr:cNvSpPr/>
      </xdr:nvSpPr>
      <xdr:spPr>
        <a:xfrm>
          <a:off x="10426700" y="989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33897</xdr:rowOff>
    </xdr:from>
    <xdr:ext cx="534377" cy="259045"/>
    <xdr:sp macro="" textlink="">
      <xdr:nvSpPr>
        <xdr:cNvPr id="366" name="普通建設事業費該当値テキスト">
          <a:extLst>
            <a:ext uri="{FF2B5EF4-FFF2-40B4-BE49-F238E27FC236}">
              <a16:creationId xmlns:a16="http://schemas.microsoft.com/office/drawing/2014/main" xmlns="" id="{00000000-0008-0000-0600-00006E010000}"/>
            </a:ext>
          </a:extLst>
        </xdr:cNvPr>
        <xdr:cNvSpPr txBox="1"/>
      </xdr:nvSpPr>
      <xdr:spPr>
        <a:xfrm>
          <a:off x="10528300" y="980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148953</xdr:rowOff>
    </xdr:from>
    <xdr:to>
      <xdr:col>50</xdr:col>
      <xdr:colOff>165100</xdr:colOff>
      <xdr:row>58</xdr:row>
      <xdr:rowOff>79103</xdr:rowOff>
    </xdr:to>
    <xdr:sp macro="" textlink="">
      <xdr:nvSpPr>
        <xdr:cNvPr id="367" name="楕円 366">
          <a:extLst>
            <a:ext uri="{FF2B5EF4-FFF2-40B4-BE49-F238E27FC236}">
              <a16:creationId xmlns:a16="http://schemas.microsoft.com/office/drawing/2014/main" xmlns="" id="{00000000-0008-0000-0600-00006F010000}"/>
            </a:ext>
          </a:extLst>
        </xdr:cNvPr>
        <xdr:cNvSpPr/>
      </xdr:nvSpPr>
      <xdr:spPr>
        <a:xfrm>
          <a:off x="9588500" y="992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70230</xdr:rowOff>
    </xdr:from>
    <xdr:ext cx="534377"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9372111" y="100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65560</xdr:rowOff>
    </xdr:from>
    <xdr:to>
      <xdr:col>46</xdr:col>
      <xdr:colOff>38100</xdr:colOff>
      <xdr:row>57</xdr:row>
      <xdr:rowOff>167160</xdr:rowOff>
    </xdr:to>
    <xdr:sp macro="" textlink="">
      <xdr:nvSpPr>
        <xdr:cNvPr id="369" name="楕円 368">
          <a:extLst>
            <a:ext uri="{FF2B5EF4-FFF2-40B4-BE49-F238E27FC236}">
              <a16:creationId xmlns:a16="http://schemas.microsoft.com/office/drawing/2014/main" xmlns="" id="{00000000-0008-0000-0600-000071010000}"/>
            </a:ext>
          </a:extLst>
        </xdr:cNvPr>
        <xdr:cNvSpPr/>
      </xdr:nvSpPr>
      <xdr:spPr>
        <a:xfrm>
          <a:off x="8699500" y="983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158287</xdr:rowOff>
    </xdr:from>
    <xdr:ext cx="534377" cy="259045"/>
    <xdr:sp macro="" textlink="">
      <xdr:nvSpPr>
        <xdr:cNvPr id="370" name="テキスト ボックス 369">
          <a:extLst>
            <a:ext uri="{FF2B5EF4-FFF2-40B4-BE49-F238E27FC236}">
              <a16:creationId xmlns:a16="http://schemas.microsoft.com/office/drawing/2014/main" xmlns="" id="{00000000-0008-0000-0600-000072010000}"/>
            </a:ext>
          </a:extLst>
        </xdr:cNvPr>
        <xdr:cNvSpPr txBox="1"/>
      </xdr:nvSpPr>
      <xdr:spPr>
        <a:xfrm>
          <a:off x="8483111" y="993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2183</xdr:rowOff>
    </xdr:from>
    <xdr:to>
      <xdr:col>41</xdr:col>
      <xdr:colOff>101600</xdr:colOff>
      <xdr:row>55</xdr:row>
      <xdr:rowOff>103783</xdr:rowOff>
    </xdr:to>
    <xdr:sp macro="" textlink="">
      <xdr:nvSpPr>
        <xdr:cNvPr id="371" name="楕円 370">
          <a:extLst>
            <a:ext uri="{FF2B5EF4-FFF2-40B4-BE49-F238E27FC236}">
              <a16:creationId xmlns:a16="http://schemas.microsoft.com/office/drawing/2014/main" xmlns="" id="{00000000-0008-0000-0600-000073010000}"/>
            </a:ext>
          </a:extLst>
        </xdr:cNvPr>
        <xdr:cNvSpPr/>
      </xdr:nvSpPr>
      <xdr:spPr>
        <a:xfrm>
          <a:off x="7810500" y="943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120310</xdr:rowOff>
    </xdr:from>
    <xdr:ext cx="599010" cy="259045"/>
    <xdr:sp macro="" textlink="">
      <xdr:nvSpPr>
        <xdr:cNvPr id="372" name="テキスト ボックス 371">
          <a:extLst>
            <a:ext uri="{FF2B5EF4-FFF2-40B4-BE49-F238E27FC236}">
              <a16:creationId xmlns:a16="http://schemas.microsoft.com/office/drawing/2014/main" xmlns="" id="{00000000-0008-0000-0600-000074010000}"/>
            </a:ext>
          </a:extLst>
        </xdr:cNvPr>
        <xdr:cNvSpPr txBox="1"/>
      </xdr:nvSpPr>
      <xdr:spPr>
        <a:xfrm>
          <a:off x="7561795" y="9207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71947</xdr:rowOff>
    </xdr:from>
    <xdr:to>
      <xdr:col>36</xdr:col>
      <xdr:colOff>165100</xdr:colOff>
      <xdr:row>56</xdr:row>
      <xdr:rowOff>2097</xdr:rowOff>
    </xdr:to>
    <xdr:sp macro="" textlink="">
      <xdr:nvSpPr>
        <xdr:cNvPr id="373" name="楕円 372">
          <a:extLst>
            <a:ext uri="{FF2B5EF4-FFF2-40B4-BE49-F238E27FC236}">
              <a16:creationId xmlns:a16="http://schemas.microsoft.com/office/drawing/2014/main" xmlns="" id="{00000000-0008-0000-0600-000075010000}"/>
            </a:ext>
          </a:extLst>
        </xdr:cNvPr>
        <xdr:cNvSpPr/>
      </xdr:nvSpPr>
      <xdr:spPr>
        <a:xfrm>
          <a:off x="6921500" y="950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18624</xdr:rowOff>
    </xdr:from>
    <xdr:ext cx="599010" cy="259045"/>
    <xdr:sp macro="" textlink="">
      <xdr:nvSpPr>
        <xdr:cNvPr id="374" name="テキスト ボックス 373">
          <a:extLst>
            <a:ext uri="{FF2B5EF4-FFF2-40B4-BE49-F238E27FC236}">
              <a16:creationId xmlns:a16="http://schemas.microsoft.com/office/drawing/2014/main" xmlns="" id="{00000000-0008-0000-0600-000076010000}"/>
            </a:ext>
          </a:extLst>
        </xdr:cNvPr>
        <xdr:cNvSpPr txBox="1"/>
      </xdr:nvSpPr>
      <xdr:spPr>
        <a:xfrm>
          <a:off x="6672795" y="9276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xmlns=""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xmlns=""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xmlns=""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xmlns=""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xmlns=""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xmlns=""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xmlns=""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xmlns=""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a:extLst>
            <a:ext uri="{FF2B5EF4-FFF2-40B4-BE49-F238E27FC236}">
              <a16:creationId xmlns:a16="http://schemas.microsoft.com/office/drawing/2014/main" xmlns="" id="{00000000-0008-0000-0600-00008A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a:extLst>
            <a:ext uri="{FF2B5EF4-FFF2-40B4-BE49-F238E27FC236}">
              <a16:creationId xmlns:a16="http://schemas.microsoft.com/office/drawing/2014/main" xmlns="" id="{00000000-0008-0000-0600-00008C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xmlns=""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xmlns=""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12185</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xmlns="" id="{00000000-0008-0000-0600-000090010000}"/>
            </a:ext>
          </a:extLst>
        </xdr:cNvPr>
        <xdr:cNvCxnSpPr/>
      </xdr:nvCxnSpPr>
      <xdr:spPr>
        <a:xfrm flipV="1">
          <a:off x="10475595" y="12185135"/>
          <a:ext cx="1270" cy="1458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xmlns=""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130312</xdr:rowOff>
    </xdr:from>
    <xdr:ext cx="599010" cy="259045"/>
    <xdr:sp macro="" textlink="">
      <xdr:nvSpPr>
        <xdr:cNvPr id="403" name="普通建設事業費 （ うち新規整備　）最大値テキスト">
          <a:extLst>
            <a:ext uri="{FF2B5EF4-FFF2-40B4-BE49-F238E27FC236}">
              <a16:creationId xmlns:a16="http://schemas.microsoft.com/office/drawing/2014/main" xmlns="" id="{00000000-0008-0000-0600-000093010000}"/>
            </a:ext>
          </a:extLst>
        </xdr:cNvPr>
        <xdr:cNvSpPr txBox="1"/>
      </xdr:nvSpPr>
      <xdr:spPr>
        <a:xfrm>
          <a:off x="10528300" y="1196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12185</xdr:rowOff>
    </xdr:from>
    <xdr:to>
      <xdr:col>55</xdr:col>
      <xdr:colOff>88900</xdr:colOff>
      <xdr:row>71</xdr:row>
      <xdr:rowOff>12185</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a:off x="10388600" y="1218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17345</xdr:rowOff>
    </xdr:from>
    <xdr:to>
      <xdr:col>55</xdr:col>
      <xdr:colOff>0</xdr:colOff>
      <xdr:row>79</xdr:row>
      <xdr:rowOff>32846</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flipV="1">
          <a:off x="9639300" y="13561895"/>
          <a:ext cx="838200" cy="1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119811</xdr:rowOff>
    </xdr:from>
    <xdr:ext cx="534377" cy="259045"/>
    <xdr:sp macro="" textlink="">
      <xdr:nvSpPr>
        <xdr:cNvPr id="406" name="普通建設事業費 （ うち新規整備　）平均値テキスト">
          <a:extLst>
            <a:ext uri="{FF2B5EF4-FFF2-40B4-BE49-F238E27FC236}">
              <a16:creationId xmlns:a16="http://schemas.microsoft.com/office/drawing/2014/main" xmlns="" id="{00000000-0008-0000-0600-000096010000}"/>
            </a:ext>
          </a:extLst>
        </xdr:cNvPr>
        <xdr:cNvSpPr txBox="1"/>
      </xdr:nvSpPr>
      <xdr:spPr>
        <a:xfrm>
          <a:off x="10528300" y="13150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96934</xdr:rowOff>
    </xdr:from>
    <xdr:to>
      <xdr:col>55</xdr:col>
      <xdr:colOff>50800</xdr:colOff>
      <xdr:row>78</xdr:row>
      <xdr:rowOff>27084</xdr:rowOff>
    </xdr:to>
    <xdr:sp macro="" textlink="">
      <xdr:nvSpPr>
        <xdr:cNvPr id="407" name="フローチャート: 判断 406">
          <a:extLst>
            <a:ext uri="{FF2B5EF4-FFF2-40B4-BE49-F238E27FC236}">
              <a16:creationId xmlns:a16="http://schemas.microsoft.com/office/drawing/2014/main" xmlns="" id="{00000000-0008-0000-0600-000097010000}"/>
            </a:ext>
          </a:extLst>
        </xdr:cNvPr>
        <xdr:cNvSpPr/>
      </xdr:nvSpPr>
      <xdr:spPr>
        <a:xfrm>
          <a:off x="10426700" y="1329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117830</xdr:rowOff>
    </xdr:from>
    <xdr:to>
      <xdr:col>50</xdr:col>
      <xdr:colOff>114300</xdr:colOff>
      <xdr:row>79</xdr:row>
      <xdr:rowOff>32846</xdr:rowOff>
    </xdr:to>
    <xdr:cxnSp macro="">
      <xdr:nvCxnSpPr>
        <xdr:cNvPr id="408" name="直線コネクタ 407">
          <a:extLst>
            <a:ext uri="{FF2B5EF4-FFF2-40B4-BE49-F238E27FC236}">
              <a16:creationId xmlns:a16="http://schemas.microsoft.com/office/drawing/2014/main" xmlns="" id="{00000000-0008-0000-0600-000098010000}"/>
            </a:ext>
          </a:extLst>
        </xdr:cNvPr>
        <xdr:cNvCxnSpPr/>
      </xdr:nvCxnSpPr>
      <xdr:spPr>
        <a:xfrm>
          <a:off x="8750300" y="13319480"/>
          <a:ext cx="889000" cy="25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67390</xdr:rowOff>
    </xdr:from>
    <xdr:to>
      <xdr:col>50</xdr:col>
      <xdr:colOff>165100</xdr:colOff>
      <xdr:row>77</xdr:row>
      <xdr:rowOff>168990</xdr:rowOff>
    </xdr:to>
    <xdr:sp macro="" textlink="">
      <xdr:nvSpPr>
        <xdr:cNvPr id="409" name="フローチャート: 判断 408">
          <a:extLst>
            <a:ext uri="{FF2B5EF4-FFF2-40B4-BE49-F238E27FC236}">
              <a16:creationId xmlns:a16="http://schemas.microsoft.com/office/drawing/2014/main" xmlns="" id="{00000000-0008-0000-0600-000099010000}"/>
            </a:ext>
          </a:extLst>
        </xdr:cNvPr>
        <xdr:cNvSpPr/>
      </xdr:nvSpPr>
      <xdr:spPr>
        <a:xfrm>
          <a:off x="9588500" y="1326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14067</xdr:rowOff>
    </xdr:from>
    <xdr:ext cx="534377" cy="259045"/>
    <xdr:sp macro="" textlink="">
      <xdr:nvSpPr>
        <xdr:cNvPr id="410" name="テキスト ボックス 409">
          <a:extLst>
            <a:ext uri="{FF2B5EF4-FFF2-40B4-BE49-F238E27FC236}">
              <a16:creationId xmlns:a16="http://schemas.microsoft.com/office/drawing/2014/main" xmlns="" id="{00000000-0008-0000-0600-00009A010000}"/>
            </a:ext>
          </a:extLst>
        </xdr:cNvPr>
        <xdr:cNvSpPr txBox="1"/>
      </xdr:nvSpPr>
      <xdr:spPr>
        <a:xfrm>
          <a:off x="9372111" y="1304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54998</xdr:rowOff>
    </xdr:from>
    <xdr:to>
      <xdr:col>45</xdr:col>
      <xdr:colOff>177800</xdr:colOff>
      <xdr:row>77</xdr:row>
      <xdr:rowOff>117830</xdr:rowOff>
    </xdr:to>
    <xdr:cxnSp macro="">
      <xdr:nvCxnSpPr>
        <xdr:cNvPr id="411" name="直線コネクタ 410">
          <a:extLst>
            <a:ext uri="{FF2B5EF4-FFF2-40B4-BE49-F238E27FC236}">
              <a16:creationId xmlns:a16="http://schemas.microsoft.com/office/drawing/2014/main" xmlns="" id="{00000000-0008-0000-0600-00009B010000}"/>
            </a:ext>
          </a:extLst>
        </xdr:cNvPr>
        <xdr:cNvCxnSpPr/>
      </xdr:nvCxnSpPr>
      <xdr:spPr>
        <a:xfrm>
          <a:off x="7861300" y="12399398"/>
          <a:ext cx="889000" cy="92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122406</xdr:rowOff>
    </xdr:from>
    <xdr:to>
      <xdr:col>46</xdr:col>
      <xdr:colOff>38100</xdr:colOff>
      <xdr:row>77</xdr:row>
      <xdr:rowOff>52556</xdr:rowOff>
    </xdr:to>
    <xdr:sp macro="" textlink="">
      <xdr:nvSpPr>
        <xdr:cNvPr id="412" name="フローチャート: 判断 411">
          <a:extLst>
            <a:ext uri="{FF2B5EF4-FFF2-40B4-BE49-F238E27FC236}">
              <a16:creationId xmlns:a16="http://schemas.microsoft.com/office/drawing/2014/main" xmlns="" id="{00000000-0008-0000-0600-00009C010000}"/>
            </a:ext>
          </a:extLst>
        </xdr:cNvPr>
        <xdr:cNvSpPr/>
      </xdr:nvSpPr>
      <xdr:spPr>
        <a:xfrm>
          <a:off x="8699500" y="1315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69083</xdr:rowOff>
    </xdr:from>
    <xdr:ext cx="534377"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8483111" y="1292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166188</xdr:rowOff>
    </xdr:from>
    <xdr:to>
      <xdr:col>41</xdr:col>
      <xdr:colOff>101600</xdr:colOff>
      <xdr:row>76</xdr:row>
      <xdr:rowOff>96338</xdr:rowOff>
    </xdr:to>
    <xdr:sp macro="" textlink="">
      <xdr:nvSpPr>
        <xdr:cNvPr id="414" name="フローチャート: 判断 413">
          <a:extLst>
            <a:ext uri="{FF2B5EF4-FFF2-40B4-BE49-F238E27FC236}">
              <a16:creationId xmlns:a16="http://schemas.microsoft.com/office/drawing/2014/main" xmlns="" id="{00000000-0008-0000-0600-00009E010000}"/>
            </a:ext>
          </a:extLst>
        </xdr:cNvPr>
        <xdr:cNvSpPr/>
      </xdr:nvSpPr>
      <xdr:spPr>
        <a:xfrm>
          <a:off x="7810500" y="1302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87465</xdr:rowOff>
    </xdr:from>
    <xdr:ext cx="534377"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7594111" y="1311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137995</xdr:rowOff>
    </xdr:from>
    <xdr:to>
      <xdr:col>55</xdr:col>
      <xdr:colOff>50800</xdr:colOff>
      <xdr:row>79</xdr:row>
      <xdr:rowOff>68145</xdr:rowOff>
    </xdr:to>
    <xdr:sp macro="" textlink="">
      <xdr:nvSpPr>
        <xdr:cNvPr id="421" name="楕円 420">
          <a:extLst>
            <a:ext uri="{FF2B5EF4-FFF2-40B4-BE49-F238E27FC236}">
              <a16:creationId xmlns:a16="http://schemas.microsoft.com/office/drawing/2014/main" xmlns="" id="{00000000-0008-0000-0600-0000A5010000}"/>
            </a:ext>
          </a:extLst>
        </xdr:cNvPr>
        <xdr:cNvSpPr/>
      </xdr:nvSpPr>
      <xdr:spPr>
        <a:xfrm>
          <a:off x="10426700" y="1351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52922</xdr:rowOff>
    </xdr:from>
    <xdr:ext cx="469744" cy="259045"/>
    <xdr:sp macro="" textlink="">
      <xdr:nvSpPr>
        <xdr:cNvPr id="422" name="普通建設事業費 （ うち新規整備　）該当値テキスト">
          <a:extLst>
            <a:ext uri="{FF2B5EF4-FFF2-40B4-BE49-F238E27FC236}">
              <a16:creationId xmlns:a16="http://schemas.microsoft.com/office/drawing/2014/main" xmlns="" id="{00000000-0008-0000-0600-0000A6010000}"/>
            </a:ext>
          </a:extLst>
        </xdr:cNvPr>
        <xdr:cNvSpPr txBox="1"/>
      </xdr:nvSpPr>
      <xdr:spPr>
        <a:xfrm>
          <a:off x="10528300" y="1342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153496</xdr:rowOff>
    </xdr:from>
    <xdr:to>
      <xdr:col>50</xdr:col>
      <xdr:colOff>165100</xdr:colOff>
      <xdr:row>79</xdr:row>
      <xdr:rowOff>83646</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9588500" y="1352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74773</xdr:rowOff>
    </xdr:from>
    <xdr:ext cx="469744"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9404428" y="1361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67030</xdr:rowOff>
    </xdr:from>
    <xdr:to>
      <xdr:col>46</xdr:col>
      <xdr:colOff>38100</xdr:colOff>
      <xdr:row>77</xdr:row>
      <xdr:rowOff>168630</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8699500" y="1326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159757</xdr:rowOff>
    </xdr:from>
    <xdr:ext cx="534377"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8483111" y="1336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4198</xdr:rowOff>
    </xdr:from>
    <xdr:to>
      <xdr:col>41</xdr:col>
      <xdr:colOff>101600</xdr:colOff>
      <xdr:row>72</xdr:row>
      <xdr:rowOff>105798</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7810500" y="1234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70</xdr:row>
      <xdr:rowOff>122325</xdr:rowOff>
    </xdr:from>
    <xdr:ext cx="599010"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7561795" y="12123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xmlns=""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xmlns=""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xmlns=""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xmlns=""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xmlns="" id="{00000000-0008-0000-06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xmlns="" id="{00000000-0008-0000-06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xmlns=""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64399</xdr:rowOff>
    </xdr:from>
    <xdr:to>
      <xdr:col>54</xdr:col>
      <xdr:colOff>189865</xdr:colOff>
      <xdr:row>99</xdr:row>
      <xdr:rowOff>42171</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flipV="1">
          <a:off x="10475595" y="15494899"/>
          <a:ext cx="1270" cy="152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45998</xdr:rowOff>
    </xdr:from>
    <xdr:ext cx="378565" cy="259045"/>
    <xdr:sp macro="" textlink="">
      <xdr:nvSpPr>
        <xdr:cNvPr id="453" name="普通建設事業費 （ うち更新整備　）最小値テキスト">
          <a:extLst>
            <a:ext uri="{FF2B5EF4-FFF2-40B4-BE49-F238E27FC236}">
              <a16:creationId xmlns:a16="http://schemas.microsoft.com/office/drawing/2014/main" xmlns="" id="{00000000-0008-0000-0600-0000C5010000}"/>
            </a:ext>
          </a:extLst>
        </xdr:cNvPr>
        <xdr:cNvSpPr txBox="1"/>
      </xdr:nvSpPr>
      <xdr:spPr>
        <a:xfrm>
          <a:off x="10528300" y="170195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42171</xdr:rowOff>
    </xdr:from>
    <xdr:to>
      <xdr:col>55</xdr:col>
      <xdr:colOff>88900</xdr:colOff>
      <xdr:row>99</xdr:row>
      <xdr:rowOff>42171</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a:off x="10388600" y="17015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11076</xdr:rowOff>
    </xdr:from>
    <xdr:ext cx="599010" cy="259045"/>
    <xdr:sp macro="" textlink="">
      <xdr:nvSpPr>
        <xdr:cNvPr id="455" name="普通建設事業費 （ うち更新整備　）最大値テキスト">
          <a:extLst>
            <a:ext uri="{FF2B5EF4-FFF2-40B4-BE49-F238E27FC236}">
              <a16:creationId xmlns:a16="http://schemas.microsoft.com/office/drawing/2014/main" xmlns="" id="{00000000-0008-0000-0600-0000C7010000}"/>
            </a:ext>
          </a:extLst>
        </xdr:cNvPr>
        <xdr:cNvSpPr txBox="1"/>
      </xdr:nvSpPr>
      <xdr:spPr>
        <a:xfrm>
          <a:off x="10528300" y="152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64399</xdr:rowOff>
    </xdr:from>
    <xdr:to>
      <xdr:col>55</xdr:col>
      <xdr:colOff>88900</xdr:colOff>
      <xdr:row>90</xdr:row>
      <xdr:rowOff>64399</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10388600" y="154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77636</xdr:rowOff>
    </xdr:from>
    <xdr:to>
      <xdr:col>55</xdr:col>
      <xdr:colOff>0</xdr:colOff>
      <xdr:row>98</xdr:row>
      <xdr:rowOff>113433</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flipV="1">
          <a:off x="9639300" y="16879736"/>
          <a:ext cx="838200" cy="35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12519</xdr:rowOff>
    </xdr:from>
    <xdr:ext cx="534377" cy="259045"/>
    <xdr:sp macro="" textlink="">
      <xdr:nvSpPr>
        <xdr:cNvPr id="458" name="普通建設事業費 （ うち更新整備　）平均値テキスト">
          <a:extLst>
            <a:ext uri="{FF2B5EF4-FFF2-40B4-BE49-F238E27FC236}">
              <a16:creationId xmlns:a16="http://schemas.microsoft.com/office/drawing/2014/main" xmlns="" id="{00000000-0008-0000-0600-0000CA010000}"/>
            </a:ext>
          </a:extLst>
        </xdr:cNvPr>
        <xdr:cNvSpPr txBox="1"/>
      </xdr:nvSpPr>
      <xdr:spPr>
        <a:xfrm>
          <a:off x="10528300" y="16471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161092</xdr:rowOff>
    </xdr:from>
    <xdr:to>
      <xdr:col>55</xdr:col>
      <xdr:colOff>50800</xdr:colOff>
      <xdr:row>97</xdr:row>
      <xdr:rowOff>91242</xdr:rowOff>
    </xdr:to>
    <xdr:sp macro="" textlink="">
      <xdr:nvSpPr>
        <xdr:cNvPr id="459" name="フローチャート: 判断 458">
          <a:extLst>
            <a:ext uri="{FF2B5EF4-FFF2-40B4-BE49-F238E27FC236}">
              <a16:creationId xmlns:a16="http://schemas.microsoft.com/office/drawing/2014/main" xmlns="" id="{00000000-0008-0000-0600-0000CB010000}"/>
            </a:ext>
          </a:extLst>
        </xdr:cNvPr>
        <xdr:cNvSpPr/>
      </xdr:nvSpPr>
      <xdr:spPr>
        <a:xfrm>
          <a:off x="10426700" y="16620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113433</xdr:rowOff>
    </xdr:from>
    <xdr:to>
      <xdr:col>50</xdr:col>
      <xdr:colOff>114300</xdr:colOff>
      <xdr:row>98</xdr:row>
      <xdr:rowOff>146527</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flipV="1">
          <a:off x="8750300" y="16915533"/>
          <a:ext cx="889000" cy="3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38737</xdr:rowOff>
    </xdr:from>
    <xdr:to>
      <xdr:col>50</xdr:col>
      <xdr:colOff>165100</xdr:colOff>
      <xdr:row>97</xdr:row>
      <xdr:rowOff>140337</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9588500" y="1666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156864</xdr:rowOff>
    </xdr:from>
    <xdr:ext cx="534377" cy="259045"/>
    <xdr:sp macro="" textlink="">
      <xdr:nvSpPr>
        <xdr:cNvPr id="462" name="テキスト ボックス 461">
          <a:extLst>
            <a:ext uri="{FF2B5EF4-FFF2-40B4-BE49-F238E27FC236}">
              <a16:creationId xmlns:a16="http://schemas.microsoft.com/office/drawing/2014/main" xmlns="" id="{00000000-0008-0000-0600-0000CE010000}"/>
            </a:ext>
          </a:extLst>
        </xdr:cNvPr>
        <xdr:cNvSpPr txBox="1"/>
      </xdr:nvSpPr>
      <xdr:spPr>
        <a:xfrm>
          <a:off x="9372111" y="1644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129177</xdr:rowOff>
    </xdr:from>
    <xdr:to>
      <xdr:col>45</xdr:col>
      <xdr:colOff>177800</xdr:colOff>
      <xdr:row>98</xdr:row>
      <xdr:rowOff>146527</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a:off x="7861300" y="16931277"/>
          <a:ext cx="889000" cy="1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95934</xdr:rowOff>
    </xdr:from>
    <xdr:to>
      <xdr:col>46</xdr:col>
      <xdr:colOff>38100</xdr:colOff>
      <xdr:row>98</xdr:row>
      <xdr:rowOff>26084</xdr:rowOff>
    </xdr:to>
    <xdr:sp macro="" textlink="">
      <xdr:nvSpPr>
        <xdr:cNvPr id="464" name="フローチャート: 判断 463">
          <a:extLst>
            <a:ext uri="{FF2B5EF4-FFF2-40B4-BE49-F238E27FC236}">
              <a16:creationId xmlns:a16="http://schemas.microsoft.com/office/drawing/2014/main" xmlns="" id="{00000000-0008-0000-0600-0000D0010000}"/>
            </a:ext>
          </a:extLst>
        </xdr:cNvPr>
        <xdr:cNvSpPr/>
      </xdr:nvSpPr>
      <xdr:spPr>
        <a:xfrm>
          <a:off x="8699500" y="16726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42611</xdr:rowOff>
    </xdr:from>
    <xdr:ext cx="534377" cy="259045"/>
    <xdr:sp macro="" textlink="">
      <xdr:nvSpPr>
        <xdr:cNvPr id="465" name="テキスト ボックス 464">
          <a:extLst>
            <a:ext uri="{FF2B5EF4-FFF2-40B4-BE49-F238E27FC236}">
              <a16:creationId xmlns:a16="http://schemas.microsoft.com/office/drawing/2014/main" xmlns="" id="{00000000-0008-0000-0600-0000D1010000}"/>
            </a:ext>
          </a:extLst>
        </xdr:cNvPr>
        <xdr:cNvSpPr txBox="1"/>
      </xdr:nvSpPr>
      <xdr:spPr>
        <a:xfrm>
          <a:off x="8483111" y="1650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60775</xdr:rowOff>
    </xdr:from>
    <xdr:to>
      <xdr:col>41</xdr:col>
      <xdr:colOff>101600</xdr:colOff>
      <xdr:row>97</xdr:row>
      <xdr:rowOff>162375</xdr:rowOff>
    </xdr:to>
    <xdr:sp macro="" textlink="">
      <xdr:nvSpPr>
        <xdr:cNvPr id="466" name="フローチャート: 判断 465">
          <a:extLst>
            <a:ext uri="{FF2B5EF4-FFF2-40B4-BE49-F238E27FC236}">
              <a16:creationId xmlns:a16="http://schemas.microsoft.com/office/drawing/2014/main" xmlns="" id="{00000000-0008-0000-0600-0000D2010000}"/>
            </a:ext>
          </a:extLst>
        </xdr:cNvPr>
        <xdr:cNvSpPr/>
      </xdr:nvSpPr>
      <xdr:spPr>
        <a:xfrm>
          <a:off x="7810500" y="1669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7452</xdr:rowOff>
    </xdr:from>
    <xdr:ext cx="534377"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7594111" y="16466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xmlns=""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26836</xdr:rowOff>
    </xdr:from>
    <xdr:to>
      <xdr:col>55</xdr:col>
      <xdr:colOff>50800</xdr:colOff>
      <xdr:row>98</xdr:row>
      <xdr:rowOff>128436</xdr:rowOff>
    </xdr:to>
    <xdr:sp macro="" textlink="">
      <xdr:nvSpPr>
        <xdr:cNvPr id="473" name="楕円 472">
          <a:extLst>
            <a:ext uri="{FF2B5EF4-FFF2-40B4-BE49-F238E27FC236}">
              <a16:creationId xmlns:a16="http://schemas.microsoft.com/office/drawing/2014/main" xmlns="" id="{00000000-0008-0000-0600-0000D9010000}"/>
            </a:ext>
          </a:extLst>
        </xdr:cNvPr>
        <xdr:cNvSpPr/>
      </xdr:nvSpPr>
      <xdr:spPr>
        <a:xfrm>
          <a:off x="10426700" y="1682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5263</xdr:rowOff>
    </xdr:from>
    <xdr:ext cx="534377" cy="259045"/>
    <xdr:sp macro="" textlink="">
      <xdr:nvSpPr>
        <xdr:cNvPr id="474" name="普通建設事業費 （ うち更新整備　）該当値テキスト">
          <a:extLst>
            <a:ext uri="{FF2B5EF4-FFF2-40B4-BE49-F238E27FC236}">
              <a16:creationId xmlns:a16="http://schemas.microsoft.com/office/drawing/2014/main" xmlns="" id="{00000000-0008-0000-0600-0000DA010000}"/>
            </a:ext>
          </a:extLst>
        </xdr:cNvPr>
        <xdr:cNvSpPr txBox="1"/>
      </xdr:nvSpPr>
      <xdr:spPr>
        <a:xfrm>
          <a:off x="10528300" y="1680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62633</xdr:rowOff>
    </xdr:from>
    <xdr:to>
      <xdr:col>50</xdr:col>
      <xdr:colOff>165100</xdr:colOff>
      <xdr:row>98</xdr:row>
      <xdr:rowOff>164233</xdr:rowOff>
    </xdr:to>
    <xdr:sp macro="" textlink="">
      <xdr:nvSpPr>
        <xdr:cNvPr id="475" name="楕円 474">
          <a:extLst>
            <a:ext uri="{FF2B5EF4-FFF2-40B4-BE49-F238E27FC236}">
              <a16:creationId xmlns:a16="http://schemas.microsoft.com/office/drawing/2014/main" xmlns="" id="{00000000-0008-0000-0600-0000DB010000}"/>
            </a:ext>
          </a:extLst>
        </xdr:cNvPr>
        <xdr:cNvSpPr/>
      </xdr:nvSpPr>
      <xdr:spPr>
        <a:xfrm>
          <a:off x="9588500" y="1686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155360</xdr:rowOff>
    </xdr:from>
    <xdr:ext cx="534377"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9372111" y="1695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95727</xdr:rowOff>
    </xdr:from>
    <xdr:to>
      <xdr:col>46</xdr:col>
      <xdr:colOff>38100</xdr:colOff>
      <xdr:row>99</xdr:row>
      <xdr:rowOff>25877</xdr:rowOff>
    </xdr:to>
    <xdr:sp macro="" textlink="">
      <xdr:nvSpPr>
        <xdr:cNvPr id="477" name="楕円 476">
          <a:extLst>
            <a:ext uri="{FF2B5EF4-FFF2-40B4-BE49-F238E27FC236}">
              <a16:creationId xmlns:a16="http://schemas.microsoft.com/office/drawing/2014/main" xmlns="" id="{00000000-0008-0000-0600-0000DD010000}"/>
            </a:ext>
          </a:extLst>
        </xdr:cNvPr>
        <xdr:cNvSpPr/>
      </xdr:nvSpPr>
      <xdr:spPr>
        <a:xfrm>
          <a:off x="8699500" y="1689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17004</xdr:rowOff>
    </xdr:from>
    <xdr:ext cx="469744"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8515428" y="16990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78377</xdr:rowOff>
    </xdr:from>
    <xdr:to>
      <xdr:col>41</xdr:col>
      <xdr:colOff>101600</xdr:colOff>
      <xdr:row>99</xdr:row>
      <xdr:rowOff>8527</xdr:rowOff>
    </xdr:to>
    <xdr:sp macro="" textlink="">
      <xdr:nvSpPr>
        <xdr:cNvPr id="479" name="楕円 478">
          <a:extLst>
            <a:ext uri="{FF2B5EF4-FFF2-40B4-BE49-F238E27FC236}">
              <a16:creationId xmlns:a16="http://schemas.microsoft.com/office/drawing/2014/main" xmlns="" id="{00000000-0008-0000-0600-0000DF010000}"/>
            </a:ext>
          </a:extLst>
        </xdr:cNvPr>
        <xdr:cNvSpPr/>
      </xdr:nvSpPr>
      <xdr:spPr>
        <a:xfrm>
          <a:off x="7810500" y="1688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171104</xdr:rowOff>
    </xdr:from>
    <xdr:ext cx="534377"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7594111" y="1697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a:extLst>
            <a:ext uri="{FF2B5EF4-FFF2-40B4-BE49-F238E27FC236}">
              <a16:creationId xmlns:a16="http://schemas.microsoft.com/office/drawing/2014/main" xmlns="" id="{00000000-0008-0000-0600-0000E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a:extLst>
            <a:ext uri="{FF2B5EF4-FFF2-40B4-BE49-F238E27FC236}">
              <a16:creationId xmlns:a16="http://schemas.microsoft.com/office/drawing/2014/main" xmlns="" id="{00000000-0008-0000-0600-0000E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a:extLst>
            <a:ext uri="{FF2B5EF4-FFF2-40B4-BE49-F238E27FC236}">
              <a16:creationId xmlns:a16="http://schemas.microsoft.com/office/drawing/2014/main" xmlns="" id="{00000000-0008-0000-0600-0000E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a:extLst>
            <a:ext uri="{FF2B5EF4-FFF2-40B4-BE49-F238E27FC236}">
              <a16:creationId xmlns:a16="http://schemas.microsoft.com/office/drawing/2014/main" xmlns="" id="{00000000-0008-0000-0600-0000E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a:extLst>
            <a:ext uri="{FF2B5EF4-FFF2-40B4-BE49-F238E27FC236}">
              <a16:creationId xmlns:a16="http://schemas.microsoft.com/office/drawing/2014/main" xmlns="" id="{00000000-0008-0000-0600-0000E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a:extLst>
            <a:ext uri="{FF2B5EF4-FFF2-40B4-BE49-F238E27FC236}">
              <a16:creationId xmlns:a16="http://schemas.microsoft.com/office/drawing/2014/main" xmlns="" id="{00000000-0008-0000-0600-0000E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a:extLst>
            <a:ext uri="{FF2B5EF4-FFF2-40B4-BE49-F238E27FC236}">
              <a16:creationId xmlns:a16="http://schemas.microsoft.com/office/drawing/2014/main" xmlns="" id="{00000000-0008-0000-0600-0000E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a:extLst>
            <a:ext uri="{FF2B5EF4-FFF2-40B4-BE49-F238E27FC236}">
              <a16:creationId xmlns:a16="http://schemas.microsoft.com/office/drawing/2014/main" xmlns="" id="{00000000-0008-0000-0600-0000E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a:extLst>
            <a:ext uri="{FF2B5EF4-FFF2-40B4-BE49-F238E27FC236}">
              <a16:creationId xmlns:a16="http://schemas.microsoft.com/office/drawing/2014/main" xmlns="" id="{00000000-0008-0000-0600-0000E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a:extLst>
            <a:ext uri="{FF2B5EF4-FFF2-40B4-BE49-F238E27FC236}">
              <a16:creationId xmlns:a16="http://schemas.microsoft.com/office/drawing/2014/main" xmlns="" id="{00000000-0008-0000-0600-0000E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1" name="直線コネクタ 490">
          <a:extLst>
            <a:ext uri="{FF2B5EF4-FFF2-40B4-BE49-F238E27FC236}">
              <a16:creationId xmlns:a16="http://schemas.microsoft.com/office/drawing/2014/main" xmlns="" id="{00000000-0008-0000-0600-0000E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2" name="テキスト ボックス 491">
          <a:extLst>
            <a:ext uri="{FF2B5EF4-FFF2-40B4-BE49-F238E27FC236}">
              <a16:creationId xmlns:a16="http://schemas.microsoft.com/office/drawing/2014/main" xmlns="" id="{00000000-0008-0000-0600-0000EC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3" name="直線コネクタ 492">
          <a:extLst>
            <a:ext uri="{FF2B5EF4-FFF2-40B4-BE49-F238E27FC236}">
              <a16:creationId xmlns:a16="http://schemas.microsoft.com/office/drawing/2014/main" xmlns="" id="{00000000-0008-0000-0600-0000E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4" name="テキスト ボックス 493">
          <a:extLst>
            <a:ext uri="{FF2B5EF4-FFF2-40B4-BE49-F238E27FC236}">
              <a16:creationId xmlns:a16="http://schemas.microsoft.com/office/drawing/2014/main" xmlns="" id="{00000000-0008-0000-0600-0000E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5" name="直線コネクタ 494">
          <a:extLst>
            <a:ext uri="{FF2B5EF4-FFF2-40B4-BE49-F238E27FC236}">
              <a16:creationId xmlns:a16="http://schemas.microsoft.com/office/drawing/2014/main" xmlns="" id="{00000000-0008-0000-0600-0000E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6" name="テキスト ボックス 495">
          <a:extLst>
            <a:ext uri="{FF2B5EF4-FFF2-40B4-BE49-F238E27FC236}">
              <a16:creationId xmlns:a16="http://schemas.microsoft.com/office/drawing/2014/main" xmlns="" id="{00000000-0008-0000-0600-0000F0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7" name="直線コネクタ 496">
          <a:extLst>
            <a:ext uri="{FF2B5EF4-FFF2-40B4-BE49-F238E27FC236}">
              <a16:creationId xmlns:a16="http://schemas.microsoft.com/office/drawing/2014/main" xmlns="" id="{00000000-0008-0000-0600-0000F1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8" name="テキスト ボックス 497">
          <a:extLst>
            <a:ext uri="{FF2B5EF4-FFF2-40B4-BE49-F238E27FC236}">
              <a16:creationId xmlns:a16="http://schemas.microsoft.com/office/drawing/2014/main" xmlns="" id="{00000000-0008-0000-0600-0000F2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9" name="直線コネクタ 498">
          <a:extLst>
            <a:ext uri="{FF2B5EF4-FFF2-40B4-BE49-F238E27FC236}">
              <a16:creationId xmlns:a16="http://schemas.microsoft.com/office/drawing/2014/main" xmlns="" id="{00000000-0008-0000-0600-0000F3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0" name="テキスト ボックス 499">
          <a:extLst>
            <a:ext uri="{FF2B5EF4-FFF2-40B4-BE49-F238E27FC236}">
              <a16:creationId xmlns:a16="http://schemas.microsoft.com/office/drawing/2014/main" xmlns="" id="{00000000-0008-0000-0600-0000F4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xmlns=""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xmlns=""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32423</xdr:rowOff>
    </xdr:from>
    <xdr:to>
      <xdr:col>85</xdr:col>
      <xdr:colOff>126364</xdr:colOff>
      <xdr:row>39</xdr:row>
      <xdr:rowOff>44450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flipV="1">
          <a:off x="16317595" y="5347373"/>
          <a:ext cx="1269" cy="1383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5" name="災害復旧事業費最小値テキスト">
          <a:extLst>
            <a:ext uri="{FF2B5EF4-FFF2-40B4-BE49-F238E27FC236}">
              <a16:creationId xmlns:a16="http://schemas.microsoft.com/office/drawing/2014/main" xmlns="" id="{00000000-0008-0000-0600-0000F9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150550</xdr:rowOff>
    </xdr:from>
    <xdr:ext cx="599010" cy="259045"/>
    <xdr:sp macro="" textlink="">
      <xdr:nvSpPr>
        <xdr:cNvPr id="507" name="災害復旧事業費最大値テキスト">
          <a:extLst>
            <a:ext uri="{FF2B5EF4-FFF2-40B4-BE49-F238E27FC236}">
              <a16:creationId xmlns:a16="http://schemas.microsoft.com/office/drawing/2014/main" xmlns="" id="{00000000-0008-0000-0600-0000FB010000}"/>
            </a:ext>
          </a:extLst>
        </xdr:cNvPr>
        <xdr:cNvSpPr txBox="1"/>
      </xdr:nvSpPr>
      <xdr:spPr>
        <a:xfrm>
          <a:off x="16370300" y="5122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32423</xdr:rowOff>
    </xdr:from>
    <xdr:to>
      <xdr:col>86</xdr:col>
      <xdr:colOff>25400</xdr:colOff>
      <xdr:row>31</xdr:row>
      <xdr:rowOff>32423</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6230600" y="5347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18276</xdr:rowOff>
    </xdr:from>
    <xdr:to>
      <xdr:col>85</xdr:col>
      <xdr:colOff>127000</xdr:colOff>
      <xdr:row>39</xdr:row>
      <xdr:rowOff>41211</xdr:rowOff>
    </xdr:to>
    <xdr:cxnSp macro="">
      <xdr:nvCxnSpPr>
        <xdr:cNvPr id="509" name="直線コネクタ 508">
          <a:extLst>
            <a:ext uri="{FF2B5EF4-FFF2-40B4-BE49-F238E27FC236}">
              <a16:creationId xmlns:a16="http://schemas.microsoft.com/office/drawing/2014/main" xmlns="" id="{00000000-0008-0000-0600-0000FD010000}"/>
            </a:ext>
          </a:extLst>
        </xdr:cNvPr>
        <xdr:cNvCxnSpPr/>
      </xdr:nvCxnSpPr>
      <xdr:spPr>
        <a:xfrm>
          <a:off x="15481300" y="6704826"/>
          <a:ext cx="838200" cy="2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120223</xdr:rowOff>
    </xdr:from>
    <xdr:ext cx="469744" cy="259045"/>
    <xdr:sp macro="" textlink="">
      <xdr:nvSpPr>
        <xdr:cNvPr id="510" name="災害復旧事業費平均値テキスト">
          <a:extLst>
            <a:ext uri="{FF2B5EF4-FFF2-40B4-BE49-F238E27FC236}">
              <a16:creationId xmlns:a16="http://schemas.microsoft.com/office/drawing/2014/main" xmlns="" id="{00000000-0008-0000-0600-0000FE010000}"/>
            </a:ext>
          </a:extLst>
        </xdr:cNvPr>
        <xdr:cNvSpPr txBox="1"/>
      </xdr:nvSpPr>
      <xdr:spPr>
        <a:xfrm>
          <a:off x="16370300" y="64638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97345</xdr:rowOff>
    </xdr:from>
    <xdr:to>
      <xdr:col>85</xdr:col>
      <xdr:colOff>177800</xdr:colOff>
      <xdr:row>39</xdr:row>
      <xdr:rowOff>27495</xdr:rowOff>
    </xdr:to>
    <xdr:sp macro="" textlink="">
      <xdr:nvSpPr>
        <xdr:cNvPr id="511" name="フローチャート: 判断 510">
          <a:extLst>
            <a:ext uri="{FF2B5EF4-FFF2-40B4-BE49-F238E27FC236}">
              <a16:creationId xmlns:a16="http://schemas.microsoft.com/office/drawing/2014/main" xmlns="" id="{00000000-0008-0000-0600-0000FF010000}"/>
            </a:ext>
          </a:extLst>
        </xdr:cNvPr>
        <xdr:cNvSpPr/>
      </xdr:nvSpPr>
      <xdr:spPr>
        <a:xfrm>
          <a:off x="16268700" y="66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107176</xdr:rowOff>
    </xdr:from>
    <xdr:to>
      <xdr:col>81</xdr:col>
      <xdr:colOff>50800</xdr:colOff>
      <xdr:row>39</xdr:row>
      <xdr:rowOff>18276</xdr:rowOff>
    </xdr:to>
    <xdr:cxnSp macro="">
      <xdr:nvCxnSpPr>
        <xdr:cNvPr id="512" name="直線コネクタ 511">
          <a:extLst>
            <a:ext uri="{FF2B5EF4-FFF2-40B4-BE49-F238E27FC236}">
              <a16:creationId xmlns:a16="http://schemas.microsoft.com/office/drawing/2014/main" xmlns="" id="{00000000-0008-0000-0600-000000020000}"/>
            </a:ext>
          </a:extLst>
        </xdr:cNvPr>
        <xdr:cNvCxnSpPr/>
      </xdr:nvCxnSpPr>
      <xdr:spPr>
        <a:xfrm>
          <a:off x="14592300" y="6622276"/>
          <a:ext cx="889000" cy="8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111785</xdr:rowOff>
    </xdr:from>
    <xdr:to>
      <xdr:col>81</xdr:col>
      <xdr:colOff>101600</xdr:colOff>
      <xdr:row>39</xdr:row>
      <xdr:rowOff>41935</xdr:rowOff>
    </xdr:to>
    <xdr:sp macro="" textlink="">
      <xdr:nvSpPr>
        <xdr:cNvPr id="513" name="フローチャート: 判断 512">
          <a:extLst>
            <a:ext uri="{FF2B5EF4-FFF2-40B4-BE49-F238E27FC236}">
              <a16:creationId xmlns:a16="http://schemas.microsoft.com/office/drawing/2014/main" xmlns="" id="{00000000-0008-0000-0600-000001020000}"/>
            </a:ext>
          </a:extLst>
        </xdr:cNvPr>
        <xdr:cNvSpPr/>
      </xdr:nvSpPr>
      <xdr:spPr>
        <a:xfrm>
          <a:off x="15430500" y="662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58462</xdr:rowOff>
    </xdr:from>
    <xdr:ext cx="469744" cy="259045"/>
    <xdr:sp macro="" textlink="">
      <xdr:nvSpPr>
        <xdr:cNvPr id="514" name="テキスト ボックス 513">
          <a:extLst>
            <a:ext uri="{FF2B5EF4-FFF2-40B4-BE49-F238E27FC236}">
              <a16:creationId xmlns:a16="http://schemas.microsoft.com/office/drawing/2014/main" xmlns="" id="{00000000-0008-0000-0600-000002020000}"/>
            </a:ext>
          </a:extLst>
        </xdr:cNvPr>
        <xdr:cNvSpPr txBox="1"/>
      </xdr:nvSpPr>
      <xdr:spPr>
        <a:xfrm>
          <a:off x="15246428" y="640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29210</xdr:rowOff>
    </xdr:from>
    <xdr:to>
      <xdr:col>76</xdr:col>
      <xdr:colOff>114300</xdr:colOff>
      <xdr:row>38</xdr:row>
      <xdr:rowOff>107176</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3703300" y="6544310"/>
          <a:ext cx="889000" cy="7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102019</xdr:rowOff>
    </xdr:from>
    <xdr:to>
      <xdr:col>76</xdr:col>
      <xdr:colOff>165100</xdr:colOff>
      <xdr:row>39</xdr:row>
      <xdr:rowOff>32169</xdr:rowOff>
    </xdr:to>
    <xdr:sp macro="" textlink="">
      <xdr:nvSpPr>
        <xdr:cNvPr id="516" name="フローチャート: 判断 515">
          <a:extLst>
            <a:ext uri="{FF2B5EF4-FFF2-40B4-BE49-F238E27FC236}">
              <a16:creationId xmlns:a16="http://schemas.microsoft.com/office/drawing/2014/main" xmlns="" id="{00000000-0008-0000-0600-000004020000}"/>
            </a:ext>
          </a:extLst>
        </xdr:cNvPr>
        <xdr:cNvSpPr/>
      </xdr:nvSpPr>
      <xdr:spPr>
        <a:xfrm>
          <a:off x="14541500" y="661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23296</xdr:rowOff>
    </xdr:from>
    <xdr:ext cx="469744" cy="259045"/>
    <xdr:sp macro="" textlink="">
      <xdr:nvSpPr>
        <xdr:cNvPr id="517" name="テキスト ボックス 516">
          <a:extLst>
            <a:ext uri="{FF2B5EF4-FFF2-40B4-BE49-F238E27FC236}">
              <a16:creationId xmlns:a16="http://schemas.microsoft.com/office/drawing/2014/main" xmlns="" id="{00000000-0008-0000-0600-000005020000}"/>
            </a:ext>
          </a:extLst>
        </xdr:cNvPr>
        <xdr:cNvSpPr txBox="1"/>
      </xdr:nvSpPr>
      <xdr:spPr>
        <a:xfrm>
          <a:off x="14357428" y="670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29210</xdr:rowOff>
    </xdr:from>
    <xdr:to>
      <xdr:col>71</xdr:col>
      <xdr:colOff>177800</xdr:colOff>
      <xdr:row>38</xdr:row>
      <xdr:rowOff>91313</xdr:rowOff>
    </xdr:to>
    <xdr:cxnSp macro="">
      <xdr:nvCxnSpPr>
        <xdr:cNvPr id="518" name="直線コネクタ 517">
          <a:extLst>
            <a:ext uri="{FF2B5EF4-FFF2-40B4-BE49-F238E27FC236}">
              <a16:creationId xmlns:a16="http://schemas.microsoft.com/office/drawing/2014/main" xmlns="" id="{00000000-0008-0000-0600-000006020000}"/>
            </a:ext>
          </a:extLst>
        </xdr:cNvPr>
        <xdr:cNvCxnSpPr/>
      </xdr:nvCxnSpPr>
      <xdr:spPr>
        <a:xfrm flipV="1">
          <a:off x="12814300" y="6544310"/>
          <a:ext cx="889000" cy="6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62090</xdr:rowOff>
    </xdr:from>
    <xdr:to>
      <xdr:col>72</xdr:col>
      <xdr:colOff>38100</xdr:colOff>
      <xdr:row>38</xdr:row>
      <xdr:rowOff>163690</xdr:rowOff>
    </xdr:to>
    <xdr:sp macro="" textlink="">
      <xdr:nvSpPr>
        <xdr:cNvPr id="519" name="フローチャート: 判断 518">
          <a:extLst>
            <a:ext uri="{FF2B5EF4-FFF2-40B4-BE49-F238E27FC236}">
              <a16:creationId xmlns:a16="http://schemas.microsoft.com/office/drawing/2014/main" xmlns="" id="{00000000-0008-0000-0600-000007020000}"/>
            </a:ext>
          </a:extLst>
        </xdr:cNvPr>
        <xdr:cNvSpPr/>
      </xdr:nvSpPr>
      <xdr:spPr>
        <a:xfrm>
          <a:off x="13652500" y="657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154817</xdr:rowOff>
    </xdr:from>
    <xdr:ext cx="469744" cy="259045"/>
    <xdr:sp macro="" textlink="">
      <xdr:nvSpPr>
        <xdr:cNvPr id="520" name="テキスト ボックス 519">
          <a:extLst>
            <a:ext uri="{FF2B5EF4-FFF2-40B4-BE49-F238E27FC236}">
              <a16:creationId xmlns:a16="http://schemas.microsoft.com/office/drawing/2014/main" xmlns="" id="{00000000-0008-0000-0600-000008020000}"/>
            </a:ext>
          </a:extLst>
        </xdr:cNvPr>
        <xdr:cNvSpPr txBox="1"/>
      </xdr:nvSpPr>
      <xdr:spPr>
        <a:xfrm>
          <a:off x="13468428" y="666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64656</xdr:rowOff>
    </xdr:from>
    <xdr:to>
      <xdr:col>67</xdr:col>
      <xdr:colOff>101600</xdr:colOff>
      <xdr:row>38</xdr:row>
      <xdr:rowOff>166256</xdr:rowOff>
    </xdr:to>
    <xdr:sp macro="" textlink="">
      <xdr:nvSpPr>
        <xdr:cNvPr id="521" name="フローチャート: 判断 520">
          <a:extLst>
            <a:ext uri="{FF2B5EF4-FFF2-40B4-BE49-F238E27FC236}">
              <a16:creationId xmlns:a16="http://schemas.microsoft.com/office/drawing/2014/main" xmlns="" id="{00000000-0008-0000-0600-000009020000}"/>
            </a:ext>
          </a:extLst>
        </xdr:cNvPr>
        <xdr:cNvSpPr/>
      </xdr:nvSpPr>
      <xdr:spPr>
        <a:xfrm>
          <a:off x="12763500" y="6579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157383</xdr:rowOff>
    </xdr:from>
    <xdr:ext cx="469744" cy="259045"/>
    <xdr:sp macro="" textlink="">
      <xdr:nvSpPr>
        <xdr:cNvPr id="522" name="テキスト ボックス 521">
          <a:extLst>
            <a:ext uri="{FF2B5EF4-FFF2-40B4-BE49-F238E27FC236}">
              <a16:creationId xmlns:a16="http://schemas.microsoft.com/office/drawing/2014/main" xmlns="" id="{00000000-0008-0000-0600-00000A020000}"/>
            </a:ext>
          </a:extLst>
        </xdr:cNvPr>
        <xdr:cNvSpPr txBox="1"/>
      </xdr:nvSpPr>
      <xdr:spPr>
        <a:xfrm>
          <a:off x="12579428" y="667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xmlns=""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xmlns=""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xmlns=""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161861</xdr:rowOff>
    </xdr:from>
    <xdr:to>
      <xdr:col>85</xdr:col>
      <xdr:colOff>177800</xdr:colOff>
      <xdr:row>39</xdr:row>
      <xdr:rowOff>92011</xdr:rowOff>
    </xdr:to>
    <xdr:sp macro="" textlink="">
      <xdr:nvSpPr>
        <xdr:cNvPr id="528" name="楕円 527">
          <a:extLst>
            <a:ext uri="{FF2B5EF4-FFF2-40B4-BE49-F238E27FC236}">
              <a16:creationId xmlns:a16="http://schemas.microsoft.com/office/drawing/2014/main" xmlns="" id="{00000000-0008-0000-0600-000010020000}"/>
            </a:ext>
          </a:extLst>
        </xdr:cNvPr>
        <xdr:cNvSpPr/>
      </xdr:nvSpPr>
      <xdr:spPr>
        <a:xfrm>
          <a:off x="16268700" y="667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76788</xdr:rowOff>
    </xdr:from>
    <xdr:ext cx="378565" cy="259045"/>
    <xdr:sp macro="" textlink="">
      <xdr:nvSpPr>
        <xdr:cNvPr id="529" name="災害復旧事業費該当値テキスト">
          <a:extLst>
            <a:ext uri="{FF2B5EF4-FFF2-40B4-BE49-F238E27FC236}">
              <a16:creationId xmlns:a16="http://schemas.microsoft.com/office/drawing/2014/main" xmlns="" id="{00000000-0008-0000-0600-000011020000}"/>
            </a:ext>
          </a:extLst>
        </xdr:cNvPr>
        <xdr:cNvSpPr txBox="1"/>
      </xdr:nvSpPr>
      <xdr:spPr>
        <a:xfrm>
          <a:off x="16370300" y="65918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138926</xdr:rowOff>
    </xdr:from>
    <xdr:to>
      <xdr:col>81</xdr:col>
      <xdr:colOff>101600</xdr:colOff>
      <xdr:row>39</xdr:row>
      <xdr:rowOff>69076</xdr:rowOff>
    </xdr:to>
    <xdr:sp macro="" textlink="">
      <xdr:nvSpPr>
        <xdr:cNvPr id="530" name="楕円 529">
          <a:extLst>
            <a:ext uri="{FF2B5EF4-FFF2-40B4-BE49-F238E27FC236}">
              <a16:creationId xmlns:a16="http://schemas.microsoft.com/office/drawing/2014/main" xmlns="" id="{00000000-0008-0000-0600-000012020000}"/>
            </a:ext>
          </a:extLst>
        </xdr:cNvPr>
        <xdr:cNvSpPr/>
      </xdr:nvSpPr>
      <xdr:spPr>
        <a:xfrm>
          <a:off x="15430500" y="665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60203</xdr:rowOff>
    </xdr:from>
    <xdr:ext cx="469744"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5246428" y="674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56376</xdr:rowOff>
    </xdr:from>
    <xdr:to>
      <xdr:col>76</xdr:col>
      <xdr:colOff>165100</xdr:colOff>
      <xdr:row>38</xdr:row>
      <xdr:rowOff>157976</xdr:rowOff>
    </xdr:to>
    <xdr:sp macro="" textlink="">
      <xdr:nvSpPr>
        <xdr:cNvPr id="532" name="楕円 531">
          <a:extLst>
            <a:ext uri="{FF2B5EF4-FFF2-40B4-BE49-F238E27FC236}">
              <a16:creationId xmlns:a16="http://schemas.microsoft.com/office/drawing/2014/main" xmlns="" id="{00000000-0008-0000-0600-000014020000}"/>
            </a:ext>
          </a:extLst>
        </xdr:cNvPr>
        <xdr:cNvSpPr/>
      </xdr:nvSpPr>
      <xdr:spPr>
        <a:xfrm>
          <a:off x="14541500" y="657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3052</xdr:rowOff>
    </xdr:from>
    <xdr:ext cx="469744"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4357428" y="634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149860</xdr:rowOff>
    </xdr:from>
    <xdr:to>
      <xdr:col>72</xdr:col>
      <xdr:colOff>38100</xdr:colOff>
      <xdr:row>38</xdr:row>
      <xdr:rowOff>80010</xdr:rowOff>
    </xdr:to>
    <xdr:sp macro="" textlink="">
      <xdr:nvSpPr>
        <xdr:cNvPr id="534" name="楕円 533">
          <a:extLst>
            <a:ext uri="{FF2B5EF4-FFF2-40B4-BE49-F238E27FC236}">
              <a16:creationId xmlns:a16="http://schemas.microsoft.com/office/drawing/2014/main" xmlns="" id="{00000000-0008-0000-0600-000016020000}"/>
            </a:ext>
          </a:extLst>
        </xdr:cNvPr>
        <xdr:cNvSpPr/>
      </xdr:nvSpPr>
      <xdr:spPr>
        <a:xfrm>
          <a:off x="1365250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96537</xdr:rowOff>
    </xdr:from>
    <xdr:ext cx="534377" cy="259045"/>
    <xdr:sp macro="" textlink="">
      <xdr:nvSpPr>
        <xdr:cNvPr id="535" name="テキスト ボックス 534">
          <a:extLst>
            <a:ext uri="{FF2B5EF4-FFF2-40B4-BE49-F238E27FC236}">
              <a16:creationId xmlns:a16="http://schemas.microsoft.com/office/drawing/2014/main" xmlns="" id="{00000000-0008-0000-0600-000017020000}"/>
            </a:ext>
          </a:extLst>
        </xdr:cNvPr>
        <xdr:cNvSpPr txBox="1"/>
      </xdr:nvSpPr>
      <xdr:spPr>
        <a:xfrm>
          <a:off x="13436111" y="626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40513</xdr:rowOff>
    </xdr:from>
    <xdr:to>
      <xdr:col>67</xdr:col>
      <xdr:colOff>101600</xdr:colOff>
      <xdr:row>38</xdr:row>
      <xdr:rowOff>142113</xdr:rowOff>
    </xdr:to>
    <xdr:sp macro="" textlink="">
      <xdr:nvSpPr>
        <xdr:cNvPr id="536" name="楕円 535">
          <a:extLst>
            <a:ext uri="{FF2B5EF4-FFF2-40B4-BE49-F238E27FC236}">
              <a16:creationId xmlns:a16="http://schemas.microsoft.com/office/drawing/2014/main" xmlns="" id="{00000000-0008-0000-0600-000018020000}"/>
            </a:ext>
          </a:extLst>
        </xdr:cNvPr>
        <xdr:cNvSpPr/>
      </xdr:nvSpPr>
      <xdr:spPr>
        <a:xfrm>
          <a:off x="12763500" y="655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158640</xdr:rowOff>
    </xdr:from>
    <xdr:ext cx="469744" cy="259045"/>
    <xdr:sp macro="" textlink="">
      <xdr:nvSpPr>
        <xdr:cNvPr id="537" name="テキスト ボックス 536">
          <a:extLst>
            <a:ext uri="{FF2B5EF4-FFF2-40B4-BE49-F238E27FC236}">
              <a16:creationId xmlns:a16="http://schemas.microsoft.com/office/drawing/2014/main" xmlns="" id="{00000000-0008-0000-0600-000019020000}"/>
            </a:ext>
          </a:extLst>
        </xdr:cNvPr>
        <xdr:cNvSpPr txBox="1"/>
      </xdr:nvSpPr>
      <xdr:spPr>
        <a:xfrm>
          <a:off x="12579428" y="633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xmlns=""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xmlns=""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xmlns=""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xmlns=""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xmlns=""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xmlns=""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xmlns=""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xmlns=""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48" name="直線コネクタ 547">
          <a:extLst>
            <a:ext uri="{FF2B5EF4-FFF2-40B4-BE49-F238E27FC236}">
              <a16:creationId xmlns:a16="http://schemas.microsoft.com/office/drawing/2014/main" xmlns="" id="{00000000-0008-0000-0600-000024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49" name="テキスト ボックス 548">
          <a:extLst>
            <a:ext uri="{FF2B5EF4-FFF2-40B4-BE49-F238E27FC236}">
              <a16:creationId xmlns:a16="http://schemas.microsoft.com/office/drawing/2014/main" xmlns="" id="{00000000-0008-0000-0600-000025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0" name="直線コネクタ 549">
          <a:extLst>
            <a:ext uri="{FF2B5EF4-FFF2-40B4-BE49-F238E27FC236}">
              <a16:creationId xmlns:a16="http://schemas.microsoft.com/office/drawing/2014/main" xmlns="" id="{00000000-0008-0000-0600-000026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56</xdr:row>
      <xdr:rowOff>35577</xdr:rowOff>
    </xdr:from>
    <xdr:ext cx="312906" cy="259045"/>
    <xdr:sp macro="" textlink="">
      <xdr:nvSpPr>
        <xdr:cNvPr id="551" name="テキスト ボックス 550">
          <a:extLst>
            <a:ext uri="{FF2B5EF4-FFF2-40B4-BE49-F238E27FC236}">
              <a16:creationId xmlns:a16="http://schemas.microsoft.com/office/drawing/2014/main" xmlns="" id="{00000000-0008-0000-0600-000027020000}"/>
            </a:ext>
          </a:extLst>
        </xdr:cNvPr>
        <xdr:cNvSpPr txBox="1"/>
      </xdr:nvSpPr>
      <xdr:spPr>
        <a:xfrm>
          <a:off x="12133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xmlns=""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53</xdr:row>
      <xdr:rowOff>168927</xdr:rowOff>
    </xdr:from>
    <xdr:ext cx="312906" cy="259045"/>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2133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130827</xdr:rowOff>
    </xdr:from>
    <xdr:ext cx="312906" cy="259045"/>
    <xdr:sp macro="" textlink="">
      <xdr:nvSpPr>
        <xdr:cNvPr id="555" name="テキスト ボックス 554">
          <a:extLst>
            <a:ext uri="{FF2B5EF4-FFF2-40B4-BE49-F238E27FC236}">
              <a16:creationId xmlns:a16="http://schemas.microsoft.com/office/drawing/2014/main" xmlns="" id="{00000000-0008-0000-0600-00002B020000}"/>
            </a:ext>
          </a:extLst>
        </xdr:cNvPr>
        <xdr:cNvSpPr txBox="1"/>
      </xdr:nvSpPr>
      <xdr:spPr>
        <a:xfrm>
          <a:off x="12133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49</xdr:row>
      <xdr:rowOff>92727</xdr:rowOff>
    </xdr:from>
    <xdr:ext cx="377026" cy="259045"/>
    <xdr:sp macro="" textlink="">
      <xdr:nvSpPr>
        <xdr:cNvPr id="557" name="テキスト ボックス 556">
          <a:extLst>
            <a:ext uri="{FF2B5EF4-FFF2-40B4-BE49-F238E27FC236}">
              <a16:creationId xmlns:a16="http://schemas.microsoft.com/office/drawing/2014/main" xmlns="" id="{00000000-0008-0000-0600-00002D020000}"/>
            </a:ext>
          </a:extLst>
        </xdr:cNvPr>
        <xdr:cNvSpPr txBox="1"/>
      </xdr:nvSpPr>
      <xdr:spPr>
        <a:xfrm>
          <a:off x="12068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xmlns="" id="{00000000-0008-0000-06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59" name="テキスト ボックス 558">
          <a:extLst>
            <a:ext uri="{FF2B5EF4-FFF2-40B4-BE49-F238E27FC236}">
              <a16:creationId xmlns:a16="http://schemas.microsoft.com/office/drawing/2014/main" xmlns="" id="{00000000-0008-0000-0600-00002F020000}"/>
            </a:ext>
          </a:extLst>
        </xdr:cNvPr>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xmlns="" id="{00000000-0008-0000-06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120650</xdr:rowOff>
    </xdr:from>
    <xdr:to>
      <xdr:col>85</xdr:col>
      <xdr:colOff>126364</xdr:colOff>
      <xdr:row>59</xdr:row>
      <xdr:rowOff>44450</xdr:rowOff>
    </xdr:to>
    <xdr:cxnSp macro="">
      <xdr:nvCxnSpPr>
        <xdr:cNvPr id="561" name="直線コネクタ 560">
          <a:extLst>
            <a:ext uri="{FF2B5EF4-FFF2-40B4-BE49-F238E27FC236}">
              <a16:creationId xmlns:a16="http://schemas.microsoft.com/office/drawing/2014/main" xmlns="" id="{00000000-0008-0000-0600-000031020000}"/>
            </a:ext>
          </a:extLst>
        </xdr:cNvPr>
        <xdr:cNvCxnSpPr/>
      </xdr:nvCxnSpPr>
      <xdr:spPr>
        <a:xfrm flipV="1">
          <a:off x="16317595" y="8521700"/>
          <a:ext cx="1269"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86377</xdr:rowOff>
    </xdr:from>
    <xdr:ext cx="249299" cy="259045"/>
    <xdr:sp macro="" textlink="">
      <xdr:nvSpPr>
        <xdr:cNvPr id="562" name="失業対策事業費最小値テキスト">
          <a:extLst>
            <a:ext uri="{FF2B5EF4-FFF2-40B4-BE49-F238E27FC236}">
              <a16:creationId xmlns:a16="http://schemas.microsoft.com/office/drawing/2014/main" xmlns="" id="{00000000-0008-0000-0600-000032020000}"/>
            </a:ext>
          </a:extLst>
        </xdr:cNvPr>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63" name="直線コネクタ 562">
          <a:extLst>
            <a:ext uri="{FF2B5EF4-FFF2-40B4-BE49-F238E27FC236}">
              <a16:creationId xmlns:a16="http://schemas.microsoft.com/office/drawing/2014/main" xmlns="" id="{00000000-0008-0000-0600-000033020000}"/>
            </a:ext>
          </a:extLst>
        </xdr:cNvPr>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67327</xdr:rowOff>
    </xdr:from>
    <xdr:ext cx="378565" cy="259045"/>
    <xdr:sp macro="" textlink="">
      <xdr:nvSpPr>
        <xdr:cNvPr id="564" name="失業対策事業費最大値テキスト">
          <a:extLst>
            <a:ext uri="{FF2B5EF4-FFF2-40B4-BE49-F238E27FC236}">
              <a16:creationId xmlns:a16="http://schemas.microsoft.com/office/drawing/2014/main" xmlns="" id="{00000000-0008-0000-0600-000034020000}"/>
            </a:ext>
          </a:extLst>
        </xdr:cNvPr>
        <xdr:cNvSpPr txBox="1"/>
      </xdr:nvSpPr>
      <xdr:spPr>
        <a:xfrm>
          <a:off x="16370300" y="829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49</xdr:row>
      <xdr:rowOff>120650</xdr:rowOff>
    </xdr:from>
    <xdr:to>
      <xdr:col>86</xdr:col>
      <xdr:colOff>25400</xdr:colOff>
      <xdr:row>49</xdr:row>
      <xdr:rowOff>120650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6230600" y="852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66" name="直線コネクタ 565">
          <a:extLst>
            <a:ext uri="{FF2B5EF4-FFF2-40B4-BE49-F238E27FC236}">
              <a16:creationId xmlns:a16="http://schemas.microsoft.com/office/drawing/2014/main" xmlns="" id="{00000000-0008-0000-0600-000036020000}"/>
            </a:ext>
          </a:extLst>
        </xdr:cNvPr>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3827</xdr:rowOff>
    </xdr:from>
    <xdr:ext cx="249299" cy="259045"/>
    <xdr:sp macro="" textlink="">
      <xdr:nvSpPr>
        <xdr:cNvPr id="567" name="失業対策事業費平均値テキスト">
          <a:extLst>
            <a:ext uri="{FF2B5EF4-FFF2-40B4-BE49-F238E27FC236}">
              <a16:creationId xmlns:a16="http://schemas.microsoft.com/office/drawing/2014/main" xmlns="" id="{00000000-0008-0000-0600-000037020000}"/>
            </a:ext>
          </a:extLst>
        </xdr:cNvPr>
        <xdr:cNvSpPr txBox="1"/>
      </xdr:nvSpPr>
      <xdr:spPr>
        <a:xfrm>
          <a:off x="16370300" y="99479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152400</xdr:rowOff>
    </xdr:from>
    <xdr:to>
      <xdr:col>85</xdr:col>
      <xdr:colOff>177800</xdr:colOff>
      <xdr:row>59</xdr:row>
      <xdr:rowOff>82550</xdr:rowOff>
    </xdr:to>
    <xdr:sp macro="" textlink="">
      <xdr:nvSpPr>
        <xdr:cNvPr id="568" name="フローチャート: 判断 567">
          <a:extLst>
            <a:ext uri="{FF2B5EF4-FFF2-40B4-BE49-F238E27FC236}">
              <a16:creationId xmlns:a16="http://schemas.microsoft.com/office/drawing/2014/main" xmlns="" id="{00000000-0008-0000-0600-000038020000}"/>
            </a:ext>
          </a:extLst>
        </xdr:cNvPr>
        <xdr:cNvSpPr/>
      </xdr:nvSpPr>
      <xdr:spPr>
        <a:xfrm>
          <a:off x="162687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69" name="直線コネクタ 568">
          <a:extLst>
            <a:ext uri="{FF2B5EF4-FFF2-40B4-BE49-F238E27FC236}">
              <a16:creationId xmlns:a16="http://schemas.microsoft.com/office/drawing/2014/main" xmlns="" id="{00000000-0008-0000-0600-000039020000}"/>
            </a:ext>
          </a:extLst>
        </xdr:cNvPr>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152400</xdr:rowOff>
    </xdr:from>
    <xdr:to>
      <xdr:col>81</xdr:col>
      <xdr:colOff>101600</xdr:colOff>
      <xdr:row>59</xdr:row>
      <xdr:rowOff>82550</xdr:rowOff>
    </xdr:to>
    <xdr:sp macro="" textlink="">
      <xdr:nvSpPr>
        <xdr:cNvPr id="570" name="フローチャート: 判断 569">
          <a:extLst>
            <a:ext uri="{FF2B5EF4-FFF2-40B4-BE49-F238E27FC236}">
              <a16:creationId xmlns:a16="http://schemas.microsoft.com/office/drawing/2014/main" xmlns="" id="{00000000-0008-0000-0600-00003A020000}"/>
            </a:ext>
          </a:extLst>
        </xdr:cNvPr>
        <xdr:cNvSpPr/>
      </xdr:nvSpPr>
      <xdr:spPr>
        <a:xfrm>
          <a:off x="154305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99077</xdr:rowOff>
    </xdr:from>
    <xdr:ext cx="249299" cy="259045"/>
    <xdr:sp macro="" textlink="">
      <xdr:nvSpPr>
        <xdr:cNvPr id="571" name="テキスト ボックス 570">
          <a:extLst>
            <a:ext uri="{FF2B5EF4-FFF2-40B4-BE49-F238E27FC236}">
              <a16:creationId xmlns:a16="http://schemas.microsoft.com/office/drawing/2014/main" xmlns="" id="{00000000-0008-0000-0600-00003B020000}"/>
            </a:ext>
          </a:extLst>
        </xdr:cNvPr>
        <xdr:cNvSpPr txBox="1"/>
      </xdr:nvSpPr>
      <xdr:spPr>
        <a:xfrm>
          <a:off x="15356650" y="9871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72" name="直線コネクタ 571">
          <a:extLst>
            <a:ext uri="{FF2B5EF4-FFF2-40B4-BE49-F238E27FC236}">
              <a16:creationId xmlns:a16="http://schemas.microsoft.com/office/drawing/2014/main" xmlns="" id="{00000000-0008-0000-0600-00003C020000}"/>
            </a:ext>
          </a:extLst>
        </xdr:cNvPr>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165100</xdr:rowOff>
    </xdr:from>
    <xdr:to>
      <xdr:col>76</xdr:col>
      <xdr:colOff>165100</xdr:colOff>
      <xdr:row>59</xdr:row>
      <xdr:rowOff>95250</xdr:rowOff>
    </xdr:to>
    <xdr:sp macro="" textlink="">
      <xdr:nvSpPr>
        <xdr:cNvPr id="573" name="フローチャート: 判断 572">
          <a:extLst>
            <a:ext uri="{FF2B5EF4-FFF2-40B4-BE49-F238E27FC236}">
              <a16:creationId xmlns:a16="http://schemas.microsoft.com/office/drawing/2014/main" xmlns="" id="{00000000-0008-0000-0600-00003D020000}"/>
            </a:ext>
          </a:extLst>
        </xdr:cNvPr>
        <xdr:cNvSpPr/>
      </xdr:nvSpPr>
      <xdr:spPr>
        <a:xfrm>
          <a:off x="14541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74" name="テキスト ボックス 573">
          <a:extLst>
            <a:ext uri="{FF2B5EF4-FFF2-40B4-BE49-F238E27FC236}">
              <a16:creationId xmlns:a16="http://schemas.microsoft.com/office/drawing/2014/main" xmlns="" id="{00000000-0008-0000-0600-00003E020000}"/>
            </a:ext>
          </a:extLst>
        </xdr:cNvPr>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75" name="直線コネクタ 574">
          <a:extLst>
            <a:ext uri="{FF2B5EF4-FFF2-40B4-BE49-F238E27FC236}">
              <a16:creationId xmlns:a16="http://schemas.microsoft.com/office/drawing/2014/main" xmlns="" id="{00000000-0008-0000-0600-00003F020000}"/>
            </a:ext>
          </a:extLst>
        </xdr:cNvPr>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127000</xdr:rowOff>
    </xdr:from>
    <xdr:to>
      <xdr:col>72</xdr:col>
      <xdr:colOff>38100</xdr:colOff>
      <xdr:row>59</xdr:row>
      <xdr:rowOff>57150</xdr:rowOff>
    </xdr:to>
    <xdr:sp macro="" textlink="">
      <xdr:nvSpPr>
        <xdr:cNvPr id="576" name="フローチャート: 判断 575">
          <a:extLst>
            <a:ext uri="{FF2B5EF4-FFF2-40B4-BE49-F238E27FC236}">
              <a16:creationId xmlns:a16="http://schemas.microsoft.com/office/drawing/2014/main" xmlns="" id="{00000000-0008-0000-0600-000040020000}"/>
            </a:ext>
          </a:extLst>
        </xdr:cNvPr>
        <xdr:cNvSpPr/>
      </xdr:nvSpPr>
      <xdr:spPr>
        <a:xfrm>
          <a:off x="13652500" y="1007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73677</xdr:rowOff>
    </xdr:from>
    <xdr:ext cx="249299" cy="259045"/>
    <xdr:sp macro="" textlink="">
      <xdr:nvSpPr>
        <xdr:cNvPr id="577" name="テキスト ボックス 576">
          <a:extLst>
            <a:ext uri="{FF2B5EF4-FFF2-40B4-BE49-F238E27FC236}">
              <a16:creationId xmlns:a16="http://schemas.microsoft.com/office/drawing/2014/main" xmlns="" id="{00000000-0008-0000-0600-000041020000}"/>
            </a:ext>
          </a:extLst>
        </xdr:cNvPr>
        <xdr:cNvSpPr txBox="1"/>
      </xdr:nvSpPr>
      <xdr:spPr>
        <a:xfrm>
          <a:off x="13578650" y="9846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78" name="フローチャート: 判断 577">
          <a:extLst>
            <a:ext uri="{FF2B5EF4-FFF2-40B4-BE49-F238E27FC236}">
              <a16:creationId xmlns:a16="http://schemas.microsoft.com/office/drawing/2014/main" xmlns="" id="{00000000-0008-0000-0600-000042020000}"/>
            </a:ext>
          </a:extLst>
        </xdr:cNvPr>
        <xdr:cNvSpPr/>
      </xdr:nvSpPr>
      <xdr:spPr>
        <a:xfrm>
          <a:off x="1276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35577</xdr:rowOff>
    </xdr:from>
    <xdr:ext cx="249299"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268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xmlns="" id="{00000000-0008-0000-06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85" name="楕円 584">
          <a:extLst>
            <a:ext uri="{FF2B5EF4-FFF2-40B4-BE49-F238E27FC236}">
              <a16:creationId xmlns:a16="http://schemas.microsoft.com/office/drawing/2014/main" xmlns="" id="{00000000-0008-0000-0600-000049020000}"/>
            </a:ext>
          </a:extLst>
        </xdr:cNvPr>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130827</xdr:rowOff>
    </xdr:from>
    <xdr:ext cx="249299" cy="259045"/>
    <xdr:sp macro="" textlink="">
      <xdr:nvSpPr>
        <xdr:cNvPr id="586" name="失業対策事業費該当値テキスト">
          <a:extLst>
            <a:ext uri="{FF2B5EF4-FFF2-40B4-BE49-F238E27FC236}">
              <a16:creationId xmlns:a16="http://schemas.microsoft.com/office/drawing/2014/main" xmlns="" id="{00000000-0008-0000-0600-00004A020000}"/>
            </a:ext>
          </a:extLst>
        </xdr:cNvPr>
        <xdr:cNvSpPr txBox="1"/>
      </xdr:nvSpPr>
      <xdr:spPr>
        <a:xfrm>
          <a:off x="16370300" y="10074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87" name="楕円 586">
          <a:extLst>
            <a:ext uri="{FF2B5EF4-FFF2-40B4-BE49-F238E27FC236}">
              <a16:creationId xmlns:a16="http://schemas.microsoft.com/office/drawing/2014/main" xmlns="" id="{00000000-0008-0000-0600-00004B020000}"/>
            </a:ext>
          </a:extLst>
        </xdr:cNvPr>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89" name="楕円 588">
          <a:extLst>
            <a:ext uri="{FF2B5EF4-FFF2-40B4-BE49-F238E27FC236}">
              <a16:creationId xmlns:a16="http://schemas.microsoft.com/office/drawing/2014/main" xmlns="" id="{00000000-0008-0000-0600-00004D020000}"/>
            </a:ext>
          </a:extLst>
        </xdr:cNvPr>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111777</xdr:rowOff>
    </xdr:from>
    <xdr:ext cx="249299"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4467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91" name="楕円 590">
          <a:extLst>
            <a:ext uri="{FF2B5EF4-FFF2-40B4-BE49-F238E27FC236}">
              <a16:creationId xmlns:a16="http://schemas.microsoft.com/office/drawing/2014/main" xmlns="" id="{00000000-0008-0000-0600-00004F020000}"/>
            </a:ext>
          </a:extLst>
        </xdr:cNvPr>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92" name="テキスト ボックス 591">
          <a:extLst>
            <a:ext uri="{FF2B5EF4-FFF2-40B4-BE49-F238E27FC236}">
              <a16:creationId xmlns:a16="http://schemas.microsoft.com/office/drawing/2014/main" xmlns="" id="{00000000-0008-0000-0600-000050020000}"/>
            </a:ext>
          </a:extLst>
        </xdr:cNvPr>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93" name="楕円 592">
          <a:extLst>
            <a:ext uri="{FF2B5EF4-FFF2-40B4-BE49-F238E27FC236}">
              <a16:creationId xmlns:a16="http://schemas.microsoft.com/office/drawing/2014/main" xmlns="" id="{00000000-0008-0000-0600-000051020000}"/>
            </a:ext>
          </a:extLst>
        </xdr:cNvPr>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594" name="テキスト ボックス 593">
          <a:extLst>
            <a:ext uri="{FF2B5EF4-FFF2-40B4-BE49-F238E27FC236}">
              <a16:creationId xmlns:a16="http://schemas.microsoft.com/office/drawing/2014/main" xmlns="" id="{00000000-0008-0000-0600-000052020000}"/>
            </a:ext>
          </a:extLst>
        </xdr:cNvPr>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xmlns="" id="{00000000-0008-0000-06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xmlns="" id="{00000000-0008-0000-06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xmlns="" id="{00000000-0008-0000-0600-00005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a16="http://schemas.microsoft.com/office/drawing/2014/main" xmlns="" id="{00000000-0008-0000-0600-00005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xmlns="" id="{00000000-0008-0000-0600-00005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8" name="テキスト ボックス 607">
          <a:extLst>
            <a:ext uri="{FF2B5EF4-FFF2-40B4-BE49-F238E27FC236}">
              <a16:creationId xmlns:a16="http://schemas.microsoft.com/office/drawing/2014/main" xmlns="" id="{00000000-0008-0000-0600-000060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xmlns="" id="{00000000-0008-0000-0600-00006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0" name="テキスト ボックス 609">
          <a:extLst>
            <a:ext uri="{FF2B5EF4-FFF2-40B4-BE49-F238E27FC236}">
              <a16:creationId xmlns:a16="http://schemas.microsoft.com/office/drawing/2014/main" xmlns="" id="{00000000-0008-0000-0600-000062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2" name="テキスト ボックス 611">
          <a:extLst>
            <a:ext uri="{FF2B5EF4-FFF2-40B4-BE49-F238E27FC236}">
              <a16:creationId xmlns:a16="http://schemas.microsoft.com/office/drawing/2014/main" xmlns="" id="{00000000-0008-0000-0600-000064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4" name="テキスト ボックス 613">
          <a:extLst>
            <a:ext uri="{FF2B5EF4-FFF2-40B4-BE49-F238E27FC236}">
              <a16:creationId xmlns:a16="http://schemas.microsoft.com/office/drawing/2014/main" xmlns="" id="{00000000-0008-0000-0600-000066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xmlns=""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xmlns=""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81826</xdr:rowOff>
    </xdr:from>
    <xdr:to>
      <xdr:col>85</xdr:col>
      <xdr:colOff>126364</xdr:colOff>
      <xdr:row>78</xdr:row>
      <xdr:rowOff>125938</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flipV="1">
          <a:off x="16317595" y="12083326"/>
          <a:ext cx="1269" cy="1415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129765</xdr:rowOff>
    </xdr:from>
    <xdr:ext cx="534377" cy="259045"/>
    <xdr:sp macro="" textlink="">
      <xdr:nvSpPr>
        <xdr:cNvPr id="619" name="公債費最小値テキスト">
          <a:extLst>
            <a:ext uri="{FF2B5EF4-FFF2-40B4-BE49-F238E27FC236}">
              <a16:creationId xmlns:a16="http://schemas.microsoft.com/office/drawing/2014/main" xmlns="" id="{00000000-0008-0000-0600-00006B020000}"/>
            </a:ext>
          </a:extLst>
        </xdr:cNvPr>
        <xdr:cNvSpPr txBox="1"/>
      </xdr:nvSpPr>
      <xdr:spPr>
        <a:xfrm>
          <a:off x="16370300" y="1350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125938</xdr:rowOff>
    </xdr:from>
    <xdr:to>
      <xdr:col>86</xdr:col>
      <xdr:colOff>25400</xdr:colOff>
      <xdr:row>78</xdr:row>
      <xdr:rowOff>125938</xdr:rowOff>
    </xdr:to>
    <xdr:cxnSp macro="">
      <xdr:nvCxnSpPr>
        <xdr:cNvPr id="620" name="直線コネクタ 619">
          <a:extLst>
            <a:ext uri="{FF2B5EF4-FFF2-40B4-BE49-F238E27FC236}">
              <a16:creationId xmlns:a16="http://schemas.microsoft.com/office/drawing/2014/main" xmlns="" id="{00000000-0008-0000-0600-00006C020000}"/>
            </a:ext>
          </a:extLst>
        </xdr:cNvPr>
        <xdr:cNvCxnSpPr/>
      </xdr:nvCxnSpPr>
      <xdr:spPr>
        <a:xfrm>
          <a:off x="16230600" y="13499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28503</xdr:rowOff>
    </xdr:from>
    <xdr:ext cx="599010" cy="259045"/>
    <xdr:sp macro="" textlink="">
      <xdr:nvSpPr>
        <xdr:cNvPr id="621" name="公債費最大値テキスト">
          <a:extLst>
            <a:ext uri="{FF2B5EF4-FFF2-40B4-BE49-F238E27FC236}">
              <a16:creationId xmlns:a16="http://schemas.microsoft.com/office/drawing/2014/main" xmlns="" id="{00000000-0008-0000-0600-00006D020000}"/>
            </a:ext>
          </a:extLst>
        </xdr:cNvPr>
        <xdr:cNvSpPr txBox="1"/>
      </xdr:nvSpPr>
      <xdr:spPr>
        <a:xfrm>
          <a:off x="16370300" y="11858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81826</xdr:rowOff>
    </xdr:from>
    <xdr:to>
      <xdr:col>86</xdr:col>
      <xdr:colOff>25400</xdr:colOff>
      <xdr:row>70</xdr:row>
      <xdr:rowOff>81826</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a:off x="16230600" y="12083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48324</xdr:rowOff>
    </xdr:from>
    <xdr:to>
      <xdr:col>85</xdr:col>
      <xdr:colOff>127000</xdr:colOff>
      <xdr:row>78</xdr:row>
      <xdr:rowOff>49372</xdr:rowOff>
    </xdr:to>
    <xdr:cxnSp macro="">
      <xdr:nvCxnSpPr>
        <xdr:cNvPr id="623" name="直線コネクタ 622">
          <a:extLst>
            <a:ext uri="{FF2B5EF4-FFF2-40B4-BE49-F238E27FC236}">
              <a16:creationId xmlns:a16="http://schemas.microsoft.com/office/drawing/2014/main" xmlns="" id="{00000000-0008-0000-0600-00006F020000}"/>
            </a:ext>
          </a:extLst>
        </xdr:cNvPr>
        <xdr:cNvCxnSpPr/>
      </xdr:nvCxnSpPr>
      <xdr:spPr>
        <a:xfrm>
          <a:off x="15481300" y="13421424"/>
          <a:ext cx="8382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92502</xdr:rowOff>
    </xdr:from>
    <xdr:ext cx="534377" cy="259045"/>
    <xdr:sp macro="" textlink="">
      <xdr:nvSpPr>
        <xdr:cNvPr id="624" name="公債費平均値テキスト">
          <a:extLst>
            <a:ext uri="{FF2B5EF4-FFF2-40B4-BE49-F238E27FC236}">
              <a16:creationId xmlns:a16="http://schemas.microsoft.com/office/drawing/2014/main" xmlns="" id="{00000000-0008-0000-0600-000070020000}"/>
            </a:ext>
          </a:extLst>
        </xdr:cNvPr>
        <xdr:cNvSpPr txBox="1"/>
      </xdr:nvSpPr>
      <xdr:spPr>
        <a:xfrm>
          <a:off x="16370300" y="13122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69625</xdr:rowOff>
    </xdr:from>
    <xdr:to>
      <xdr:col>85</xdr:col>
      <xdr:colOff>177800</xdr:colOff>
      <xdr:row>77</xdr:row>
      <xdr:rowOff>171225</xdr:rowOff>
    </xdr:to>
    <xdr:sp macro="" textlink="">
      <xdr:nvSpPr>
        <xdr:cNvPr id="625" name="フローチャート: 判断 624">
          <a:extLst>
            <a:ext uri="{FF2B5EF4-FFF2-40B4-BE49-F238E27FC236}">
              <a16:creationId xmlns:a16="http://schemas.microsoft.com/office/drawing/2014/main" xmlns="" id="{00000000-0008-0000-0600-000071020000}"/>
            </a:ext>
          </a:extLst>
        </xdr:cNvPr>
        <xdr:cNvSpPr/>
      </xdr:nvSpPr>
      <xdr:spPr>
        <a:xfrm>
          <a:off x="16268700" y="1327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38404</xdr:rowOff>
    </xdr:from>
    <xdr:to>
      <xdr:col>81</xdr:col>
      <xdr:colOff>50800</xdr:colOff>
      <xdr:row>78</xdr:row>
      <xdr:rowOff>48324</xdr:rowOff>
    </xdr:to>
    <xdr:cxnSp macro="">
      <xdr:nvCxnSpPr>
        <xdr:cNvPr id="626" name="直線コネクタ 625">
          <a:extLst>
            <a:ext uri="{FF2B5EF4-FFF2-40B4-BE49-F238E27FC236}">
              <a16:creationId xmlns:a16="http://schemas.microsoft.com/office/drawing/2014/main" xmlns="" id="{00000000-0008-0000-0600-000072020000}"/>
            </a:ext>
          </a:extLst>
        </xdr:cNvPr>
        <xdr:cNvCxnSpPr/>
      </xdr:nvCxnSpPr>
      <xdr:spPr>
        <a:xfrm>
          <a:off x="14592300" y="13411504"/>
          <a:ext cx="889000" cy="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66566</xdr:rowOff>
    </xdr:from>
    <xdr:to>
      <xdr:col>81</xdr:col>
      <xdr:colOff>101600</xdr:colOff>
      <xdr:row>77</xdr:row>
      <xdr:rowOff>168166</xdr:rowOff>
    </xdr:to>
    <xdr:sp macro="" textlink="">
      <xdr:nvSpPr>
        <xdr:cNvPr id="627" name="フローチャート: 判断 626">
          <a:extLst>
            <a:ext uri="{FF2B5EF4-FFF2-40B4-BE49-F238E27FC236}">
              <a16:creationId xmlns:a16="http://schemas.microsoft.com/office/drawing/2014/main" xmlns="" id="{00000000-0008-0000-0600-000073020000}"/>
            </a:ext>
          </a:extLst>
        </xdr:cNvPr>
        <xdr:cNvSpPr/>
      </xdr:nvSpPr>
      <xdr:spPr>
        <a:xfrm>
          <a:off x="15430500" y="13268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13243</xdr:rowOff>
    </xdr:from>
    <xdr:ext cx="534377" cy="259045"/>
    <xdr:sp macro="" textlink="">
      <xdr:nvSpPr>
        <xdr:cNvPr id="628" name="テキスト ボックス 627">
          <a:extLst>
            <a:ext uri="{FF2B5EF4-FFF2-40B4-BE49-F238E27FC236}">
              <a16:creationId xmlns:a16="http://schemas.microsoft.com/office/drawing/2014/main" xmlns="" id="{00000000-0008-0000-0600-000074020000}"/>
            </a:ext>
          </a:extLst>
        </xdr:cNvPr>
        <xdr:cNvSpPr txBox="1"/>
      </xdr:nvSpPr>
      <xdr:spPr>
        <a:xfrm>
          <a:off x="15214111" y="1304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29530</xdr:rowOff>
    </xdr:from>
    <xdr:to>
      <xdr:col>76</xdr:col>
      <xdr:colOff>114300</xdr:colOff>
      <xdr:row>78</xdr:row>
      <xdr:rowOff>38404</xdr:rowOff>
    </xdr:to>
    <xdr:cxnSp macro="">
      <xdr:nvCxnSpPr>
        <xdr:cNvPr id="629" name="直線コネクタ 628">
          <a:extLst>
            <a:ext uri="{FF2B5EF4-FFF2-40B4-BE49-F238E27FC236}">
              <a16:creationId xmlns:a16="http://schemas.microsoft.com/office/drawing/2014/main" xmlns="" id="{00000000-0008-0000-0600-000075020000}"/>
            </a:ext>
          </a:extLst>
        </xdr:cNvPr>
        <xdr:cNvCxnSpPr/>
      </xdr:nvCxnSpPr>
      <xdr:spPr>
        <a:xfrm>
          <a:off x="13703300" y="13402630"/>
          <a:ext cx="889000" cy="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67419</xdr:rowOff>
    </xdr:from>
    <xdr:to>
      <xdr:col>76</xdr:col>
      <xdr:colOff>165100</xdr:colOff>
      <xdr:row>77</xdr:row>
      <xdr:rowOff>169019</xdr:rowOff>
    </xdr:to>
    <xdr:sp macro="" textlink="">
      <xdr:nvSpPr>
        <xdr:cNvPr id="630" name="フローチャート: 判断 629">
          <a:extLst>
            <a:ext uri="{FF2B5EF4-FFF2-40B4-BE49-F238E27FC236}">
              <a16:creationId xmlns:a16="http://schemas.microsoft.com/office/drawing/2014/main" xmlns="" id="{00000000-0008-0000-0600-000076020000}"/>
            </a:ext>
          </a:extLst>
        </xdr:cNvPr>
        <xdr:cNvSpPr/>
      </xdr:nvSpPr>
      <xdr:spPr>
        <a:xfrm>
          <a:off x="14541500" y="13269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14096</xdr:rowOff>
    </xdr:from>
    <xdr:ext cx="534377" cy="259045"/>
    <xdr:sp macro="" textlink="">
      <xdr:nvSpPr>
        <xdr:cNvPr id="631" name="テキスト ボックス 630">
          <a:extLst>
            <a:ext uri="{FF2B5EF4-FFF2-40B4-BE49-F238E27FC236}">
              <a16:creationId xmlns:a16="http://schemas.microsoft.com/office/drawing/2014/main" xmlns="" id="{00000000-0008-0000-0600-000077020000}"/>
            </a:ext>
          </a:extLst>
        </xdr:cNvPr>
        <xdr:cNvSpPr txBox="1"/>
      </xdr:nvSpPr>
      <xdr:spPr>
        <a:xfrm>
          <a:off x="14325111" y="1304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29530</xdr:rowOff>
    </xdr:from>
    <xdr:to>
      <xdr:col>71</xdr:col>
      <xdr:colOff>177800</xdr:colOff>
      <xdr:row>78</xdr:row>
      <xdr:rowOff>39379</xdr:rowOff>
    </xdr:to>
    <xdr:cxnSp macro="">
      <xdr:nvCxnSpPr>
        <xdr:cNvPr id="632" name="直線コネクタ 631">
          <a:extLst>
            <a:ext uri="{FF2B5EF4-FFF2-40B4-BE49-F238E27FC236}">
              <a16:creationId xmlns:a16="http://schemas.microsoft.com/office/drawing/2014/main" xmlns="" id="{00000000-0008-0000-0600-000078020000}"/>
            </a:ext>
          </a:extLst>
        </xdr:cNvPr>
        <xdr:cNvCxnSpPr/>
      </xdr:nvCxnSpPr>
      <xdr:spPr>
        <a:xfrm flipV="1">
          <a:off x="12814300" y="13402630"/>
          <a:ext cx="889000" cy="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78301</xdr:rowOff>
    </xdr:from>
    <xdr:to>
      <xdr:col>72</xdr:col>
      <xdr:colOff>38100</xdr:colOff>
      <xdr:row>78</xdr:row>
      <xdr:rowOff>8451</xdr:rowOff>
    </xdr:to>
    <xdr:sp macro="" textlink="">
      <xdr:nvSpPr>
        <xdr:cNvPr id="633" name="フローチャート: 判断 632">
          <a:extLst>
            <a:ext uri="{FF2B5EF4-FFF2-40B4-BE49-F238E27FC236}">
              <a16:creationId xmlns:a16="http://schemas.microsoft.com/office/drawing/2014/main" xmlns="" id="{00000000-0008-0000-0600-000079020000}"/>
            </a:ext>
          </a:extLst>
        </xdr:cNvPr>
        <xdr:cNvSpPr/>
      </xdr:nvSpPr>
      <xdr:spPr>
        <a:xfrm>
          <a:off x="13652500" y="1327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24978</xdr:rowOff>
    </xdr:from>
    <xdr:ext cx="534377" cy="259045"/>
    <xdr:sp macro="" textlink="">
      <xdr:nvSpPr>
        <xdr:cNvPr id="634" name="テキスト ボックス 633">
          <a:extLst>
            <a:ext uri="{FF2B5EF4-FFF2-40B4-BE49-F238E27FC236}">
              <a16:creationId xmlns:a16="http://schemas.microsoft.com/office/drawing/2014/main" xmlns="" id="{00000000-0008-0000-0600-00007A020000}"/>
            </a:ext>
          </a:extLst>
        </xdr:cNvPr>
        <xdr:cNvSpPr txBox="1"/>
      </xdr:nvSpPr>
      <xdr:spPr>
        <a:xfrm>
          <a:off x="13436111" y="1305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76251</xdr:rowOff>
    </xdr:from>
    <xdr:to>
      <xdr:col>67</xdr:col>
      <xdr:colOff>101600</xdr:colOff>
      <xdr:row>78</xdr:row>
      <xdr:rowOff>6401</xdr:rowOff>
    </xdr:to>
    <xdr:sp macro="" textlink="">
      <xdr:nvSpPr>
        <xdr:cNvPr id="635" name="フローチャート: 判断 634">
          <a:extLst>
            <a:ext uri="{FF2B5EF4-FFF2-40B4-BE49-F238E27FC236}">
              <a16:creationId xmlns:a16="http://schemas.microsoft.com/office/drawing/2014/main" xmlns="" id="{00000000-0008-0000-0600-00007B020000}"/>
            </a:ext>
          </a:extLst>
        </xdr:cNvPr>
        <xdr:cNvSpPr/>
      </xdr:nvSpPr>
      <xdr:spPr>
        <a:xfrm>
          <a:off x="12763500" y="13277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22928</xdr:rowOff>
    </xdr:from>
    <xdr:ext cx="534377"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2547111" y="1305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170022</xdr:rowOff>
    </xdr:from>
    <xdr:to>
      <xdr:col>85</xdr:col>
      <xdr:colOff>177800</xdr:colOff>
      <xdr:row>78</xdr:row>
      <xdr:rowOff>100172</xdr:rowOff>
    </xdr:to>
    <xdr:sp macro="" textlink="">
      <xdr:nvSpPr>
        <xdr:cNvPr id="642" name="楕円 641">
          <a:extLst>
            <a:ext uri="{FF2B5EF4-FFF2-40B4-BE49-F238E27FC236}">
              <a16:creationId xmlns:a16="http://schemas.microsoft.com/office/drawing/2014/main" xmlns="" id="{00000000-0008-0000-0600-000082020000}"/>
            </a:ext>
          </a:extLst>
        </xdr:cNvPr>
        <xdr:cNvSpPr/>
      </xdr:nvSpPr>
      <xdr:spPr>
        <a:xfrm>
          <a:off x="16268700" y="1337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84949</xdr:rowOff>
    </xdr:from>
    <xdr:ext cx="534377" cy="259045"/>
    <xdr:sp macro="" textlink="">
      <xdr:nvSpPr>
        <xdr:cNvPr id="643" name="公債費該当値テキスト">
          <a:extLst>
            <a:ext uri="{FF2B5EF4-FFF2-40B4-BE49-F238E27FC236}">
              <a16:creationId xmlns:a16="http://schemas.microsoft.com/office/drawing/2014/main" xmlns="" id="{00000000-0008-0000-0600-000083020000}"/>
            </a:ext>
          </a:extLst>
        </xdr:cNvPr>
        <xdr:cNvSpPr txBox="1"/>
      </xdr:nvSpPr>
      <xdr:spPr>
        <a:xfrm>
          <a:off x="16370300" y="1328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168974</xdr:rowOff>
    </xdr:from>
    <xdr:to>
      <xdr:col>81</xdr:col>
      <xdr:colOff>101600</xdr:colOff>
      <xdr:row>78</xdr:row>
      <xdr:rowOff>99124</xdr:rowOff>
    </xdr:to>
    <xdr:sp macro="" textlink="">
      <xdr:nvSpPr>
        <xdr:cNvPr id="644" name="楕円 643">
          <a:extLst>
            <a:ext uri="{FF2B5EF4-FFF2-40B4-BE49-F238E27FC236}">
              <a16:creationId xmlns:a16="http://schemas.microsoft.com/office/drawing/2014/main" xmlns="" id="{00000000-0008-0000-0600-000084020000}"/>
            </a:ext>
          </a:extLst>
        </xdr:cNvPr>
        <xdr:cNvSpPr/>
      </xdr:nvSpPr>
      <xdr:spPr>
        <a:xfrm>
          <a:off x="15430500" y="1337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90251</xdr:rowOff>
    </xdr:from>
    <xdr:ext cx="534377"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5214111" y="1346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159054</xdr:rowOff>
    </xdr:from>
    <xdr:to>
      <xdr:col>76</xdr:col>
      <xdr:colOff>165100</xdr:colOff>
      <xdr:row>78</xdr:row>
      <xdr:rowOff>89204</xdr:rowOff>
    </xdr:to>
    <xdr:sp macro="" textlink="">
      <xdr:nvSpPr>
        <xdr:cNvPr id="646" name="楕円 645">
          <a:extLst>
            <a:ext uri="{FF2B5EF4-FFF2-40B4-BE49-F238E27FC236}">
              <a16:creationId xmlns:a16="http://schemas.microsoft.com/office/drawing/2014/main" xmlns="" id="{00000000-0008-0000-0600-000086020000}"/>
            </a:ext>
          </a:extLst>
        </xdr:cNvPr>
        <xdr:cNvSpPr/>
      </xdr:nvSpPr>
      <xdr:spPr>
        <a:xfrm>
          <a:off x="14541500" y="1336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80331</xdr:rowOff>
    </xdr:from>
    <xdr:ext cx="534377"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4325111" y="1345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150180</xdr:rowOff>
    </xdr:from>
    <xdr:to>
      <xdr:col>72</xdr:col>
      <xdr:colOff>38100</xdr:colOff>
      <xdr:row>78</xdr:row>
      <xdr:rowOff>80330</xdr:rowOff>
    </xdr:to>
    <xdr:sp macro="" textlink="">
      <xdr:nvSpPr>
        <xdr:cNvPr id="648" name="楕円 647">
          <a:extLst>
            <a:ext uri="{FF2B5EF4-FFF2-40B4-BE49-F238E27FC236}">
              <a16:creationId xmlns:a16="http://schemas.microsoft.com/office/drawing/2014/main" xmlns="" id="{00000000-0008-0000-0600-000088020000}"/>
            </a:ext>
          </a:extLst>
        </xdr:cNvPr>
        <xdr:cNvSpPr/>
      </xdr:nvSpPr>
      <xdr:spPr>
        <a:xfrm>
          <a:off x="13652500" y="1335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71457</xdr:rowOff>
    </xdr:from>
    <xdr:ext cx="534377" cy="259045"/>
    <xdr:sp macro="" textlink="">
      <xdr:nvSpPr>
        <xdr:cNvPr id="649" name="テキスト ボックス 648">
          <a:extLst>
            <a:ext uri="{FF2B5EF4-FFF2-40B4-BE49-F238E27FC236}">
              <a16:creationId xmlns:a16="http://schemas.microsoft.com/office/drawing/2014/main" xmlns="" id="{00000000-0008-0000-0600-000089020000}"/>
            </a:ext>
          </a:extLst>
        </xdr:cNvPr>
        <xdr:cNvSpPr txBox="1"/>
      </xdr:nvSpPr>
      <xdr:spPr>
        <a:xfrm>
          <a:off x="13436111" y="1344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160029</xdr:rowOff>
    </xdr:from>
    <xdr:to>
      <xdr:col>67</xdr:col>
      <xdr:colOff>101600</xdr:colOff>
      <xdr:row>78</xdr:row>
      <xdr:rowOff>90179</xdr:rowOff>
    </xdr:to>
    <xdr:sp macro="" textlink="">
      <xdr:nvSpPr>
        <xdr:cNvPr id="650" name="楕円 649">
          <a:extLst>
            <a:ext uri="{FF2B5EF4-FFF2-40B4-BE49-F238E27FC236}">
              <a16:creationId xmlns:a16="http://schemas.microsoft.com/office/drawing/2014/main" xmlns="" id="{00000000-0008-0000-0600-00008A020000}"/>
            </a:ext>
          </a:extLst>
        </xdr:cNvPr>
        <xdr:cNvSpPr/>
      </xdr:nvSpPr>
      <xdr:spPr>
        <a:xfrm>
          <a:off x="12763500" y="1336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81306</xdr:rowOff>
    </xdr:from>
    <xdr:ext cx="534377" cy="259045"/>
    <xdr:sp macro="" textlink="">
      <xdr:nvSpPr>
        <xdr:cNvPr id="651" name="テキスト ボックス 650">
          <a:extLst>
            <a:ext uri="{FF2B5EF4-FFF2-40B4-BE49-F238E27FC236}">
              <a16:creationId xmlns:a16="http://schemas.microsoft.com/office/drawing/2014/main" xmlns="" id="{00000000-0008-0000-0600-00008B020000}"/>
            </a:ext>
          </a:extLst>
        </xdr:cNvPr>
        <xdr:cNvSpPr txBox="1"/>
      </xdr:nvSpPr>
      <xdr:spPr>
        <a:xfrm>
          <a:off x="12547111" y="13454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xmlns=""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xmlns=""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xmlns=""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xmlns=""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xmlns=""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xmlns=""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5" name="テキスト ボックス 664">
          <a:extLst>
            <a:ext uri="{FF2B5EF4-FFF2-40B4-BE49-F238E27FC236}">
              <a16:creationId xmlns:a16="http://schemas.microsoft.com/office/drawing/2014/main" xmlns="" id="{00000000-0008-0000-0600-000099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xmlns=""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xmlns="" id="{00000000-0008-0000-0600-00009B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xmlns="" id="{00000000-0008-0000-0600-00009D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xmlns="" id="{00000000-0008-0000-06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xmlns=""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xmlns=""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65991</xdr:rowOff>
    </xdr:from>
    <xdr:to>
      <xdr:col>85</xdr:col>
      <xdr:colOff>126364</xdr:colOff>
      <xdr:row>99</xdr:row>
      <xdr:rowOff>44390</xdr:rowOff>
    </xdr:to>
    <xdr:cxnSp macro="">
      <xdr:nvCxnSpPr>
        <xdr:cNvPr id="675" name="直線コネクタ 674">
          <a:extLst>
            <a:ext uri="{FF2B5EF4-FFF2-40B4-BE49-F238E27FC236}">
              <a16:creationId xmlns:a16="http://schemas.microsoft.com/office/drawing/2014/main" xmlns="" id="{00000000-0008-0000-0600-0000A3020000}"/>
            </a:ext>
          </a:extLst>
        </xdr:cNvPr>
        <xdr:cNvCxnSpPr/>
      </xdr:nvCxnSpPr>
      <xdr:spPr>
        <a:xfrm flipV="1">
          <a:off x="16317595" y="15667941"/>
          <a:ext cx="1269" cy="1349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48217</xdr:rowOff>
    </xdr:from>
    <xdr:ext cx="249299" cy="259045"/>
    <xdr:sp macro="" textlink="">
      <xdr:nvSpPr>
        <xdr:cNvPr id="676" name="積立金最小値テキスト">
          <a:extLst>
            <a:ext uri="{FF2B5EF4-FFF2-40B4-BE49-F238E27FC236}">
              <a16:creationId xmlns:a16="http://schemas.microsoft.com/office/drawing/2014/main" xmlns="" id="{00000000-0008-0000-0600-0000A4020000}"/>
            </a:ext>
          </a:extLst>
        </xdr:cNvPr>
        <xdr:cNvSpPr txBox="1"/>
      </xdr:nvSpPr>
      <xdr:spPr>
        <a:xfrm>
          <a:off x="16370300" y="17021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44390</xdr:rowOff>
    </xdr:from>
    <xdr:to>
      <xdr:col>86</xdr:col>
      <xdr:colOff>25400</xdr:colOff>
      <xdr:row>99</xdr:row>
      <xdr:rowOff>44390</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a:off x="16230600" y="1701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12668</xdr:rowOff>
    </xdr:from>
    <xdr:ext cx="599010" cy="259045"/>
    <xdr:sp macro="" textlink="">
      <xdr:nvSpPr>
        <xdr:cNvPr id="678" name="積立金最大値テキスト">
          <a:extLst>
            <a:ext uri="{FF2B5EF4-FFF2-40B4-BE49-F238E27FC236}">
              <a16:creationId xmlns:a16="http://schemas.microsoft.com/office/drawing/2014/main" xmlns="" id="{00000000-0008-0000-0600-0000A6020000}"/>
            </a:ext>
          </a:extLst>
        </xdr:cNvPr>
        <xdr:cNvSpPr txBox="1"/>
      </xdr:nvSpPr>
      <xdr:spPr>
        <a:xfrm>
          <a:off x="16370300" y="15443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65991</xdr:rowOff>
    </xdr:from>
    <xdr:to>
      <xdr:col>86</xdr:col>
      <xdr:colOff>25400</xdr:colOff>
      <xdr:row>91</xdr:row>
      <xdr:rowOff>65991</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a:off x="16230600" y="1566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113799</xdr:rowOff>
    </xdr:from>
    <xdr:to>
      <xdr:col>85</xdr:col>
      <xdr:colOff>127000</xdr:colOff>
      <xdr:row>98</xdr:row>
      <xdr:rowOff>66213</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a:off x="15481300" y="16744449"/>
          <a:ext cx="838200" cy="12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33931</xdr:rowOff>
    </xdr:from>
    <xdr:ext cx="534377" cy="259045"/>
    <xdr:sp macro="" textlink="">
      <xdr:nvSpPr>
        <xdr:cNvPr id="681" name="積立金平均値テキスト">
          <a:extLst>
            <a:ext uri="{FF2B5EF4-FFF2-40B4-BE49-F238E27FC236}">
              <a16:creationId xmlns:a16="http://schemas.microsoft.com/office/drawing/2014/main" xmlns="" id="{00000000-0008-0000-0600-0000A9020000}"/>
            </a:ext>
          </a:extLst>
        </xdr:cNvPr>
        <xdr:cNvSpPr txBox="1"/>
      </xdr:nvSpPr>
      <xdr:spPr>
        <a:xfrm>
          <a:off x="16370300" y="16664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11054</xdr:rowOff>
    </xdr:from>
    <xdr:to>
      <xdr:col>85</xdr:col>
      <xdr:colOff>177800</xdr:colOff>
      <xdr:row>98</xdr:row>
      <xdr:rowOff>112654</xdr:rowOff>
    </xdr:to>
    <xdr:sp macro="" textlink="">
      <xdr:nvSpPr>
        <xdr:cNvPr id="682" name="フローチャート: 判断 681">
          <a:extLst>
            <a:ext uri="{FF2B5EF4-FFF2-40B4-BE49-F238E27FC236}">
              <a16:creationId xmlns:a16="http://schemas.microsoft.com/office/drawing/2014/main" xmlns="" id="{00000000-0008-0000-0600-0000AA020000}"/>
            </a:ext>
          </a:extLst>
        </xdr:cNvPr>
        <xdr:cNvSpPr/>
      </xdr:nvSpPr>
      <xdr:spPr>
        <a:xfrm>
          <a:off x="16268700" y="1681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113799</xdr:rowOff>
    </xdr:from>
    <xdr:to>
      <xdr:col>81</xdr:col>
      <xdr:colOff>50800</xdr:colOff>
      <xdr:row>98</xdr:row>
      <xdr:rowOff>73116</xdr:rowOff>
    </xdr:to>
    <xdr:cxnSp macro="">
      <xdr:nvCxnSpPr>
        <xdr:cNvPr id="683" name="直線コネクタ 682">
          <a:extLst>
            <a:ext uri="{FF2B5EF4-FFF2-40B4-BE49-F238E27FC236}">
              <a16:creationId xmlns:a16="http://schemas.microsoft.com/office/drawing/2014/main" xmlns="" id="{00000000-0008-0000-0600-0000AB020000}"/>
            </a:ext>
          </a:extLst>
        </xdr:cNvPr>
        <xdr:cNvCxnSpPr/>
      </xdr:nvCxnSpPr>
      <xdr:spPr>
        <a:xfrm flipV="1">
          <a:off x="14592300" y="16744449"/>
          <a:ext cx="889000" cy="13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4242</xdr:rowOff>
    </xdr:from>
    <xdr:to>
      <xdr:col>81</xdr:col>
      <xdr:colOff>101600</xdr:colOff>
      <xdr:row>98</xdr:row>
      <xdr:rowOff>105842</xdr:rowOff>
    </xdr:to>
    <xdr:sp macro="" textlink="">
      <xdr:nvSpPr>
        <xdr:cNvPr id="684" name="フローチャート: 判断 683">
          <a:extLst>
            <a:ext uri="{FF2B5EF4-FFF2-40B4-BE49-F238E27FC236}">
              <a16:creationId xmlns:a16="http://schemas.microsoft.com/office/drawing/2014/main" xmlns="" id="{00000000-0008-0000-0600-0000AC020000}"/>
            </a:ext>
          </a:extLst>
        </xdr:cNvPr>
        <xdr:cNvSpPr/>
      </xdr:nvSpPr>
      <xdr:spPr>
        <a:xfrm>
          <a:off x="15430500" y="16806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96969</xdr:rowOff>
    </xdr:from>
    <xdr:ext cx="534377" cy="259045"/>
    <xdr:sp macro="" textlink="">
      <xdr:nvSpPr>
        <xdr:cNvPr id="685" name="テキスト ボックス 684">
          <a:extLst>
            <a:ext uri="{FF2B5EF4-FFF2-40B4-BE49-F238E27FC236}">
              <a16:creationId xmlns:a16="http://schemas.microsoft.com/office/drawing/2014/main" xmlns="" id="{00000000-0008-0000-0600-0000AD020000}"/>
            </a:ext>
          </a:extLst>
        </xdr:cNvPr>
        <xdr:cNvSpPr txBox="1"/>
      </xdr:nvSpPr>
      <xdr:spPr>
        <a:xfrm>
          <a:off x="15214111" y="1689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73116</xdr:rowOff>
    </xdr:from>
    <xdr:to>
      <xdr:col>76</xdr:col>
      <xdr:colOff>114300</xdr:colOff>
      <xdr:row>98</xdr:row>
      <xdr:rowOff>98385</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flipV="1">
          <a:off x="13703300" y="16875216"/>
          <a:ext cx="889000" cy="25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11419</xdr:rowOff>
    </xdr:from>
    <xdr:to>
      <xdr:col>76</xdr:col>
      <xdr:colOff>165100</xdr:colOff>
      <xdr:row>98</xdr:row>
      <xdr:rowOff>113019</xdr:rowOff>
    </xdr:to>
    <xdr:sp macro="" textlink="">
      <xdr:nvSpPr>
        <xdr:cNvPr id="687" name="フローチャート: 判断 686">
          <a:extLst>
            <a:ext uri="{FF2B5EF4-FFF2-40B4-BE49-F238E27FC236}">
              <a16:creationId xmlns:a16="http://schemas.microsoft.com/office/drawing/2014/main" xmlns="" id="{00000000-0008-0000-0600-0000AF020000}"/>
            </a:ext>
          </a:extLst>
        </xdr:cNvPr>
        <xdr:cNvSpPr/>
      </xdr:nvSpPr>
      <xdr:spPr>
        <a:xfrm>
          <a:off x="14541500" y="168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129546</xdr:rowOff>
    </xdr:from>
    <xdr:ext cx="534377" cy="259045"/>
    <xdr:sp macro="" textlink="">
      <xdr:nvSpPr>
        <xdr:cNvPr id="688" name="テキスト ボックス 687">
          <a:extLst>
            <a:ext uri="{FF2B5EF4-FFF2-40B4-BE49-F238E27FC236}">
              <a16:creationId xmlns:a16="http://schemas.microsoft.com/office/drawing/2014/main" xmlns="" id="{00000000-0008-0000-0600-0000B0020000}"/>
            </a:ext>
          </a:extLst>
        </xdr:cNvPr>
        <xdr:cNvSpPr txBox="1"/>
      </xdr:nvSpPr>
      <xdr:spPr>
        <a:xfrm>
          <a:off x="14325111" y="1658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23876</xdr:rowOff>
    </xdr:from>
    <xdr:to>
      <xdr:col>71</xdr:col>
      <xdr:colOff>177800</xdr:colOff>
      <xdr:row>98</xdr:row>
      <xdr:rowOff>98385</xdr:rowOff>
    </xdr:to>
    <xdr:cxnSp macro="">
      <xdr:nvCxnSpPr>
        <xdr:cNvPr id="689" name="直線コネクタ 688">
          <a:extLst>
            <a:ext uri="{FF2B5EF4-FFF2-40B4-BE49-F238E27FC236}">
              <a16:creationId xmlns:a16="http://schemas.microsoft.com/office/drawing/2014/main" xmlns="" id="{00000000-0008-0000-0600-0000B1020000}"/>
            </a:ext>
          </a:extLst>
        </xdr:cNvPr>
        <xdr:cNvCxnSpPr/>
      </xdr:nvCxnSpPr>
      <xdr:spPr>
        <a:xfrm>
          <a:off x="12814300" y="16825976"/>
          <a:ext cx="889000" cy="7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102060</xdr:rowOff>
    </xdr:from>
    <xdr:to>
      <xdr:col>72</xdr:col>
      <xdr:colOff>38100</xdr:colOff>
      <xdr:row>98</xdr:row>
      <xdr:rowOff>32210</xdr:rowOff>
    </xdr:to>
    <xdr:sp macro="" textlink="">
      <xdr:nvSpPr>
        <xdr:cNvPr id="690" name="フローチャート: 判断 689">
          <a:extLst>
            <a:ext uri="{FF2B5EF4-FFF2-40B4-BE49-F238E27FC236}">
              <a16:creationId xmlns:a16="http://schemas.microsoft.com/office/drawing/2014/main" xmlns="" id="{00000000-0008-0000-0600-0000B2020000}"/>
            </a:ext>
          </a:extLst>
        </xdr:cNvPr>
        <xdr:cNvSpPr/>
      </xdr:nvSpPr>
      <xdr:spPr>
        <a:xfrm>
          <a:off x="13652500" y="1673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48737</xdr:rowOff>
    </xdr:from>
    <xdr:ext cx="534377"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3436111" y="1650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119906</xdr:rowOff>
    </xdr:from>
    <xdr:to>
      <xdr:col>67</xdr:col>
      <xdr:colOff>101600</xdr:colOff>
      <xdr:row>98</xdr:row>
      <xdr:rowOff>50056</xdr:rowOff>
    </xdr:to>
    <xdr:sp macro="" textlink="">
      <xdr:nvSpPr>
        <xdr:cNvPr id="692" name="フローチャート: 判断 691">
          <a:extLst>
            <a:ext uri="{FF2B5EF4-FFF2-40B4-BE49-F238E27FC236}">
              <a16:creationId xmlns:a16="http://schemas.microsoft.com/office/drawing/2014/main" xmlns="" id="{00000000-0008-0000-0600-0000B4020000}"/>
            </a:ext>
          </a:extLst>
        </xdr:cNvPr>
        <xdr:cNvSpPr/>
      </xdr:nvSpPr>
      <xdr:spPr>
        <a:xfrm>
          <a:off x="12763500" y="1675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66583</xdr:rowOff>
    </xdr:from>
    <xdr:ext cx="534377"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2547111" y="1652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15413</xdr:rowOff>
    </xdr:from>
    <xdr:to>
      <xdr:col>85</xdr:col>
      <xdr:colOff>177800</xdr:colOff>
      <xdr:row>98</xdr:row>
      <xdr:rowOff>117013</xdr:rowOff>
    </xdr:to>
    <xdr:sp macro="" textlink="">
      <xdr:nvSpPr>
        <xdr:cNvPr id="699" name="楕円 698">
          <a:extLst>
            <a:ext uri="{FF2B5EF4-FFF2-40B4-BE49-F238E27FC236}">
              <a16:creationId xmlns:a16="http://schemas.microsoft.com/office/drawing/2014/main" xmlns="" id="{00000000-0008-0000-0600-0000BB020000}"/>
            </a:ext>
          </a:extLst>
        </xdr:cNvPr>
        <xdr:cNvSpPr/>
      </xdr:nvSpPr>
      <xdr:spPr>
        <a:xfrm>
          <a:off x="16268700" y="1681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165290</xdr:rowOff>
    </xdr:from>
    <xdr:ext cx="534377" cy="259045"/>
    <xdr:sp macro="" textlink="">
      <xdr:nvSpPr>
        <xdr:cNvPr id="700" name="積立金該当値テキスト">
          <a:extLst>
            <a:ext uri="{FF2B5EF4-FFF2-40B4-BE49-F238E27FC236}">
              <a16:creationId xmlns:a16="http://schemas.microsoft.com/office/drawing/2014/main" xmlns="" id="{00000000-0008-0000-0600-0000BC020000}"/>
            </a:ext>
          </a:extLst>
        </xdr:cNvPr>
        <xdr:cNvSpPr txBox="1"/>
      </xdr:nvSpPr>
      <xdr:spPr>
        <a:xfrm>
          <a:off x="16370300" y="1679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62999</xdr:rowOff>
    </xdr:from>
    <xdr:to>
      <xdr:col>81</xdr:col>
      <xdr:colOff>101600</xdr:colOff>
      <xdr:row>97</xdr:row>
      <xdr:rowOff>164599</xdr:rowOff>
    </xdr:to>
    <xdr:sp macro="" textlink="">
      <xdr:nvSpPr>
        <xdr:cNvPr id="701" name="楕円 700">
          <a:extLst>
            <a:ext uri="{FF2B5EF4-FFF2-40B4-BE49-F238E27FC236}">
              <a16:creationId xmlns:a16="http://schemas.microsoft.com/office/drawing/2014/main" xmlns="" id="{00000000-0008-0000-0600-0000BD020000}"/>
            </a:ext>
          </a:extLst>
        </xdr:cNvPr>
        <xdr:cNvSpPr/>
      </xdr:nvSpPr>
      <xdr:spPr>
        <a:xfrm>
          <a:off x="15430500" y="1669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9676</xdr:rowOff>
    </xdr:from>
    <xdr:ext cx="534377"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5214111" y="1646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22316</xdr:rowOff>
    </xdr:from>
    <xdr:to>
      <xdr:col>76</xdr:col>
      <xdr:colOff>165100</xdr:colOff>
      <xdr:row>98</xdr:row>
      <xdr:rowOff>123916</xdr:rowOff>
    </xdr:to>
    <xdr:sp macro="" textlink="">
      <xdr:nvSpPr>
        <xdr:cNvPr id="703" name="楕円 702">
          <a:extLst>
            <a:ext uri="{FF2B5EF4-FFF2-40B4-BE49-F238E27FC236}">
              <a16:creationId xmlns:a16="http://schemas.microsoft.com/office/drawing/2014/main" xmlns="" id="{00000000-0008-0000-0600-0000BF020000}"/>
            </a:ext>
          </a:extLst>
        </xdr:cNvPr>
        <xdr:cNvSpPr/>
      </xdr:nvSpPr>
      <xdr:spPr>
        <a:xfrm>
          <a:off x="14541500" y="1682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115043</xdr:rowOff>
    </xdr:from>
    <xdr:ext cx="534377"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4325111" y="1691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47585</xdr:rowOff>
    </xdr:from>
    <xdr:to>
      <xdr:col>72</xdr:col>
      <xdr:colOff>38100</xdr:colOff>
      <xdr:row>98</xdr:row>
      <xdr:rowOff>149185</xdr:rowOff>
    </xdr:to>
    <xdr:sp macro="" textlink="">
      <xdr:nvSpPr>
        <xdr:cNvPr id="705" name="楕円 704">
          <a:extLst>
            <a:ext uri="{FF2B5EF4-FFF2-40B4-BE49-F238E27FC236}">
              <a16:creationId xmlns:a16="http://schemas.microsoft.com/office/drawing/2014/main" xmlns="" id="{00000000-0008-0000-0600-0000C1020000}"/>
            </a:ext>
          </a:extLst>
        </xdr:cNvPr>
        <xdr:cNvSpPr/>
      </xdr:nvSpPr>
      <xdr:spPr>
        <a:xfrm>
          <a:off x="13652500" y="1684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140312</xdr:rowOff>
    </xdr:from>
    <xdr:ext cx="534377" cy="259045"/>
    <xdr:sp macro="" textlink="">
      <xdr:nvSpPr>
        <xdr:cNvPr id="706" name="テキスト ボックス 705">
          <a:extLst>
            <a:ext uri="{FF2B5EF4-FFF2-40B4-BE49-F238E27FC236}">
              <a16:creationId xmlns:a16="http://schemas.microsoft.com/office/drawing/2014/main" xmlns="" id="{00000000-0008-0000-0600-0000C2020000}"/>
            </a:ext>
          </a:extLst>
        </xdr:cNvPr>
        <xdr:cNvSpPr txBox="1"/>
      </xdr:nvSpPr>
      <xdr:spPr>
        <a:xfrm>
          <a:off x="13436111" y="1694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144526</xdr:rowOff>
    </xdr:from>
    <xdr:to>
      <xdr:col>67</xdr:col>
      <xdr:colOff>101600</xdr:colOff>
      <xdr:row>98</xdr:row>
      <xdr:rowOff>74676</xdr:rowOff>
    </xdr:to>
    <xdr:sp macro="" textlink="">
      <xdr:nvSpPr>
        <xdr:cNvPr id="707" name="楕円 706">
          <a:extLst>
            <a:ext uri="{FF2B5EF4-FFF2-40B4-BE49-F238E27FC236}">
              <a16:creationId xmlns:a16="http://schemas.microsoft.com/office/drawing/2014/main" xmlns="" id="{00000000-0008-0000-0600-0000C3020000}"/>
            </a:ext>
          </a:extLst>
        </xdr:cNvPr>
        <xdr:cNvSpPr/>
      </xdr:nvSpPr>
      <xdr:spPr>
        <a:xfrm>
          <a:off x="12763500" y="1677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65803</xdr:rowOff>
    </xdr:from>
    <xdr:ext cx="534377" cy="259045"/>
    <xdr:sp macro="" textlink="">
      <xdr:nvSpPr>
        <xdr:cNvPr id="708" name="テキスト ボックス 707">
          <a:extLst>
            <a:ext uri="{FF2B5EF4-FFF2-40B4-BE49-F238E27FC236}">
              <a16:creationId xmlns:a16="http://schemas.microsoft.com/office/drawing/2014/main" xmlns="" id="{00000000-0008-0000-0600-0000C4020000}"/>
            </a:ext>
          </a:extLst>
        </xdr:cNvPr>
        <xdr:cNvSpPr txBox="1"/>
      </xdr:nvSpPr>
      <xdr:spPr>
        <a:xfrm>
          <a:off x="12547111" y="1686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xmlns=""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xmlns=""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xmlns=""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xmlns=""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xmlns=""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2" name="テキスト ボックス 721">
          <a:extLst>
            <a:ext uri="{FF2B5EF4-FFF2-40B4-BE49-F238E27FC236}">
              <a16:creationId xmlns:a16="http://schemas.microsoft.com/office/drawing/2014/main" xmlns="" id="{00000000-0008-0000-0600-0000D2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xmlns=""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xmlns=""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xmlns=""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xmlns=""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xmlns=""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26581</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flipV="1">
          <a:off x="22159595" y="5341531"/>
          <a:ext cx="1269" cy="138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xmlns=""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xmlns=""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144708</xdr:rowOff>
    </xdr:from>
    <xdr:ext cx="534377" cy="259045"/>
    <xdr:sp macro="" textlink="">
      <xdr:nvSpPr>
        <xdr:cNvPr id="735" name="投資及び出資金最大値テキスト">
          <a:extLst>
            <a:ext uri="{FF2B5EF4-FFF2-40B4-BE49-F238E27FC236}">
              <a16:creationId xmlns:a16="http://schemas.microsoft.com/office/drawing/2014/main" xmlns="" id="{00000000-0008-0000-0600-0000DF020000}"/>
            </a:ext>
          </a:extLst>
        </xdr:cNvPr>
        <xdr:cNvSpPr txBox="1"/>
      </xdr:nvSpPr>
      <xdr:spPr>
        <a:xfrm>
          <a:off x="22212300" y="511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26581</xdr:rowOff>
    </xdr:from>
    <xdr:to>
      <xdr:col>116</xdr:col>
      <xdr:colOff>152400</xdr:colOff>
      <xdr:row>31</xdr:row>
      <xdr:rowOff>26581</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a:off x="22072600" y="534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xmlns="" id="{00000000-0008-0000-06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105338</xdr:rowOff>
    </xdr:from>
    <xdr:ext cx="469744" cy="259045"/>
    <xdr:sp macro="" textlink="">
      <xdr:nvSpPr>
        <xdr:cNvPr id="738" name="投資及び出資金平均値テキスト">
          <a:extLst>
            <a:ext uri="{FF2B5EF4-FFF2-40B4-BE49-F238E27FC236}">
              <a16:creationId xmlns:a16="http://schemas.microsoft.com/office/drawing/2014/main" xmlns="" id="{00000000-0008-0000-0600-0000E2020000}"/>
            </a:ext>
          </a:extLst>
        </xdr:cNvPr>
        <xdr:cNvSpPr txBox="1"/>
      </xdr:nvSpPr>
      <xdr:spPr>
        <a:xfrm>
          <a:off x="22212300" y="6448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82461</xdr:rowOff>
    </xdr:from>
    <xdr:to>
      <xdr:col>116</xdr:col>
      <xdr:colOff>114300</xdr:colOff>
      <xdr:row>39</xdr:row>
      <xdr:rowOff>12611</xdr:rowOff>
    </xdr:to>
    <xdr:sp macro="" textlink="">
      <xdr:nvSpPr>
        <xdr:cNvPr id="739" name="フローチャート: 判断 738">
          <a:extLst>
            <a:ext uri="{FF2B5EF4-FFF2-40B4-BE49-F238E27FC236}">
              <a16:creationId xmlns:a16="http://schemas.microsoft.com/office/drawing/2014/main" xmlns="" id="{00000000-0008-0000-0600-0000E3020000}"/>
            </a:ext>
          </a:extLst>
        </xdr:cNvPr>
        <xdr:cNvSpPr/>
      </xdr:nvSpPr>
      <xdr:spPr>
        <a:xfrm>
          <a:off x="22110700" y="659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xmlns="" id="{00000000-0008-0000-06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90881</xdr:rowOff>
    </xdr:from>
    <xdr:to>
      <xdr:col>112</xdr:col>
      <xdr:colOff>38100</xdr:colOff>
      <xdr:row>39</xdr:row>
      <xdr:rowOff>21031</xdr:rowOff>
    </xdr:to>
    <xdr:sp macro="" textlink="">
      <xdr:nvSpPr>
        <xdr:cNvPr id="741" name="フローチャート: 判断 740">
          <a:extLst>
            <a:ext uri="{FF2B5EF4-FFF2-40B4-BE49-F238E27FC236}">
              <a16:creationId xmlns:a16="http://schemas.microsoft.com/office/drawing/2014/main" xmlns="" id="{00000000-0008-0000-0600-0000E5020000}"/>
            </a:ext>
          </a:extLst>
        </xdr:cNvPr>
        <xdr:cNvSpPr/>
      </xdr:nvSpPr>
      <xdr:spPr>
        <a:xfrm>
          <a:off x="21272500" y="6605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37558</xdr:rowOff>
    </xdr:from>
    <xdr:ext cx="469744" cy="259045"/>
    <xdr:sp macro="" textlink="">
      <xdr:nvSpPr>
        <xdr:cNvPr id="742" name="テキスト ボックス 741">
          <a:extLst>
            <a:ext uri="{FF2B5EF4-FFF2-40B4-BE49-F238E27FC236}">
              <a16:creationId xmlns:a16="http://schemas.microsoft.com/office/drawing/2014/main" xmlns="" id="{00000000-0008-0000-0600-0000E6020000}"/>
            </a:ext>
          </a:extLst>
        </xdr:cNvPr>
        <xdr:cNvSpPr txBox="1"/>
      </xdr:nvSpPr>
      <xdr:spPr>
        <a:xfrm>
          <a:off x="21088428" y="638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xmlns="" id="{00000000-0008-0000-06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100178</xdr:rowOff>
    </xdr:from>
    <xdr:to>
      <xdr:col>107</xdr:col>
      <xdr:colOff>101600</xdr:colOff>
      <xdr:row>39</xdr:row>
      <xdr:rowOff>30328</xdr:rowOff>
    </xdr:to>
    <xdr:sp macro="" textlink="">
      <xdr:nvSpPr>
        <xdr:cNvPr id="744" name="フローチャート: 判断 743">
          <a:extLst>
            <a:ext uri="{FF2B5EF4-FFF2-40B4-BE49-F238E27FC236}">
              <a16:creationId xmlns:a16="http://schemas.microsoft.com/office/drawing/2014/main" xmlns="" id="{00000000-0008-0000-0600-0000E8020000}"/>
            </a:ext>
          </a:extLst>
        </xdr:cNvPr>
        <xdr:cNvSpPr/>
      </xdr:nvSpPr>
      <xdr:spPr>
        <a:xfrm>
          <a:off x="20383500" y="661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46855</xdr:rowOff>
    </xdr:from>
    <xdr:ext cx="469744" cy="259045"/>
    <xdr:sp macro="" textlink="">
      <xdr:nvSpPr>
        <xdr:cNvPr id="745" name="テキスト ボックス 744">
          <a:extLst>
            <a:ext uri="{FF2B5EF4-FFF2-40B4-BE49-F238E27FC236}">
              <a16:creationId xmlns:a16="http://schemas.microsoft.com/office/drawing/2014/main" xmlns="" id="{00000000-0008-0000-0600-0000E9020000}"/>
            </a:ext>
          </a:extLst>
        </xdr:cNvPr>
        <xdr:cNvSpPr txBox="1"/>
      </xdr:nvSpPr>
      <xdr:spPr>
        <a:xfrm>
          <a:off x="20199428" y="6390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xmlns="" id="{00000000-0008-0000-06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98196</xdr:rowOff>
    </xdr:from>
    <xdr:to>
      <xdr:col>102</xdr:col>
      <xdr:colOff>165100</xdr:colOff>
      <xdr:row>39</xdr:row>
      <xdr:rowOff>28346</xdr:rowOff>
    </xdr:to>
    <xdr:sp macro="" textlink="">
      <xdr:nvSpPr>
        <xdr:cNvPr id="747" name="フローチャート: 判断 746">
          <a:extLst>
            <a:ext uri="{FF2B5EF4-FFF2-40B4-BE49-F238E27FC236}">
              <a16:creationId xmlns:a16="http://schemas.microsoft.com/office/drawing/2014/main" xmlns="" id="{00000000-0008-0000-0600-0000EB020000}"/>
            </a:ext>
          </a:extLst>
        </xdr:cNvPr>
        <xdr:cNvSpPr/>
      </xdr:nvSpPr>
      <xdr:spPr>
        <a:xfrm>
          <a:off x="19494500" y="6613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44873</xdr:rowOff>
    </xdr:from>
    <xdr:ext cx="469744"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19310428" y="638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105473</xdr:rowOff>
    </xdr:from>
    <xdr:to>
      <xdr:col>98</xdr:col>
      <xdr:colOff>38100</xdr:colOff>
      <xdr:row>39</xdr:row>
      <xdr:rowOff>35623</xdr:rowOff>
    </xdr:to>
    <xdr:sp macro="" textlink="">
      <xdr:nvSpPr>
        <xdr:cNvPr id="749" name="フローチャート: 判断 748">
          <a:extLst>
            <a:ext uri="{FF2B5EF4-FFF2-40B4-BE49-F238E27FC236}">
              <a16:creationId xmlns:a16="http://schemas.microsoft.com/office/drawing/2014/main" xmlns="" id="{00000000-0008-0000-0600-0000ED020000}"/>
            </a:ext>
          </a:extLst>
        </xdr:cNvPr>
        <xdr:cNvSpPr/>
      </xdr:nvSpPr>
      <xdr:spPr>
        <a:xfrm>
          <a:off x="18605500" y="662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52150</xdr:rowOff>
    </xdr:from>
    <xdr:ext cx="469744"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18421428" y="639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xmlns="" id="{00000000-0008-0000-06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7" name="投資及び出資金該当値テキスト">
          <a:extLst>
            <a:ext uri="{FF2B5EF4-FFF2-40B4-BE49-F238E27FC236}">
              <a16:creationId xmlns:a16="http://schemas.microsoft.com/office/drawing/2014/main" xmlns="" id="{00000000-0008-0000-0600-0000F5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xmlns="" id="{00000000-0008-0000-06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xmlns="" id="{00000000-0008-0000-06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xmlns="" id="{00000000-0008-0000-06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xmlns="" id="{00000000-0008-0000-06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xmlns="" id="{00000000-0008-0000-06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xmlns="" id="{00000000-0008-0000-06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xmlns="" id="{00000000-0008-0000-06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xmlns=""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xmlns=""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6" name="直線コネクタ 775">
          <a:extLst>
            <a:ext uri="{FF2B5EF4-FFF2-40B4-BE49-F238E27FC236}">
              <a16:creationId xmlns:a16="http://schemas.microsoft.com/office/drawing/2014/main" xmlns="" id="{00000000-0008-0000-0600-000008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7" name="テキスト ボックス 776">
          <a:extLst>
            <a:ext uri="{FF2B5EF4-FFF2-40B4-BE49-F238E27FC236}">
              <a16:creationId xmlns:a16="http://schemas.microsoft.com/office/drawing/2014/main" xmlns="" id="{00000000-0008-0000-0600-000009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8" name="直線コネクタ 777">
          <a:extLst>
            <a:ext uri="{FF2B5EF4-FFF2-40B4-BE49-F238E27FC236}">
              <a16:creationId xmlns:a16="http://schemas.microsoft.com/office/drawing/2014/main" xmlns="" id="{00000000-0008-0000-0600-00000A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9" name="テキスト ボックス 778">
          <a:extLst>
            <a:ext uri="{FF2B5EF4-FFF2-40B4-BE49-F238E27FC236}">
              <a16:creationId xmlns:a16="http://schemas.microsoft.com/office/drawing/2014/main" xmlns="" id="{00000000-0008-0000-0600-00000B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1" name="テキスト ボックス 780">
          <a:extLst>
            <a:ext uri="{FF2B5EF4-FFF2-40B4-BE49-F238E27FC236}">
              <a16:creationId xmlns:a16="http://schemas.microsoft.com/office/drawing/2014/main" xmlns="" id="{00000000-0008-0000-0600-00000D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3" name="テキスト ボックス 782">
          <a:extLst>
            <a:ext uri="{FF2B5EF4-FFF2-40B4-BE49-F238E27FC236}">
              <a16:creationId xmlns:a16="http://schemas.microsoft.com/office/drawing/2014/main" xmlns="" id="{00000000-0008-0000-0600-00000F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xmlns=""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xmlns=""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120955</xdr:rowOff>
    </xdr:from>
    <xdr:to>
      <xdr:col>116</xdr:col>
      <xdr:colOff>62864</xdr:colOff>
      <xdr:row>58</xdr:row>
      <xdr:rowOff>139700</xdr:rowOff>
    </xdr:to>
    <xdr:cxnSp macro="">
      <xdr:nvCxnSpPr>
        <xdr:cNvPr id="787" name="直線コネクタ 786">
          <a:extLst>
            <a:ext uri="{FF2B5EF4-FFF2-40B4-BE49-F238E27FC236}">
              <a16:creationId xmlns:a16="http://schemas.microsoft.com/office/drawing/2014/main" xmlns="" id="{00000000-0008-0000-0600-000013030000}"/>
            </a:ext>
          </a:extLst>
        </xdr:cNvPr>
        <xdr:cNvCxnSpPr/>
      </xdr:nvCxnSpPr>
      <xdr:spPr>
        <a:xfrm flipV="1">
          <a:off x="22159595" y="8864905"/>
          <a:ext cx="1269" cy="1218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8" name="貸付金最小値テキスト">
          <a:extLst>
            <a:ext uri="{FF2B5EF4-FFF2-40B4-BE49-F238E27FC236}">
              <a16:creationId xmlns:a16="http://schemas.microsoft.com/office/drawing/2014/main" xmlns="" id="{00000000-0008-0000-0600-000014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67632</xdr:rowOff>
    </xdr:from>
    <xdr:ext cx="534377" cy="259045"/>
    <xdr:sp macro="" textlink="">
      <xdr:nvSpPr>
        <xdr:cNvPr id="790" name="貸付金最大値テキスト">
          <a:extLst>
            <a:ext uri="{FF2B5EF4-FFF2-40B4-BE49-F238E27FC236}">
              <a16:creationId xmlns:a16="http://schemas.microsoft.com/office/drawing/2014/main" xmlns="" id="{00000000-0008-0000-0600-000016030000}"/>
            </a:ext>
          </a:extLst>
        </xdr:cNvPr>
        <xdr:cNvSpPr txBox="1"/>
      </xdr:nvSpPr>
      <xdr:spPr>
        <a:xfrm>
          <a:off x="22212300" y="864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120955</xdr:rowOff>
    </xdr:from>
    <xdr:to>
      <xdr:col>116</xdr:col>
      <xdr:colOff>152400</xdr:colOff>
      <xdr:row>51</xdr:row>
      <xdr:rowOff>120955</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a:off x="22072600" y="886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69223</xdr:rowOff>
    </xdr:from>
    <xdr:to>
      <xdr:col>116</xdr:col>
      <xdr:colOff>63500</xdr:colOff>
      <xdr:row>58</xdr:row>
      <xdr:rowOff>73086</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a:off x="21323300" y="10013323"/>
          <a:ext cx="838200" cy="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160217</xdr:rowOff>
    </xdr:from>
    <xdr:ext cx="469744" cy="259045"/>
    <xdr:sp macro="" textlink="">
      <xdr:nvSpPr>
        <xdr:cNvPr id="793" name="貸付金平均値テキスト">
          <a:extLst>
            <a:ext uri="{FF2B5EF4-FFF2-40B4-BE49-F238E27FC236}">
              <a16:creationId xmlns:a16="http://schemas.microsoft.com/office/drawing/2014/main" xmlns="" id="{00000000-0008-0000-0600-000019030000}"/>
            </a:ext>
          </a:extLst>
        </xdr:cNvPr>
        <xdr:cNvSpPr txBox="1"/>
      </xdr:nvSpPr>
      <xdr:spPr>
        <a:xfrm>
          <a:off x="22212300" y="9761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137340</xdr:rowOff>
    </xdr:from>
    <xdr:to>
      <xdr:col>116</xdr:col>
      <xdr:colOff>114300</xdr:colOff>
      <xdr:row>58</xdr:row>
      <xdr:rowOff>67490</xdr:rowOff>
    </xdr:to>
    <xdr:sp macro="" textlink="">
      <xdr:nvSpPr>
        <xdr:cNvPr id="794" name="フローチャート: 判断 793">
          <a:extLst>
            <a:ext uri="{FF2B5EF4-FFF2-40B4-BE49-F238E27FC236}">
              <a16:creationId xmlns:a16="http://schemas.microsoft.com/office/drawing/2014/main" xmlns="" id="{00000000-0008-0000-0600-00001A030000}"/>
            </a:ext>
          </a:extLst>
        </xdr:cNvPr>
        <xdr:cNvSpPr/>
      </xdr:nvSpPr>
      <xdr:spPr>
        <a:xfrm>
          <a:off x="22110700" y="9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64216</xdr:rowOff>
    </xdr:from>
    <xdr:to>
      <xdr:col>111</xdr:col>
      <xdr:colOff>177800</xdr:colOff>
      <xdr:row>58</xdr:row>
      <xdr:rowOff>69223</xdr:rowOff>
    </xdr:to>
    <xdr:cxnSp macro="">
      <xdr:nvCxnSpPr>
        <xdr:cNvPr id="795" name="直線コネクタ 794">
          <a:extLst>
            <a:ext uri="{FF2B5EF4-FFF2-40B4-BE49-F238E27FC236}">
              <a16:creationId xmlns:a16="http://schemas.microsoft.com/office/drawing/2014/main" xmlns="" id="{00000000-0008-0000-0600-00001B030000}"/>
            </a:ext>
          </a:extLst>
        </xdr:cNvPr>
        <xdr:cNvCxnSpPr/>
      </xdr:nvCxnSpPr>
      <xdr:spPr>
        <a:xfrm>
          <a:off x="20434300" y="10008316"/>
          <a:ext cx="889000" cy="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128082</xdr:rowOff>
    </xdr:from>
    <xdr:to>
      <xdr:col>112</xdr:col>
      <xdr:colOff>38100</xdr:colOff>
      <xdr:row>58</xdr:row>
      <xdr:rowOff>58232</xdr:rowOff>
    </xdr:to>
    <xdr:sp macro="" textlink="">
      <xdr:nvSpPr>
        <xdr:cNvPr id="796" name="フローチャート: 判断 795">
          <a:extLst>
            <a:ext uri="{FF2B5EF4-FFF2-40B4-BE49-F238E27FC236}">
              <a16:creationId xmlns:a16="http://schemas.microsoft.com/office/drawing/2014/main" xmlns="" id="{00000000-0008-0000-0600-00001C030000}"/>
            </a:ext>
          </a:extLst>
        </xdr:cNvPr>
        <xdr:cNvSpPr/>
      </xdr:nvSpPr>
      <xdr:spPr>
        <a:xfrm>
          <a:off x="21272500" y="990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74759</xdr:rowOff>
    </xdr:from>
    <xdr:ext cx="469744" cy="259045"/>
    <xdr:sp macro="" textlink="">
      <xdr:nvSpPr>
        <xdr:cNvPr id="797" name="テキスト ボックス 796">
          <a:extLst>
            <a:ext uri="{FF2B5EF4-FFF2-40B4-BE49-F238E27FC236}">
              <a16:creationId xmlns:a16="http://schemas.microsoft.com/office/drawing/2014/main" xmlns="" id="{00000000-0008-0000-0600-00001D030000}"/>
            </a:ext>
          </a:extLst>
        </xdr:cNvPr>
        <xdr:cNvSpPr txBox="1"/>
      </xdr:nvSpPr>
      <xdr:spPr>
        <a:xfrm>
          <a:off x="21088428" y="967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60330</xdr:rowOff>
    </xdr:from>
    <xdr:to>
      <xdr:col>107</xdr:col>
      <xdr:colOff>50800</xdr:colOff>
      <xdr:row>58</xdr:row>
      <xdr:rowOff>64216</xdr:rowOff>
    </xdr:to>
    <xdr:cxnSp macro="">
      <xdr:nvCxnSpPr>
        <xdr:cNvPr id="798" name="直線コネクタ 797">
          <a:extLst>
            <a:ext uri="{FF2B5EF4-FFF2-40B4-BE49-F238E27FC236}">
              <a16:creationId xmlns:a16="http://schemas.microsoft.com/office/drawing/2014/main" xmlns="" id="{00000000-0008-0000-0600-00001E030000}"/>
            </a:ext>
          </a:extLst>
        </xdr:cNvPr>
        <xdr:cNvCxnSpPr/>
      </xdr:nvCxnSpPr>
      <xdr:spPr>
        <a:xfrm>
          <a:off x="19545300" y="10004430"/>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109589</xdr:rowOff>
    </xdr:from>
    <xdr:to>
      <xdr:col>107</xdr:col>
      <xdr:colOff>101600</xdr:colOff>
      <xdr:row>58</xdr:row>
      <xdr:rowOff>39739</xdr:rowOff>
    </xdr:to>
    <xdr:sp macro="" textlink="">
      <xdr:nvSpPr>
        <xdr:cNvPr id="799" name="フローチャート: 判断 798">
          <a:extLst>
            <a:ext uri="{FF2B5EF4-FFF2-40B4-BE49-F238E27FC236}">
              <a16:creationId xmlns:a16="http://schemas.microsoft.com/office/drawing/2014/main" xmlns="" id="{00000000-0008-0000-0600-00001F030000}"/>
            </a:ext>
          </a:extLst>
        </xdr:cNvPr>
        <xdr:cNvSpPr/>
      </xdr:nvSpPr>
      <xdr:spPr>
        <a:xfrm>
          <a:off x="20383500" y="98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56266</xdr:rowOff>
    </xdr:from>
    <xdr:ext cx="469744" cy="259045"/>
    <xdr:sp macro="" textlink="">
      <xdr:nvSpPr>
        <xdr:cNvPr id="800" name="テキスト ボックス 799">
          <a:extLst>
            <a:ext uri="{FF2B5EF4-FFF2-40B4-BE49-F238E27FC236}">
              <a16:creationId xmlns:a16="http://schemas.microsoft.com/office/drawing/2014/main" xmlns="" id="{00000000-0008-0000-0600-000020030000}"/>
            </a:ext>
          </a:extLst>
        </xdr:cNvPr>
        <xdr:cNvSpPr txBox="1"/>
      </xdr:nvSpPr>
      <xdr:spPr>
        <a:xfrm>
          <a:off x="20199428" y="965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54615</xdr:rowOff>
    </xdr:from>
    <xdr:to>
      <xdr:col>102</xdr:col>
      <xdr:colOff>114300</xdr:colOff>
      <xdr:row>58</xdr:row>
      <xdr:rowOff>60330</xdr:rowOff>
    </xdr:to>
    <xdr:cxnSp macro="">
      <xdr:nvCxnSpPr>
        <xdr:cNvPr id="801" name="直線コネクタ 800">
          <a:extLst>
            <a:ext uri="{FF2B5EF4-FFF2-40B4-BE49-F238E27FC236}">
              <a16:creationId xmlns:a16="http://schemas.microsoft.com/office/drawing/2014/main" xmlns="" id="{00000000-0008-0000-0600-000021030000}"/>
            </a:ext>
          </a:extLst>
        </xdr:cNvPr>
        <xdr:cNvCxnSpPr/>
      </xdr:nvCxnSpPr>
      <xdr:spPr>
        <a:xfrm>
          <a:off x="18656300" y="999871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102753</xdr:rowOff>
    </xdr:from>
    <xdr:to>
      <xdr:col>102</xdr:col>
      <xdr:colOff>165100</xdr:colOff>
      <xdr:row>58</xdr:row>
      <xdr:rowOff>32903</xdr:rowOff>
    </xdr:to>
    <xdr:sp macro="" textlink="">
      <xdr:nvSpPr>
        <xdr:cNvPr id="802" name="フローチャート: 判断 801">
          <a:extLst>
            <a:ext uri="{FF2B5EF4-FFF2-40B4-BE49-F238E27FC236}">
              <a16:creationId xmlns:a16="http://schemas.microsoft.com/office/drawing/2014/main" xmlns="" id="{00000000-0008-0000-0600-000022030000}"/>
            </a:ext>
          </a:extLst>
        </xdr:cNvPr>
        <xdr:cNvSpPr/>
      </xdr:nvSpPr>
      <xdr:spPr>
        <a:xfrm>
          <a:off x="19494500" y="9875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49430</xdr:rowOff>
    </xdr:from>
    <xdr:ext cx="469744" cy="259045"/>
    <xdr:sp macro="" textlink="">
      <xdr:nvSpPr>
        <xdr:cNvPr id="803" name="テキスト ボックス 802">
          <a:extLst>
            <a:ext uri="{FF2B5EF4-FFF2-40B4-BE49-F238E27FC236}">
              <a16:creationId xmlns:a16="http://schemas.microsoft.com/office/drawing/2014/main" xmlns="" id="{00000000-0008-0000-0600-000023030000}"/>
            </a:ext>
          </a:extLst>
        </xdr:cNvPr>
        <xdr:cNvSpPr txBox="1"/>
      </xdr:nvSpPr>
      <xdr:spPr>
        <a:xfrm>
          <a:off x="19310428" y="965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95369</xdr:rowOff>
    </xdr:from>
    <xdr:to>
      <xdr:col>98</xdr:col>
      <xdr:colOff>38100</xdr:colOff>
      <xdr:row>58</xdr:row>
      <xdr:rowOff>25519</xdr:rowOff>
    </xdr:to>
    <xdr:sp macro="" textlink="">
      <xdr:nvSpPr>
        <xdr:cNvPr id="804" name="フローチャート: 判断 803">
          <a:extLst>
            <a:ext uri="{FF2B5EF4-FFF2-40B4-BE49-F238E27FC236}">
              <a16:creationId xmlns:a16="http://schemas.microsoft.com/office/drawing/2014/main" xmlns="" id="{00000000-0008-0000-0600-000024030000}"/>
            </a:ext>
          </a:extLst>
        </xdr:cNvPr>
        <xdr:cNvSpPr/>
      </xdr:nvSpPr>
      <xdr:spPr>
        <a:xfrm>
          <a:off x="18605500" y="986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42046</xdr:rowOff>
    </xdr:from>
    <xdr:ext cx="469744"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18421428" y="9643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22286</xdr:rowOff>
    </xdr:from>
    <xdr:to>
      <xdr:col>116</xdr:col>
      <xdr:colOff>114300</xdr:colOff>
      <xdr:row>58</xdr:row>
      <xdr:rowOff>123886</xdr:rowOff>
    </xdr:to>
    <xdr:sp macro="" textlink="">
      <xdr:nvSpPr>
        <xdr:cNvPr id="811" name="楕円 810">
          <a:extLst>
            <a:ext uri="{FF2B5EF4-FFF2-40B4-BE49-F238E27FC236}">
              <a16:creationId xmlns:a16="http://schemas.microsoft.com/office/drawing/2014/main" xmlns="" id="{00000000-0008-0000-0600-00002B030000}"/>
            </a:ext>
          </a:extLst>
        </xdr:cNvPr>
        <xdr:cNvSpPr/>
      </xdr:nvSpPr>
      <xdr:spPr>
        <a:xfrm>
          <a:off x="22110700" y="996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115767</xdr:rowOff>
    </xdr:from>
    <xdr:ext cx="469744" cy="259045"/>
    <xdr:sp macro="" textlink="">
      <xdr:nvSpPr>
        <xdr:cNvPr id="812" name="貸付金該当値テキスト">
          <a:extLst>
            <a:ext uri="{FF2B5EF4-FFF2-40B4-BE49-F238E27FC236}">
              <a16:creationId xmlns:a16="http://schemas.microsoft.com/office/drawing/2014/main" xmlns="" id="{00000000-0008-0000-0600-00002C030000}"/>
            </a:ext>
          </a:extLst>
        </xdr:cNvPr>
        <xdr:cNvSpPr txBox="1"/>
      </xdr:nvSpPr>
      <xdr:spPr>
        <a:xfrm>
          <a:off x="22212300" y="9888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18423</xdr:rowOff>
    </xdr:from>
    <xdr:to>
      <xdr:col>112</xdr:col>
      <xdr:colOff>38100</xdr:colOff>
      <xdr:row>58</xdr:row>
      <xdr:rowOff>120023</xdr:rowOff>
    </xdr:to>
    <xdr:sp macro="" textlink="">
      <xdr:nvSpPr>
        <xdr:cNvPr id="813" name="楕円 812">
          <a:extLst>
            <a:ext uri="{FF2B5EF4-FFF2-40B4-BE49-F238E27FC236}">
              <a16:creationId xmlns:a16="http://schemas.microsoft.com/office/drawing/2014/main" xmlns="" id="{00000000-0008-0000-0600-00002D030000}"/>
            </a:ext>
          </a:extLst>
        </xdr:cNvPr>
        <xdr:cNvSpPr/>
      </xdr:nvSpPr>
      <xdr:spPr>
        <a:xfrm>
          <a:off x="21272500" y="996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111150</xdr:rowOff>
    </xdr:from>
    <xdr:ext cx="469744"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21088428" y="1005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13416</xdr:rowOff>
    </xdr:from>
    <xdr:to>
      <xdr:col>107</xdr:col>
      <xdr:colOff>101600</xdr:colOff>
      <xdr:row>58</xdr:row>
      <xdr:rowOff>115016</xdr:rowOff>
    </xdr:to>
    <xdr:sp macro="" textlink="">
      <xdr:nvSpPr>
        <xdr:cNvPr id="815" name="楕円 814">
          <a:extLst>
            <a:ext uri="{FF2B5EF4-FFF2-40B4-BE49-F238E27FC236}">
              <a16:creationId xmlns:a16="http://schemas.microsoft.com/office/drawing/2014/main" xmlns="" id="{00000000-0008-0000-0600-00002F030000}"/>
            </a:ext>
          </a:extLst>
        </xdr:cNvPr>
        <xdr:cNvSpPr/>
      </xdr:nvSpPr>
      <xdr:spPr>
        <a:xfrm>
          <a:off x="20383500" y="995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106143</xdr:rowOff>
    </xdr:from>
    <xdr:ext cx="469744"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20199428" y="10050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9530</xdr:rowOff>
    </xdr:from>
    <xdr:to>
      <xdr:col>102</xdr:col>
      <xdr:colOff>165100</xdr:colOff>
      <xdr:row>58</xdr:row>
      <xdr:rowOff>111130</xdr:rowOff>
    </xdr:to>
    <xdr:sp macro="" textlink="">
      <xdr:nvSpPr>
        <xdr:cNvPr id="817" name="楕円 816">
          <a:extLst>
            <a:ext uri="{FF2B5EF4-FFF2-40B4-BE49-F238E27FC236}">
              <a16:creationId xmlns:a16="http://schemas.microsoft.com/office/drawing/2014/main" xmlns="" id="{00000000-0008-0000-0600-000031030000}"/>
            </a:ext>
          </a:extLst>
        </xdr:cNvPr>
        <xdr:cNvSpPr/>
      </xdr:nvSpPr>
      <xdr:spPr>
        <a:xfrm>
          <a:off x="19494500" y="995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102257</xdr:rowOff>
    </xdr:from>
    <xdr:ext cx="469744"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19310428" y="1004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3815</xdr:rowOff>
    </xdr:from>
    <xdr:to>
      <xdr:col>98</xdr:col>
      <xdr:colOff>38100</xdr:colOff>
      <xdr:row>58</xdr:row>
      <xdr:rowOff>105415</xdr:rowOff>
    </xdr:to>
    <xdr:sp macro="" textlink="">
      <xdr:nvSpPr>
        <xdr:cNvPr id="819" name="楕円 818">
          <a:extLst>
            <a:ext uri="{FF2B5EF4-FFF2-40B4-BE49-F238E27FC236}">
              <a16:creationId xmlns:a16="http://schemas.microsoft.com/office/drawing/2014/main" xmlns="" id="{00000000-0008-0000-0600-000033030000}"/>
            </a:ext>
          </a:extLst>
        </xdr:cNvPr>
        <xdr:cNvSpPr/>
      </xdr:nvSpPr>
      <xdr:spPr>
        <a:xfrm>
          <a:off x="18605500" y="994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96542</xdr:rowOff>
    </xdr:from>
    <xdr:ext cx="469744" cy="259045"/>
    <xdr:sp macro="" textlink="">
      <xdr:nvSpPr>
        <xdr:cNvPr id="820" name="テキスト ボックス 819">
          <a:extLst>
            <a:ext uri="{FF2B5EF4-FFF2-40B4-BE49-F238E27FC236}">
              <a16:creationId xmlns:a16="http://schemas.microsoft.com/office/drawing/2014/main" xmlns="" id="{00000000-0008-0000-0600-000034030000}"/>
            </a:ext>
          </a:extLst>
        </xdr:cNvPr>
        <xdr:cNvSpPr txBox="1"/>
      </xdr:nvSpPr>
      <xdr:spPr>
        <a:xfrm>
          <a:off x="18421428" y="10040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xmlns=""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xmlns=""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xmlns=""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1" name="テキスト ボックス 830">
          <a:extLst>
            <a:ext uri="{FF2B5EF4-FFF2-40B4-BE49-F238E27FC236}">
              <a16:creationId xmlns:a16="http://schemas.microsoft.com/office/drawing/2014/main" xmlns="" id="{00000000-0008-0000-0600-00003F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2" name="直線コネクタ 831">
          <a:extLst>
            <a:ext uri="{FF2B5EF4-FFF2-40B4-BE49-F238E27FC236}">
              <a16:creationId xmlns:a16="http://schemas.microsoft.com/office/drawing/2014/main" xmlns="" id="{00000000-0008-0000-0600-000040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3" name="テキスト ボックス 832">
          <a:extLst>
            <a:ext uri="{FF2B5EF4-FFF2-40B4-BE49-F238E27FC236}">
              <a16:creationId xmlns:a16="http://schemas.microsoft.com/office/drawing/2014/main" xmlns="" id="{00000000-0008-0000-0600-000041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4" name="直線コネクタ 833">
          <a:extLst>
            <a:ext uri="{FF2B5EF4-FFF2-40B4-BE49-F238E27FC236}">
              <a16:creationId xmlns:a16="http://schemas.microsoft.com/office/drawing/2014/main" xmlns="" id="{00000000-0008-0000-0600-000042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5" name="テキスト ボックス 834">
          <a:extLst>
            <a:ext uri="{FF2B5EF4-FFF2-40B4-BE49-F238E27FC236}">
              <a16:creationId xmlns:a16="http://schemas.microsoft.com/office/drawing/2014/main" xmlns="" id="{00000000-0008-0000-0600-000043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6" name="直線コネクタ 835">
          <a:extLst>
            <a:ext uri="{FF2B5EF4-FFF2-40B4-BE49-F238E27FC236}">
              <a16:creationId xmlns:a16="http://schemas.microsoft.com/office/drawing/2014/main" xmlns="" id="{00000000-0008-0000-0600-000044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7" name="テキスト ボックス 836">
          <a:extLst>
            <a:ext uri="{FF2B5EF4-FFF2-40B4-BE49-F238E27FC236}">
              <a16:creationId xmlns:a16="http://schemas.microsoft.com/office/drawing/2014/main" xmlns="" id="{00000000-0008-0000-0600-000045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8" name="直線コネクタ 837">
          <a:extLst>
            <a:ext uri="{FF2B5EF4-FFF2-40B4-BE49-F238E27FC236}">
              <a16:creationId xmlns:a16="http://schemas.microsoft.com/office/drawing/2014/main" xmlns="" id="{00000000-0008-0000-0600-000046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9" name="テキスト ボックス 838">
          <a:extLst>
            <a:ext uri="{FF2B5EF4-FFF2-40B4-BE49-F238E27FC236}">
              <a16:creationId xmlns:a16="http://schemas.microsoft.com/office/drawing/2014/main" xmlns="" id="{00000000-0008-0000-0600-000047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1" name="テキスト ボックス 840">
          <a:extLst>
            <a:ext uri="{FF2B5EF4-FFF2-40B4-BE49-F238E27FC236}">
              <a16:creationId xmlns:a16="http://schemas.microsoft.com/office/drawing/2014/main" xmlns="" id="{00000000-0008-0000-0600-000049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2" name="直線コネクタ 841">
          <a:extLst>
            <a:ext uri="{FF2B5EF4-FFF2-40B4-BE49-F238E27FC236}">
              <a16:creationId xmlns:a16="http://schemas.microsoft.com/office/drawing/2014/main" xmlns="" id="{00000000-0008-0000-0600-00004A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3" name="テキスト ボックス 842">
          <a:extLst>
            <a:ext uri="{FF2B5EF4-FFF2-40B4-BE49-F238E27FC236}">
              <a16:creationId xmlns:a16="http://schemas.microsoft.com/office/drawing/2014/main" xmlns="" id="{00000000-0008-0000-0600-00004B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xmlns=""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xmlns=""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47656</xdr:rowOff>
    </xdr:from>
    <xdr:to>
      <xdr:col>116</xdr:col>
      <xdr:colOff>62864</xdr:colOff>
      <xdr:row>78</xdr:row>
      <xdr:rowOff>83545</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flipV="1">
          <a:off x="22159595" y="12049156"/>
          <a:ext cx="1269" cy="1407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87372</xdr:rowOff>
    </xdr:from>
    <xdr:ext cx="534377" cy="259045"/>
    <xdr:sp macro="" textlink="">
      <xdr:nvSpPr>
        <xdr:cNvPr id="848" name="繰出金最小値テキスト">
          <a:extLst>
            <a:ext uri="{FF2B5EF4-FFF2-40B4-BE49-F238E27FC236}">
              <a16:creationId xmlns:a16="http://schemas.microsoft.com/office/drawing/2014/main" xmlns="" id="{00000000-0008-0000-0600-000050030000}"/>
            </a:ext>
          </a:extLst>
        </xdr:cNvPr>
        <xdr:cNvSpPr txBox="1"/>
      </xdr:nvSpPr>
      <xdr:spPr>
        <a:xfrm>
          <a:off x="22212300" y="1346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83545</xdr:rowOff>
    </xdr:from>
    <xdr:to>
      <xdr:col>116</xdr:col>
      <xdr:colOff>152400</xdr:colOff>
      <xdr:row>78</xdr:row>
      <xdr:rowOff>83545</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22072600" y="13456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165783</xdr:rowOff>
    </xdr:from>
    <xdr:ext cx="599010" cy="259045"/>
    <xdr:sp macro="" textlink="">
      <xdr:nvSpPr>
        <xdr:cNvPr id="850" name="繰出金最大値テキスト">
          <a:extLst>
            <a:ext uri="{FF2B5EF4-FFF2-40B4-BE49-F238E27FC236}">
              <a16:creationId xmlns:a16="http://schemas.microsoft.com/office/drawing/2014/main" xmlns="" id="{00000000-0008-0000-0600-000052030000}"/>
            </a:ext>
          </a:extLst>
        </xdr:cNvPr>
        <xdr:cNvSpPr txBox="1"/>
      </xdr:nvSpPr>
      <xdr:spPr>
        <a:xfrm>
          <a:off x="22212300" y="11824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47656</xdr:rowOff>
    </xdr:from>
    <xdr:to>
      <xdr:col>116</xdr:col>
      <xdr:colOff>152400</xdr:colOff>
      <xdr:row>70</xdr:row>
      <xdr:rowOff>47656</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a:off x="22072600" y="1204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105066</xdr:rowOff>
    </xdr:from>
    <xdr:to>
      <xdr:col>116</xdr:col>
      <xdr:colOff>63500</xdr:colOff>
      <xdr:row>77</xdr:row>
      <xdr:rowOff>118016</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flipV="1">
          <a:off x="21323300" y="13306716"/>
          <a:ext cx="838200" cy="12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52357</xdr:rowOff>
    </xdr:from>
    <xdr:ext cx="534377" cy="259045"/>
    <xdr:sp macro="" textlink="">
      <xdr:nvSpPr>
        <xdr:cNvPr id="853" name="繰出金平均値テキスト">
          <a:extLst>
            <a:ext uri="{FF2B5EF4-FFF2-40B4-BE49-F238E27FC236}">
              <a16:creationId xmlns:a16="http://schemas.microsoft.com/office/drawing/2014/main" xmlns="" id="{00000000-0008-0000-0600-000055030000}"/>
            </a:ext>
          </a:extLst>
        </xdr:cNvPr>
        <xdr:cNvSpPr txBox="1"/>
      </xdr:nvSpPr>
      <xdr:spPr>
        <a:xfrm>
          <a:off x="22212300" y="127396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29480</xdr:rowOff>
    </xdr:from>
    <xdr:to>
      <xdr:col>116</xdr:col>
      <xdr:colOff>114300</xdr:colOff>
      <xdr:row>75</xdr:row>
      <xdr:rowOff>131080</xdr:rowOff>
    </xdr:to>
    <xdr:sp macro="" textlink="">
      <xdr:nvSpPr>
        <xdr:cNvPr id="854" name="フローチャート: 判断 853">
          <a:extLst>
            <a:ext uri="{FF2B5EF4-FFF2-40B4-BE49-F238E27FC236}">
              <a16:creationId xmlns:a16="http://schemas.microsoft.com/office/drawing/2014/main" xmlns="" id="{00000000-0008-0000-0600-000056030000}"/>
            </a:ext>
          </a:extLst>
        </xdr:cNvPr>
        <xdr:cNvSpPr/>
      </xdr:nvSpPr>
      <xdr:spPr>
        <a:xfrm>
          <a:off x="22110700" y="128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118016</xdr:rowOff>
    </xdr:from>
    <xdr:to>
      <xdr:col>111</xdr:col>
      <xdr:colOff>177800</xdr:colOff>
      <xdr:row>77</xdr:row>
      <xdr:rowOff>123715</xdr:rowOff>
    </xdr:to>
    <xdr:cxnSp macro="">
      <xdr:nvCxnSpPr>
        <xdr:cNvPr id="855" name="直線コネクタ 854">
          <a:extLst>
            <a:ext uri="{FF2B5EF4-FFF2-40B4-BE49-F238E27FC236}">
              <a16:creationId xmlns:a16="http://schemas.microsoft.com/office/drawing/2014/main" xmlns="" id="{00000000-0008-0000-0600-000057030000}"/>
            </a:ext>
          </a:extLst>
        </xdr:cNvPr>
        <xdr:cNvCxnSpPr/>
      </xdr:nvCxnSpPr>
      <xdr:spPr>
        <a:xfrm flipV="1">
          <a:off x="20434300" y="13319666"/>
          <a:ext cx="889000" cy="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14197</xdr:rowOff>
    </xdr:from>
    <xdr:to>
      <xdr:col>112</xdr:col>
      <xdr:colOff>38100</xdr:colOff>
      <xdr:row>75</xdr:row>
      <xdr:rowOff>115797</xdr:rowOff>
    </xdr:to>
    <xdr:sp macro="" textlink="">
      <xdr:nvSpPr>
        <xdr:cNvPr id="856" name="フローチャート: 判断 855">
          <a:extLst>
            <a:ext uri="{FF2B5EF4-FFF2-40B4-BE49-F238E27FC236}">
              <a16:creationId xmlns:a16="http://schemas.microsoft.com/office/drawing/2014/main" xmlns="" id="{00000000-0008-0000-0600-000058030000}"/>
            </a:ext>
          </a:extLst>
        </xdr:cNvPr>
        <xdr:cNvSpPr/>
      </xdr:nvSpPr>
      <xdr:spPr>
        <a:xfrm>
          <a:off x="21272500" y="128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132324</xdr:rowOff>
    </xdr:from>
    <xdr:ext cx="534377" cy="259045"/>
    <xdr:sp macro="" textlink="">
      <xdr:nvSpPr>
        <xdr:cNvPr id="857" name="テキスト ボックス 856">
          <a:extLst>
            <a:ext uri="{FF2B5EF4-FFF2-40B4-BE49-F238E27FC236}">
              <a16:creationId xmlns:a16="http://schemas.microsoft.com/office/drawing/2014/main" xmlns="" id="{00000000-0008-0000-0600-000059030000}"/>
            </a:ext>
          </a:extLst>
        </xdr:cNvPr>
        <xdr:cNvSpPr txBox="1"/>
      </xdr:nvSpPr>
      <xdr:spPr>
        <a:xfrm>
          <a:off x="21056111" y="126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123715</xdr:rowOff>
    </xdr:from>
    <xdr:to>
      <xdr:col>107</xdr:col>
      <xdr:colOff>50800</xdr:colOff>
      <xdr:row>78</xdr:row>
      <xdr:rowOff>3339</xdr:rowOff>
    </xdr:to>
    <xdr:cxnSp macro="">
      <xdr:nvCxnSpPr>
        <xdr:cNvPr id="858" name="直線コネクタ 857">
          <a:extLst>
            <a:ext uri="{FF2B5EF4-FFF2-40B4-BE49-F238E27FC236}">
              <a16:creationId xmlns:a16="http://schemas.microsoft.com/office/drawing/2014/main" xmlns="" id="{00000000-0008-0000-0600-00005A030000}"/>
            </a:ext>
          </a:extLst>
        </xdr:cNvPr>
        <xdr:cNvCxnSpPr/>
      </xdr:nvCxnSpPr>
      <xdr:spPr>
        <a:xfrm flipV="1">
          <a:off x="19545300" y="13325365"/>
          <a:ext cx="889000" cy="5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35620</xdr:rowOff>
    </xdr:from>
    <xdr:to>
      <xdr:col>107</xdr:col>
      <xdr:colOff>101600</xdr:colOff>
      <xdr:row>75</xdr:row>
      <xdr:rowOff>137220</xdr:rowOff>
    </xdr:to>
    <xdr:sp macro="" textlink="">
      <xdr:nvSpPr>
        <xdr:cNvPr id="859" name="フローチャート: 判断 858">
          <a:extLst>
            <a:ext uri="{FF2B5EF4-FFF2-40B4-BE49-F238E27FC236}">
              <a16:creationId xmlns:a16="http://schemas.microsoft.com/office/drawing/2014/main" xmlns="" id="{00000000-0008-0000-0600-00005B030000}"/>
            </a:ext>
          </a:extLst>
        </xdr:cNvPr>
        <xdr:cNvSpPr/>
      </xdr:nvSpPr>
      <xdr:spPr>
        <a:xfrm>
          <a:off x="20383500" y="1289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153747</xdr:rowOff>
    </xdr:from>
    <xdr:ext cx="534377" cy="259045"/>
    <xdr:sp macro="" textlink="">
      <xdr:nvSpPr>
        <xdr:cNvPr id="860" name="テキスト ボックス 859">
          <a:extLst>
            <a:ext uri="{FF2B5EF4-FFF2-40B4-BE49-F238E27FC236}">
              <a16:creationId xmlns:a16="http://schemas.microsoft.com/office/drawing/2014/main" xmlns="" id="{00000000-0008-0000-0600-00005C030000}"/>
            </a:ext>
          </a:extLst>
        </xdr:cNvPr>
        <xdr:cNvSpPr txBox="1"/>
      </xdr:nvSpPr>
      <xdr:spPr>
        <a:xfrm>
          <a:off x="20167111" y="1266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3339</xdr:rowOff>
    </xdr:from>
    <xdr:to>
      <xdr:col>102</xdr:col>
      <xdr:colOff>114300</xdr:colOff>
      <xdr:row>78</xdr:row>
      <xdr:rowOff>29189</xdr:rowOff>
    </xdr:to>
    <xdr:cxnSp macro="">
      <xdr:nvCxnSpPr>
        <xdr:cNvPr id="861" name="直線コネクタ 860">
          <a:extLst>
            <a:ext uri="{FF2B5EF4-FFF2-40B4-BE49-F238E27FC236}">
              <a16:creationId xmlns:a16="http://schemas.microsoft.com/office/drawing/2014/main" xmlns="" id="{00000000-0008-0000-0600-00005D030000}"/>
            </a:ext>
          </a:extLst>
        </xdr:cNvPr>
        <xdr:cNvCxnSpPr/>
      </xdr:nvCxnSpPr>
      <xdr:spPr>
        <a:xfrm flipV="1">
          <a:off x="18656300" y="13376439"/>
          <a:ext cx="889000" cy="2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101065</xdr:rowOff>
    </xdr:from>
    <xdr:to>
      <xdr:col>102</xdr:col>
      <xdr:colOff>165100</xdr:colOff>
      <xdr:row>76</xdr:row>
      <xdr:rowOff>31215</xdr:rowOff>
    </xdr:to>
    <xdr:sp macro="" textlink="">
      <xdr:nvSpPr>
        <xdr:cNvPr id="862" name="フローチャート: 判断 861">
          <a:extLst>
            <a:ext uri="{FF2B5EF4-FFF2-40B4-BE49-F238E27FC236}">
              <a16:creationId xmlns:a16="http://schemas.microsoft.com/office/drawing/2014/main" xmlns="" id="{00000000-0008-0000-0600-00005E030000}"/>
            </a:ext>
          </a:extLst>
        </xdr:cNvPr>
        <xdr:cNvSpPr/>
      </xdr:nvSpPr>
      <xdr:spPr>
        <a:xfrm>
          <a:off x="19494500" y="1295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47742</xdr:rowOff>
    </xdr:from>
    <xdr:ext cx="534377"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19278111" y="1273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113474</xdr:rowOff>
    </xdr:from>
    <xdr:to>
      <xdr:col>98</xdr:col>
      <xdr:colOff>38100</xdr:colOff>
      <xdr:row>76</xdr:row>
      <xdr:rowOff>43625</xdr:rowOff>
    </xdr:to>
    <xdr:sp macro="" textlink="">
      <xdr:nvSpPr>
        <xdr:cNvPr id="864" name="フローチャート: 判断 863">
          <a:extLst>
            <a:ext uri="{FF2B5EF4-FFF2-40B4-BE49-F238E27FC236}">
              <a16:creationId xmlns:a16="http://schemas.microsoft.com/office/drawing/2014/main" xmlns="" id="{00000000-0008-0000-0600-000060030000}"/>
            </a:ext>
          </a:extLst>
        </xdr:cNvPr>
        <xdr:cNvSpPr/>
      </xdr:nvSpPr>
      <xdr:spPr>
        <a:xfrm>
          <a:off x="18605500" y="1297222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60151</xdr:rowOff>
    </xdr:from>
    <xdr:ext cx="534377"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18389111" y="1274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54266</xdr:rowOff>
    </xdr:from>
    <xdr:to>
      <xdr:col>116</xdr:col>
      <xdr:colOff>114300</xdr:colOff>
      <xdr:row>77</xdr:row>
      <xdr:rowOff>155866</xdr:rowOff>
    </xdr:to>
    <xdr:sp macro="" textlink="">
      <xdr:nvSpPr>
        <xdr:cNvPr id="871" name="楕円 870">
          <a:extLst>
            <a:ext uri="{FF2B5EF4-FFF2-40B4-BE49-F238E27FC236}">
              <a16:creationId xmlns:a16="http://schemas.microsoft.com/office/drawing/2014/main" xmlns="" id="{00000000-0008-0000-0600-000067030000}"/>
            </a:ext>
          </a:extLst>
        </xdr:cNvPr>
        <xdr:cNvSpPr/>
      </xdr:nvSpPr>
      <xdr:spPr>
        <a:xfrm>
          <a:off x="22110700" y="1325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32693</xdr:rowOff>
    </xdr:from>
    <xdr:ext cx="534377" cy="259045"/>
    <xdr:sp macro="" textlink="">
      <xdr:nvSpPr>
        <xdr:cNvPr id="872" name="繰出金該当値テキスト">
          <a:extLst>
            <a:ext uri="{FF2B5EF4-FFF2-40B4-BE49-F238E27FC236}">
              <a16:creationId xmlns:a16="http://schemas.microsoft.com/office/drawing/2014/main" xmlns="" id="{00000000-0008-0000-0600-000068030000}"/>
            </a:ext>
          </a:extLst>
        </xdr:cNvPr>
        <xdr:cNvSpPr txBox="1"/>
      </xdr:nvSpPr>
      <xdr:spPr>
        <a:xfrm>
          <a:off x="22212300" y="13234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67216</xdr:rowOff>
    </xdr:from>
    <xdr:to>
      <xdr:col>112</xdr:col>
      <xdr:colOff>38100</xdr:colOff>
      <xdr:row>77</xdr:row>
      <xdr:rowOff>168816</xdr:rowOff>
    </xdr:to>
    <xdr:sp macro="" textlink="">
      <xdr:nvSpPr>
        <xdr:cNvPr id="873" name="楕円 872">
          <a:extLst>
            <a:ext uri="{FF2B5EF4-FFF2-40B4-BE49-F238E27FC236}">
              <a16:creationId xmlns:a16="http://schemas.microsoft.com/office/drawing/2014/main" xmlns="" id="{00000000-0008-0000-0600-000069030000}"/>
            </a:ext>
          </a:extLst>
        </xdr:cNvPr>
        <xdr:cNvSpPr/>
      </xdr:nvSpPr>
      <xdr:spPr>
        <a:xfrm>
          <a:off x="21272500" y="1326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159943</xdr:rowOff>
    </xdr:from>
    <xdr:ext cx="534377"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21056111" y="1336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72915</xdr:rowOff>
    </xdr:from>
    <xdr:to>
      <xdr:col>107</xdr:col>
      <xdr:colOff>101600</xdr:colOff>
      <xdr:row>78</xdr:row>
      <xdr:rowOff>3065</xdr:rowOff>
    </xdr:to>
    <xdr:sp macro="" textlink="">
      <xdr:nvSpPr>
        <xdr:cNvPr id="875" name="楕円 874">
          <a:extLst>
            <a:ext uri="{FF2B5EF4-FFF2-40B4-BE49-F238E27FC236}">
              <a16:creationId xmlns:a16="http://schemas.microsoft.com/office/drawing/2014/main" xmlns="" id="{00000000-0008-0000-0600-00006B030000}"/>
            </a:ext>
          </a:extLst>
        </xdr:cNvPr>
        <xdr:cNvSpPr/>
      </xdr:nvSpPr>
      <xdr:spPr>
        <a:xfrm>
          <a:off x="20383500" y="1327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165642</xdr:rowOff>
    </xdr:from>
    <xdr:ext cx="534377" cy="259045"/>
    <xdr:sp macro="" textlink="">
      <xdr:nvSpPr>
        <xdr:cNvPr id="876" name="テキスト ボックス 875">
          <a:extLst>
            <a:ext uri="{FF2B5EF4-FFF2-40B4-BE49-F238E27FC236}">
              <a16:creationId xmlns:a16="http://schemas.microsoft.com/office/drawing/2014/main" xmlns="" id="{00000000-0008-0000-0600-00006C030000}"/>
            </a:ext>
          </a:extLst>
        </xdr:cNvPr>
        <xdr:cNvSpPr txBox="1"/>
      </xdr:nvSpPr>
      <xdr:spPr>
        <a:xfrm>
          <a:off x="20167111" y="1336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123989</xdr:rowOff>
    </xdr:from>
    <xdr:to>
      <xdr:col>102</xdr:col>
      <xdr:colOff>165100</xdr:colOff>
      <xdr:row>78</xdr:row>
      <xdr:rowOff>54139</xdr:rowOff>
    </xdr:to>
    <xdr:sp macro="" textlink="">
      <xdr:nvSpPr>
        <xdr:cNvPr id="877" name="楕円 876">
          <a:extLst>
            <a:ext uri="{FF2B5EF4-FFF2-40B4-BE49-F238E27FC236}">
              <a16:creationId xmlns:a16="http://schemas.microsoft.com/office/drawing/2014/main" xmlns="" id="{00000000-0008-0000-0600-00006D030000}"/>
            </a:ext>
          </a:extLst>
        </xdr:cNvPr>
        <xdr:cNvSpPr/>
      </xdr:nvSpPr>
      <xdr:spPr>
        <a:xfrm>
          <a:off x="19494500" y="1332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45266</xdr:rowOff>
    </xdr:from>
    <xdr:ext cx="534377" cy="259045"/>
    <xdr:sp macro="" textlink="">
      <xdr:nvSpPr>
        <xdr:cNvPr id="878" name="テキスト ボックス 877">
          <a:extLst>
            <a:ext uri="{FF2B5EF4-FFF2-40B4-BE49-F238E27FC236}">
              <a16:creationId xmlns:a16="http://schemas.microsoft.com/office/drawing/2014/main" xmlns="" id="{00000000-0008-0000-0600-00006E030000}"/>
            </a:ext>
          </a:extLst>
        </xdr:cNvPr>
        <xdr:cNvSpPr txBox="1"/>
      </xdr:nvSpPr>
      <xdr:spPr>
        <a:xfrm>
          <a:off x="19278111" y="1341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149839</xdr:rowOff>
    </xdr:from>
    <xdr:to>
      <xdr:col>98</xdr:col>
      <xdr:colOff>38100</xdr:colOff>
      <xdr:row>78</xdr:row>
      <xdr:rowOff>79989</xdr:rowOff>
    </xdr:to>
    <xdr:sp macro="" textlink="">
      <xdr:nvSpPr>
        <xdr:cNvPr id="879" name="楕円 878">
          <a:extLst>
            <a:ext uri="{FF2B5EF4-FFF2-40B4-BE49-F238E27FC236}">
              <a16:creationId xmlns:a16="http://schemas.microsoft.com/office/drawing/2014/main" xmlns="" id="{00000000-0008-0000-0600-00006F030000}"/>
            </a:ext>
          </a:extLst>
        </xdr:cNvPr>
        <xdr:cNvSpPr/>
      </xdr:nvSpPr>
      <xdr:spPr>
        <a:xfrm>
          <a:off x="18605500" y="1335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71116</xdr:rowOff>
    </xdr:from>
    <xdr:ext cx="534377" cy="259045"/>
    <xdr:sp macro="" textlink="">
      <xdr:nvSpPr>
        <xdr:cNvPr id="880" name="テキスト ボックス 879">
          <a:extLst>
            <a:ext uri="{FF2B5EF4-FFF2-40B4-BE49-F238E27FC236}">
              <a16:creationId xmlns:a16="http://schemas.microsoft.com/office/drawing/2014/main" xmlns="" id="{00000000-0008-0000-0600-000070030000}"/>
            </a:ext>
          </a:extLst>
        </xdr:cNvPr>
        <xdr:cNvSpPr txBox="1"/>
      </xdr:nvSpPr>
      <xdr:spPr>
        <a:xfrm>
          <a:off x="18389111" y="1344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xmlns=""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xmlns=""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1" name="直線コネクタ 890">
          <a:extLst>
            <a:ext uri="{FF2B5EF4-FFF2-40B4-BE49-F238E27FC236}">
              <a16:creationId xmlns:a16="http://schemas.microsoft.com/office/drawing/2014/main" xmlns="" id="{00000000-0008-0000-0600-00007B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2" name="テキスト ボックス 891">
          <a:extLst>
            <a:ext uri="{FF2B5EF4-FFF2-40B4-BE49-F238E27FC236}">
              <a16:creationId xmlns:a16="http://schemas.microsoft.com/office/drawing/2014/main" xmlns="" id="{00000000-0008-0000-0600-00007C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3" name="直線コネクタ 892">
          <a:extLst>
            <a:ext uri="{FF2B5EF4-FFF2-40B4-BE49-F238E27FC236}">
              <a16:creationId xmlns:a16="http://schemas.microsoft.com/office/drawing/2014/main" xmlns="" id="{00000000-0008-0000-0600-00007D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4" name="テキスト ボックス 893">
          <a:extLst>
            <a:ext uri="{FF2B5EF4-FFF2-40B4-BE49-F238E27FC236}">
              <a16:creationId xmlns:a16="http://schemas.microsoft.com/office/drawing/2014/main" xmlns="" id="{00000000-0008-0000-0600-00007E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6" name="テキスト ボックス 895">
          <a:extLst>
            <a:ext uri="{FF2B5EF4-FFF2-40B4-BE49-F238E27FC236}">
              <a16:creationId xmlns:a16="http://schemas.microsoft.com/office/drawing/2014/main" xmlns="" id="{00000000-0008-0000-0600-000080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8" name="テキスト ボックス 897">
          <a:extLst>
            <a:ext uri="{FF2B5EF4-FFF2-40B4-BE49-F238E27FC236}">
              <a16:creationId xmlns:a16="http://schemas.microsoft.com/office/drawing/2014/main" xmlns="" id="{00000000-0008-0000-0600-000082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900" name="テキスト ボックス 899">
          <a:extLst>
            <a:ext uri="{FF2B5EF4-FFF2-40B4-BE49-F238E27FC236}">
              <a16:creationId xmlns:a16="http://schemas.microsoft.com/office/drawing/2014/main" xmlns="" id="{00000000-0008-0000-0600-000084030000}"/>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2" name="テキスト ボックス 901">
          <a:extLst>
            <a:ext uri="{FF2B5EF4-FFF2-40B4-BE49-F238E27FC236}">
              <a16:creationId xmlns:a16="http://schemas.microsoft.com/office/drawing/2014/main" xmlns="" id="{00000000-0008-0000-0600-000086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xmlns=""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143638</xdr:rowOff>
    </xdr:from>
    <xdr:to>
      <xdr:col>116</xdr:col>
      <xdr:colOff>62864</xdr:colOff>
      <xdr:row>99</xdr:row>
      <xdr:rowOff>44450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flipV="1">
          <a:off x="22159595" y="15574138"/>
          <a:ext cx="1269" cy="144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91330</xdr:rowOff>
    </xdr:from>
    <xdr:ext cx="249299" cy="259045"/>
    <xdr:sp macro="" textlink="">
      <xdr:nvSpPr>
        <xdr:cNvPr id="905" name="前年度繰上充用金最小値テキスト">
          <a:extLst>
            <a:ext uri="{FF2B5EF4-FFF2-40B4-BE49-F238E27FC236}">
              <a16:creationId xmlns:a16="http://schemas.microsoft.com/office/drawing/2014/main" xmlns="" id="{00000000-0008-0000-0600-000089030000}"/>
            </a:ext>
          </a:extLst>
        </xdr:cNvPr>
        <xdr:cNvSpPr txBox="1"/>
      </xdr:nvSpPr>
      <xdr:spPr>
        <a:xfrm>
          <a:off x="22212300" y="170648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6" name="直線コネクタ 905">
          <a:extLst>
            <a:ext uri="{FF2B5EF4-FFF2-40B4-BE49-F238E27FC236}">
              <a16:creationId xmlns:a16="http://schemas.microsoft.com/office/drawing/2014/main" xmlns="" id="{00000000-0008-0000-0600-00008A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90315</xdr:rowOff>
    </xdr:from>
    <xdr:ext cx="534377" cy="259045"/>
    <xdr:sp macro="" textlink="">
      <xdr:nvSpPr>
        <xdr:cNvPr id="907" name="前年度繰上充用金最大値テキスト">
          <a:extLst>
            <a:ext uri="{FF2B5EF4-FFF2-40B4-BE49-F238E27FC236}">
              <a16:creationId xmlns:a16="http://schemas.microsoft.com/office/drawing/2014/main" xmlns="" id="{00000000-0008-0000-0600-00008B030000}"/>
            </a:ext>
          </a:extLst>
        </xdr:cNvPr>
        <xdr:cNvSpPr txBox="1"/>
      </xdr:nvSpPr>
      <xdr:spPr>
        <a:xfrm>
          <a:off x="22212300" y="1534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143638</xdr:rowOff>
    </xdr:from>
    <xdr:to>
      <xdr:col>116</xdr:col>
      <xdr:colOff>152400</xdr:colOff>
      <xdr:row>90</xdr:row>
      <xdr:rowOff>143638</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a:off x="22072600" y="15574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9" name="直線コネクタ 908">
          <a:extLst>
            <a:ext uri="{FF2B5EF4-FFF2-40B4-BE49-F238E27FC236}">
              <a16:creationId xmlns:a16="http://schemas.microsoft.com/office/drawing/2014/main" xmlns="" id="{00000000-0008-0000-0600-00008D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8780</xdr:rowOff>
    </xdr:from>
    <xdr:ext cx="313932" cy="259045"/>
    <xdr:sp macro="" textlink="">
      <xdr:nvSpPr>
        <xdr:cNvPr id="910" name="前年度繰上充用金平均値テキスト">
          <a:extLst>
            <a:ext uri="{FF2B5EF4-FFF2-40B4-BE49-F238E27FC236}">
              <a16:creationId xmlns:a16="http://schemas.microsoft.com/office/drawing/2014/main" xmlns="" id="{00000000-0008-0000-0600-00008E030000}"/>
            </a:ext>
          </a:extLst>
        </xdr:cNvPr>
        <xdr:cNvSpPr txBox="1"/>
      </xdr:nvSpPr>
      <xdr:spPr>
        <a:xfrm>
          <a:off x="22212300" y="168108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157353</xdr:rowOff>
    </xdr:from>
    <xdr:to>
      <xdr:col>116</xdr:col>
      <xdr:colOff>114300</xdr:colOff>
      <xdr:row>99</xdr:row>
      <xdr:rowOff>87503</xdr:rowOff>
    </xdr:to>
    <xdr:sp macro="" textlink="">
      <xdr:nvSpPr>
        <xdr:cNvPr id="911" name="フローチャート: 判断 910">
          <a:extLst>
            <a:ext uri="{FF2B5EF4-FFF2-40B4-BE49-F238E27FC236}">
              <a16:creationId xmlns:a16="http://schemas.microsoft.com/office/drawing/2014/main" xmlns="" id="{00000000-0008-0000-0600-00008F030000}"/>
            </a:ext>
          </a:extLst>
        </xdr:cNvPr>
        <xdr:cNvSpPr/>
      </xdr:nvSpPr>
      <xdr:spPr>
        <a:xfrm>
          <a:off x="221107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2" name="直線コネクタ 911">
          <a:extLst>
            <a:ext uri="{FF2B5EF4-FFF2-40B4-BE49-F238E27FC236}">
              <a16:creationId xmlns:a16="http://schemas.microsoft.com/office/drawing/2014/main" xmlns="" id="{00000000-0008-0000-0600-000090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158114</xdr:rowOff>
    </xdr:from>
    <xdr:to>
      <xdr:col>112</xdr:col>
      <xdr:colOff>38100</xdr:colOff>
      <xdr:row>99</xdr:row>
      <xdr:rowOff>88264</xdr:rowOff>
    </xdr:to>
    <xdr:sp macro="" textlink="">
      <xdr:nvSpPr>
        <xdr:cNvPr id="913" name="フローチャート: 判断 912">
          <a:extLst>
            <a:ext uri="{FF2B5EF4-FFF2-40B4-BE49-F238E27FC236}">
              <a16:creationId xmlns:a16="http://schemas.microsoft.com/office/drawing/2014/main" xmlns="" id="{00000000-0008-0000-0600-000091030000}"/>
            </a:ext>
          </a:extLst>
        </xdr:cNvPr>
        <xdr:cNvSpPr/>
      </xdr:nvSpPr>
      <xdr:spPr>
        <a:xfrm>
          <a:off x="21272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104791</xdr:rowOff>
    </xdr:from>
    <xdr:ext cx="313932"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21166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5" name="直線コネクタ 914">
          <a:extLst>
            <a:ext uri="{FF2B5EF4-FFF2-40B4-BE49-F238E27FC236}">
              <a16:creationId xmlns:a16="http://schemas.microsoft.com/office/drawing/2014/main" xmlns="" id="{00000000-0008-0000-0600-000093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157862</xdr:rowOff>
    </xdr:from>
    <xdr:to>
      <xdr:col>107</xdr:col>
      <xdr:colOff>101600</xdr:colOff>
      <xdr:row>99</xdr:row>
      <xdr:rowOff>88012</xdr:rowOff>
    </xdr:to>
    <xdr:sp macro="" textlink="">
      <xdr:nvSpPr>
        <xdr:cNvPr id="916" name="フローチャート: 判断 915">
          <a:extLst>
            <a:ext uri="{FF2B5EF4-FFF2-40B4-BE49-F238E27FC236}">
              <a16:creationId xmlns:a16="http://schemas.microsoft.com/office/drawing/2014/main" xmlns="" id="{00000000-0008-0000-0600-000094030000}"/>
            </a:ext>
          </a:extLst>
        </xdr:cNvPr>
        <xdr:cNvSpPr/>
      </xdr:nvSpPr>
      <xdr:spPr>
        <a:xfrm>
          <a:off x="20383500" y="1695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104539</xdr:rowOff>
    </xdr:from>
    <xdr:ext cx="313932"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20277333" y="167351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8" name="直線コネクタ 917">
          <a:extLst>
            <a:ext uri="{FF2B5EF4-FFF2-40B4-BE49-F238E27FC236}">
              <a16:creationId xmlns:a16="http://schemas.microsoft.com/office/drawing/2014/main" xmlns="" id="{00000000-0008-0000-0600-000096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160910</xdr:rowOff>
    </xdr:from>
    <xdr:to>
      <xdr:col>102</xdr:col>
      <xdr:colOff>165100</xdr:colOff>
      <xdr:row>99</xdr:row>
      <xdr:rowOff>91060</xdr:rowOff>
    </xdr:to>
    <xdr:sp macro="" textlink="">
      <xdr:nvSpPr>
        <xdr:cNvPr id="919" name="フローチャート: 判断 918">
          <a:extLst>
            <a:ext uri="{FF2B5EF4-FFF2-40B4-BE49-F238E27FC236}">
              <a16:creationId xmlns:a16="http://schemas.microsoft.com/office/drawing/2014/main" xmlns="" id="{00000000-0008-0000-0600-000097030000}"/>
            </a:ext>
          </a:extLst>
        </xdr:cNvPr>
        <xdr:cNvSpPr/>
      </xdr:nvSpPr>
      <xdr:spPr>
        <a:xfrm>
          <a:off x="19494500" y="1696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107587</xdr:rowOff>
    </xdr:from>
    <xdr:ext cx="313932"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19388333" y="167382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161798</xdr:rowOff>
    </xdr:from>
    <xdr:to>
      <xdr:col>98</xdr:col>
      <xdr:colOff>38100</xdr:colOff>
      <xdr:row>99</xdr:row>
      <xdr:rowOff>91948</xdr:rowOff>
    </xdr:to>
    <xdr:sp macro="" textlink="">
      <xdr:nvSpPr>
        <xdr:cNvPr id="921" name="フローチャート: 判断 920">
          <a:extLst>
            <a:ext uri="{FF2B5EF4-FFF2-40B4-BE49-F238E27FC236}">
              <a16:creationId xmlns:a16="http://schemas.microsoft.com/office/drawing/2014/main" xmlns="" id="{00000000-0008-0000-0600-000099030000}"/>
            </a:ext>
          </a:extLst>
        </xdr:cNvPr>
        <xdr:cNvSpPr/>
      </xdr:nvSpPr>
      <xdr:spPr>
        <a:xfrm>
          <a:off x="18605500" y="1696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108475</xdr:rowOff>
    </xdr:from>
    <xdr:ext cx="313932"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18499333" y="167391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xmlns=""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xmlns=""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xmlns=""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8" name="楕円 927">
          <a:extLst>
            <a:ext uri="{FF2B5EF4-FFF2-40B4-BE49-F238E27FC236}">
              <a16:creationId xmlns:a16="http://schemas.microsoft.com/office/drawing/2014/main" xmlns="" id="{00000000-0008-0000-0600-0000A0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135780</xdr:rowOff>
    </xdr:from>
    <xdr:ext cx="249299" cy="259045"/>
    <xdr:sp macro="" textlink="">
      <xdr:nvSpPr>
        <xdr:cNvPr id="929" name="前年度繰上充用金該当値テキスト">
          <a:extLst>
            <a:ext uri="{FF2B5EF4-FFF2-40B4-BE49-F238E27FC236}">
              <a16:creationId xmlns:a16="http://schemas.microsoft.com/office/drawing/2014/main" xmlns="" id="{00000000-0008-0000-0600-0000A1030000}"/>
            </a:ext>
          </a:extLst>
        </xdr:cNvPr>
        <xdr:cNvSpPr txBox="1"/>
      </xdr:nvSpPr>
      <xdr:spPr>
        <a:xfrm>
          <a:off x="22212300" y="169378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0" name="楕円 929">
          <a:extLst>
            <a:ext uri="{FF2B5EF4-FFF2-40B4-BE49-F238E27FC236}">
              <a16:creationId xmlns:a16="http://schemas.microsoft.com/office/drawing/2014/main" xmlns="" id="{00000000-0008-0000-0600-0000A2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1" name="テキスト ボックス 930">
          <a:extLst>
            <a:ext uri="{FF2B5EF4-FFF2-40B4-BE49-F238E27FC236}">
              <a16:creationId xmlns:a16="http://schemas.microsoft.com/office/drawing/2014/main" xmlns="" id="{00000000-0008-0000-0600-0000A3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2" name="楕円 931">
          <a:extLst>
            <a:ext uri="{FF2B5EF4-FFF2-40B4-BE49-F238E27FC236}">
              <a16:creationId xmlns:a16="http://schemas.microsoft.com/office/drawing/2014/main" xmlns="" id="{00000000-0008-0000-0600-0000A4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3" name="テキスト ボックス 932">
          <a:extLst>
            <a:ext uri="{FF2B5EF4-FFF2-40B4-BE49-F238E27FC236}">
              <a16:creationId xmlns:a16="http://schemas.microsoft.com/office/drawing/2014/main" xmlns="" id="{00000000-0008-0000-0600-0000A5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4" name="楕円 933">
          <a:extLst>
            <a:ext uri="{FF2B5EF4-FFF2-40B4-BE49-F238E27FC236}">
              <a16:creationId xmlns:a16="http://schemas.microsoft.com/office/drawing/2014/main" xmlns="" id="{00000000-0008-0000-0600-0000A6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5" name="テキスト ボックス 934">
          <a:extLst>
            <a:ext uri="{FF2B5EF4-FFF2-40B4-BE49-F238E27FC236}">
              <a16:creationId xmlns:a16="http://schemas.microsoft.com/office/drawing/2014/main" xmlns="" id="{00000000-0008-0000-0600-0000A7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6" name="楕円 935">
          <a:extLst>
            <a:ext uri="{FF2B5EF4-FFF2-40B4-BE49-F238E27FC236}">
              <a16:creationId xmlns:a16="http://schemas.microsoft.com/office/drawing/2014/main" xmlns="" id="{00000000-0008-0000-0600-0000A8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7" name="テキスト ボックス 936">
          <a:extLst>
            <a:ext uri="{FF2B5EF4-FFF2-40B4-BE49-F238E27FC236}">
              <a16:creationId xmlns:a16="http://schemas.microsoft.com/office/drawing/2014/main" xmlns="" id="{00000000-0008-0000-0600-0000A9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xmlns=""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xmlns=""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xmlns=""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439,963</a:t>
          </a:r>
          <a:r>
            <a:rPr kumimoji="1" lang="ja-JP" altLang="ja-JP" sz="1100">
              <a:solidFill>
                <a:schemeClr val="dk1"/>
              </a:solidFill>
              <a:effectLst/>
              <a:latin typeface="+mn-lt"/>
              <a:ea typeface="+mn-ea"/>
              <a:cs typeface="+mn-cs"/>
            </a:rPr>
            <a:t>円となっている。大きく占めているのは扶助費、補助費等、人件費である。とくに補助費等は前年度から</a:t>
          </a:r>
          <a:r>
            <a:rPr kumimoji="1" lang="en-US" altLang="ja-JP" sz="1100">
              <a:solidFill>
                <a:schemeClr val="dk1"/>
              </a:solidFill>
              <a:effectLst/>
              <a:latin typeface="+mn-lt"/>
              <a:ea typeface="+mn-ea"/>
              <a:cs typeface="+mn-cs"/>
            </a:rPr>
            <a:t>11,424</a:t>
          </a:r>
          <a:r>
            <a:rPr kumimoji="1" lang="ja-JP" altLang="ja-JP" sz="1100">
              <a:solidFill>
                <a:schemeClr val="dk1"/>
              </a:solidFill>
              <a:effectLst/>
              <a:latin typeface="+mn-lt"/>
              <a:ea typeface="+mn-ea"/>
              <a:cs typeface="+mn-cs"/>
            </a:rPr>
            <a:t>円増となっており、一部事務組合への負担金やふるさと納税事業の拡大による報償費が増えたことにより、類似団体と比べて高い水準となっている。</a:t>
          </a:r>
          <a:endParaRPr lang="ja-JP" altLang="ja-JP" sz="1400">
            <a:effectLst/>
          </a:endParaRPr>
        </a:p>
        <a:p>
          <a:r>
            <a:rPr kumimoji="1" lang="ja-JP" altLang="ja-JP" sz="1100">
              <a:solidFill>
                <a:schemeClr val="dk1"/>
              </a:solidFill>
              <a:effectLst/>
              <a:latin typeface="+mn-lt"/>
              <a:ea typeface="+mn-ea"/>
              <a:cs typeface="+mn-cs"/>
            </a:rPr>
            <a:t>扶助費は</a:t>
          </a:r>
          <a:r>
            <a:rPr kumimoji="1" lang="en-US" altLang="ja-JP" sz="1100">
              <a:solidFill>
                <a:schemeClr val="dk1"/>
              </a:solidFill>
              <a:effectLst/>
              <a:latin typeface="+mn-lt"/>
              <a:ea typeface="+mn-ea"/>
              <a:cs typeface="+mn-cs"/>
            </a:rPr>
            <a:t>3,728</a:t>
          </a:r>
          <a:r>
            <a:rPr kumimoji="1" lang="ja-JP" altLang="ja-JP" sz="1100">
              <a:solidFill>
                <a:schemeClr val="dk1"/>
              </a:solidFill>
              <a:effectLst/>
              <a:latin typeface="+mn-lt"/>
              <a:ea typeface="+mn-ea"/>
              <a:cs typeface="+mn-cs"/>
            </a:rPr>
            <a:t>円増となり、少子高齢化社会の進行とともに年々増加傾向にある。</a:t>
          </a:r>
          <a:endParaRPr lang="ja-JP" altLang="ja-JP" sz="1400">
            <a:effectLst/>
          </a:endParaRPr>
        </a:p>
        <a:p>
          <a:r>
            <a:rPr kumimoji="1" lang="ja-JP" altLang="en-US" sz="1100">
              <a:solidFill>
                <a:schemeClr val="dk1"/>
              </a:solidFill>
              <a:effectLst/>
              <a:latin typeface="+mn-lt"/>
              <a:ea typeface="+mn-ea"/>
              <a:cs typeface="+mn-cs"/>
            </a:rPr>
            <a:t>普通建設事業費（うち新規整備）、災害復旧事業費は、新文化会館建設事業費に係るハード面と、平成</a:t>
          </a:r>
          <a:r>
            <a:rPr kumimoji="1" lang="en-US" altLang="ja-JP" sz="1100">
              <a:solidFill>
                <a:schemeClr val="dk1"/>
              </a:solidFill>
              <a:effectLst/>
              <a:latin typeface="+mn-lt"/>
              <a:ea typeface="+mn-ea"/>
              <a:cs typeface="+mn-cs"/>
            </a:rPr>
            <a:t>25</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26</a:t>
          </a:r>
          <a:r>
            <a:rPr kumimoji="1" lang="ja-JP" altLang="en-US" sz="1100">
              <a:solidFill>
                <a:schemeClr val="dk1"/>
              </a:solidFill>
              <a:effectLst/>
              <a:latin typeface="+mn-lt"/>
              <a:ea typeface="+mn-ea"/>
              <a:cs typeface="+mn-cs"/>
            </a:rPr>
            <a:t>年に連続して発生した豪雨災害における災害復旧事業が終了したことにより、安定的に推移している。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しかし、その分、公債費が今後高くなる見込みであるため、将来へ負担を残さない歳出の抑制と、計画的な繰上償還が必要となっていく。</a:t>
          </a:r>
          <a:endParaRPr lang="ja-JP" altLang="ja-JP">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31,822
31,624
160.52
15,431,889
14,452,420
947,416
8,038,472
15,642,394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130175</xdr:rowOff>
    </xdr:from>
    <xdr:to>
      <xdr:col>24</xdr:col>
      <xdr:colOff>62865</xdr:colOff>
      <xdr:row>37</xdr:row>
      <xdr:rowOff>163131</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273675"/>
          <a:ext cx="1270" cy="1233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166958</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510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163131</xdr:rowOff>
    </xdr:from>
    <xdr:to>
      <xdr:col>24</xdr:col>
      <xdr:colOff>152400</xdr:colOff>
      <xdr:row>37</xdr:row>
      <xdr:rowOff>163131</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506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76852</xdr:rowOff>
    </xdr:from>
    <xdr:ext cx="469744"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5048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130175</xdr:rowOff>
    </xdr:from>
    <xdr:to>
      <xdr:col>24</xdr:col>
      <xdr:colOff>152400</xdr:colOff>
      <xdr:row>30</xdr:row>
      <xdr:rowOff>130175</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27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67120</xdr:rowOff>
    </xdr:from>
    <xdr:to>
      <xdr:col>24</xdr:col>
      <xdr:colOff>63500</xdr:colOff>
      <xdr:row>35</xdr:row>
      <xdr:rowOff>85027</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flipV="1">
          <a:off x="3797300" y="6067870"/>
          <a:ext cx="8382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161608</xdr:rowOff>
    </xdr:from>
    <xdr:to>
      <xdr:col>19</xdr:col>
      <xdr:colOff>177800</xdr:colOff>
      <xdr:row>35</xdr:row>
      <xdr:rowOff>85027</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a:off x="2908300" y="5990908"/>
          <a:ext cx="889000" cy="9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92520</xdr:rowOff>
    </xdr:from>
    <xdr:to>
      <xdr:col>20</xdr:col>
      <xdr:colOff>38100</xdr:colOff>
      <xdr:row>36</xdr:row>
      <xdr:rowOff>22670</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13797</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618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161608</xdr:rowOff>
    </xdr:from>
    <xdr:to>
      <xdr:col>15</xdr:col>
      <xdr:colOff>50800</xdr:colOff>
      <xdr:row>35</xdr:row>
      <xdr:rowOff>73597</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flipV="1">
          <a:off x="2019300" y="5990908"/>
          <a:ext cx="88900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6985</xdr:rowOff>
    </xdr:from>
    <xdr:to>
      <xdr:col>15</xdr:col>
      <xdr:colOff>101600</xdr:colOff>
      <xdr:row>35</xdr:row>
      <xdr:rowOff>108585</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00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99712</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610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73597</xdr:rowOff>
    </xdr:from>
    <xdr:to>
      <xdr:col>10</xdr:col>
      <xdr:colOff>114300</xdr:colOff>
      <xdr:row>35</xdr:row>
      <xdr:rowOff>94171</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130300" y="6074347"/>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51943</xdr:rowOff>
    </xdr:from>
    <xdr:to>
      <xdr:col>10</xdr:col>
      <xdr:colOff>165100</xdr:colOff>
      <xdr:row>35</xdr:row>
      <xdr:rowOff>153543</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05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144670</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614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65659</xdr:rowOff>
    </xdr:from>
    <xdr:to>
      <xdr:col>6</xdr:col>
      <xdr:colOff>38100</xdr:colOff>
      <xdr:row>35</xdr:row>
      <xdr:rowOff>167259</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066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158386</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6159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16320</xdr:rowOff>
    </xdr:from>
    <xdr:to>
      <xdr:col>24</xdr:col>
      <xdr:colOff>114300</xdr:colOff>
      <xdr:row>35</xdr:row>
      <xdr:rowOff>117920</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601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39197</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586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34227</xdr:rowOff>
    </xdr:from>
    <xdr:to>
      <xdr:col>20</xdr:col>
      <xdr:colOff>38100</xdr:colOff>
      <xdr:row>35</xdr:row>
      <xdr:rowOff>135827</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603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152354</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581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110808</xdr:rowOff>
    </xdr:from>
    <xdr:to>
      <xdr:col>15</xdr:col>
      <xdr:colOff>101600</xdr:colOff>
      <xdr:row>35</xdr:row>
      <xdr:rowOff>40958</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594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57485</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571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22797</xdr:rowOff>
    </xdr:from>
    <xdr:to>
      <xdr:col>10</xdr:col>
      <xdr:colOff>165100</xdr:colOff>
      <xdr:row>35</xdr:row>
      <xdr:rowOff>124397</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602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140924</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579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43371</xdr:rowOff>
    </xdr:from>
    <xdr:to>
      <xdr:col>6</xdr:col>
      <xdr:colOff>38100</xdr:colOff>
      <xdr:row>35</xdr:row>
      <xdr:rowOff>144971</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604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161498</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581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xmlns=""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42938</xdr:rowOff>
    </xdr:from>
    <xdr:to>
      <xdr:col>24</xdr:col>
      <xdr:colOff>62865</xdr:colOff>
      <xdr:row>58</xdr:row>
      <xdr:rowOff>12471</xdr:rowOff>
    </xdr:to>
    <xdr:cxnSp macro="">
      <xdr:nvCxnSpPr>
        <xdr:cNvPr id="111" name="直線コネクタ 110">
          <a:extLst>
            <a:ext uri="{FF2B5EF4-FFF2-40B4-BE49-F238E27FC236}">
              <a16:creationId xmlns:a16="http://schemas.microsoft.com/office/drawing/2014/main" xmlns="" id="{00000000-0008-0000-0700-00006F000000}"/>
            </a:ext>
          </a:extLst>
        </xdr:cNvPr>
        <xdr:cNvCxnSpPr/>
      </xdr:nvCxnSpPr>
      <xdr:spPr>
        <a:xfrm flipV="1">
          <a:off x="4633595" y="8786888"/>
          <a:ext cx="1270" cy="1169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16298</xdr:rowOff>
    </xdr:from>
    <xdr:ext cx="534377" cy="259045"/>
    <xdr:sp macro="" textlink="">
      <xdr:nvSpPr>
        <xdr:cNvPr id="112" name="総務費最小値テキスト">
          <a:extLst>
            <a:ext uri="{FF2B5EF4-FFF2-40B4-BE49-F238E27FC236}">
              <a16:creationId xmlns:a16="http://schemas.microsoft.com/office/drawing/2014/main" xmlns="" id="{00000000-0008-0000-0700-000070000000}"/>
            </a:ext>
          </a:extLst>
        </xdr:cNvPr>
        <xdr:cNvSpPr txBox="1"/>
      </xdr:nvSpPr>
      <xdr:spPr>
        <a:xfrm>
          <a:off x="4686300" y="996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12471</xdr:rowOff>
    </xdr:from>
    <xdr:to>
      <xdr:col>24</xdr:col>
      <xdr:colOff>152400</xdr:colOff>
      <xdr:row>58</xdr:row>
      <xdr:rowOff>12471</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a:off x="4546600" y="9956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161065</xdr:rowOff>
    </xdr:from>
    <xdr:ext cx="599010" cy="259045"/>
    <xdr:sp macro="" textlink="">
      <xdr:nvSpPr>
        <xdr:cNvPr id="114" name="総務費最大値テキスト">
          <a:extLst>
            <a:ext uri="{FF2B5EF4-FFF2-40B4-BE49-F238E27FC236}">
              <a16:creationId xmlns:a16="http://schemas.microsoft.com/office/drawing/2014/main" xmlns="" id="{00000000-0008-0000-0700-000072000000}"/>
            </a:ext>
          </a:extLst>
        </xdr:cNvPr>
        <xdr:cNvSpPr txBox="1"/>
      </xdr:nvSpPr>
      <xdr:spPr>
        <a:xfrm>
          <a:off x="4686300" y="8562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283,664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42938</xdr:rowOff>
    </xdr:from>
    <xdr:to>
      <xdr:col>24</xdr:col>
      <xdr:colOff>152400</xdr:colOff>
      <xdr:row>51</xdr:row>
      <xdr:rowOff>42938</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546600" y="8786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104335</xdr:rowOff>
    </xdr:from>
    <xdr:to>
      <xdr:col>24</xdr:col>
      <xdr:colOff>63500</xdr:colOff>
      <xdr:row>57</xdr:row>
      <xdr:rowOff>6019</xdr:rowOff>
    </xdr:to>
    <xdr:cxnSp macro="">
      <xdr:nvCxnSpPr>
        <xdr:cNvPr id="116" name="直線コネクタ 115">
          <a:extLst>
            <a:ext uri="{FF2B5EF4-FFF2-40B4-BE49-F238E27FC236}">
              <a16:creationId xmlns:a16="http://schemas.microsoft.com/office/drawing/2014/main" xmlns="" id="{00000000-0008-0000-0700-000074000000}"/>
            </a:ext>
          </a:extLst>
        </xdr:cNvPr>
        <xdr:cNvCxnSpPr/>
      </xdr:nvCxnSpPr>
      <xdr:spPr>
        <a:xfrm>
          <a:off x="3797300" y="9705535"/>
          <a:ext cx="838200" cy="7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49442</xdr:rowOff>
    </xdr:from>
    <xdr:ext cx="534377" cy="259045"/>
    <xdr:sp macro="" textlink="">
      <xdr:nvSpPr>
        <xdr:cNvPr id="117" name="総務費平均値テキスト">
          <a:extLst>
            <a:ext uri="{FF2B5EF4-FFF2-40B4-BE49-F238E27FC236}">
              <a16:creationId xmlns:a16="http://schemas.microsoft.com/office/drawing/2014/main" xmlns="" id="{00000000-0008-0000-0700-000075000000}"/>
            </a:ext>
          </a:extLst>
        </xdr:cNvPr>
        <xdr:cNvSpPr txBox="1"/>
      </xdr:nvSpPr>
      <xdr:spPr>
        <a:xfrm>
          <a:off x="4686300" y="94791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26565</xdr:rowOff>
    </xdr:from>
    <xdr:to>
      <xdr:col>24</xdr:col>
      <xdr:colOff>114300</xdr:colOff>
      <xdr:row>56</xdr:row>
      <xdr:rowOff>128165</xdr:rowOff>
    </xdr:to>
    <xdr:sp macro="" textlink="">
      <xdr:nvSpPr>
        <xdr:cNvPr id="118" name="フローチャート: 判断 117">
          <a:extLst>
            <a:ext uri="{FF2B5EF4-FFF2-40B4-BE49-F238E27FC236}">
              <a16:creationId xmlns:a16="http://schemas.microsoft.com/office/drawing/2014/main" xmlns="" id="{00000000-0008-0000-0700-000076000000}"/>
            </a:ext>
          </a:extLst>
        </xdr:cNvPr>
        <xdr:cNvSpPr/>
      </xdr:nvSpPr>
      <xdr:spPr>
        <a:xfrm>
          <a:off x="4584700" y="962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104335</xdr:rowOff>
    </xdr:from>
    <xdr:to>
      <xdr:col>19</xdr:col>
      <xdr:colOff>177800</xdr:colOff>
      <xdr:row>57</xdr:row>
      <xdr:rowOff>15470</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flipV="1">
          <a:off x="2908300" y="9705535"/>
          <a:ext cx="889000" cy="8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41086</xdr:rowOff>
    </xdr:from>
    <xdr:to>
      <xdr:col>20</xdr:col>
      <xdr:colOff>38100</xdr:colOff>
      <xdr:row>56</xdr:row>
      <xdr:rowOff>142686</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3746500" y="964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159213</xdr:rowOff>
    </xdr:from>
    <xdr:ext cx="534377" cy="259045"/>
    <xdr:sp macro="" textlink="">
      <xdr:nvSpPr>
        <xdr:cNvPr id="121" name="テキスト ボックス 120">
          <a:extLst>
            <a:ext uri="{FF2B5EF4-FFF2-40B4-BE49-F238E27FC236}">
              <a16:creationId xmlns:a16="http://schemas.microsoft.com/office/drawing/2014/main" xmlns="" id="{00000000-0008-0000-0700-000079000000}"/>
            </a:ext>
          </a:extLst>
        </xdr:cNvPr>
        <xdr:cNvSpPr txBox="1"/>
      </xdr:nvSpPr>
      <xdr:spPr>
        <a:xfrm>
          <a:off x="3530111" y="941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15470</xdr:rowOff>
    </xdr:from>
    <xdr:to>
      <xdr:col>15</xdr:col>
      <xdr:colOff>50800</xdr:colOff>
      <xdr:row>57</xdr:row>
      <xdr:rowOff>73872</xdr:rowOff>
    </xdr:to>
    <xdr:cxnSp macro="">
      <xdr:nvCxnSpPr>
        <xdr:cNvPr id="122" name="直線コネクタ 121">
          <a:extLst>
            <a:ext uri="{FF2B5EF4-FFF2-40B4-BE49-F238E27FC236}">
              <a16:creationId xmlns:a16="http://schemas.microsoft.com/office/drawing/2014/main" xmlns="" id="{00000000-0008-0000-0700-00007A000000}"/>
            </a:ext>
          </a:extLst>
        </xdr:cNvPr>
        <xdr:cNvCxnSpPr/>
      </xdr:nvCxnSpPr>
      <xdr:spPr>
        <a:xfrm flipV="1">
          <a:off x="2019300" y="9788120"/>
          <a:ext cx="889000" cy="5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54487</xdr:rowOff>
    </xdr:from>
    <xdr:to>
      <xdr:col>15</xdr:col>
      <xdr:colOff>101600</xdr:colOff>
      <xdr:row>56</xdr:row>
      <xdr:rowOff>156087</xdr:rowOff>
    </xdr:to>
    <xdr:sp macro="" textlink="">
      <xdr:nvSpPr>
        <xdr:cNvPr id="123" name="フローチャート: 判断 122">
          <a:extLst>
            <a:ext uri="{FF2B5EF4-FFF2-40B4-BE49-F238E27FC236}">
              <a16:creationId xmlns:a16="http://schemas.microsoft.com/office/drawing/2014/main" xmlns="" id="{00000000-0008-0000-0700-00007B000000}"/>
            </a:ext>
          </a:extLst>
        </xdr:cNvPr>
        <xdr:cNvSpPr/>
      </xdr:nvSpPr>
      <xdr:spPr>
        <a:xfrm>
          <a:off x="2857500" y="965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1164</xdr:rowOff>
    </xdr:from>
    <xdr:ext cx="534377" cy="259045"/>
    <xdr:sp macro="" textlink="">
      <xdr:nvSpPr>
        <xdr:cNvPr id="124" name="テキスト ボックス 123">
          <a:extLst>
            <a:ext uri="{FF2B5EF4-FFF2-40B4-BE49-F238E27FC236}">
              <a16:creationId xmlns:a16="http://schemas.microsoft.com/office/drawing/2014/main" xmlns="" id="{00000000-0008-0000-0700-00007C000000}"/>
            </a:ext>
          </a:extLst>
        </xdr:cNvPr>
        <xdr:cNvSpPr txBox="1"/>
      </xdr:nvSpPr>
      <xdr:spPr>
        <a:xfrm>
          <a:off x="2641111" y="943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73872</xdr:rowOff>
    </xdr:from>
    <xdr:to>
      <xdr:col>10</xdr:col>
      <xdr:colOff>114300</xdr:colOff>
      <xdr:row>57</xdr:row>
      <xdr:rowOff>92613</xdr:rowOff>
    </xdr:to>
    <xdr:cxnSp macro="">
      <xdr:nvCxnSpPr>
        <xdr:cNvPr id="125" name="直線コネクタ 124">
          <a:extLst>
            <a:ext uri="{FF2B5EF4-FFF2-40B4-BE49-F238E27FC236}">
              <a16:creationId xmlns:a16="http://schemas.microsoft.com/office/drawing/2014/main" xmlns="" id="{00000000-0008-0000-0700-00007D000000}"/>
            </a:ext>
          </a:extLst>
        </xdr:cNvPr>
        <xdr:cNvCxnSpPr/>
      </xdr:nvCxnSpPr>
      <xdr:spPr>
        <a:xfrm flipV="1">
          <a:off x="1130300" y="9846522"/>
          <a:ext cx="889000" cy="1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21646</xdr:rowOff>
    </xdr:from>
    <xdr:to>
      <xdr:col>10</xdr:col>
      <xdr:colOff>165100</xdr:colOff>
      <xdr:row>56</xdr:row>
      <xdr:rowOff>123246</xdr:rowOff>
    </xdr:to>
    <xdr:sp macro="" textlink="">
      <xdr:nvSpPr>
        <xdr:cNvPr id="126" name="フローチャート: 判断 125">
          <a:extLst>
            <a:ext uri="{FF2B5EF4-FFF2-40B4-BE49-F238E27FC236}">
              <a16:creationId xmlns:a16="http://schemas.microsoft.com/office/drawing/2014/main" xmlns="" id="{00000000-0008-0000-0700-00007E000000}"/>
            </a:ext>
          </a:extLst>
        </xdr:cNvPr>
        <xdr:cNvSpPr/>
      </xdr:nvSpPr>
      <xdr:spPr>
        <a:xfrm>
          <a:off x="1968500" y="96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139773</xdr:rowOff>
    </xdr:from>
    <xdr:ext cx="534377" cy="259045"/>
    <xdr:sp macro="" textlink="">
      <xdr:nvSpPr>
        <xdr:cNvPr id="127" name="テキスト ボックス 126">
          <a:extLst>
            <a:ext uri="{FF2B5EF4-FFF2-40B4-BE49-F238E27FC236}">
              <a16:creationId xmlns:a16="http://schemas.microsoft.com/office/drawing/2014/main" xmlns="" id="{00000000-0008-0000-0700-00007F000000}"/>
            </a:ext>
          </a:extLst>
        </xdr:cNvPr>
        <xdr:cNvSpPr txBox="1"/>
      </xdr:nvSpPr>
      <xdr:spPr>
        <a:xfrm>
          <a:off x="1752111" y="939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51579</xdr:rowOff>
    </xdr:from>
    <xdr:to>
      <xdr:col>6</xdr:col>
      <xdr:colOff>38100</xdr:colOff>
      <xdr:row>56</xdr:row>
      <xdr:rowOff>153179</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1079500" y="965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169706</xdr:rowOff>
    </xdr:from>
    <xdr:ext cx="534377"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863111" y="942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126669</xdr:rowOff>
    </xdr:from>
    <xdr:to>
      <xdr:col>24</xdr:col>
      <xdr:colOff>114300</xdr:colOff>
      <xdr:row>57</xdr:row>
      <xdr:rowOff>56819</xdr:rowOff>
    </xdr:to>
    <xdr:sp macro="" textlink="">
      <xdr:nvSpPr>
        <xdr:cNvPr id="135" name="楕円 134">
          <a:extLst>
            <a:ext uri="{FF2B5EF4-FFF2-40B4-BE49-F238E27FC236}">
              <a16:creationId xmlns:a16="http://schemas.microsoft.com/office/drawing/2014/main" xmlns="" id="{00000000-0008-0000-0700-000087000000}"/>
            </a:ext>
          </a:extLst>
        </xdr:cNvPr>
        <xdr:cNvSpPr/>
      </xdr:nvSpPr>
      <xdr:spPr>
        <a:xfrm>
          <a:off x="4584700" y="972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105096</xdr:rowOff>
    </xdr:from>
    <xdr:ext cx="534377" cy="259045"/>
    <xdr:sp macro="" textlink="">
      <xdr:nvSpPr>
        <xdr:cNvPr id="136" name="総務費該当値テキスト">
          <a:extLst>
            <a:ext uri="{FF2B5EF4-FFF2-40B4-BE49-F238E27FC236}">
              <a16:creationId xmlns:a16="http://schemas.microsoft.com/office/drawing/2014/main" xmlns="" id="{00000000-0008-0000-0700-000088000000}"/>
            </a:ext>
          </a:extLst>
        </xdr:cNvPr>
        <xdr:cNvSpPr txBox="1"/>
      </xdr:nvSpPr>
      <xdr:spPr>
        <a:xfrm>
          <a:off x="4686300" y="970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53535</xdr:rowOff>
    </xdr:from>
    <xdr:to>
      <xdr:col>20</xdr:col>
      <xdr:colOff>38100</xdr:colOff>
      <xdr:row>56</xdr:row>
      <xdr:rowOff>155135</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3746500" y="965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146262</xdr:rowOff>
    </xdr:from>
    <xdr:ext cx="534377"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3530111" y="974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136120</xdr:rowOff>
    </xdr:from>
    <xdr:to>
      <xdr:col>15</xdr:col>
      <xdr:colOff>101600</xdr:colOff>
      <xdr:row>57</xdr:row>
      <xdr:rowOff>66270</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2857500" y="973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57397</xdr:rowOff>
    </xdr:from>
    <xdr:ext cx="534377"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2641111" y="983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23072</xdr:rowOff>
    </xdr:from>
    <xdr:to>
      <xdr:col>10</xdr:col>
      <xdr:colOff>165100</xdr:colOff>
      <xdr:row>57</xdr:row>
      <xdr:rowOff>124672</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1968500" y="979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115799</xdr:rowOff>
    </xdr:from>
    <xdr:ext cx="534377"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1752111" y="988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41813</xdr:rowOff>
    </xdr:from>
    <xdr:to>
      <xdr:col>6</xdr:col>
      <xdr:colOff>38100</xdr:colOff>
      <xdr:row>57</xdr:row>
      <xdr:rowOff>143413</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1079500" y="981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134540</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863111" y="9907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xmlns=""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xmlns=""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xmlns=""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xmlns=""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xmlns=""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112001</xdr:rowOff>
    </xdr:from>
    <xdr:to>
      <xdr:col>24</xdr:col>
      <xdr:colOff>62865</xdr:colOff>
      <xdr:row>78</xdr:row>
      <xdr:rowOff>114745</xdr:rowOff>
    </xdr:to>
    <xdr:cxnSp macro="">
      <xdr:nvCxnSpPr>
        <xdr:cNvPr id="169" name="直線コネクタ 168">
          <a:extLst>
            <a:ext uri="{FF2B5EF4-FFF2-40B4-BE49-F238E27FC236}">
              <a16:creationId xmlns:a16="http://schemas.microsoft.com/office/drawing/2014/main" xmlns="" id="{00000000-0008-0000-0700-0000A9000000}"/>
            </a:ext>
          </a:extLst>
        </xdr:cNvPr>
        <xdr:cNvCxnSpPr/>
      </xdr:nvCxnSpPr>
      <xdr:spPr>
        <a:xfrm flipV="1">
          <a:off x="4633595" y="12113501"/>
          <a:ext cx="1270" cy="1374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118572</xdr:rowOff>
    </xdr:from>
    <xdr:ext cx="599010" cy="259045"/>
    <xdr:sp macro="" textlink="">
      <xdr:nvSpPr>
        <xdr:cNvPr id="170" name="民生費最小値テキスト">
          <a:extLst>
            <a:ext uri="{FF2B5EF4-FFF2-40B4-BE49-F238E27FC236}">
              <a16:creationId xmlns:a16="http://schemas.microsoft.com/office/drawing/2014/main" xmlns="" id="{00000000-0008-0000-0700-0000AA000000}"/>
            </a:ext>
          </a:extLst>
        </xdr:cNvPr>
        <xdr:cNvSpPr txBox="1"/>
      </xdr:nvSpPr>
      <xdr:spPr>
        <a:xfrm>
          <a:off x="4686300" y="13491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114745</xdr:rowOff>
    </xdr:from>
    <xdr:to>
      <xdr:col>24</xdr:col>
      <xdr:colOff>152400</xdr:colOff>
      <xdr:row>78</xdr:row>
      <xdr:rowOff>114745</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a:off x="4546600" y="13487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58678</xdr:rowOff>
    </xdr:from>
    <xdr:ext cx="599010" cy="259045"/>
    <xdr:sp macro="" textlink="">
      <xdr:nvSpPr>
        <xdr:cNvPr id="172" name="民生費最大値テキスト">
          <a:extLst>
            <a:ext uri="{FF2B5EF4-FFF2-40B4-BE49-F238E27FC236}">
              <a16:creationId xmlns:a16="http://schemas.microsoft.com/office/drawing/2014/main" xmlns="" id="{00000000-0008-0000-0700-0000AC000000}"/>
            </a:ext>
          </a:extLst>
        </xdr:cNvPr>
        <xdr:cNvSpPr txBox="1"/>
      </xdr:nvSpPr>
      <xdr:spPr>
        <a:xfrm>
          <a:off x="4686300" y="11888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293,635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112001</xdr:rowOff>
    </xdr:from>
    <xdr:to>
      <xdr:col>24</xdr:col>
      <xdr:colOff>152400</xdr:colOff>
      <xdr:row>70</xdr:row>
      <xdr:rowOff>112001</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2113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124155</xdr:rowOff>
    </xdr:from>
    <xdr:to>
      <xdr:col>24</xdr:col>
      <xdr:colOff>63500</xdr:colOff>
      <xdr:row>77</xdr:row>
      <xdr:rowOff>26398</xdr:rowOff>
    </xdr:to>
    <xdr:cxnSp macro="">
      <xdr:nvCxnSpPr>
        <xdr:cNvPr id="174" name="直線コネクタ 173">
          <a:extLst>
            <a:ext uri="{FF2B5EF4-FFF2-40B4-BE49-F238E27FC236}">
              <a16:creationId xmlns:a16="http://schemas.microsoft.com/office/drawing/2014/main" xmlns="" id="{00000000-0008-0000-0700-0000AE000000}"/>
            </a:ext>
          </a:extLst>
        </xdr:cNvPr>
        <xdr:cNvCxnSpPr/>
      </xdr:nvCxnSpPr>
      <xdr:spPr>
        <a:xfrm flipV="1">
          <a:off x="3797300" y="13154355"/>
          <a:ext cx="838200" cy="7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105559</xdr:rowOff>
    </xdr:from>
    <xdr:ext cx="599010" cy="259045"/>
    <xdr:sp macro="" textlink="">
      <xdr:nvSpPr>
        <xdr:cNvPr id="175" name="民生費平均値テキスト">
          <a:extLst>
            <a:ext uri="{FF2B5EF4-FFF2-40B4-BE49-F238E27FC236}">
              <a16:creationId xmlns:a16="http://schemas.microsoft.com/office/drawing/2014/main" xmlns="" id="{00000000-0008-0000-0700-0000AF000000}"/>
            </a:ext>
          </a:extLst>
        </xdr:cNvPr>
        <xdr:cNvSpPr txBox="1"/>
      </xdr:nvSpPr>
      <xdr:spPr>
        <a:xfrm>
          <a:off x="4686300" y="1279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82682</xdr:rowOff>
    </xdr:from>
    <xdr:to>
      <xdr:col>24</xdr:col>
      <xdr:colOff>114300</xdr:colOff>
      <xdr:row>76</xdr:row>
      <xdr:rowOff>12832</xdr:rowOff>
    </xdr:to>
    <xdr:sp macro="" textlink="">
      <xdr:nvSpPr>
        <xdr:cNvPr id="176" name="フローチャート: 判断 175">
          <a:extLst>
            <a:ext uri="{FF2B5EF4-FFF2-40B4-BE49-F238E27FC236}">
              <a16:creationId xmlns:a16="http://schemas.microsoft.com/office/drawing/2014/main" xmlns="" id="{00000000-0008-0000-0700-0000B0000000}"/>
            </a:ext>
          </a:extLst>
        </xdr:cNvPr>
        <xdr:cNvSpPr/>
      </xdr:nvSpPr>
      <xdr:spPr>
        <a:xfrm>
          <a:off x="4584700" y="1294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26398</xdr:rowOff>
    </xdr:from>
    <xdr:to>
      <xdr:col>19</xdr:col>
      <xdr:colOff>177800</xdr:colOff>
      <xdr:row>77</xdr:row>
      <xdr:rowOff>112047</xdr:rowOff>
    </xdr:to>
    <xdr:cxnSp macro="">
      <xdr:nvCxnSpPr>
        <xdr:cNvPr id="177" name="直線コネクタ 176">
          <a:extLst>
            <a:ext uri="{FF2B5EF4-FFF2-40B4-BE49-F238E27FC236}">
              <a16:creationId xmlns:a16="http://schemas.microsoft.com/office/drawing/2014/main" xmlns="" id="{00000000-0008-0000-0700-0000B1000000}"/>
            </a:ext>
          </a:extLst>
        </xdr:cNvPr>
        <xdr:cNvCxnSpPr/>
      </xdr:nvCxnSpPr>
      <xdr:spPr>
        <a:xfrm flipV="1">
          <a:off x="2908300" y="13228048"/>
          <a:ext cx="889000" cy="8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93266</xdr:rowOff>
    </xdr:from>
    <xdr:to>
      <xdr:col>20</xdr:col>
      <xdr:colOff>38100</xdr:colOff>
      <xdr:row>76</xdr:row>
      <xdr:rowOff>23416</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3746500" y="1295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39943</xdr:rowOff>
    </xdr:from>
    <xdr:ext cx="599010" cy="259045"/>
    <xdr:sp macro="" textlink="">
      <xdr:nvSpPr>
        <xdr:cNvPr id="179" name="テキスト ボックス 178">
          <a:extLst>
            <a:ext uri="{FF2B5EF4-FFF2-40B4-BE49-F238E27FC236}">
              <a16:creationId xmlns:a16="http://schemas.microsoft.com/office/drawing/2014/main" xmlns="" id="{00000000-0008-0000-0700-0000B3000000}"/>
            </a:ext>
          </a:extLst>
        </xdr:cNvPr>
        <xdr:cNvSpPr txBox="1"/>
      </xdr:nvSpPr>
      <xdr:spPr>
        <a:xfrm>
          <a:off x="3497795" y="1272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112047</xdr:rowOff>
    </xdr:from>
    <xdr:to>
      <xdr:col>15</xdr:col>
      <xdr:colOff>50800</xdr:colOff>
      <xdr:row>77</xdr:row>
      <xdr:rowOff>146017</xdr:rowOff>
    </xdr:to>
    <xdr:cxnSp macro="">
      <xdr:nvCxnSpPr>
        <xdr:cNvPr id="180" name="直線コネクタ 179">
          <a:extLst>
            <a:ext uri="{FF2B5EF4-FFF2-40B4-BE49-F238E27FC236}">
              <a16:creationId xmlns:a16="http://schemas.microsoft.com/office/drawing/2014/main" xmlns="" id="{00000000-0008-0000-0700-0000B4000000}"/>
            </a:ext>
          </a:extLst>
        </xdr:cNvPr>
        <xdr:cNvCxnSpPr/>
      </xdr:nvCxnSpPr>
      <xdr:spPr>
        <a:xfrm flipV="1">
          <a:off x="2019300" y="13313697"/>
          <a:ext cx="889000" cy="3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157846</xdr:rowOff>
    </xdr:from>
    <xdr:to>
      <xdr:col>15</xdr:col>
      <xdr:colOff>101600</xdr:colOff>
      <xdr:row>76</xdr:row>
      <xdr:rowOff>87996</xdr:rowOff>
    </xdr:to>
    <xdr:sp macro="" textlink="">
      <xdr:nvSpPr>
        <xdr:cNvPr id="181" name="フローチャート: 判断 180">
          <a:extLst>
            <a:ext uri="{FF2B5EF4-FFF2-40B4-BE49-F238E27FC236}">
              <a16:creationId xmlns:a16="http://schemas.microsoft.com/office/drawing/2014/main" xmlns="" id="{00000000-0008-0000-0700-0000B5000000}"/>
            </a:ext>
          </a:extLst>
        </xdr:cNvPr>
        <xdr:cNvSpPr/>
      </xdr:nvSpPr>
      <xdr:spPr>
        <a:xfrm>
          <a:off x="2857500" y="1301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104522</xdr:rowOff>
    </xdr:from>
    <xdr:ext cx="599010" cy="259045"/>
    <xdr:sp macro="" textlink="">
      <xdr:nvSpPr>
        <xdr:cNvPr id="182" name="テキスト ボックス 181">
          <a:extLst>
            <a:ext uri="{FF2B5EF4-FFF2-40B4-BE49-F238E27FC236}">
              <a16:creationId xmlns:a16="http://schemas.microsoft.com/office/drawing/2014/main" xmlns="" id="{00000000-0008-0000-0700-0000B6000000}"/>
            </a:ext>
          </a:extLst>
        </xdr:cNvPr>
        <xdr:cNvSpPr txBox="1"/>
      </xdr:nvSpPr>
      <xdr:spPr>
        <a:xfrm>
          <a:off x="2608795" y="1279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146017</xdr:rowOff>
    </xdr:from>
    <xdr:to>
      <xdr:col>10</xdr:col>
      <xdr:colOff>114300</xdr:colOff>
      <xdr:row>78</xdr:row>
      <xdr:rowOff>26490</xdr:rowOff>
    </xdr:to>
    <xdr:cxnSp macro="">
      <xdr:nvCxnSpPr>
        <xdr:cNvPr id="183" name="直線コネクタ 182">
          <a:extLst>
            <a:ext uri="{FF2B5EF4-FFF2-40B4-BE49-F238E27FC236}">
              <a16:creationId xmlns:a16="http://schemas.microsoft.com/office/drawing/2014/main" xmlns="" id="{00000000-0008-0000-0700-0000B7000000}"/>
            </a:ext>
          </a:extLst>
        </xdr:cNvPr>
        <xdr:cNvCxnSpPr/>
      </xdr:nvCxnSpPr>
      <xdr:spPr>
        <a:xfrm flipV="1">
          <a:off x="1130300" y="13347667"/>
          <a:ext cx="889000" cy="5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43439</xdr:rowOff>
    </xdr:from>
    <xdr:to>
      <xdr:col>10</xdr:col>
      <xdr:colOff>165100</xdr:colOff>
      <xdr:row>76</xdr:row>
      <xdr:rowOff>145039</xdr:rowOff>
    </xdr:to>
    <xdr:sp macro="" textlink="">
      <xdr:nvSpPr>
        <xdr:cNvPr id="184" name="フローチャート: 判断 183">
          <a:extLst>
            <a:ext uri="{FF2B5EF4-FFF2-40B4-BE49-F238E27FC236}">
              <a16:creationId xmlns:a16="http://schemas.microsoft.com/office/drawing/2014/main" xmlns="" id="{00000000-0008-0000-0700-0000B8000000}"/>
            </a:ext>
          </a:extLst>
        </xdr:cNvPr>
        <xdr:cNvSpPr/>
      </xdr:nvSpPr>
      <xdr:spPr>
        <a:xfrm>
          <a:off x="1968500" y="13073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161566</xdr:rowOff>
    </xdr:from>
    <xdr:ext cx="599010" cy="259045"/>
    <xdr:sp macro="" textlink="">
      <xdr:nvSpPr>
        <xdr:cNvPr id="185" name="テキスト ボックス 184">
          <a:extLst>
            <a:ext uri="{FF2B5EF4-FFF2-40B4-BE49-F238E27FC236}">
              <a16:creationId xmlns:a16="http://schemas.microsoft.com/office/drawing/2014/main" xmlns="" id="{00000000-0008-0000-0700-0000B9000000}"/>
            </a:ext>
          </a:extLst>
        </xdr:cNvPr>
        <xdr:cNvSpPr txBox="1"/>
      </xdr:nvSpPr>
      <xdr:spPr>
        <a:xfrm>
          <a:off x="1719795" y="1284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70543</xdr:rowOff>
    </xdr:from>
    <xdr:to>
      <xdr:col>6</xdr:col>
      <xdr:colOff>38100</xdr:colOff>
      <xdr:row>77</xdr:row>
      <xdr:rowOff>693</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079500" y="1310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17221</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830795" y="12875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73355</xdr:rowOff>
    </xdr:from>
    <xdr:to>
      <xdr:col>24</xdr:col>
      <xdr:colOff>114300</xdr:colOff>
      <xdr:row>77</xdr:row>
      <xdr:rowOff>3505</xdr:rowOff>
    </xdr:to>
    <xdr:sp macro="" textlink="">
      <xdr:nvSpPr>
        <xdr:cNvPr id="193" name="楕円 192">
          <a:extLst>
            <a:ext uri="{FF2B5EF4-FFF2-40B4-BE49-F238E27FC236}">
              <a16:creationId xmlns:a16="http://schemas.microsoft.com/office/drawing/2014/main" xmlns="" id="{00000000-0008-0000-0700-0000C1000000}"/>
            </a:ext>
          </a:extLst>
        </xdr:cNvPr>
        <xdr:cNvSpPr/>
      </xdr:nvSpPr>
      <xdr:spPr>
        <a:xfrm>
          <a:off x="4584700" y="1310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51782</xdr:rowOff>
    </xdr:from>
    <xdr:ext cx="599010" cy="259045"/>
    <xdr:sp macro="" textlink="">
      <xdr:nvSpPr>
        <xdr:cNvPr id="194" name="民生費該当値テキスト">
          <a:extLst>
            <a:ext uri="{FF2B5EF4-FFF2-40B4-BE49-F238E27FC236}">
              <a16:creationId xmlns:a16="http://schemas.microsoft.com/office/drawing/2014/main" xmlns="" id="{00000000-0008-0000-0700-0000C2000000}"/>
            </a:ext>
          </a:extLst>
        </xdr:cNvPr>
        <xdr:cNvSpPr txBox="1"/>
      </xdr:nvSpPr>
      <xdr:spPr>
        <a:xfrm>
          <a:off x="4686300" y="13081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147048</xdr:rowOff>
    </xdr:from>
    <xdr:to>
      <xdr:col>20</xdr:col>
      <xdr:colOff>38100</xdr:colOff>
      <xdr:row>77</xdr:row>
      <xdr:rowOff>77198</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3746500" y="1317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68325</xdr:rowOff>
    </xdr:from>
    <xdr:ext cx="59901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3497795" y="13269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61247</xdr:rowOff>
    </xdr:from>
    <xdr:to>
      <xdr:col>15</xdr:col>
      <xdr:colOff>101600</xdr:colOff>
      <xdr:row>77</xdr:row>
      <xdr:rowOff>162847</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2857500" y="1326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153974</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2608795" y="13355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95217</xdr:rowOff>
    </xdr:from>
    <xdr:to>
      <xdr:col>10</xdr:col>
      <xdr:colOff>165100</xdr:colOff>
      <xdr:row>78</xdr:row>
      <xdr:rowOff>25367</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1968500" y="1329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16494</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1719795" y="13389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147140</xdr:rowOff>
    </xdr:from>
    <xdr:to>
      <xdr:col>6</xdr:col>
      <xdr:colOff>38100</xdr:colOff>
      <xdr:row>78</xdr:row>
      <xdr:rowOff>77290</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079500" y="1334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68417</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830795" y="13441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xmlns=""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xmlns=""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xmlns=""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xmlns=""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xmlns=""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xmlns=""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xmlns=""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85034</xdr:rowOff>
    </xdr:from>
    <xdr:to>
      <xdr:col>24</xdr:col>
      <xdr:colOff>62865</xdr:colOff>
      <xdr:row>98</xdr:row>
      <xdr:rowOff>66061</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flipV="1">
          <a:off x="4633595" y="15515534"/>
          <a:ext cx="1270" cy="1352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69888</xdr:rowOff>
    </xdr:from>
    <xdr:ext cx="534377" cy="259045"/>
    <xdr:sp macro="" textlink="">
      <xdr:nvSpPr>
        <xdr:cNvPr id="227" name="衛生費最小値テキスト">
          <a:extLst>
            <a:ext uri="{FF2B5EF4-FFF2-40B4-BE49-F238E27FC236}">
              <a16:creationId xmlns:a16="http://schemas.microsoft.com/office/drawing/2014/main" xmlns="" id="{00000000-0008-0000-0700-0000E3000000}"/>
            </a:ext>
          </a:extLst>
        </xdr:cNvPr>
        <xdr:cNvSpPr txBox="1"/>
      </xdr:nvSpPr>
      <xdr:spPr>
        <a:xfrm>
          <a:off x="4686300" y="1687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66061</xdr:rowOff>
    </xdr:from>
    <xdr:to>
      <xdr:col>24</xdr:col>
      <xdr:colOff>152400</xdr:colOff>
      <xdr:row>98</xdr:row>
      <xdr:rowOff>66061</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4546600" y="1686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31711</xdr:rowOff>
    </xdr:from>
    <xdr:ext cx="599010" cy="259045"/>
    <xdr:sp macro="" textlink="">
      <xdr:nvSpPr>
        <xdr:cNvPr id="229" name="衛生費最大値テキスト">
          <a:extLst>
            <a:ext uri="{FF2B5EF4-FFF2-40B4-BE49-F238E27FC236}">
              <a16:creationId xmlns:a16="http://schemas.microsoft.com/office/drawing/2014/main" xmlns="" id="{00000000-0008-0000-0700-0000E5000000}"/>
            </a:ext>
          </a:extLst>
        </xdr:cNvPr>
        <xdr:cNvSpPr txBox="1"/>
      </xdr:nvSpPr>
      <xdr:spPr>
        <a:xfrm>
          <a:off x="4686300" y="15290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197,174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85034</xdr:rowOff>
    </xdr:from>
    <xdr:to>
      <xdr:col>24</xdr:col>
      <xdr:colOff>152400</xdr:colOff>
      <xdr:row>90</xdr:row>
      <xdr:rowOff>85034</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a:off x="4546600" y="15515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66061</xdr:rowOff>
    </xdr:from>
    <xdr:to>
      <xdr:col>24</xdr:col>
      <xdr:colOff>63500</xdr:colOff>
      <xdr:row>98</xdr:row>
      <xdr:rowOff>75464</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flipV="1">
          <a:off x="3797300" y="16868161"/>
          <a:ext cx="838200" cy="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124151</xdr:rowOff>
    </xdr:from>
    <xdr:ext cx="534377" cy="259045"/>
    <xdr:sp macro="" textlink="">
      <xdr:nvSpPr>
        <xdr:cNvPr id="232" name="衛生費平均値テキスト">
          <a:extLst>
            <a:ext uri="{FF2B5EF4-FFF2-40B4-BE49-F238E27FC236}">
              <a16:creationId xmlns:a16="http://schemas.microsoft.com/office/drawing/2014/main" xmlns="" id="{00000000-0008-0000-0700-0000E8000000}"/>
            </a:ext>
          </a:extLst>
        </xdr:cNvPr>
        <xdr:cNvSpPr txBox="1"/>
      </xdr:nvSpPr>
      <xdr:spPr>
        <a:xfrm>
          <a:off x="4686300" y="16411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101274</xdr:rowOff>
    </xdr:from>
    <xdr:to>
      <xdr:col>24</xdr:col>
      <xdr:colOff>114300</xdr:colOff>
      <xdr:row>97</xdr:row>
      <xdr:rowOff>31424</xdr:rowOff>
    </xdr:to>
    <xdr:sp macro="" textlink="">
      <xdr:nvSpPr>
        <xdr:cNvPr id="233" name="フローチャート: 判断 232">
          <a:extLst>
            <a:ext uri="{FF2B5EF4-FFF2-40B4-BE49-F238E27FC236}">
              <a16:creationId xmlns:a16="http://schemas.microsoft.com/office/drawing/2014/main" xmlns="" id="{00000000-0008-0000-0700-0000E9000000}"/>
            </a:ext>
          </a:extLst>
        </xdr:cNvPr>
        <xdr:cNvSpPr/>
      </xdr:nvSpPr>
      <xdr:spPr>
        <a:xfrm>
          <a:off x="4584700" y="16560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50386</xdr:rowOff>
    </xdr:from>
    <xdr:to>
      <xdr:col>19</xdr:col>
      <xdr:colOff>177800</xdr:colOff>
      <xdr:row>98</xdr:row>
      <xdr:rowOff>75464</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a:off x="2908300" y="16852486"/>
          <a:ext cx="889000" cy="2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99826</xdr:rowOff>
    </xdr:from>
    <xdr:to>
      <xdr:col>20</xdr:col>
      <xdr:colOff>38100</xdr:colOff>
      <xdr:row>97</xdr:row>
      <xdr:rowOff>29976</xdr:rowOff>
    </xdr:to>
    <xdr:sp macro="" textlink="">
      <xdr:nvSpPr>
        <xdr:cNvPr id="235" name="フローチャート: 判断 234">
          <a:extLst>
            <a:ext uri="{FF2B5EF4-FFF2-40B4-BE49-F238E27FC236}">
              <a16:creationId xmlns:a16="http://schemas.microsoft.com/office/drawing/2014/main" xmlns="" id="{00000000-0008-0000-0700-0000EB000000}"/>
            </a:ext>
          </a:extLst>
        </xdr:cNvPr>
        <xdr:cNvSpPr/>
      </xdr:nvSpPr>
      <xdr:spPr>
        <a:xfrm>
          <a:off x="3746500" y="1655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46503</xdr:rowOff>
    </xdr:from>
    <xdr:ext cx="534377" cy="259045"/>
    <xdr:sp macro="" textlink="">
      <xdr:nvSpPr>
        <xdr:cNvPr id="236" name="テキスト ボックス 235">
          <a:extLst>
            <a:ext uri="{FF2B5EF4-FFF2-40B4-BE49-F238E27FC236}">
              <a16:creationId xmlns:a16="http://schemas.microsoft.com/office/drawing/2014/main" xmlns="" id="{00000000-0008-0000-0700-0000EC000000}"/>
            </a:ext>
          </a:extLst>
        </xdr:cNvPr>
        <xdr:cNvSpPr txBox="1"/>
      </xdr:nvSpPr>
      <xdr:spPr>
        <a:xfrm>
          <a:off x="3530111" y="1633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25750</xdr:rowOff>
    </xdr:from>
    <xdr:to>
      <xdr:col>15</xdr:col>
      <xdr:colOff>50800</xdr:colOff>
      <xdr:row>98</xdr:row>
      <xdr:rowOff>50386</xdr:rowOff>
    </xdr:to>
    <xdr:cxnSp macro="">
      <xdr:nvCxnSpPr>
        <xdr:cNvPr id="237" name="直線コネクタ 236">
          <a:extLst>
            <a:ext uri="{FF2B5EF4-FFF2-40B4-BE49-F238E27FC236}">
              <a16:creationId xmlns:a16="http://schemas.microsoft.com/office/drawing/2014/main" xmlns="" id="{00000000-0008-0000-0700-0000ED000000}"/>
            </a:ext>
          </a:extLst>
        </xdr:cNvPr>
        <xdr:cNvCxnSpPr/>
      </xdr:nvCxnSpPr>
      <xdr:spPr>
        <a:xfrm>
          <a:off x="2019300" y="16827850"/>
          <a:ext cx="889000" cy="2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117232</xdr:rowOff>
    </xdr:from>
    <xdr:to>
      <xdr:col>15</xdr:col>
      <xdr:colOff>101600</xdr:colOff>
      <xdr:row>97</xdr:row>
      <xdr:rowOff>47382</xdr:rowOff>
    </xdr:to>
    <xdr:sp macro="" textlink="">
      <xdr:nvSpPr>
        <xdr:cNvPr id="238" name="フローチャート: 判断 237">
          <a:extLst>
            <a:ext uri="{FF2B5EF4-FFF2-40B4-BE49-F238E27FC236}">
              <a16:creationId xmlns:a16="http://schemas.microsoft.com/office/drawing/2014/main" xmlns="" id="{00000000-0008-0000-0700-0000EE000000}"/>
            </a:ext>
          </a:extLst>
        </xdr:cNvPr>
        <xdr:cNvSpPr/>
      </xdr:nvSpPr>
      <xdr:spPr>
        <a:xfrm>
          <a:off x="2857500" y="165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63909</xdr:rowOff>
    </xdr:from>
    <xdr:ext cx="534377" cy="259045"/>
    <xdr:sp macro="" textlink="">
      <xdr:nvSpPr>
        <xdr:cNvPr id="239" name="テキスト ボックス 238">
          <a:extLst>
            <a:ext uri="{FF2B5EF4-FFF2-40B4-BE49-F238E27FC236}">
              <a16:creationId xmlns:a16="http://schemas.microsoft.com/office/drawing/2014/main" xmlns="" id="{00000000-0008-0000-0700-0000EF000000}"/>
            </a:ext>
          </a:extLst>
        </xdr:cNvPr>
        <xdr:cNvSpPr txBox="1"/>
      </xdr:nvSpPr>
      <xdr:spPr>
        <a:xfrm>
          <a:off x="2641111" y="1635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25750</xdr:rowOff>
    </xdr:from>
    <xdr:to>
      <xdr:col>10</xdr:col>
      <xdr:colOff>114300</xdr:colOff>
      <xdr:row>98</xdr:row>
      <xdr:rowOff>45289</xdr:rowOff>
    </xdr:to>
    <xdr:cxnSp macro="">
      <xdr:nvCxnSpPr>
        <xdr:cNvPr id="240" name="直線コネクタ 239">
          <a:extLst>
            <a:ext uri="{FF2B5EF4-FFF2-40B4-BE49-F238E27FC236}">
              <a16:creationId xmlns:a16="http://schemas.microsoft.com/office/drawing/2014/main" xmlns="" id="{00000000-0008-0000-0700-0000F0000000}"/>
            </a:ext>
          </a:extLst>
        </xdr:cNvPr>
        <xdr:cNvCxnSpPr/>
      </xdr:nvCxnSpPr>
      <xdr:spPr>
        <a:xfrm flipV="1">
          <a:off x="1130300" y="16827850"/>
          <a:ext cx="889000" cy="1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125895</xdr:rowOff>
    </xdr:from>
    <xdr:to>
      <xdr:col>10</xdr:col>
      <xdr:colOff>165100</xdr:colOff>
      <xdr:row>97</xdr:row>
      <xdr:rowOff>56045</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1968500" y="165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72572</xdr:rowOff>
    </xdr:from>
    <xdr:ext cx="534377"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1752111" y="1636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151704</xdr:rowOff>
    </xdr:from>
    <xdr:to>
      <xdr:col>6</xdr:col>
      <xdr:colOff>38100</xdr:colOff>
      <xdr:row>97</xdr:row>
      <xdr:rowOff>81854</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1079500" y="1661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98381</xdr:rowOff>
    </xdr:from>
    <xdr:ext cx="534377"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863111" y="16386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15261</xdr:rowOff>
    </xdr:from>
    <xdr:to>
      <xdr:col>24</xdr:col>
      <xdr:colOff>114300</xdr:colOff>
      <xdr:row>98</xdr:row>
      <xdr:rowOff>116861</xdr:rowOff>
    </xdr:to>
    <xdr:sp macro="" textlink="">
      <xdr:nvSpPr>
        <xdr:cNvPr id="250" name="楕円 249">
          <a:extLst>
            <a:ext uri="{FF2B5EF4-FFF2-40B4-BE49-F238E27FC236}">
              <a16:creationId xmlns:a16="http://schemas.microsoft.com/office/drawing/2014/main" xmlns="" id="{00000000-0008-0000-0700-0000FA000000}"/>
            </a:ext>
          </a:extLst>
        </xdr:cNvPr>
        <xdr:cNvSpPr/>
      </xdr:nvSpPr>
      <xdr:spPr>
        <a:xfrm>
          <a:off x="4584700" y="1681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101638</xdr:rowOff>
    </xdr:from>
    <xdr:ext cx="534377" cy="259045"/>
    <xdr:sp macro="" textlink="">
      <xdr:nvSpPr>
        <xdr:cNvPr id="251" name="衛生費該当値テキスト">
          <a:extLst>
            <a:ext uri="{FF2B5EF4-FFF2-40B4-BE49-F238E27FC236}">
              <a16:creationId xmlns:a16="http://schemas.microsoft.com/office/drawing/2014/main" xmlns="" id="{00000000-0008-0000-0700-0000FB000000}"/>
            </a:ext>
          </a:extLst>
        </xdr:cNvPr>
        <xdr:cNvSpPr txBox="1"/>
      </xdr:nvSpPr>
      <xdr:spPr>
        <a:xfrm>
          <a:off x="4686300" y="1673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24664</xdr:rowOff>
    </xdr:from>
    <xdr:to>
      <xdr:col>20</xdr:col>
      <xdr:colOff>38100</xdr:colOff>
      <xdr:row>98</xdr:row>
      <xdr:rowOff>126264</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3746500" y="1682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117391</xdr:rowOff>
    </xdr:from>
    <xdr:ext cx="534377"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3530111" y="1691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171036</xdr:rowOff>
    </xdr:from>
    <xdr:to>
      <xdr:col>15</xdr:col>
      <xdr:colOff>101600</xdr:colOff>
      <xdr:row>98</xdr:row>
      <xdr:rowOff>101186</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2857500" y="1680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92313</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2641111" y="1689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146400</xdr:rowOff>
    </xdr:from>
    <xdr:to>
      <xdr:col>10</xdr:col>
      <xdr:colOff>165100</xdr:colOff>
      <xdr:row>98</xdr:row>
      <xdr:rowOff>76550</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1968500" y="1677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67677</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1752111" y="1686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165939</xdr:rowOff>
    </xdr:from>
    <xdr:to>
      <xdr:col>6</xdr:col>
      <xdr:colOff>38100</xdr:colOff>
      <xdr:row>98</xdr:row>
      <xdr:rowOff>96089</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1079500" y="1679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87216</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863111" y="1688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xmlns=""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xmlns=""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xmlns=""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xmlns=""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xmlns=""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9072</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flipV="1">
          <a:off x="10475595" y="5324022"/>
          <a:ext cx="1270" cy="1461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xmlns=""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127199</xdr:rowOff>
    </xdr:from>
    <xdr:ext cx="469744" cy="259045"/>
    <xdr:sp macro="" textlink="">
      <xdr:nvSpPr>
        <xdr:cNvPr id="288" name="労働費最大値テキスト">
          <a:extLst>
            <a:ext uri="{FF2B5EF4-FFF2-40B4-BE49-F238E27FC236}">
              <a16:creationId xmlns:a16="http://schemas.microsoft.com/office/drawing/2014/main" xmlns="" id="{00000000-0008-0000-0700-000020010000}"/>
            </a:ext>
          </a:extLst>
        </xdr:cNvPr>
        <xdr:cNvSpPr txBox="1"/>
      </xdr:nvSpPr>
      <xdr:spPr>
        <a:xfrm>
          <a:off x="10528300" y="509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9072</xdr:rowOff>
    </xdr:from>
    <xdr:to>
      <xdr:col>55</xdr:col>
      <xdr:colOff>88900</xdr:colOff>
      <xdr:row>31</xdr:row>
      <xdr:rowOff>9072</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a:off x="10388600" y="532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18869</xdr:rowOff>
    </xdr:from>
    <xdr:to>
      <xdr:col>55</xdr:col>
      <xdr:colOff>0</xdr:colOff>
      <xdr:row>36</xdr:row>
      <xdr:rowOff>20501</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a:off x="9639300" y="6191069"/>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120885</xdr:rowOff>
    </xdr:from>
    <xdr:ext cx="378565" cy="259045"/>
    <xdr:sp macro="" textlink="">
      <xdr:nvSpPr>
        <xdr:cNvPr id="291" name="労働費平均値テキスト">
          <a:extLst>
            <a:ext uri="{FF2B5EF4-FFF2-40B4-BE49-F238E27FC236}">
              <a16:creationId xmlns:a16="http://schemas.microsoft.com/office/drawing/2014/main" xmlns="" id="{00000000-0008-0000-0700-000023010000}"/>
            </a:ext>
          </a:extLst>
        </xdr:cNvPr>
        <xdr:cNvSpPr txBox="1"/>
      </xdr:nvSpPr>
      <xdr:spPr>
        <a:xfrm>
          <a:off x="10528300" y="646453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142458</xdr:rowOff>
    </xdr:from>
    <xdr:to>
      <xdr:col>55</xdr:col>
      <xdr:colOff>50800</xdr:colOff>
      <xdr:row>38</xdr:row>
      <xdr:rowOff>72608</xdr:rowOff>
    </xdr:to>
    <xdr:sp macro="" textlink="">
      <xdr:nvSpPr>
        <xdr:cNvPr id="292" name="フローチャート: 判断 291">
          <a:extLst>
            <a:ext uri="{FF2B5EF4-FFF2-40B4-BE49-F238E27FC236}">
              <a16:creationId xmlns:a16="http://schemas.microsoft.com/office/drawing/2014/main" xmlns="" id="{00000000-0008-0000-0700-000024010000}"/>
            </a:ext>
          </a:extLst>
        </xdr:cNvPr>
        <xdr:cNvSpPr/>
      </xdr:nvSpPr>
      <xdr:spPr>
        <a:xfrm>
          <a:off x="104267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18869</xdr:rowOff>
    </xdr:from>
    <xdr:to>
      <xdr:col>50</xdr:col>
      <xdr:colOff>114300</xdr:colOff>
      <xdr:row>36</xdr:row>
      <xdr:rowOff>53485</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flipV="1">
          <a:off x="8750300" y="6191069"/>
          <a:ext cx="889000" cy="34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142131</xdr:rowOff>
    </xdr:from>
    <xdr:to>
      <xdr:col>50</xdr:col>
      <xdr:colOff>165100</xdr:colOff>
      <xdr:row>38</xdr:row>
      <xdr:rowOff>72281</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9588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63408</xdr:rowOff>
    </xdr:from>
    <xdr:ext cx="378565" cy="259045"/>
    <xdr:sp macro="" textlink="">
      <xdr:nvSpPr>
        <xdr:cNvPr id="295" name="テキスト ボックス 294">
          <a:extLst>
            <a:ext uri="{FF2B5EF4-FFF2-40B4-BE49-F238E27FC236}">
              <a16:creationId xmlns:a16="http://schemas.microsoft.com/office/drawing/2014/main" xmlns="" id="{00000000-0008-0000-0700-000027010000}"/>
            </a:ext>
          </a:extLst>
        </xdr:cNvPr>
        <xdr:cNvSpPr txBox="1"/>
      </xdr:nvSpPr>
      <xdr:spPr>
        <a:xfrm>
          <a:off x="9450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30952</xdr:rowOff>
    </xdr:from>
    <xdr:to>
      <xdr:col>45</xdr:col>
      <xdr:colOff>177800</xdr:colOff>
      <xdr:row>36</xdr:row>
      <xdr:rowOff>53485</xdr:rowOff>
    </xdr:to>
    <xdr:cxnSp macro="">
      <xdr:nvCxnSpPr>
        <xdr:cNvPr id="296" name="直線コネクタ 295">
          <a:extLst>
            <a:ext uri="{FF2B5EF4-FFF2-40B4-BE49-F238E27FC236}">
              <a16:creationId xmlns:a16="http://schemas.microsoft.com/office/drawing/2014/main" xmlns="" id="{00000000-0008-0000-0700-000028010000}"/>
            </a:ext>
          </a:extLst>
        </xdr:cNvPr>
        <xdr:cNvCxnSpPr/>
      </xdr:nvCxnSpPr>
      <xdr:spPr>
        <a:xfrm>
          <a:off x="7861300" y="6203152"/>
          <a:ext cx="889000" cy="2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107188</xdr:rowOff>
    </xdr:from>
    <xdr:to>
      <xdr:col>46</xdr:col>
      <xdr:colOff>38100</xdr:colOff>
      <xdr:row>38</xdr:row>
      <xdr:rowOff>37338</xdr:rowOff>
    </xdr:to>
    <xdr:sp macro="" textlink="">
      <xdr:nvSpPr>
        <xdr:cNvPr id="297" name="フローチャート: 判断 296">
          <a:extLst>
            <a:ext uri="{FF2B5EF4-FFF2-40B4-BE49-F238E27FC236}">
              <a16:creationId xmlns:a16="http://schemas.microsoft.com/office/drawing/2014/main" xmlns="" id="{00000000-0008-0000-0700-000029010000}"/>
            </a:ext>
          </a:extLst>
        </xdr:cNvPr>
        <xdr:cNvSpPr/>
      </xdr:nvSpPr>
      <xdr:spPr>
        <a:xfrm>
          <a:off x="8699500" y="645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28465</xdr:rowOff>
    </xdr:from>
    <xdr:ext cx="378565" cy="259045"/>
    <xdr:sp macro="" textlink="">
      <xdr:nvSpPr>
        <xdr:cNvPr id="298" name="テキスト ボックス 297">
          <a:extLst>
            <a:ext uri="{FF2B5EF4-FFF2-40B4-BE49-F238E27FC236}">
              <a16:creationId xmlns:a16="http://schemas.microsoft.com/office/drawing/2014/main" xmlns="" id="{00000000-0008-0000-0700-00002A010000}"/>
            </a:ext>
          </a:extLst>
        </xdr:cNvPr>
        <xdr:cNvSpPr txBox="1"/>
      </xdr:nvSpPr>
      <xdr:spPr>
        <a:xfrm>
          <a:off x="8561017" y="6543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30952</xdr:rowOff>
    </xdr:from>
    <xdr:to>
      <xdr:col>41</xdr:col>
      <xdr:colOff>50800</xdr:colOff>
      <xdr:row>36</xdr:row>
      <xdr:rowOff>66222</xdr:rowOff>
    </xdr:to>
    <xdr:cxnSp macro="">
      <xdr:nvCxnSpPr>
        <xdr:cNvPr id="299" name="直線コネクタ 298">
          <a:extLst>
            <a:ext uri="{FF2B5EF4-FFF2-40B4-BE49-F238E27FC236}">
              <a16:creationId xmlns:a16="http://schemas.microsoft.com/office/drawing/2014/main" xmlns="" id="{00000000-0008-0000-0700-00002B010000}"/>
            </a:ext>
          </a:extLst>
        </xdr:cNvPr>
        <xdr:cNvCxnSpPr/>
      </xdr:nvCxnSpPr>
      <xdr:spPr>
        <a:xfrm flipV="1">
          <a:off x="6972300" y="6203152"/>
          <a:ext cx="889000" cy="3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170216</xdr:rowOff>
    </xdr:from>
    <xdr:to>
      <xdr:col>41</xdr:col>
      <xdr:colOff>101600</xdr:colOff>
      <xdr:row>36</xdr:row>
      <xdr:rowOff>100366</xdr:rowOff>
    </xdr:to>
    <xdr:sp macro="" textlink="">
      <xdr:nvSpPr>
        <xdr:cNvPr id="300" name="フローチャート: 判断 299">
          <a:extLst>
            <a:ext uri="{FF2B5EF4-FFF2-40B4-BE49-F238E27FC236}">
              <a16:creationId xmlns:a16="http://schemas.microsoft.com/office/drawing/2014/main" xmlns="" id="{00000000-0008-0000-0700-00002C010000}"/>
            </a:ext>
          </a:extLst>
        </xdr:cNvPr>
        <xdr:cNvSpPr/>
      </xdr:nvSpPr>
      <xdr:spPr>
        <a:xfrm>
          <a:off x="7810500" y="617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91493</xdr:rowOff>
    </xdr:from>
    <xdr:ext cx="469744"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7626428" y="626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129395</xdr:rowOff>
    </xdr:from>
    <xdr:to>
      <xdr:col>36</xdr:col>
      <xdr:colOff>165100</xdr:colOff>
      <xdr:row>35</xdr:row>
      <xdr:rowOff>59545</xdr:rowOff>
    </xdr:to>
    <xdr:sp macro="" textlink="">
      <xdr:nvSpPr>
        <xdr:cNvPr id="302" name="フローチャート: 判断 301">
          <a:extLst>
            <a:ext uri="{FF2B5EF4-FFF2-40B4-BE49-F238E27FC236}">
              <a16:creationId xmlns:a16="http://schemas.microsoft.com/office/drawing/2014/main" xmlns="" id="{00000000-0008-0000-0700-00002E010000}"/>
            </a:ext>
          </a:extLst>
        </xdr:cNvPr>
        <xdr:cNvSpPr/>
      </xdr:nvSpPr>
      <xdr:spPr>
        <a:xfrm>
          <a:off x="6921500" y="59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76072</xdr:rowOff>
    </xdr:from>
    <xdr:ext cx="469744"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6737428" y="5733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141151</xdr:rowOff>
    </xdr:from>
    <xdr:to>
      <xdr:col>55</xdr:col>
      <xdr:colOff>50800</xdr:colOff>
      <xdr:row>36</xdr:row>
      <xdr:rowOff>71301</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10426700" y="614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164028</xdr:rowOff>
    </xdr:from>
    <xdr:ext cx="469744" cy="259045"/>
    <xdr:sp macro="" textlink="">
      <xdr:nvSpPr>
        <xdr:cNvPr id="310" name="労働費該当値テキスト">
          <a:extLst>
            <a:ext uri="{FF2B5EF4-FFF2-40B4-BE49-F238E27FC236}">
              <a16:creationId xmlns:a16="http://schemas.microsoft.com/office/drawing/2014/main" xmlns="" id="{00000000-0008-0000-0700-000036010000}"/>
            </a:ext>
          </a:extLst>
        </xdr:cNvPr>
        <xdr:cNvSpPr txBox="1"/>
      </xdr:nvSpPr>
      <xdr:spPr>
        <a:xfrm>
          <a:off x="10528300" y="599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139519</xdr:rowOff>
    </xdr:from>
    <xdr:to>
      <xdr:col>50</xdr:col>
      <xdr:colOff>165100</xdr:colOff>
      <xdr:row>36</xdr:row>
      <xdr:rowOff>69669</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9588500" y="614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86196</xdr:rowOff>
    </xdr:from>
    <xdr:ext cx="469744"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9404428" y="5915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2685</xdr:rowOff>
    </xdr:from>
    <xdr:to>
      <xdr:col>46</xdr:col>
      <xdr:colOff>38100</xdr:colOff>
      <xdr:row>36</xdr:row>
      <xdr:rowOff>104285</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8699500" y="617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120812</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8515428" y="595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151602</xdr:rowOff>
    </xdr:from>
    <xdr:to>
      <xdr:col>41</xdr:col>
      <xdr:colOff>101600</xdr:colOff>
      <xdr:row>36</xdr:row>
      <xdr:rowOff>81752</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7810500" y="615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98279</xdr:rowOff>
    </xdr:from>
    <xdr:ext cx="469744"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7626428" y="592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15422</xdr:rowOff>
    </xdr:from>
    <xdr:to>
      <xdr:col>36</xdr:col>
      <xdr:colOff>165100</xdr:colOff>
      <xdr:row>36</xdr:row>
      <xdr:rowOff>117022</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6921500" y="618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108149</xdr:rowOff>
    </xdr:from>
    <xdr:ext cx="469744"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6737428" y="6280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xmlns=""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xmlns=""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29319</xdr:rowOff>
    </xdr:from>
    <xdr:to>
      <xdr:col>54</xdr:col>
      <xdr:colOff>189865</xdr:colOff>
      <xdr:row>59</xdr:row>
      <xdr:rowOff>13959</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flipV="1">
          <a:off x="10475595" y="8773269"/>
          <a:ext cx="1270" cy="1356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17786</xdr:rowOff>
    </xdr:from>
    <xdr:ext cx="469744" cy="259045"/>
    <xdr:sp macro="" textlink="">
      <xdr:nvSpPr>
        <xdr:cNvPr id="345" name="農林水産業費最小値テキスト">
          <a:extLst>
            <a:ext uri="{FF2B5EF4-FFF2-40B4-BE49-F238E27FC236}">
              <a16:creationId xmlns:a16="http://schemas.microsoft.com/office/drawing/2014/main" xmlns="" id="{00000000-0008-0000-0700-000059010000}"/>
            </a:ext>
          </a:extLst>
        </xdr:cNvPr>
        <xdr:cNvSpPr txBox="1"/>
      </xdr:nvSpPr>
      <xdr:spPr>
        <a:xfrm>
          <a:off x="10528300" y="10133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13959</xdr:rowOff>
    </xdr:from>
    <xdr:to>
      <xdr:col>55</xdr:col>
      <xdr:colOff>88900</xdr:colOff>
      <xdr:row>59</xdr:row>
      <xdr:rowOff>13959</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a:off x="10388600" y="10129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147446</xdr:rowOff>
    </xdr:from>
    <xdr:ext cx="599010" cy="259045"/>
    <xdr:sp macro="" textlink="">
      <xdr:nvSpPr>
        <xdr:cNvPr id="347" name="農林水産業費最大値テキスト">
          <a:extLst>
            <a:ext uri="{FF2B5EF4-FFF2-40B4-BE49-F238E27FC236}">
              <a16:creationId xmlns:a16="http://schemas.microsoft.com/office/drawing/2014/main" xmlns="" id="{00000000-0008-0000-0700-00005B010000}"/>
            </a:ext>
          </a:extLst>
        </xdr:cNvPr>
        <xdr:cNvSpPr txBox="1"/>
      </xdr:nvSpPr>
      <xdr:spPr>
        <a:xfrm>
          <a:off x="10528300" y="8548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132,390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29319</xdr:rowOff>
    </xdr:from>
    <xdr:to>
      <xdr:col>55</xdr:col>
      <xdr:colOff>88900</xdr:colOff>
      <xdr:row>51</xdr:row>
      <xdr:rowOff>29319</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10388600" y="8773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141801</xdr:rowOff>
    </xdr:from>
    <xdr:to>
      <xdr:col>55</xdr:col>
      <xdr:colOff>0</xdr:colOff>
      <xdr:row>58</xdr:row>
      <xdr:rowOff>53289</xdr:rowOff>
    </xdr:to>
    <xdr:cxnSp macro="">
      <xdr:nvCxnSpPr>
        <xdr:cNvPr id="349" name="直線コネクタ 348">
          <a:extLst>
            <a:ext uri="{FF2B5EF4-FFF2-40B4-BE49-F238E27FC236}">
              <a16:creationId xmlns:a16="http://schemas.microsoft.com/office/drawing/2014/main" xmlns="" id="{00000000-0008-0000-0700-00005D010000}"/>
            </a:ext>
          </a:extLst>
        </xdr:cNvPr>
        <xdr:cNvCxnSpPr/>
      </xdr:nvCxnSpPr>
      <xdr:spPr>
        <a:xfrm flipV="1">
          <a:off x="9639300" y="9914451"/>
          <a:ext cx="838200" cy="8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29339</xdr:rowOff>
    </xdr:from>
    <xdr:ext cx="534377" cy="259045"/>
    <xdr:sp macro="" textlink="">
      <xdr:nvSpPr>
        <xdr:cNvPr id="350" name="農林水産業費平均値テキスト">
          <a:extLst>
            <a:ext uri="{FF2B5EF4-FFF2-40B4-BE49-F238E27FC236}">
              <a16:creationId xmlns:a16="http://schemas.microsoft.com/office/drawing/2014/main" xmlns="" id="{00000000-0008-0000-0700-00005E010000}"/>
            </a:ext>
          </a:extLst>
        </xdr:cNvPr>
        <xdr:cNvSpPr txBox="1"/>
      </xdr:nvSpPr>
      <xdr:spPr>
        <a:xfrm>
          <a:off x="10528300" y="9630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6462</xdr:rowOff>
    </xdr:from>
    <xdr:to>
      <xdr:col>55</xdr:col>
      <xdr:colOff>50800</xdr:colOff>
      <xdr:row>57</xdr:row>
      <xdr:rowOff>108062</xdr:rowOff>
    </xdr:to>
    <xdr:sp macro="" textlink="">
      <xdr:nvSpPr>
        <xdr:cNvPr id="351" name="フローチャート: 判断 350">
          <a:extLst>
            <a:ext uri="{FF2B5EF4-FFF2-40B4-BE49-F238E27FC236}">
              <a16:creationId xmlns:a16="http://schemas.microsoft.com/office/drawing/2014/main" xmlns="" id="{00000000-0008-0000-0700-00005F010000}"/>
            </a:ext>
          </a:extLst>
        </xdr:cNvPr>
        <xdr:cNvSpPr/>
      </xdr:nvSpPr>
      <xdr:spPr>
        <a:xfrm>
          <a:off x="10426700" y="977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53289</xdr:rowOff>
    </xdr:from>
    <xdr:to>
      <xdr:col>50</xdr:col>
      <xdr:colOff>114300</xdr:colOff>
      <xdr:row>58</xdr:row>
      <xdr:rowOff>100370</xdr:rowOff>
    </xdr:to>
    <xdr:cxnSp macro="">
      <xdr:nvCxnSpPr>
        <xdr:cNvPr id="352" name="直線コネクタ 351">
          <a:extLst>
            <a:ext uri="{FF2B5EF4-FFF2-40B4-BE49-F238E27FC236}">
              <a16:creationId xmlns:a16="http://schemas.microsoft.com/office/drawing/2014/main" xmlns="" id="{00000000-0008-0000-0700-000060010000}"/>
            </a:ext>
          </a:extLst>
        </xdr:cNvPr>
        <xdr:cNvCxnSpPr/>
      </xdr:nvCxnSpPr>
      <xdr:spPr>
        <a:xfrm flipV="1">
          <a:off x="8750300" y="9997389"/>
          <a:ext cx="889000" cy="4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32000</xdr:rowOff>
    </xdr:from>
    <xdr:to>
      <xdr:col>50</xdr:col>
      <xdr:colOff>165100</xdr:colOff>
      <xdr:row>57</xdr:row>
      <xdr:rowOff>133600</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9588500" y="980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150127</xdr:rowOff>
    </xdr:from>
    <xdr:ext cx="534377" cy="259045"/>
    <xdr:sp macro="" textlink="">
      <xdr:nvSpPr>
        <xdr:cNvPr id="354" name="テキスト ボックス 353">
          <a:extLst>
            <a:ext uri="{FF2B5EF4-FFF2-40B4-BE49-F238E27FC236}">
              <a16:creationId xmlns:a16="http://schemas.microsoft.com/office/drawing/2014/main" xmlns="" id="{00000000-0008-0000-0700-000062010000}"/>
            </a:ext>
          </a:extLst>
        </xdr:cNvPr>
        <xdr:cNvSpPr txBox="1"/>
      </xdr:nvSpPr>
      <xdr:spPr>
        <a:xfrm>
          <a:off x="9372111" y="9579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100370</xdr:rowOff>
    </xdr:from>
    <xdr:to>
      <xdr:col>45</xdr:col>
      <xdr:colOff>177800</xdr:colOff>
      <xdr:row>58</xdr:row>
      <xdr:rowOff>135955</xdr:rowOff>
    </xdr:to>
    <xdr:cxnSp macro="">
      <xdr:nvCxnSpPr>
        <xdr:cNvPr id="355" name="直線コネクタ 354">
          <a:extLst>
            <a:ext uri="{FF2B5EF4-FFF2-40B4-BE49-F238E27FC236}">
              <a16:creationId xmlns:a16="http://schemas.microsoft.com/office/drawing/2014/main" xmlns="" id="{00000000-0008-0000-0700-000063010000}"/>
            </a:ext>
          </a:extLst>
        </xdr:cNvPr>
        <xdr:cNvCxnSpPr/>
      </xdr:nvCxnSpPr>
      <xdr:spPr>
        <a:xfrm flipV="1">
          <a:off x="7861300" y="10044470"/>
          <a:ext cx="889000" cy="3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39153</xdr:rowOff>
    </xdr:from>
    <xdr:to>
      <xdr:col>46</xdr:col>
      <xdr:colOff>38100</xdr:colOff>
      <xdr:row>57</xdr:row>
      <xdr:rowOff>140753</xdr:rowOff>
    </xdr:to>
    <xdr:sp macro="" textlink="">
      <xdr:nvSpPr>
        <xdr:cNvPr id="356" name="フローチャート: 判断 355">
          <a:extLst>
            <a:ext uri="{FF2B5EF4-FFF2-40B4-BE49-F238E27FC236}">
              <a16:creationId xmlns:a16="http://schemas.microsoft.com/office/drawing/2014/main" xmlns="" id="{00000000-0008-0000-0700-000064010000}"/>
            </a:ext>
          </a:extLst>
        </xdr:cNvPr>
        <xdr:cNvSpPr/>
      </xdr:nvSpPr>
      <xdr:spPr>
        <a:xfrm>
          <a:off x="8699500" y="981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157280</xdr:rowOff>
    </xdr:from>
    <xdr:ext cx="534377" cy="259045"/>
    <xdr:sp macro="" textlink="">
      <xdr:nvSpPr>
        <xdr:cNvPr id="357" name="テキスト ボックス 356">
          <a:extLst>
            <a:ext uri="{FF2B5EF4-FFF2-40B4-BE49-F238E27FC236}">
              <a16:creationId xmlns:a16="http://schemas.microsoft.com/office/drawing/2014/main" xmlns="" id="{00000000-0008-0000-0700-000065010000}"/>
            </a:ext>
          </a:extLst>
        </xdr:cNvPr>
        <xdr:cNvSpPr txBox="1"/>
      </xdr:nvSpPr>
      <xdr:spPr>
        <a:xfrm>
          <a:off x="8483111" y="958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86458</xdr:rowOff>
    </xdr:from>
    <xdr:to>
      <xdr:col>41</xdr:col>
      <xdr:colOff>50800</xdr:colOff>
      <xdr:row>58</xdr:row>
      <xdr:rowOff>135955</xdr:rowOff>
    </xdr:to>
    <xdr:cxnSp macro="">
      <xdr:nvCxnSpPr>
        <xdr:cNvPr id="358" name="直線コネクタ 357">
          <a:extLst>
            <a:ext uri="{FF2B5EF4-FFF2-40B4-BE49-F238E27FC236}">
              <a16:creationId xmlns:a16="http://schemas.microsoft.com/office/drawing/2014/main" xmlns="" id="{00000000-0008-0000-0700-000066010000}"/>
            </a:ext>
          </a:extLst>
        </xdr:cNvPr>
        <xdr:cNvCxnSpPr/>
      </xdr:nvCxnSpPr>
      <xdr:spPr>
        <a:xfrm>
          <a:off x="6972300" y="9173308"/>
          <a:ext cx="889000" cy="90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73616</xdr:rowOff>
    </xdr:from>
    <xdr:to>
      <xdr:col>41</xdr:col>
      <xdr:colOff>101600</xdr:colOff>
      <xdr:row>58</xdr:row>
      <xdr:rowOff>3766</xdr:rowOff>
    </xdr:to>
    <xdr:sp macro="" textlink="">
      <xdr:nvSpPr>
        <xdr:cNvPr id="359" name="フローチャート: 判断 358">
          <a:extLst>
            <a:ext uri="{FF2B5EF4-FFF2-40B4-BE49-F238E27FC236}">
              <a16:creationId xmlns:a16="http://schemas.microsoft.com/office/drawing/2014/main" xmlns="" id="{00000000-0008-0000-0700-000067010000}"/>
            </a:ext>
          </a:extLst>
        </xdr:cNvPr>
        <xdr:cNvSpPr/>
      </xdr:nvSpPr>
      <xdr:spPr>
        <a:xfrm>
          <a:off x="7810500" y="98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20293</xdr:rowOff>
    </xdr:from>
    <xdr:ext cx="534377"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7594111" y="962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75772</xdr:rowOff>
    </xdr:from>
    <xdr:to>
      <xdr:col>36</xdr:col>
      <xdr:colOff>165100</xdr:colOff>
      <xdr:row>58</xdr:row>
      <xdr:rowOff>5922</xdr:rowOff>
    </xdr:to>
    <xdr:sp macro="" textlink="">
      <xdr:nvSpPr>
        <xdr:cNvPr id="361" name="フローチャート: 判断 360">
          <a:extLst>
            <a:ext uri="{FF2B5EF4-FFF2-40B4-BE49-F238E27FC236}">
              <a16:creationId xmlns:a16="http://schemas.microsoft.com/office/drawing/2014/main" xmlns="" id="{00000000-0008-0000-0700-000069010000}"/>
            </a:ext>
          </a:extLst>
        </xdr:cNvPr>
        <xdr:cNvSpPr/>
      </xdr:nvSpPr>
      <xdr:spPr>
        <a:xfrm>
          <a:off x="6921500" y="984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168499</xdr:rowOff>
    </xdr:from>
    <xdr:ext cx="534377"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6705111" y="9941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91001</xdr:rowOff>
    </xdr:from>
    <xdr:to>
      <xdr:col>55</xdr:col>
      <xdr:colOff>50800</xdr:colOff>
      <xdr:row>58</xdr:row>
      <xdr:rowOff>21151</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10426700" y="986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69428</xdr:rowOff>
    </xdr:from>
    <xdr:ext cx="534377" cy="259045"/>
    <xdr:sp macro="" textlink="">
      <xdr:nvSpPr>
        <xdr:cNvPr id="369" name="農林水産業費該当値テキスト">
          <a:extLst>
            <a:ext uri="{FF2B5EF4-FFF2-40B4-BE49-F238E27FC236}">
              <a16:creationId xmlns:a16="http://schemas.microsoft.com/office/drawing/2014/main" xmlns="" id="{00000000-0008-0000-0700-000071010000}"/>
            </a:ext>
          </a:extLst>
        </xdr:cNvPr>
        <xdr:cNvSpPr txBox="1"/>
      </xdr:nvSpPr>
      <xdr:spPr>
        <a:xfrm>
          <a:off x="10528300" y="984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2489</xdr:rowOff>
    </xdr:from>
    <xdr:to>
      <xdr:col>50</xdr:col>
      <xdr:colOff>165100</xdr:colOff>
      <xdr:row>58</xdr:row>
      <xdr:rowOff>104089</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9588500" y="994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95216</xdr:rowOff>
    </xdr:from>
    <xdr:ext cx="534377"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9372111" y="1003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49570</xdr:rowOff>
    </xdr:from>
    <xdr:to>
      <xdr:col>46</xdr:col>
      <xdr:colOff>38100</xdr:colOff>
      <xdr:row>58</xdr:row>
      <xdr:rowOff>151170</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8699500" y="999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142297</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8483111" y="1008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85155</xdr:rowOff>
    </xdr:from>
    <xdr:to>
      <xdr:col>41</xdr:col>
      <xdr:colOff>101600</xdr:colOff>
      <xdr:row>59</xdr:row>
      <xdr:rowOff>15305</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7810500" y="1002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6432</xdr:rowOff>
    </xdr:from>
    <xdr:ext cx="534377"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7594111" y="1012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35658</xdr:rowOff>
    </xdr:from>
    <xdr:to>
      <xdr:col>36</xdr:col>
      <xdr:colOff>165100</xdr:colOff>
      <xdr:row>53</xdr:row>
      <xdr:rowOff>137258</xdr:rowOff>
    </xdr:to>
    <xdr:sp macro="" textlink="">
      <xdr:nvSpPr>
        <xdr:cNvPr id="376" name="楕円 375">
          <a:extLst>
            <a:ext uri="{FF2B5EF4-FFF2-40B4-BE49-F238E27FC236}">
              <a16:creationId xmlns:a16="http://schemas.microsoft.com/office/drawing/2014/main" xmlns="" id="{00000000-0008-0000-0700-000078010000}"/>
            </a:ext>
          </a:extLst>
        </xdr:cNvPr>
        <xdr:cNvSpPr/>
      </xdr:nvSpPr>
      <xdr:spPr>
        <a:xfrm>
          <a:off x="6921500" y="912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153785</xdr:rowOff>
    </xdr:from>
    <xdr:ext cx="534377" cy="259045"/>
    <xdr:sp macro="" textlink="">
      <xdr:nvSpPr>
        <xdr:cNvPr id="377" name="テキスト ボックス 376">
          <a:extLst>
            <a:ext uri="{FF2B5EF4-FFF2-40B4-BE49-F238E27FC236}">
              <a16:creationId xmlns:a16="http://schemas.microsoft.com/office/drawing/2014/main" xmlns="" id="{00000000-0008-0000-0700-000079010000}"/>
            </a:ext>
          </a:extLst>
        </xdr:cNvPr>
        <xdr:cNvSpPr txBox="1"/>
      </xdr:nvSpPr>
      <xdr:spPr>
        <a:xfrm>
          <a:off x="6705111" y="889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xmlns=""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xmlns=""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xmlns=""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xmlns=""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xmlns=""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xmlns=""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xmlns=""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26208</xdr:rowOff>
    </xdr:from>
    <xdr:to>
      <xdr:col>54</xdr:col>
      <xdr:colOff>189865</xdr:colOff>
      <xdr:row>79</xdr:row>
      <xdr:rowOff>27473</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flipV="1">
          <a:off x="10475595" y="12199158"/>
          <a:ext cx="1270" cy="1372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31300</xdr:rowOff>
    </xdr:from>
    <xdr:ext cx="469744" cy="259045"/>
    <xdr:sp macro="" textlink="">
      <xdr:nvSpPr>
        <xdr:cNvPr id="402" name="商工費最小値テキスト">
          <a:extLst>
            <a:ext uri="{FF2B5EF4-FFF2-40B4-BE49-F238E27FC236}">
              <a16:creationId xmlns:a16="http://schemas.microsoft.com/office/drawing/2014/main" xmlns="" id="{00000000-0008-0000-0700-000092010000}"/>
            </a:ext>
          </a:extLst>
        </xdr:cNvPr>
        <xdr:cNvSpPr txBox="1"/>
      </xdr:nvSpPr>
      <xdr:spPr>
        <a:xfrm>
          <a:off x="10528300" y="1357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27473</xdr:rowOff>
    </xdr:from>
    <xdr:to>
      <xdr:col>55</xdr:col>
      <xdr:colOff>88900</xdr:colOff>
      <xdr:row>79</xdr:row>
      <xdr:rowOff>27473</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a:off x="10388600" y="13572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144335</xdr:rowOff>
    </xdr:from>
    <xdr:ext cx="599010" cy="259045"/>
    <xdr:sp macro="" textlink="">
      <xdr:nvSpPr>
        <xdr:cNvPr id="404" name="商工費最大値テキスト">
          <a:extLst>
            <a:ext uri="{FF2B5EF4-FFF2-40B4-BE49-F238E27FC236}">
              <a16:creationId xmlns:a16="http://schemas.microsoft.com/office/drawing/2014/main" xmlns="" id="{00000000-0008-0000-0700-000094010000}"/>
            </a:ext>
          </a:extLst>
        </xdr:cNvPr>
        <xdr:cNvSpPr txBox="1"/>
      </xdr:nvSpPr>
      <xdr:spPr>
        <a:xfrm>
          <a:off x="10528300" y="1197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182,394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26208</xdr:rowOff>
    </xdr:from>
    <xdr:to>
      <xdr:col>55</xdr:col>
      <xdr:colOff>88900</xdr:colOff>
      <xdr:row>71</xdr:row>
      <xdr:rowOff>26208</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a:off x="10388600" y="12199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133649</xdr:rowOff>
    </xdr:from>
    <xdr:to>
      <xdr:col>55</xdr:col>
      <xdr:colOff>0</xdr:colOff>
      <xdr:row>78</xdr:row>
      <xdr:rowOff>145385</xdr:rowOff>
    </xdr:to>
    <xdr:cxnSp macro="">
      <xdr:nvCxnSpPr>
        <xdr:cNvPr id="406" name="直線コネクタ 405">
          <a:extLst>
            <a:ext uri="{FF2B5EF4-FFF2-40B4-BE49-F238E27FC236}">
              <a16:creationId xmlns:a16="http://schemas.microsoft.com/office/drawing/2014/main" xmlns="" id="{00000000-0008-0000-0700-000096010000}"/>
            </a:ext>
          </a:extLst>
        </xdr:cNvPr>
        <xdr:cNvCxnSpPr/>
      </xdr:nvCxnSpPr>
      <xdr:spPr>
        <a:xfrm flipV="1">
          <a:off x="9639300" y="13506749"/>
          <a:ext cx="838200" cy="1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44378</xdr:rowOff>
    </xdr:from>
    <xdr:ext cx="534377" cy="259045"/>
    <xdr:sp macro="" textlink="">
      <xdr:nvSpPr>
        <xdr:cNvPr id="407" name="商工費平均値テキスト">
          <a:extLst>
            <a:ext uri="{FF2B5EF4-FFF2-40B4-BE49-F238E27FC236}">
              <a16:creationId xmlns:a16="http://schemas.microsoft.com/office/drawing/2014/main" xmlns="" id="{00000000-0008-0000-0700-000097010000}"/>
            </a:ext>
          </a:extLst>
        </xdr:cNvPr>
        <xdr:cNvSpPr txBox="1"/>
      </xdr:nvSpPr>
      <xdr:spPr>
        <a:xfrm>
          <a:off x="10528300" y="13246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21501</xdr:rowOff>
    </xdr:from>
    <xdr:to>
      <xdr:col>55</xdr:col>
      <xdr:colOff>50800</xdr:colOff>
      <xdr:row>78</xdr:row>
      <xdr:rowOff>123101</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10426700" y="1339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127067</xdr:rowOff>
    </xdr:from>
    <xdr:to>
      <xdr:col>50</xdr:col>
      <xdr:colOff>114300</xdr:colOff>
      <xdr:row>78</xdr:row>
      <xdr:rowOff>145385</xdr:rowOff>
    </xdr:to>
    <xdr:cxnSp macro="">
      <xdr:nvCxnSpPr>
        <xdr:cNvPr id="409" name="直線コネクタ 408">
          <a:extLst>
            <a:ext uri="{FF2B5EF4-FFF2-40B4-BE49-F238E27FC236}">
              <a16:creationId xmlns:a16="http://schemas.microsoft.com/office/drawing/2014/main" xmlns="" id="{00000000-0008-0000-0700-000099010000}"/>
            </a:ext>
          </a:extLst>
        </xdr:cNvPr>
        <xdr:cNvCxnSpPr/>
      </xdr:nvCxnSpPr>
      <xdr:spPr>
        <a:xfrm>
          <a:off x="8750300" y="13500167"/>
          <a:ext cx="889000" cy="1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33130</xdr:rowOff>
    </xdr:from>
    <xdr:to>
      <xdr:col>50</xdr:col>
      <xdr:colOff>165100</xdr:colOff>
      <xdr:row>78</xdr:row>
      <xdr:rowOff>134730</xdr:rowOff>
    </xdr:to>
    <xdr:sp macro="" textlink="">
      <xdr:nvSpPr>
        <xdr:cNvPr id="410" name="フローチャート: 判断 409">
          <a:extLst>
            <a:ext uri="{FF2B5EF4-FFF2-40B4-BE49-F238E27FC236}">
              <a16:creationId xmlns:a16="http://schemas.microsoft.com/office/drawing/2014/main" xmlns="" id="{00000000-0008-0000-0700-00009A010000}"/>
            </a:ext>
          </a:extLst>
        </xdr:cNvPr>
        <xdr:cNvSpPr/>
      </xdr:nvSpPr>
      <xdr:spPr>
        <a:xfrm>
          <a:off x="9588500" y="1340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151257</xdr:rowOff>
    </xdr:from>
    <xdr:ext cx="534377" cy="259045"/>
    <xdr:sp macro="" textlink="">
      <xdr:nvSpPr>
        <xdr:cNvPr id="411" name="テキスト ボックス 410">
          <a:extLst>
            <a:ext uri="{FF2B5EF4-FFF2-40B4-BE49-F238E27FC236}">
              <a16:creationId xmlns:a16="http://schemas.microsoft.com/office/drawing/2014/main" xmlns="" id="{00000000-0008-0000-0700-00009B010000}"/>
            </a:ext>
          </a:extLst>
        </xdr:cNvPr>
        <xdr:cNvSpPr txBox="1"/>
      </xdr:nvSpPr>
      <xdr:spPr>
        <a:xfrm>
          <a:off x="9372111" y="1318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127067</xdr:rowOff>
    </xdr:from>
    <xdr:to>
      <xdr:col>45</xdr:col>
      <xdr:colOff>177800</xdr:colOff>
      <xdr:row>78</xdr:row>
      <xdr:rowOff>144867</xdr:rowOff>
    </xdr:to>
    <xdr:cxnSp macro="">
      <xdr:nvCxnSpPr>
        <xdr:cNvPr id="412" name="直線コネクタ 411">
          <a:extLst>
            <a:ext uri="{FF2B5EF4-FFF2-40B4-BE49-F238E27FC236}">
              <a16:creationId xmlns:a16="http://schemas.microsoft.com/office/drawing/2014/main" xmlns="" id="{00000000-0008-0000-0700-00009C010000}"/>
            </a:ext>
          </a:extLst>
        </xdr:cNvPr>
        <xdr:cNvCxnSpPr/>
      </xdr:nvCxnSpPr>
      <xdr:spPr>
        <a:xfrm flipV="1">
          <a:off x="7861300" y="13500167"/>
          <a:ext cx="889000" cy="1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24839</xdr:rowOff>
    </xdr:from>
    <xdr:to>
      <xdr:col>46</xdr:col>
      <xdr:colOff>38100</xdr:colOff>
      <xdr:row>78</xdr:row>
      <xdr:rowOff>126439</xdr:rowOff>
    </xdr:to>
    <xdr:sp macro="" textlink="">
      <xdr:nvSpPr>
        <xdr:cNvPr id="413" name="フローチャート: 判断 412">
          <a:extLst>
            <a:ext uri="{FF2B5EF4-FFF2-40B4-BE49-F238E27FC236}">
              <a16:creationId xmlns:a16="http://schemas.microsoft.com/office/drawing/2014/main" xmlns="" id="{00000000-0008-0000-0700-00009D010000}"/>
            </a:ext>
          </a:extLst>
        </xdr:cNvPr>
        <xdr:cNvSpPr/>
      </xdr:nvSpPr>
      <xdr:spPr>
        <a:xfrm>
          <a:off x="8699500" y="1339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142966</xdr:rowOff>
    </xdr:from>
    <xdr:ext cx="534377" cy="259045"/>
    <xdr:sp macro="" textlink="">
      <xdr:nvSpPr>
        <xdr:cNvPr id="414" name="テキスト ボックス 413">
          <a:extLst>
            <a:ext uri="{FF2B5EF4-FFF2-40B4-BE49-F238E27FC236}">
              <a16:creationId xmlns:a16="http://schemas.microsoft.com/office/drawing/2014/main" xmlns="" id="{00000000-0008-0000-0700-00009E010000}"/>
            </a:ext>
          </a:extLst>
        </xdr:cNvPr>
        <xdr:cNvSpPr txBox="1"/>
      </xdr:nvSpPr>
      <xdr:spPr>
        <a:xfrm>
          <a:off x="8483111" y="1317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137985</xdr:rowOff>
    </xdr:from>
    <xdr:to>
      <xdr:col>41</xdr:col>
      <xdr:colOff>50800</xdr:colOff>
      <xdr:row>78</xdr:row>
      <xdr:rowOff>144867</xdr:rowOff>
    </xdr:to>
    <xdr:cxnSp macro="">
      <xdr:nvCxnSpPr>
        <xdr:cNvPr id="415" name="直線コネクタ 414">
          <a:extLst>
            <a:ext uri="{FF2B5EF4-FFF2-40B4-BE49-F238E27FC236}">
              <a16:creationId xmlns:a16="http://schemas.microsoft.com/office/drawing/2014/main" xmlns="" id="{00000000-0008-0000-0700-00009F010000}"/>
            </a:ext>
          </a:extLst>
        </xdr:cNvPr>
        <xdr:cNvCxnSpPr/>
      </xdr:nvCxnSpPr>
      <xdr:spPr>
        <a:xfrm>
          <a:off x="6972300" y="13511085"/>
          <a:ext cx="889000" cy="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45993</xdr:rowOff>
    </xdr:from>
    <xdr:to>
      <xdr:col>41</xdr:col>
      <xdr:colOff>101600</xdr:colOff>
      <xdr:row>78</xdr:row>
      <xdr:rowOff>147593</xdr:rowOff>
    </xdr:to>
    <xdr:sp macro="" textlink="">
      <xdr:nvSpPr>
        <xdr:cNvPr id="416" name="フローチャート: 判断 415">
          <a:extLst>
            <a:ext uri="{FF2B5EF4-FFF2-40B4-BE49-F238E27FC236}">
              <a16:creationId xmlns:a16="http://schemas.microsoft.com/office/drawing/2014/main" xmlns="" id="{00000000-0008-0000-0700-0000A0010000}"/>
            </a:ext>
          </a:extLst>
        </xdr:cNvPr>
        <xdr:cNvSpPr/>
      </xdr:nvSpPr>
      <xdr:spPr>
        <a:xfrm>
          <a:off x="7810500" y="1341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164120</xdr:rowOff>
    </xdr:from>
    <xdr:ext cx="534377"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7594111" y="1319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54877</xdr:rowOff>
    </xdr:from>
    <xdr:to>
      <xdr:col>36</xdr:col>
      <xdr:colOff>165100</xdr:colOff>
      <xdr:row>78</xdr:row>
      <xdr:rowOff>156477</xdr:rowOff>
    </xdr:to>
    <xdr:sp macro="" textlink="">
      <xdr:nvSpPr>
        <xdr:cNvPr id="418" name="フローチャート: 判断 417">
          <a:extLst>
            <a:ext uri="{FF2B5EF4-FFF2-40B4-BE49-F238E27FC236}">
              <a16:creationId xmlns:a16="http://schemas.microsoft.com/office/drawing/2014/main" xmlns="" id="{00000000-0008-0000-0700-0000A2010000}"/>
            </a:ext>
          </a:extLst>
        </xdr:cNvPr>
        <xdr:cNvSpPr/>
      </xdr:nvSpPr>
      <xdr:spPr>
        <a:xfrm>
          <a:off x="6921500" y="1342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1554</xdr:rowOff>
    </xdr:from>
    <xdr:ext cx="534377"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6705111" y="1320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82849</xdr:rowOff>
    </xdr:from>
    <xdr:to>
      <xdr:col>55</xdr:col>
      <xdr:colOff>50800</xdr:colOff>
      <xdr:row>79</xdr:row>
      <xdr:rowOff>12999</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10426700" y="1345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171377</xdr:rowOff>
    </xdr:from>
    <xdr:ext cx="534377" cy="259045"/>
    <xdr:sp macro="" textlink="">
      <xdr:nvSpPr>
        <xdr:cNvPr id="426" name="商工費該当値テキスト">
          <a:extLst>
            <a:ext uri="{FF2B5EF4-FFF2-40B4-BE49-F238E27FC236}">
              <a16:creationId xmlns:a16="http://schemas.microsoft.com/office/drawing/2014/main" xmlns="" id="{00000000-0008-0000-0700-0000AA010000}"/>
            </a:ext>
          </a:extLst>
        </xdr:cNvPr>
        <xdr:cNvSpPr txBox="1"/>
      </xdr:nvSpPr>
      <xdr:spPr>
        <a:xfrm>
          <a:off x="10528300" y="1337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94585</xdr:rowOff>
    </xdr:from>
    <xdr:to>
      <xdr:col>50</xdr:col>
      <xdr:colOff>165100</xdr:colOff>
      <xdr:row>79</xdr:row>
      <xdr:rowOff>24735</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9588500" y="1346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15862</xdr:rowOff>
    </xdr:from>
    <xdr:ext cx="469744"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9404428" y="1356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76267</xdr:rowOff>
    </xdr:from>
    <xdr:to>
      <xdr:col>46</xdr:col>
      <xdr:colOff>38100</xdr:colOff>
      <xdr:row>79</xdr:row>
      <xdr:rowOff>6417</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8699500" y="1344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168994</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8483111" y="1354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94067</xdr:rowOff>
    </xdr:from>
    <xdr:to>
      <xdr:col>41</xdr:col>
      <xdr:colOff>101600</xdr:colOff>
      <xdr:row>79</xdr:row>
      <xdr:rowOff>24217</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7810500" y="1346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15344</xdr:rowOff>
    </xdr:from>
    <xdr:ext cx="469744"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7626428" y="13559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87185</xdr:rowOff>
    </xdr:from>
    <xdr:to>
      <xdr:col>36</xdr:col>
      <xdr:colOff>165100</xdr:colOff>
      <xdr:row>79</xdr:row>
      <xdr:rowOff>17335</xdr:rowOff>
    </xdr:to>
    <xdr:sp macro="" textlink="">
      <xdr:nvSpPr>
        <xdr:cNvPr id="433" name="楕円 432">
          <a:extLst>
            <a:ext uri="{FF2B5EF4-FFF2-40B4-BE49-F238E27FC236}">
              <a16:creationId xmlns:a16="http://schemas.microsoft.com/office/drawing/2014/main" xmlns="" id="{00000000-0008-0000-0700-0000B1010000}"/>
            </a:ext>
          </a:extLst>
        </xdr:cNvPr>
        <xdr:cNvSpPr/>
      </xdr:nvSpPr>
      <xdr:spPr>
        <a:xfrm>
          <a:off x="6921500" y="1346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8462</xdr:rowOff>
    </xdr:from>
    <xdr:ext cx="534377" cy="259045"/>
    <xdr:sp macro="" textlink="">
      <xdr:nvSpPr>
        <xdr:cNvPr id="434" name="テキスト ボックス 433">
          <a:extLst>
            <a:ext uri="{FF2B5EF4-FFF2-40B4-BE49-F238E27FC236}">
              <a16:creationId xmlns:a16="http://schemas.microsoft.com/office/drawing/2014/main" xmlns="" id="{00000000-0008-0000-0700-0000B2010000}"/>
            </a:ext>
          </a:extLst>
        </xdr:cNvPr>
        <xdr:cNvSpPr txBox="1"/>
      </xdr:nvSpPr>
      <xdr:spPr>
        <a:xfrm>
          <a:off x="6705111" y="1355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xmlns=""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xmlns=""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xmlns=""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xmlns=""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xmlns=""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xmlns=""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130327</xdr:rowOff>
    </xdr:from>
    <xdr:to>
      <xdr:col>54</xdr:col>
      <xdr:colOff>189865</xdr:colOff>
      <xdr:row>98</xdr:row>
      <xdr:rowOff>129490</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flipV="1">
          <a:off x="10475595" y="15732277"/>
          <a:ext cx="1270" cy="1199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133317</xdr:rowOff>
    </xdr:from>
    <xdr:ext cx="534377" cy="259045"/>
    <xdr:sp macro="" textlink="">
      <xdr:nvSpPr>
        <xdr:cNvPr id="459" name="土木費最小値テキスト">
          <a:extLst>
            <a:ext uri="{FF2B5EF4-FFF2-40B4-BE49-F238E27FC236}">
              <a16:creationId xmlns:a16="http://schemas.microsoft.com/office/drawing/2014/main" xmlns="" id="{00000000-0008-0000-0700-0000CB010000}"/>
            </a:ext>
          </a:extLst>
        </xdr:cNvPr>
        <xdr:cNvSpPr txBox="1"/>
      </xdr:nvSpPr>
      <xdr:spPr>
        <a:xfrm>
          <a:off x="10528300" y="1693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129490</xdr:rowOff>
    </xdr:from>
    <xdr:to>
      <xdr:col>55</xdr:col>
      <xdr:colOff>88900</xdr:colOff>
      <xdr:row>98</xdr:row>
      <xdr:rowOff>129490</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a:off x="10388600" y="16931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77004</xdr:rowOff>
    </xdr:from>
    <xdr:ext cx="599010" cy="259045"/>
    <xdr:sp macro="" textlink="">
      <xdr:nvSpPr>
        <xdr:cNvPr id="461" name="土木費最大値テキスト">
          <a:extLst>
            <a:ext uri="{FF2B5EF4-FFF2-40B4-BE49-F238E27FC236}">
              <a16:creationId xmlns:a16="http://schemas.microsoft.com/office/drawing/2014/main" xmlns="" id="{00000000-0008-0000-0700-0000CD010000}"/>
            </a:ext>
          </a:extLst>
        </xdr:cNvPr>
        <xdr:cNvSpPr txBox="1"/>
      </xdr:nvSpPr>
      <xdr:spPr>
        <a:xfrm>
          <a:off x="10528300" y="15507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168,730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130327</xdr:rowOff>
    </xdr:from>
    <xdr:to>
      <xdr:col>55</xdr:col>
      <xdr:colOff>88900</xdr:colOff>
      <xdr:row>91</xdr:row>
      <xdr:rowOff>130327</xdr:rowOff>
    </xdr:to>
    <xdr:cxnSp macro="">
      <xdr:nvCxnSpPr>
        <xdr:cNvPr id="462" name="直線コネクタ 461">
          <a:extLst>
            <a:ext uri="{FF2B5EF4-FFF2-40B4-BE49-F238E27FC236}">
              <a16:creationId xmlns:a16="http://schemas.microsoft.com/office/drawing/2014/main" xmlns="" id="{00000000-0008-0000-0700-0000CE010000}"/>
            </a:ext>
          </a:extLst>
        </xdr:cNvPr>
        <xdr:cNvCxnSpPr/>
      </xdr:nvCxnSpPr>
      <xdr:spPr>
        <a:xfrm>
          <a:off x="10388600" y="15732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133931</xdr:rowOff>
    </xdr:from>
    <xdr:to>
      <xdr:col>55</xdr:col>
      <xdr:colOff>0</xdr:colOff>
      <xdr:row>97</xdr:row>
      <xdr:rowOff>15342</xdr:rowOff>
    </xdr:to>
    <xdr:cxnSp macro="">
      <xdr:nvCxnSpPr>
        <xdr:cNvPr id="463" name="直線コネクタ 462">
          <a:extLst>
            <a:ext uri="{FF2B5EF4-FFF2-40B4-BE49-F238E27FC236}">
              <a16:creationId xmlns:a16="http://schemas.microsoft.com/office/drawing/2014/main" xmlns="" id="{00000000-0008-0000-0700-0000CF010000}"/>
            </a:ext>
          </a:extLst>
        </xdr:cNvPr>
        <xdr:cNvCxnSpPr/>
      </xdr:nvCxnSpPr>
      <xdr:spPr>
        <a:xfrm flipV="1">
          <a:off x="9639300" y="16593131"/>
          <a:ext cx="838200" cy="5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105292</xdr:rowOff>
    </xdr:from>
    <xdr:ext cx="534377" cy="259045"/>
    <xdr:sp macro="" textlink="">
      <xdr:nvSpPr>
        <xdr:cNvPr id="464" name="土木費平均値テキスト">
          <a:extLst>
            <a:ext uri="{FF2B5EF4-FFF2-40B4-BE49-F238E27FC236}">
              <a16:creationId xmlns:a16="http://schemas.microsoft.com/office/drawing/2014/main" xmlns="" id="{00000000-0008-0000-0700-0000D0010000}"/>
            </a:ext>
          </a:extLst>
        </xdr:cNvPr>
        <xdr:cNvSpPr txBox="1"/>
      </xdr:nvSpPr>
      <xdr:spPr>
        <a:xfrm>
          <a:off x="10528300" y="163930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82415</xdr:rowOff>
    </xdr:from>
    <xdr:to>
      <xdr:col>55</xdr:col>
      <xdr:colOff>50800</xdr:colOff>
      <xdr:row>97</xdr:row>
      <xdr:rowOff>12565</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10426700" y="1654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15342</xdr:rowOff>
    </xdr:from>
    <xdr:to>
      <xdr:col>50</xdr:col>
      <xdr:colOff>114300</xdr:colOff>
      <xdr:row>97</xdr:row>
      <xdr:rowOff>56756</xdr:rowOff>
    </xdr:to>
    <xdr:cxnSp macro="">
      <xdr:nvCxnSpPr>
        <xdr:cNvPr id="466" name="直線コネクタ 465">
          <a:extLst>
            <a:ext uri="{FF2B5EF4-FFF2-40B4-BE49-F238E27FC236}">
              <a16:creationId xmlns:a16="http://schemas.microsoft.com/office/drawing/2014/main" xmlns="" id="{00000000-0008-0000-0700-0000D2010000}"/>
            </a:ext>
          </a:extLst>
        </xdr:cNvPr>
        <xdr:cNvCxnSpPr/>
      </xdr:nvCxnSpPr>
      <xdr:spPr>
        <a:xfrm flipV="1">
          <a:off x="8750300" y="16645992"/>
          <a:ext cx="889000" cy="4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99881</xdr:rowOff>
    </xdr:from>
    <xdr:to>
      <xdr:col>50</xdr:col>
      <xdr:colOff>165100</xdr:colOff>
      <xdr:row>97</xdr:row>
      <xdr:rowOff>30031</xdr:rowOff>
    </xdr:to>
    <xdr:sp macro="" textlink="">
      <xdr:nvSpPr>
        <xdr:cNvPr id="467" name="フローチャート: 判断 466">
          <a:extLst>
            <a:ext uri="{FF2B5EF4-FFF2-40B4-BE49-F238E27FC236}">
              <a16:creationId xmlns:a16="http://schemas.microsoft.com/office/drawing/2014/main" xmlns="" id="{00000000-0008-0000-0700-0000D3010000}"/>
            </a:ext>
          </a:extLst>
        </xdr:cNvPr>
        <xdr:cNvSpPr/>
      </xdr:nvSpPr>
      <xdr:spPr>
        <a:xfrm>
          <a:off x="9588500" y="1655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46558</xdr:rowOff>
    </xdr:from>
    <xdr:ext cx="534377" cy="259045"/>
    <xdr:sp macro="" textlink="">
      <xdr:nvSpPr>
        <xdr:cNvPr id="468" name="テキスト ボックス 467">
          <a:extLst>
            <a:ext uri="{FF2B5EF4-FFF2-40B4-BE49-F238E27FC236}">
              <a16:creationId xmlns:a16="http://schemas.microsoft.com/office/drawing/2014/main" xmlns="" id="{00000000-0008-0000-0700-0000D4010000}"/>
            </a:ext>
          </a:extLst>
        </xdr:cNvPr>
        <xdr:cNvSpPr txBox="1"/>
      </xdr:nvSpPr>
      <xdr:spPr>
        <a:xfrm>
          <a:off x="9372111" y="1633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28798</xdr:rowOff>
    </xdr:from>
    <xdr:to>
      <xdr:col>45</xdr:col>
      <xdr:colOff>177800</xdr:colOff>
      <xdr:row>97</xdr:row>
      <xdr:rowOff>56756</xdr:rowOff>
    </xdr:to>
    <xdr:cxnSp macro="">
      <xdr:nvCxnSpPr>
        <xdr:cNvPr id="469" name="直線コネクタ 468">
          <a:extLst>
            <a:ext uri="{FF2B5EF4-FFF2-40B4-BE49-F238E27FC236}">
              <a16:creationId xmlns:a16="http://schemas.microsoft.com/office/drawing/2014/main" xmlns="" id="{00000000-0008-0000-0700-0000D5010000}"/>
            </a:ext>
          </a:extLst>
        </xdr:cNvPr>
        <xdr:cNvCxnSpPr/>
      </xdr:nvCxnSpPr>
      <xdr:spPr>
        <a:xfrm>
          <a:off x="7861300" y="16659448"/>
          <a:ext cx="889000" cy="2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112148</xdr:rowOff>
    </xdr:from>
    <xdr:to>
      <xdr:col>46</xdr:col>
      <xdr:colOff>38100</xdr:colOff>
      <xdr:row>97</xdr:row>
      <xdr:rowOff>42298</xdr:rowOff>
    </xdr:to>
    <xdr:sp macro="" textlink="">
      <xdr:nvSpPr>
        <xdr:cNvPr id="470" name="フローチャート: 判断 469">
          <a:extLst>
            <a:ext uri="{FF2B5EF4-FFF2-40B4-BE49-F238E27FC236}">
              <a16:creationId xmlns:a16="http://schemas.microsoft.com/office/drawing/2014/main" xmlns="" id="{00000000-0008-0000-0700-0000D6010000}"/>
            </a:ext>
          </a:extLst>
        </xdr:cNvPr>
        <xdr:cNvSpPr/>
      </xdr:nvSpPr>
      <xdr:spPr>
        <a:xfrm>
          <a:off x="8699500" y="16571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58825</xdr:rowOff>
    </xdr:from>
    <xdr:ext cx="534377" cy="259045"/>
    <xdr:sp macro="" textlink="">
      <xdr:nvSpPr>
        <xdr:cNvPr id="471" name="テキスト ボックス 470">
          <a:extLst>
            <a:ext uri="{FF2B5EF4-FFF2-40B4-BE49-F238E27FC236}">
              <a16:creationId xmlns:a16="http://schemas.microsoft.com/office/drawing/2014/main" xmlns="" id="{00000000-0008-0000-0700-0000D7010000}"/>
            </a:ext>
          </a:extLst>
        </xdr:cNvPr>
        <xdr:cNvSpPr txBox="1"/>
      </xdr:nvSpPr>
      <xdr:spPr>
        <a:xfrm>
          <a:off x="8483111" y="1634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19265</xdr:rowOff>
    </xdr:from>
    <xdr:to>
      <xdr:col>41</xdr:col>
      <xdr:colOff>50800</xdr:colOff>
      <xdr:row>97</xdr:row>
      <xdr:rowOff>28798</xdr:rowOff>
    </xdr:to>
    <xdr:cxnSp macro="">
      <xdr:nvCxnSpPr>
        <xdr:cNvPr id="472" name="直線コネクタ 471">
          <a:extLst>
            <a:ext uri="{FF2B5EF4-FFF2-40B4-BE49-F238E27FC236}">
              <a16:creationId xmlns:a16="http://schemas.microsoft.com/office/drawing/2014/main" xmlns="" id="{00000000-0008-0000-0700-0000D8010000}"/>
            </a:ext>
          </a:extLst>
        </xdr:cNvPr>
        <xdr:cNvCxnSpPr/>
      </xdr:nvCxnSpPr>
      <xdr:spPr>
        <a:xfrm>
          <a:off x="6972300" y="16649915"/>
          <a:ext cx="889000" cy="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137371</xdr:rowOff>
    </xdr:from>
    <xdr:to>
      <xdr:col>41</xdr:col>
      <xdr:colOff>101600</xdr:colOff>
      <xdr:row>96</xdr:row>
      <xdr:rowOff>67521</xdr:rowOff>
    </xdr:to>
    <xdr:sp macro="" textlink="">
      <xdr:nvSpPr>
        <xdr:cNvPr id="473" name="フローチャート: 判断 472">
          <a:extLst>
            <a:ext uri="{FF2B5EF4-FFF2-40B4-BE49-F238E27FC236}">
              <a16:creationId xmlns:a16="http://schemas.microsoft.com/office/drawing/2014/main" xmlns="" id="{00000000-0008-0000-0700-0000D9010000}"/>
            </a:ext>
          </a:extLst>
        </xdr:cNvPr>
        <xdr:cNvSpPr/>
      </xdr:nvSpPr>
      <xdr:spPr>
        <a:xfrm>
          <a:off x="7810500" y="1642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84048</xdr:rowOff>
    </xdr:from>
    <xdr:ext cx="534377"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7594111" y="1620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46540</xdr:rowOff>
    </xdr:from>
    <xdr:to>
      <xdr:col>36</xdr:col>
      <xdr:colOff>165100</xdr:colOff>
      <xdr:row>96</xdr:row>
      <xdr:rowOff>148140</xdr:rowOff>
    </xdr:to>
    <xdr:sp macro="" textlink="">
      <xdr:nvSpPr>
        <xdr:cNvPr id="475" name="フローチャート: 判断 474">
          <a:extLst>
            <a:ext uri="{FF2B5EF4-FFF2-40B4-BE49-F238E27FC236}">
              <a16:creationId xmlns:a16="http://schemas.microsoft.com/office/drawing/2014/main" xmlns="" id="{00000000-0008-0000-0700-0000DB010000}"/>
            </a:ext>
          </a:extLst>
        </xdr:cNvPr>
        <xdr:cNvSpPr/>
      </xdr:nvSpPr>
      <xdr:spPr>
        <a:xfrm>
          <a:off x="6921500" y="165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164667</xdr:rowOff>
    </xdr:from>
    <xdr:ext cx="534377"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6705111" y="1628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83131</xdr:rowOff>
    </xdr:from>
    <xdr:to>
      <xdr:col>55</xdr:col>
      <xdr:colOff>50800</xdr:colOff>
      <xdr:row>97</xdr:row>
      <xdr:rowOff>13281</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10426700" y="1654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61558</xdr:rowOff>
    </xdr:from>
    <xdr:ext cx="534377" cy="259045"/>
    <xdr:sp macro="" textlink="">
      <xdr:nvSpPr>
        <xdr:cNvPr id="483" name="土木費該当値テキスト">
          <a:extLst>
            <a:ext uri="{FF2B5EF4-FFF2-40B4-BE49-F238E27FC236}">
              <a16:creationId xmlns:a16="http://schemas.microsoft.com/office/drawing/2014/main" xmlns="" id="{00000000-0008-0000-0700-0000E3010000}"/>
            </a:ext>
          </a:extLst>
        </xdr:cNvPr>
        <xdr:cNvSpPr txBox="1"/>
      </xdr:nvSpPr>
      <xdr:spPr>
        <a:xfrm>
          <a:off x="10528300" y="16520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135992</xdr:rowOff>
    </xdr:from>
    <xdr:to>
      <xdr:col>50</xdr:col>
      <xdr:colOff>165100</xdr:colOff>
      <xdr:row>97</xdr:row>
      <xdr:rowOff>66142</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9588500" y="1659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57269</xdr:rowOff>
    </xdr:from>
    <xdr:ext cx="534377"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9372111" y="1668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5956</xdr:rowOff>
    </xdr:from>
    <xdr:to>
      <xdr:col>46</xdr:col>
      <xdr:colOff>38100</xdr:colOff>
      <xdr:row>97</xdr:row>
      <xdr:rowOff>107556</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8699500" y="166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98683</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8483111" y="16729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149448</xdr:rowOff>
    </xdr:from>
    <xdr:to>
      <xdr:col>41</xdr:col>
      <xdr:colOff>101600</xdr:colOff>
      <xdr:row>97</xdr:row>
      <xdr:rowOff>79598</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7810500" y="1660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70725</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7594111" y="16701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139915</xdr:rowOff>
    </xdr:from>
    <xdr:to>
      <xdr:col>36</xdr:col>
      <xdr:colOff>165100</xdr:colOff>
      <xdr:row>97</xdr:row>
      <xdr:rowOff>70065</xdr:rowOff>
    </xdr:to>
    <xdr:sp macro="" textlink="">
      <xdr:nvSpPr>
        <xdr:cNvPr id="490" name="楕円 489">
          <a:extLst>
            <a:ext uri="{FF2B5EF4-FFF2-40B4-BE49-F238E27FC236}">
              <a16:creationId xmlns:a16="http://schemas.microsoft.com/office/drawing/2014/main" xmlns="" id="{00000000-0008-0000-0700-0000EA010000}"/>
            </a:ext>
          </a:extLst>
        </xdr:cNvPr>
        <xdr:cNvSpPr/>
      </xdr:nvSpPr>
      <xdr:spPr>
        <a:xfrm>
          <a:off x="6921500" y="165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61192</xdr:rowOff>
    </xdr:from>
    <xdr:ext cx="534377" cy="259045"/>
    <xdr:sp macro="" textlink="">
      <xdr:nvSpPr>
        <xdr:cNvPr id="491" name="テキスト ボックス 490">
          <a:extLst>
            <a:ext uri="{FF2B5EF4-FFF2-40B4-BE49-F238E27FC236}">
              <a16:creationId xmlns:a16="http://schemas.microsoft.com/office/drawing/2014/main" xmlns="" id="{00000000-0008-0000-0700-0000EB010000}"/>
            </a:ext>
          </a:extLst>
        </xdr:cNvPr>
        <xdr:cNvSpPr txBox="1"/>
      </xdr:nvSpPr>
      <xdr:spPr>
        <a:xfrm>
          <a:off x="6705111" y="1669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xmlns=""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xmlns=""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xmlns=""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xmlns=""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xmlns=""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xmlns=""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xmlns=""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xmlns=""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xmlns=""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xmlns=""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xmlns=""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19407</xdr:rowOff>
    </xdr:from>
    <xdr:to>
      <xdr:col>85</xdr:col>
      <xdr:colOff>126364</xdr:colOff>
      <xdr:row>38</xdr:row>
      <xdr:rowOff>119094</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flipV="1">
          <a:off x="16317595" y="5162907"/>
          <a:ext cx="1269" cy="147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122921</xdr:rowOff>
    </xdr:from>
    <xdr:ext cx="469744" cy="259045"/>
    <xdr:sp macro="" textlink="">
      <xdr:nvSpPr>
        <xdr:cNvPr id="518" name="消防費最小値テキスト">
          <a:extLst>
            <a:ext uri="{FF2B5EF4-FFF2-40B4-BE49-F238E27FC236}">
              <a16:creationId xmlns:a16="http://schemas.microsoft.com/office/drawing/2014/main" xmlns="" id="{00000000-0008-0000-0700-000006020000}"/>
            </a:ext>
          </a:extLst>
        </xdr:cNvPr>
        <xdr:cNvSpPr txBox="1"/>
      </xdr:nvSpPr>
      <xdr:spPr>
        <a:xfrm>
          <a:off x="16370300" y="6638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119094</xdr:rowOff>
    </xdr:from>
    <xdr:to>
      <xdr:col>86</xdr:col>
      <xdr:colOff>25400</xdr:colOff>
      <xdr:row>38</xdr:row>
      <xdr:rowOff>119094</xdr:rowOff>
    </xdr:to>
    <xdr:cxnSp macro="">
      <xdr:nvCxnSpPr>
        <xdr:cNvPr id="519" name="直線コネクタ 518">
          <a:extLst>
            <a:ext uri="{FF2B5EF4-FFF2-40B4-BE49-F238E27FC236}">
              <a16:creationId xmlns:a16="http://schemas.microsoft.com/office/drawing/2014/main" xmlns="" id="{00000000-0008-0000-0700-000007020000}"/>
            </a:ext>
          </a:extLst>
        </xdr:cNvPr>
        <xdr:cNvCxnSpPr/>
      </xdr:nvCxnSpPr>
      <xdr:spPr>
        <a:xfrm>
          <a:off x="16230600" y="6634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137534</xdr:rowOff>
    </xdr:from>
    <xdr:ext cx="534377" cy="259045"/>
    <xdr:sp macro="" textlink="">
      <xdr:nvSpPr>
        <xdr:cNvPr id="520" name="消防費最大値テキスト">
          <a:extLst>
            <a:ext uri="{FF2B5EF4-FFF2-40B4-BE49-F238E27FC236}">
              <a16:creationId xmlns:a16="http://schemas.microsoft.com/office/drawing/2014/main" xmlns="" id="{00000000-0008-0000-0700-000008020000}"/>
            </a:ext>
          </a:extLst>
        </xdr:cNvPr>
        <xdr:cNvSpPr txBox="1"/>
      </xdr:nvSpPr>
      <xdr:spPr>
        <a:xfrm>
          <a:off x="16370300" y="493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19407</xdr:rowOff>
    </xdr:from>
    <xdr:to>
      <xdr:col>86</xdr:col>
      <xdr:colOff>25400</xdr:colOff>
      <xdr:row>30</xdr:row>
      <xdr:rowOff>19407</xdr:rowOff>
    </xdr:to>
    <xdr:cxnSp macro="">
      <xdr:nvCxnSpPr>
        <xdr:cNvPr id="521" name="直線コネクタ 520">
          <a:extLst>
            <a:ext uri="{FF2B5EF4-FFF2-40B4-BE49-F238E27FC236}">
              <a16:creationId xmlns:a16="http://schemas.microsoft.com/office/drawing/2014/main" xmlns="" id="{00000000-0008-0000-0700-000009020000}"/>
            </a:ext>
          </a:extLst>
        </xdr:cNvPr>
        <xdr:cNvCxnSpPr/>
      </xdr:nvCxnSpPr>
      <xdr:spPr>
        <a:xfrm>
          <a:off x="16230600" y="5162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95025</xdr:rowOff>
    </xdr:from>
    <xdr:to>
      <xdr:col>85</xdr:col>
      <xdr:colOff>127000</xdr:colOff>
      <xdr:row>37</xdr:row>
      <xdr:rowOff>102324</xdr:rowOff>
    </xdr:to>
    <xdr:cxnSp macro="">
      <xdr:nvCxnSpPr>
        <xdr:cNvPr id="522" name="直線コネクタ 521">
          <a:extLst>
            <a:ext uri="{FF2B5EF4-FFF2-40B4-BE49-F238E27FC236}">
              <a16:creationId xmlns:a16="http://schemas.microsoft.com/office/drawing/2014/main" xmlns="" id="{00000000-0008-0000-0700-00000A020000}"/>
            </a:ext>
          </a:extLst>
        </xdr:cNvPr>
        <xdr:cNvCxnSpPr/>
      </xdr:nvCxnSpPr>
      <xdr:spPr>
        <a:xfrm flipV="1">
          <a:off x="15481300" y="6438675"/>
          <a:ext cx="838200" cy="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23929</xdr:rowOff>
    </xdr:from>
    <xdr:ext cx="534377" cy="259045"/>
    <xdr:sp macro="" textlink="">
      <xdr:nvSpPr>
        <xdr:cNvPr id="523" name="消防費平均値テキスト">
          <a:extLst>
            <a:ext uri="{FF2B5EF4-FFF2-40B4-BE49-F238E27FC236}">
              <a16:creationId xmlns:a16="http://schemas.microsoft.com/office/drawing/2014/main" xmlns="" id="{00000000-0008-0000-0700-00000B020000}"/>
            </a:ext>
          </a:extLst>
        </xdr:cNvPr>
        <xdr:cNvSpPr txBox="1"/>
      </xdr:nvSpPr>
      <xdr:spPr>
        <a:xfrm>
          <a:off x="16370300" y="61961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1052</xdr:rowOff>
    </xdr:from>
    <xdr:to>
      <xdr:col>85</xdr:col>
      <xdr:colOff>177800</xdr:colOff>
      <xdr:row>37</xdr:row>
      <xdr:rowOff>102652</xdr:rowOff>
    </xdr:to>
    <xdr:sp macro="" textlink="">
      <xdr:nvSpPr>
        <xdr:cNvPr id="524" name="フローチャート: 判断 523">
          <a:extLst>
            <a:ext uri="{FF2B5EF4-FFF2-40B4-BE49-F238E27FC236}">
              <a16:creationId xmlns:a16="http://schemas.microsoft.com/office/drawing/2014/main" xmlns="" id="{00000000-0008-0000-0700-00000C020000}"/>
            </a:ext>
          </a:extLst>
        </xdr:cNvPr>
        <xdr:cNvSpPr/>
      </xdr:nvSpPr>
      <xdr:spPr>
        <a:xfrm>
          <a:off x="16268700" y="6344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68507</xdr:rowOff>
    </xdr:from>
    <xdr:to>
      <xdr:col>81</xdr:col>
      <xdr:colOff>50800</xdr:colOff>
      <xdr:row>37</xdr:row>
      <xdr:rowOff>102324</xdr:rowOff>
    </xdr:to>
    <xdr:cxnSp macro="">
      <xdr:nvCxnSpPr>
        <xdr:cNvPr id="525" name="直線コネクタ 524">
          <a:extLst>
            <a:ext uri="{FF2B5EF4-FFF2-40B4-BE49-F238E27FC236}">
              <a16:creationId xmlns:a16="http://schemas.microsoft.com/office/drawing/2014/main" xmlns="" id="{00000000-0008-0000-0700-00000D020000}"/>
            </a:ext>
          </a:extLst>
        </xdr:cNvPr>
        <xdr:cNvCxnSpPr/>
      </xdr:nvCxnSpPr>
      <xdr:spPr>
        <a:xfrm>
          <a:off x="14592300" y="6412157"/>
          <a:ext cx="889000" cy="3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169759</xdr:rowOff>
    </xdr:from>
    <xdr:to>
      <xdr:col>81</xdr:col>
      <xdr:colOff>101600</xdr:colOff>
      <xdr:row>37</xdr:row>
      <xdr:rowOff>99909</xdr:rowOff>
    </xdr:to>
    <xdr:sp macro="" textlink="">
      <xdr:nvSpPr>
        <xdr:cNvPr id="526" name="フローチャート: 判断 525">
          <a:extLst>
            <a:ext uri="{FF2B5EF4-FFF2-40B4-BE49-F238E27FC236}">
              <a16:creationId xmlns:a16="http://schemas.microsoft.com/office/drawing/2014/main" xmlns="" id="{00000000-0008-0000-0700-00000E020000}"/>
            </a:ext>
          </a:extLst>
        </xdr:cNvPr>
        <xdr:cNvSpPr/>
      </xdr:nvSpPr>
      <xdr:spPr>
        <a:xfrm>
          <a:off x="15430500" y="634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116436</xdr:rowOff>
    </xdr:from>
    <xdr:ext cx="534377" cy="259045"/>
    <xdr:sp macro="" textlink="">
      <xdr:nvSpPr>
        <xdr:cNvPr id="527" name="テキスト ボックス 526">
          <a:extLst>
            <a:ext uri="{FF2B5EF4-FFF2-40B4-BE49-F238E27FC236}">
              <a16:creationId xmlns:a16="http://schemas.microsoft.com/office/drawing/2014/main" xmlns="" id="{00000000-0008-0000-0700-00000F020000}"/>
            </a:ext>
          </a:extLst>
        </xdr:cNvPr>
        <xdr:cNvSpPr txBox="1"/>
      </xdr:nvSpPr>
      <xdr:spPr>
        <a:xfrm>
          <a:off x="15214111" y="611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68507</xdr:rowOff>
    </xdr:from>
    <xdr:to>
      <xdr:col>76</xdr:col>
      <xdr:colOff>114300</xdr:colOff>
      <xdr:row>38</xdr:row>
      <xdr:rowOff>11226</xdr:rowOff>
    </xdr:to>
    <xdr:cxnSp macro="">
      <xdr:nvCxnSpPr>
        <xdr:cNvPr id="528" name="直線コネクタ 527">
          <a:extLst>
            <a:ext uri="{FF2B5EF4-FFF2-40B4-BE49-F238E27FC236}">
              <a16:creationId xmlns:a16="http://schemas.microsoft.com/office/drawing/2014/main" xmlns="" id="{00000000-0008-0000-0700-000010020000}"/>
            </a:ext>
          </a:extLst>
        </xdr:cNvPr>
        <xdr:cNvCxnSpPr/>
      </xdr:nvCxnSpPr>
      <xdr:spPr>
        <a:xfrm flipV="1">
          <a:off x="13703300" y="6412157"/>
          <a:ext cx="889000" cy="114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161366</xdr:rowOff>
    </xdr:from>
    <xdr:to>
      <xdr:col>76</xdr:col>
      <xdr:colOff>165100</xdr:colOff>
      <xdr:row>37</xdr:row>
      <xdr:rowOff>91516</xdr:rowOff>
    </xdr:to>
    <xdr:sp macro="" textlink="">
      <xdr:nvSpPr>
        <xdr:cNvPr id="529" name="フローチャート: 判断 528">
          <a:extLst>
            <a:ext uri="{FF2B5EF4-FFF2-40B4-BE49-F238E27FC236}">
              <a16:creationId xmlns:a16="http://schemas.microsoft.com/office/drawing/2014/main" xmlns="" id="{00000000-0008-0000-0700-000011020000}"/>
            </a:ext>
          </a:extLst>
        </xdr:cNvPr>
        <xdr:cNvSpPr/>
      </xdr:nvSpPr>
      <xdr:spPr>
        <a:xfrm>
          <a:off x="14541500" y="6333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108043</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4325111" y="610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11226</xdr:rowOff>
    </xdr:from>
    <xdr:to>
      <xdr:col>71</xdr:col>
      <xdr:colOff>177800</xdr:colOff>
      <xdr:row>38</xdr:row>
      <xdr:rowOff>38381</xdr:rowOff>
    </xdr:to>
    <xdr:cxnSp macro="">
      <xdr:nvCxnSpPr>
        <xdr:cNvPr id="531" name="直線コネクタ 530">
          <a:extLst>
            <a:ext uri="{FF2B5EF4-FFF2-40B4-BE49-F238E27FC236}">
              <a16:creationId xmlns:a16="http://schemas.microsoft.com/office/drawing/2014/main" xmlns="" id="{00000000-0008-0000-0700-000013020000}"/>
            </a:ext>
          </a:extLst>
        </xdr:cNvPr>
        <xdr:cNvCxnSpPr/>
      </xdr:nvCxnSpPr>
      <xdr:spPr>
        <a:xfrm flipV="1">
          <a:off x="12814300" y="6526326"/>
          <a:ext cx="889000" cy="2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155439</xdr:rowOff>
    </xdr:from>
    <xdr:to>
      <xdr:col>72</xdr:col>
      <xdr:colOff>38100</xdr:colOff>
      <xdr:row>37</xdr:row>
      <xdr:rowOff>85589</xdr:rowOff>
    </xdr:to>
    <xdr:sp macro="" textlink="">
      <xdr:nvSpPr>
        <xdr:cNvPr id="532" name="フローチャート: 判断 531">
          <a:extLst>
            <a:ext uri="{FF2B5EF4-FFF2-40B4-BE49-F238E27FC236}">
              <a16:creationId xmlns:a16="http://schemas.microsoft.com/office/drawing/2014/main" xmlns="" id="{00000000-0008-0000-0700-000014020000}"/>
            </a:ext>
          </a:extLst>
        </xdr:cNvPr>
        <xdr:cNvSpPr/>
      </xdr:nvSpPr>
      <xdr:spPr>
        <a:xfrm>
          <a:off x="13652500" y="632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102116</xdr:rowOff>
    </xdr:from>
    <xdr:ext cx="534377"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3436111" y="610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169792</xdr:rowOff>
    </xdr:from>
    <xdr:to>
      <xdr:col>67</xdr:col>
      <xdr:colOff>101600</xdr:colOff>
      <xdr:row>37</xdr:row>
      <xdr:rowOff>99942</xdr:rowOff>
    </xdr:to>
    <xdr:sp macro="" textlink="">
      <xdr:nvSpPr>
        <xdr:cNvPr id="534" name="フローチャート: 判断 533">
          <a:extLst>
            <a:ext uri="{FF2B5EF4-FFF2-40B4-BE49-F238E27FC236}">
              <a16:creationId xmlns:a16="http://schemas.microsoft.com/office/drawing/2014/main" xmlns="" id="{00000000-0008-0000-0700-000016020000}"/>
            </a:ext>
          </a:extLst>
        </xdr:cNvPr>
        <xdr:cNvSpPr/>
      </xdr:nvSpPr>
      <xdr:spPr>
        <a:xfrm>
          <a:off x="12763500" y="6341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116469</xdr:rowOff>
    </xdr:from>
    <xdr:ext cx="534377"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2547111" y="6117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44225</xdr:rowOff>
    </xdr:from>
    <xdr:to>
      <xdr:col>85</xdr:col>
      <xdr:colOff>177800</xdr:colOff>
      <xdr:row>37</xdr:row>
      <xdr:rowOff>145825</xdr:rowOff>
    </xdr:to>
    <xdr:sp macro="" textlink="">
      <xdr:nvSpPr>
        <xdr:cNvPr id="541" name="楕円 540">
          <a:extLst>
            <a:ext uri="{FF2B5EF4-FFF2-40B4-BE49-F238E27FC236}">
              <a16:creationId xmlns:a16="http://schemas.microsoft.com/office/drawing/2014/main" xmlns="" id="{00000000-0008-0000-0700-00001D020000}"/>
            </a:ext>
          </a:extLst>
        </xdr:cNvPr>
        <xdr:cNvSpPr/>
      </xdr:nvSpPr>
      <xdr:spPr>
        <a:xfrm>
          <a:off x="16268700" y="638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22652</xdr:rowOff>
    </xdr:from>
    <xdr:ext cx="534377" cy="259045"/>
    <xdr:sp macro="" textlink="">
      <xdr:nvSpPr>
        <xdr:cNvPr id="542" name="消防費該当値テキスト">
          <a:extLst>
            <a:ext uri="{FF2B5EF4-FFF2-40B4-BE49-F238E27FC236}">
              <a16:creationId xmlns:a16="http://schemas.microsoft.com/office/drawing/2014/main" xmlns="" id="{00000000-0008-0000-0700-00001E020000}"/>
            </a:ext>
          </a:extLst>
        </xdr:cNvPr>
        <xdr:cNvSpPr txBox="1"/>
      </xdr:nvSpPr>
      <xdr:spPr>
        <a:xfrm>
          <a:off x="16370300" y="636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51524</xdr:rowOff>
    </xdr:from>
    <xdr:to>
      <xdr:col>81</xdr:col>
      <xdr:colOff>101600</xdr:colOff>
      <xdr:row>37</xdr:row>
      <xdr:rowOff>153124</xdr:rowOff>
    </xdr:to>
    <xdr:sp macro="" textlink="">
      <xdr:nvSpPr>
        <xdr:cNvPr id="543" name="楕円 542">
          <a:extLst>
            <a:ext uri="{FF2B5EF4-FFF2-40B4-BE49-F238E27FC236}">
              <a16:creationId xmlns:a16="http://schemas.microsoft.com/office/drawing/2014/main" xmlns="" id="{00000000-0008-0000-0700-00001F020000}"/>
            </a:ext>
          </a:extLst>
        </xdr:cNvPr>
        <xdr:cNvSpPr/>
      </xdr:nvSpPr>
      <xdr:spPr>
        <a:xfrm>
          <a:off x="15430500" y="639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144251</xdr:rowOff>
    </xdr:from>
    <xdr:ext cx="534377"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5214111" y="6487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17707</xdr:rowOff>
    </xdr:from>
    <xdr:to>
      <xdr:col>76</xdr:col>
      <xdr:colOff>165100</xdr:colOff>
      <xdr:row>37</xdr:row>
      <xdr:rowOff>119307</xdr:rowOff>
    </xdr:to>
    <xdr:sp macro="" textlink="">
      <xdr:nvSpPr>
        <xdr:cNvPr id="545" name="楕円 544">
          <a:extLst>
            <a:ext uri="{FF2B5EF4-FFF2-40B4-BE49-F238E27FC236}">
              <a16:creationId xmlns:a16="http://schemas.microsoft.com/office/drawing/2014/main" xmlns="" id="{00000000-0008-0000-0700-000021020000}"/>
            </a:ext>
          </a:extLst>
        </xdr:cNvPr>
        <xdr:cNvSpPr/>
      </xdr:nvSpPr>
      <xdr:spPr>
        <a:xfrm>
          <a:off x="14541500" y="63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110434</xdr:rowOff>
    </xdr:from>
    <xdr:ext cx="534377"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4325111" y="645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131877</xdr:rowOff>
    </xdr:from>
    <xdr:to>
      <xdr:col>72</xdr:col>
      <xdr:colOff>38100</xdr:colOff>
      <xdr:row>38</xdr:row>
      <xdr:rowOff>62027</xdr:rowOff>
    </xdr:to>
    <xdr:sp macro="" textlink="">
      <xdr:nvSpPr>
        <xdr:cNvPr id="547" name="楕円 546">
          <a:extLst>
            <a:ext uri="{FF2B5EF4-FFF2-40B4-BE49-F238E27FC236}">
              <a16:creationId xmlns:a16="http://schemas.microsoft.com/office/drawing/2014/main" xmlns="" id="{00000000-0008-0000-0700-000023020000}"/>
            </a:ext>
          </a:extLst>
        </xdr:cNvPr>
        <xdr:cNvSpPr/>
      </xdr:nvSpPr>
      <xdr:spPr>
        <a:xfrm>
          <a:off x="13652500" y="647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53153</xdr:rowOff>
    </xdr:from>
    <xdr:ext cx="534377"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3436111" y="656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159031</xdr:rowOff>
    </xdr:from>
    <xdr:to>
      <xdr:col>67</xdr:col>
      <xdr:colOff>101600</xdr:colOff>
      <xdr:row>38</xdr:row>
      <xdr:rowOff>89181</xdr:rowOff>
    </xdr:to>
    <xdr:sp macro="" textlink="">
      <xdr:nvSpPr>
        <xdr:cNvPr id="549" name="楕円 548">
          <a:extLst>
            <a:ext uri="{FF2B5EF4-FFF2-40B4-BE49-F238E27FC236}">
              <a16:creationId xmlns:a16="http://schemas.microsoft.com/office/drawing/2014/main" xmlns="" id="{00000000-0008-0000-0700-000025020000}"/>
            </a:ext>
          </a:extLst>
        </xdr:cNvPr>
        <xdr:cNvSpPr/>
      </xdr:nvSpPr>
      <xdr:spPr>
        <a:xfrm>
          <a:off x="12763500" y="650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80308</xdr:rowOff>
    </xdr:from>
    <xdr:ext cx="534377" cy="259045"/>
    <xdr:sp macro="" textlink="">
      <xdr:nvSpPr>
        <xdr:cNvPr id="550" name="テキスト ボックス 549">
          <a:extLst>
            <a:ext uri="{FF2B5EF4-FFF2-40B4-BE49-F238E27FC236}">
              <a16:creationId xmlns:a16="http://schemas.microsoft.com/office/drawing/2014/main" xmlns="" id="{00000000-0008-0000-0700-000026020000}"/>
            </a:ext>
          </a:extLst>
        </xdr:cNvPr>
        <xdr:cNvSpPr txBox="1"/>
      </xdr:nvSpPr>
      <xdr:spPr>
        <a:xfrm>
          <a:off x="12547111" y="659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xmlns=""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xmlns=""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xmlns=""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xmlns="" id="{00000000-0008-0000-0700-00003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2" name="テキスト ボックス 561">
          <a:extLst>
            <a:ext uri="{FF2B5EF4-FFF2-40B4-BE49-F238E27FC236}">
              <a16:creationId xmlns:a16="http://schemas.microsoft.com/office/drawing/2014/main" xmlns="" id="{00000000-0008-0000-0700-000032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xmlns="" id="{00000000-0008-0000-0700-00003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a:extLst>
            <a:ext uri="{FF2B5EF4-FFF2-40B4-BE49-F238E27FC236}">
              <a16:creationId xmlns:a16="http://schemas.microsoft.com/office/drawing/2014/main" xmlns="" id="{00000000-0008-0000-0700-000034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6" name="テキスト ボックス 565">
          <a:extLst>
            <a:ext uri="{FF2B5EF4-FFF2-40B4-BE49-F238E27FC236}">
              <a16:creationId xmlns:a16="http://schemas.microsoft.com/office/drawing/2014/main" xmlns="" id="{00000000-0008-0000-0700-000036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a:extLst>
            <a:ext uri="{FF2B5EF4-FFF2-40B4-BE49-F238E27FC236}">
              <a16:creationId xmlns:a16="http://schemas.microsoft.com/office/drawing/2014/main" xmlns="" id="{00000000-0008-0000-0700-000038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xmlns=""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xmlns=""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23320</xdr:rowOff>
    </xdr:from>
    <xdr:to>
      <xdr:col>85</xdr:col>
      <xdr:colOff>126364</xdr:colOff>
      <xdr:row>58</xdr:row>
      <xdr:rowOff>67859</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flipV="1">
          <a:off x="16317595" y="8767270"/>
          <a:ext cx="1269" cy="124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71686</xdr:rowOff>
    </xdr:from>
    <xdr:ext cx="534377" cy="259045"/>
    <xdr:sp macro="" textlink="">
      <xdr:nvSpPr>
        <xdr:cNvPr id="575" name="教育費最小値テキスト">
          <a:extLst>
            <a:ext uri="{FF2B5EF4-FFF2-40B4-BE49-F238E27FC236}">
              <a16:creationId xmlns:a16="http://schemas.microsoft.com/office/drawing/2014/main" xmlns="" id="{00000000-0008-0000-0700-00003F020000}"/>
            </a:ext>
          </a:extLst>
        </xdr:cNvPr>
        <xdr:cNvSpPr txBox="1"/>
      </xdr:nvSpPr>
      <xdr:spPr>
        <a:xfrm>
          <a:off x="16370300" y="1001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67859</xdr:rowOff>
    </xdr:from>
    <xdr:to>
      <xdr:col>86</xdr:col>
      <xdr:colOff>25400</xdr:colOff>
      <xdr:row>58</xdr:row>
      <xdr:rowOff>67859</xdr:rowOff>
    </xdr:to>
    <xdr:cxnSp macro="">
      <xdr:nvCxnSpPr>
        <xdr:cNvPr id="576" name="直線コネクタ 575">
          <a:extLst>
            <a:ext uri="{FF2B5EF4-FFF2-40B4-BE49-F238E27FC236}">
              <a16:creationId xmlns:a16="http://schemas.microsoft.com/office/drawing/2014/main" xmlns="" id="{00000000-0008-0000-0700-000040020000}"/>
            </a:ext>
          </a:extLst>
        </xdr:cNvPr>
        <xdr:cNvCxnSpPr/>
      </xdr:nvCxnSpPr>
      <xdr:spPr>
        <a:xfrm>
          <a:off x="16230600" y="10011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141447</xdr:rowOff>
    </xdr:from>
    <xdr:ext cx="599010" cy="259045"/>
    <xdr:sp macro="" textlink="">
      <xdr:nvSpPr>
        <xdr:cNvPr id="577" name="教育費最大値テキスト">
          <a:extLst>
            <a:ext uri="{FF2B5EF4-FFF2-40B4-BE49-F238E27FC236}">
              <a16:creationId xmlns:a16="http://schemas.microsoft.com/office/drawing/2014/main" xmlns="" id="{00000000-0008-0000-0700-000041020000}"/>
            </a:ext>
          </a:extLst>
        </xdr:cNvPr>
        <xdr:cNvSpPr txBox="1"/>
      </xdr:nvSpPr>
      <xdr:spPr>
        <a:xfrm>
          <a:off x="16370300" y="8542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23320</xdr:rowOff>
    </xdr:from>
    <xdr:to>
      <xdr:col>86</xdr:col>
      <xdr:colOff>25400</xdr:colOff>
      <xdr:row>51</xdr:row>
      <xdr:rowOff>23320</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6230600" y="8767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51164</xdr:rowOff>
    </xdr:from>
    <xdr:to>
      <xdr:col>85</xdr:col>
      <xdr:colOff>127000</xdr:colOff>
      <xdr:row>57</xdr:row>
      <xdr:rowOff>87297</xdr:rowOff>
    </xdr:to>
    <xdr:cxnSp macro="">
      <xdr:nvCxnSpPr>
        <xdr:cNvPr id="579" name="直線コネクタ 578">
          <a:extLst>
            <a:ext uri="{FF2B5EF4-FFF2-40B4-BE49-F238E27FC236}">
              <a16:creationId xmlns:a16="http://schemas.microsoft.com/office/drawing/2014/main" xmlns="" id="{00000000-0008-0000-0700-000043020000}"/>
            </a:ext>
          </a:extLst>
        </xdr:cNvPr>
        <xdr:cNvCxnSpPr/>
      </xdr:nvCxnSpPr>
      <xdr:spPr>
        <a:xfrm flipV="1">
          <a:off x="15481300" y="9823814"/>
          <a:ext cx="838200" cy="3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70279</xdr:rowOff>
    </xdr:from>
    <xdr:ext cx="534377" cy="259045"/>
    <xdr:sp macro="" textlink="">
      <xdr:nvSpPr>
        <xdr:cNvPr id="580" name="教育費平均値テキスト">
          <a:extLst>
            <a:ext uri="{FF2B5EF4-FFF2-40B4-BE49-F238E27FC236}">
              <a16:creationId xmlns:a16="http://schemas.microsoft.com/office/drawing/2014/main" xmlns="" id="{00000000-0008-0000-0700-000044020000}"/>
            </a:ext>
          </a:extLst>
        </xdr:cNvPr>
        <xdr:cNvSpPr txBox="1"/>
      </xdr:nvSpPr>
      <xdr:spPr>
        <a:xfrm>
          <a:off x="16370300" y="9500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47402</xdr:rowOff>
    </xdr:from>
    <xdr:to>
      <xdr:col>85</xdr:col>
      <xdr:colOff>177800</xdr:colOff>
      <xdr:row>56</xdr:row>
      <xdr:rowOff>149002</xdr:rowOff>
    </xdr:to>
    <xdr:sp macro="" textlink="">
      <xdr:nvSpPr>
        <xdr:cNvPr id="581" name="フローチャート: 判断 580">
          <a:extLst>
            <a:ext uri="{FF2B5EF4-FFF2-40B4-BE49-F238E27FC236}">
              <a16:creationId xmlns:a16="http://schemas.microsoft.com/office/drawing/2014/main" xmlns="" id="{00000000-0008-0000-0700-000045020000}"/>
            </a:ext>
          </a:extLst>
        </xdr:cNvPr>
        <xdr:cNvSpPr/>
      </xdr:nvSpPr>
      <xdr:spPr>
        <a:xfrm>
          <a:off x="162687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14922</xdr:rowOff>
    </xdr:from>
    <xdr:to>
      <xdr:col>81</xdr:col>
      <xdr:colOff>50800</xdr:colOff>
      <xdr:row>57</xdr:row>
      <xdr:rowOff>87297</xdr:rowOff>
    </xdr:to>
    <xdr:cxnSp macro="">
      <xdr:nvCxnSpPr>
        <xdr:cNvPr id="582" name="直線コネクタ 581">
          <a:extLst>
            <a:ext uri="{FF2B5EF4-FFF2-40B4-BE49-F238E27FC236}">
              <a16:creationId xmlns:a16="http://schemas.microsoft.com/office/drawing/2014/main" xmlns="" id="{00000000-0008-0000-0700-000046020000}"/>
            </a:ext>
          </a:extLst>
        </xdr:cNvPr>
        <xdr:cNvCxnSpPr/>
      </xdr:nvCxnSpPr>
      <xdr:spPr>
        <a:xfrm>
          <a:off x="14592300" y="9787572"/>
          <a:ext cx="889000" cy="7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51013</xdr:rowOff>
    </xdr:from>
    <xdr:to>
      <xdr:col>81</xdr:col>
      <xdr:colOff>101600</xdr:colOff>
      <xdr:row>56</xdr:row>
      <xdr:rowOff>152613</xdr:rowOff>
    </xdr:to>
    <xdr:sp macro="" textlink="">
      <xdr:nvSpPr>
        <xdr:cNvPr id="583" name="フローチャート: 判断 582">
          <a:extLst>
            <a:ext uri="{FF2B5EF4-FFF2-40B4-BE49-F238E27FC236}">
              <a16:creationId xmlns:a16="http://schemas.microsoft.com/office/drawing/2014/main" xmlns="" id="{00000000-0008-0000-0700-000047020000}"/>
            </a:ext>
          </a:extLst>
        </xdr:cNvPr>
        <xdr:cNvSpPr/>
      </xdr:nvSpPr>
      <xdr:spPr>
        <a:xfrm>
          <a:off x="15430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169140</xdr:rowOff>
    </xdr:from>
    <xdr:ext cx="534377" cy="259045"/>
    <xdr:sp macro="" textlink="">
      <xdr:nvSpPr>
        <xdr:cNvPr id="584" name="テキスト ボックス 583">
          <a:extLst>
            <a:ext uri="{FF2B5EF4-FFF2-40B4-BE49-F238E27FC236}">
              <a16:creationId xmlns:a16="http://schemas.microsoft.com/office/drawing/2014/main" xmlns="" id="{00000000-0008-0000-0700-000048020000}"/>
            </a:ext>
          </a:extLst>
        </xdr:cNvPr>
        <xdr:cNvSpPr txBox="1"/>
      </xdr:nvSpPr>
      <xdr:spPr>
        <a:xfrm>
          <a:off x="15214111" y="94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167010</xdr:rowOff>
    </xdr:from>
    <xdr:to>
      <xdr:col>76</xdr:col>
      <xdr:colOff>114300</xdr:colOff>
      <xdr:row>57</xdr:row>
      <xdr:rowOff>14922</xdr:rowOff>
    </xdr:to>
    <xdr:cxnSp macro="">
      <xdr:nvCxnSpPr>
        <xdr:cNvPr id="585" name="直線コネクタ 584">
          <a:extLst>
            <a:ext uri="{FF2B5EF4-FFF2-40B4-BE49-F238E27FC236}">
              <a16:creationId xmlns:a16="http://schemas.microsoft.com/office/drawing/2014/main" xmlns="" id="{00000000-0008-0000-0700-000049020000}"/>
            </a:ext>
          </a:extLst>
        </xdr:cNvPr>
        <xdr:cNvCxnSpPr/>
      </xdr:nvCxnSpPr>
      <xdr:spPr>
        <a:xfrm>
          <a:off x="13703300" y="9082410"/>
          <a:ext cx="889000" cy="705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49292</xdr:rowOff>
    </xdr:from>
    <xdr:to>
      <xdr:col>76</xdr:col>
      <xdr:colOff>165100</xdr:colOff>
      <xdr:row>56</xdr:row>
      <xdr:rowOff>150892</xdr:rowOff>
    </xdr:to>
    <xdr:sp macro="" textlink="">
      <xdr:nvSpPr>
        <xdr:cNvPr id="586" name="フローチャート: 判断 585">
          <a:extLst>
            <a:ext uri="{FF2B5EF4-FFF2-40B4-BE49-F238E27FC236}">
              <a16:creationId xmlns:a16="http://schemas.microsoft.com/office/drawing/2014/main" xmlns="" id="{00000000-0008-0000-0700-00004A020000}"/>
            </a:ext>
          </a:extLst>
        </xdr:cNvPr>
        <xdr:cNvSpPr/>
      </xdr:nvSpPr>
      <xdr:spPr>
        <a:xfrm>
          <a:off x="14541500" y="965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167419</xdr:rowOff>
    </xdr:from>
    <xdr:ext cx="534377"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4325111" y="942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167010</xdr:rowOff>
    </xdr:from>
    <xdr:to>
      <xdr:col>71</xdr:col>
      <xdr:colOff>177800</xdr:colOff>
      <xdr:row>57</xdr:row>
      <xdr:rowOff>21407</xdr:rowOff>
    </xdr:to>
    <xdr:cxnSp macro="">
      <xdr:nvCxnSpPr>
        <xdr:cNvPr id="588" name="直線コネクタ 587">
          <a:extLst>
            <a:ext uri="{FF2B5EF4-FFF2-40B4-BE49-F238E27FC236}">
              <a16:creationId xmlns:a16="http://schemas.microsoft.com/office/drawing/2014/main" xmlns="" id="{00000000-0008-0000-0700-00004C020000}"/>
            </a:ext>
          </a:extLst>
        </xdr:cNvPr>
        <xdr:cNvCxnSpPr/>
      </xdr:nvCxnSpPr>
      <xdr:spPr>
        <a:xfrm flipV="1">
          <a:off x="12814300" y="9082410"/>
          <a:ext cx="889000" cy="71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45283</xdr:rowOff>
    </xdr:from>
    <xdr:to>
      <xdr:col>72</xdr:col>
      <xdr:colOff>38100</xdr:colOff>
      <xdr:row>56</xdr:row>
      <xdr:rowOff>146883</xdr:rowOff>
    </xdr:to>
    <xdr:sp macro="" textlink="">
      <xdr:nvSpPr>
        <xdr:cNvPr id="589" name="フローチャート: 判断 588">
          <a:extLst>
            <a:ext uri="{FF2B5EF4-FFF2-40B4-BE49-F238E27FC236}">
              <a16:creationId xmlns:a16="http://schemas.microsoft.com/office/drawing/2014/main" xmlns="" id="{00000000-0008-0000-0700-00004D020000}"/>
            </a:ext>
          </a:extLst>
        </xdr:cNvPr>
        <xdr:cNvSpPr/>
      </xdr:nvSpPr>
      <xdr:spPr>
        <a:xfrm>
          <a:off x="13652500" y="96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138010</xdr:rowOff>
    </xdr:from>
    <xdr:ext cx="534377"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3436111" y="973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85783</xdr:rowOff>
    </xdr:from>
    <xdr:to>
      <xdr:col>67</xdr:col>
      <xdr:colOff>101600</xdr:colOff>
      <xdr:row>57</xdr:row>
      <xdr:rowOff>15933</xdr:rowOff>
    </xdr:to>
    <xdr:sp macro="" textlink="">
      <xdr:nvSpPr>
        <xdr:cNvPr id="591" name="フローチャート: 判断 590">
          <a:extLst>
            <a:ext uri="{FF2B5EF4-FFF2-40B4-BE49-F238E27FC236}">
              <a16:creationId xmlns:a16="http://schemas.microsoft.com/office/drawing/2014/main" xmlns="" id="{00000000-0008-0000-0700-00004F020000}"/>
            </a:ext>
          </a:extLst>
        </xdr:cNvPr>
        <xdr:cNvSpPr/>
      </xdr:nvSpPr>
      <xdr:spPr>
        <a:xfrm>
          <a:off x="12763500" y="96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32460</xdr:rowOff>
    </xdr:from>
    <xdr:ext cx="534377"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2547111" y="9462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xmlns=""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364</xdr:rowOff>
    </xdr:from>
    <xdr:to>
      <xdr:col>85</xdr:col>
      <xdr:colOff>177800</xdr:colOff>
      <xdr:row>57</xdr:row>
      <xdr:rowOff>101964</xdr:rowOff>
    </xdr:to>
    <xdr:sp macro="" textlink="">
      <xdr:nvSpPr>
        <xdr:cNvPr id="598" name="楕円 597">
          <a:extLst>
            <a:ext uri="{FF2B5EF4-FFF2-40B4-BE49-F238E27FC236}">
              <a16:creationId xmlns:a16="http://schemas.microsoft.com/office/drawing/2014/main" xmlns="" id="{00000000-0008-0000-0700-000056020000}"/>
            </a:ext>
          </a:extLst>
        </xdr:cNvPr>
        <xdr:cNvSpPr/>
      </xdr:nvSpPr>
      <xdr:spPr>
        <a:xfrm>
          <a:off x="16268700" y="977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150241</xdr:rowOff>
    </xdr:from>
    <xdr:ext cx="534377" cy="259045"/>
    <xdr:sp macro="" textlink="">
      <xdr:nvSpPr>
        <xdr:cNvPr id="599" name="教育費該当値テキスト">
          <a:extLst>
            <a:ext uri="{FF2B5EF4-FFF2-40B4-BE49-F238E27FC236}">
              <a16:creationId xmlns:a16="http://schemas.microsoft.com/office/drawing/2014/main" xmlns="" id="{00000000-0008-0000-0700-000057020000}"/>
            </a:ext>
          </a:extLst>
        </xdr:cNvPr>
        <xdr:cNvSpPr txBox="1"/>
      </xdr:nvSpPr>
      <xdr:spPr>
        <a:xfrm>
          <a:off x="16370300" y="9751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36497</xdr:rowOff>
    </xdr:from>
    <xdr:to>
      <xdr:col>81</xdr:col>
      <xdr:colOff>101600</xdr:colOff>
      <xdr:row>57</xdr:row>
      <xdr:rowOff>138097</xdr:rowOff>
    </xdr:to>
    <xdr:sp macro="" textlink="">
      <xdr:nvSpPr>
        <xdr:cNvPr id="600" name="楕円 599">
          <a:extLst>
            <a:ext uri="{FF2B5EF4-FFF2-40B4-BE49-F238E27FC236}">
              <a16:creationId xmlns:a16="http://schemas.microsoft.com/office/drawing/2014/main" xmlns="" id="{00000000-0008-0000-0700-000058020000}"/>
            </a:ext>
          </a:extLst>
        </xdr:cNvPr>
        <xdr:cNvSpPr/>
      </xdr:nvSpPr>
      <xdr:spPr>
        <a:xfrm>
          <a:off x="15430500" y="980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129224</xdr:rowOff>
    </xdr:from>
    <xdr:ext cx="534377"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5214111" y="990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135572</xdr:rowOff>
    </xdr:from>
    <xdr:to>
      <xdr:col>76</xdr:col>
      <xdr:colOff>165100</xdr:colOff>
      <xdr:row>57</xdr:row>
      <xdr:rowOff>65722</xdr:rowOff>
    </xdr:to>
    <xdr:sp macro="" textlink="">
      <xdr:nvSpPr>
        <xdr:cNvPr id="602" name="楕円 601">
          <a:extLst>
            <a:ext uri="{FF2B5EF4-FFF2-40B4-BE49-F238E27FC236}">
              <a16:creationId xmlns:a16="http://schemas.microsoft.com/office/drawing/2014/main" xmlns="" id="{00000000-0008-0000-0700-00005A020000}"/>
            </a:ext>
          </a:extLst>
        </xdr:cNvPr>
        <xdr:cNvSpPr/>
      </xdr:nvSpPr>
      <xdr:spPr>
        <a:xfrm>
          <a:off x="14541500" y="973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56849</xdr:rowOff>
    </xdr:from>
    <xdr:ext cx="534377"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4325111" y="982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116210</xdr:rowOff>
    </xdr:from>
    <xdr:to>
      <xdr:col>72</xdr:col>
      <xdr:colOff>38100</xdr:colOff>
      <xdr:row>53</xdr:row>
      <xdr:rowOff>46360</xdr:rowOff>
    </xdr:to>
    <xdr:sp macro="" textlink="">
      <xdr:nvSpPr>
        <xdr:cNvPr id="604" name="楕円 603">
          <a:extLst>
            <a:ext uri="{FF2B5EF4-FFF2-40B4-BE49-F238E27FC236}">
              <a16:creationId xmlns:a16="http://schemas.microsoft.com/office/drawing/2014/main" xmlns="" id="{00000000-0008-0000-0700-00005C020000}"/>
            </a:ext>
          </a:extLst>
        </xdr:cNvPr>
        <xdr:cNvSpPr/>
      </xdr:nvSpPr>
      <xdr:spPr>
        <a:xfrm>
          <a:off x="13652500" y="903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51</xdr:row>
      <xdr:rowOff>62887</xdr:rowOff>
    </xdr:from>
    <xdr:ext cx="599010"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3403795" y="880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142057</xdr:rowOff>
    </xdr:from>
    <xdr:to>
      <xdr:col>67</xdr:col>
      <xdr:colOff>101600</xdr:colOff>
      <xdr:row>57</xdr:row>
      <xdr:rowOff>72207</xdr:rowOff>
    </xdr:to>
    <xdr:sp macro="" textlink="">
      <xdr:nvSpPr>
        <xdr:cNvPr id="606" name="楕円 605">
          <a:extLst>
            <a:ext uri="{FF2B5EF4-FFF2-40B4-BE49-F238E27FC236}">
              <a16:creationId xmlns:a16="http://schemas.microsoft.com/office/drawing/2014/main" xmlns="" id="{00000000-0008-0000-0700-00005E020000}"/>
            </a:ext>
          </a:extLst>
        </xdr:cNvPr>
        <xdr:cNvSpPr/>
      </xdr:nvSpPr>
      <xdr:spPr>
        <a:xfrm>
          <a:off x="12763500" y="974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63334</xdr:rowOff>
    </xdr:from>
    <xdr:ext cx="534377"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2547111" y="9835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xmlns=""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xmlns=""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xmlns=""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xmlns="" id="{00000000-0008-0000-07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xmlns="" id="{00000000-0008-0000-0700-00006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xmlns="" id="{00000000-0008-0000-07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xmlns="" id="{00000000-0008-0000-0700-00006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a:extLst>
            <a:ext uri="{FF2B5EF4-FFF2-40B4-BE49-F238E27FC236}">
              <a16:creationId xmlns:a16="http://schemas.microsoft.com/office/drawing/2014/main" xmlns="" id="{00000000-0008-0000-0700-000071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xmlns=""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xmlns=""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32068</xdr:rowOff>
    </xdr:from>
    <xdr:to>
      <xdr:col>85</xdr:col>
      <xdr:colOff>126364</xdr:colOff>
      <xdr:row>79</xdr:row>
      <xdr:rowOff>44450</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flipV="1">
          <a:off x="16317595" y="12205018"/>
          <a:ext cx="1269" cy="1383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2" name="災害復旧費最小値テキスト">
          <a:extLst>
            <a:ext uri="{FF2B5EF4-FFF2-40B4-BE49-F238E27FC236}">
              <a16:creationId xmlns:a16="http://schemas.microsoft.com/office/drawing/2014/main" xmlns="" id="{00000000-0008-0000-0700-000078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150195</xdr:rowOff>
    </xdr:from>
    <xdr:ext cx="599010" cy="259045"/>
    <xdr:sp macro="" textlink="">
      <xdr:nvSpPr>
        <xdr:cNvPr id="634" name="災害復旧費最大値テキスト">
          <a:extLst>
            <a:ext uri="{FF2B5EF4-FFF2-40B4-BE49-F238E27FC236}">
              <a16:creationId xmlns:a16="http://schemas.microsoft.com/office/drawing/2014/main" xmlns="" id="{00000000-0008-0000-0700-00007A020000}"/>
            </a:ext>
          </a:extLst>
        </xdr:cNvPr>
        <xdr:cNvSpPr txBox="1"/>
      </xdr:nvSpPr>
      <xdr:spPr>
        <a:xfrm>
          <a:off x="16370300" y="1198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108,975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32068</xdr:rowOff>
    </xdr:from>
    <xdr:to>
      <xdr:col>86</xdr:col>
      <xdr:colOff>25400</xdr:colOff>
      <xdr:row>71</xdr:row>
      <xdr:rowOff>32068</xdr:rowOff>
    </xdr:to>
    <xdr:cxnSp macro="">
      <xdr:nvCxnSpPr>
        <xdr:cNvPr id="635" name="直線コネクタ 634">
          <a:extLst>
            <a:ext uri="{FF2B5EF4-FFF2-40B4-BE49-F238E27FC236}">
              <a16:creationId xmlns:a16="http://schemas.microsoft.com/office/drawing/2014/main" xmlns="" id="{00000000-0008-0000-0700-00007B020000}"/>
            </a:ext>
          </a:extLst>
        </xdr:cNvPr>
        <xdr:cNvCxnSpPr/>
      </xdr:nvCxnSpPr>
      <xdr:spPr>
        <a:xfrm>
          <a:off x="16230600" y="122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18275</xdr:rowOff>
    </xdr:from>
    <xdr:to>
      <xdr:col>85</xdr:col>
      <xdr:colOff>127000</xdr:colOff>
      <xdr:row>79</xdr:row>
      <xdr:rowOff>41211</xdr:rowOff>
    </xdr:to>
    <xdr:cxnSp macro="">
      <xdr:nvCxnSpPr>
        <xdr:cNvPr id="636" name="直線コネクタ 635">
          <a:extLst>
            <a:ext uri="{FF2B5EF4-FFF2-40B4-BE49-F238E27FC236}">
              <a16:creationId xmlns:a16="http://schemas.microsoft.com/office/drawing/2014/main" xmlns="" id="{00000000-0008-0000-0700-00007C020000}"/>
            </a:ext>
          </a:extLst>
        </xdr:cNvPr>
        <xdr:cNvCxnSpPr/>
      </xdr:nvCxnSpPr>
      <xdr:spPr>
        <a:xfrm>
          <a:off x="15481300" y="13562825"/>
          <a:ext cx="838200" cy="2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120223</xdr:rowOff>
    </xdr:from>
    <xdr:ext cx="469744" cy="259045"/>
    <xdr:sp macro="" textlink="">
      <xdr:nvSpPr>
        <xdr:cNvPr id="637" name="災害復旧費平均値テキスト">
          <a:extLst>
            <a:ext uri="{FF2B5EF4-FFF2-40B4-BE49-F238E27FC236}">
              <a16:creationId xmlns:a16="http://schemas.microsoft.com/office/drawing/2014/main" xmlns="" id="{00000000-0008-0000-0700-00007D020000}"/>
            </a:ext>
          </a:extLst>
        </xdr:cNvPr>
        <xdr:cNvSpPr txBox="1"/>
      </xdr:nvSpPr>
      <xdr:spPr>
        <a:xfrm>
          <a:off x="16370300" y="133218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97346</xdr:rowOff>
    </xdr:from>
    <xdr:to>
      <xdr:col>85</xdr:col>
      <xdr:colOff>177800</xdr:colOff>
      <xdr:row>79</xdr:row>
      <xdr:rowOff>27496</xdr:rowOff>
    </xdr:to>
    <xdr:sp macro="" textlink="">
      <xdr:nvSpPr>
        <xdr:cNvPr id="638" name="フローチャート: 判断 637">
          <a:extLst>
            <a:ext uri="{FF2B5EF4-FFF2-40B4-BE49-F238E27FC236}">
              <a16:creationId xmlns:a16="http://schemas.microsoft.com/office/drawing/2014/main" xmlns="" id="{00000000-0008-0000-0700-00007E020000}"/>
            </a:ext>
          </a:extLst>
        </xdr:cNvPr>
        <xdr:cNvSpPr/>
      </xdr:nvSpPr>
      <xdr:spPr>
        <a:xfrm>
          <a:off x="16268700" y="13470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107175</xdr:rowOff>
    </xdr:from>
    <xdr:to>
      <xdr:col>81</xdr:col>
      <xdr:colOff>50800</xdr:colOff>
      <xdr:row>79</xdr:row>
      <xdr:rowOff>18275</xdr:rowOff>
    </xdr:to>
    <xdr:cxnSp macro="">
      <xdr:nvCxnSpPr>
        <xdr:cNvPr id="639" name="直線コネクタ 638">
          <a:extLst>
            <a:ext uri="{FF2B5EF4-FFF2-40B4-BE49-F238E27FC236}">
              <a16:creationId xmlns:a16="http://schemas.microsoft.com/office/drawing/2014/main" xmlns="" id="{00000000-0008-0000-0700-00007F020000}"/>
            </a:ext>
          </a:extLst>
        </xdr:cNvPr>
        <xdr:cNvCxnSpPr/>
      </xdr:nvCxnSpPr>
      <xdr:spPr>
        <a:xfrm>
          <a:off x="14592300" y="13480275"/>
          <a:ext cx="889000" cy="8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111785</xdr:rowOff>
    </xdr:from>
    <xdr:to>
      <xdr:col>81</xdr:col>
      <xdr:colOff>101600</xdr:colOff>
      <xdr:row>79</xdr:row>
      <xdr:rowOff>41935</xdr:rowOff>
    </xdr:to>
    <xdr:sp macro="" textlink="">
      <xdr:nvSpPr>
        <xdr:cNvPr id="640" name="フローチャート: 判断 639">
          <a:extLst>
            <a:ext uri="{FF2B5EF4-FFF2-40B4-BE49-F238E27FC236}">
              <a16:creationId xmlns:a16="http://schemas.microsoft.com/office/drawing/2014/main" xmlns="" id="{00000000-0008-0000-0700-000080020000}"/>
            </a:ext>
          </a:extLst>
        </xdr:cNvPr>
        <xdr:cNvSpPr/>
      </xdr:nvSpPr>
      <xdr:spPr>
        <a:xfrm>
          <a:off x="15430500" y="1348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58462</xdr:rowOff>
    </xdr:from>
    <xdr:ext cx="469744" cy="259045"/>
    <xdr:sp macro="" textlink="">
      <xdr:nvSpPr>
        <xdr:cNvPr id="641" name="テキスト ボックス 640">
          <a:extLst>
            <a:ext uri="{FF2B5EF4-FFF2-40B4-BE49-F238E27FC236}">
              <a16:creationId xmlns:a16="http://schemas.microsoft.com/office/drawing/2014/main" xmlns="" id="{00000000-0008-0000-0700-000081020000}"/>
            </a:ext>
          </a:extLst>
        </xdr:cNvPr>
        <xdr:cNvSpPr txBox="1"/>
      </xdr:nvSpPr>
      <xdr:spPr>
        <a:xfrm>
          <a:off x="15246428" y="132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29211</xdr:rowOff>
    </xdr:from>
    <xdr:to>
      <xdr:col>76</xdr:col>
      <xdr:colOff>114300</xdr:colOff>
      <xdr:row>78</xdr:row>
      <xdr:rowOff>107175</xdr:rowOff>
    </xdr:to>
    <xdr:cxnSp macro="">
      <xdr:nvCxnSpPr>
        <xdr:cNvPr id="642" name="直線コネクタ 641">
          <a:extLst>
            <a:ext uri="{FF2B5EF4-FFF2-40B4-BE49-F238E27FC236}">
              <a16:creationId xmlns:a16="http://schemas.microsoft.com/office/drawing/2014/main" xmlns="" id="{00000000-0008-0000-0700-000082020000}"/>
            </a:ext>
          </a:extLst>
        </xdr:cNvPr>
        <xdr:cNvCxnSpPr/>
      </xdr:nvCxnSpPr>
      <xdr:spPr>
        <a:xfrm>
          <a:off x="13703300" y="13402311"/>
          <a:ext cx="889000" cy="77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102019</xdr:rowOff>
    </xdr:from>
    <xdr:to>
      <xdr:col>76</xdr:col>
      <xdr:colOff>165100</xdr:colOff>
      <xdr:row>79</xdr:row>
      <xdr:rowOff>32169</xdr:rowOff>
    </xdr:to>
    <xdr:sp macro="" textlink="">
      <xdr:nvSpPr>
        <xdr:cNvPr id="643" name="フローチャート: 判断 642">
          <a:extLst>
            <a:ext uri="{FF2B5EF4-FFF2-40B4-BE49-F238E27FC236}">
              <a16:creationId xmlns:a16="http://schemas.microsoft.com/office/drawing/2014/main" xmlns="" id="{00000000-0008-0000-0700-000083020000}"/>
            </a:ext>
          </a:extLst>
        </xdr:cNvPr>
        <xdr:cNvSpPr/>
      </xdr:nvSpPr>
      <xdr:spPr>
        <a:xfrm>
          <a:off x="14541500" y="13475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23296</xdr:rowOff>
    </xdr:from>
    <xdr:ext cx="469744"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4357428" y="1356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29211</xdr:rowOff>
    </xdr:from>
    <xdr:to>
      <xdr:col>71</xdr:col>
      <xdr:colOff>177800</xdr:colOff>
      <xdr:row>78</xdr:row>
      <xdr:rowOff>91312</xdr:rowOff>
    </xdr:to>
    <xdr:cxnSp macro="">
      <xdr:nvCxnSpPr>
        <xdr:cNvPr id="645" name="直線コネクタ 644">
          <a:extLst>
            <a:ext uri="{FF2B5EF4-FFF2-40B4-BE49-F238E27FC236}">
              <a16:creationId xmlns:a16="http://schemas.microsoft.com/office/drawing/2014/main" xmlns="" id="{00000000-0008-0000-0700-000085020000}"/>
            </a:ext>
          </a:extLst>
        </xdr:cNvPr>
        <xdr:cNvCxnSpPr/>
      </xdr:nvCxnSpPr>
      <xdr:spPr>
        <a:xfrm flipV="1">
          <a:off x="12814300" y="13402311"/>
          <a:ext cx="889000" cy="6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62091</xdr:rowOff>
    </xdr:from>
    <xdr:to>
      <xdr:col>72</xdr:col>
      <xdr:colOff>38100</xdr:colOff>
      <xdr:row>78</xdr:row>
      <xdr:rowOff>163691</xdr:rowOff>
    </xdr:to>
    <xdr:sp macro="" textlink="">
      <xdr:nvSpPr>
        <xdr:cNvPr id="646" name="フローチャート: 判断 645">
          <a:extLst>
            <a:ext uri="{FF2B5EF4-FFF2-40B4-BE49-F238E27FC236}">
              <a16:creationId xmlns:a16="http://schemas.microsoft.com/office/drawing/2014/main" xmlns="" id="{00000000-0008-0000-0700-000086020000}"/>
            </a:ext>
          </a:extLst>
        </xdr:cNvPr>
        <xdr:cNvSpPr/>
      </xdr:nvSpPr>
      <xdr:spPr>
        <a:xfrm>
          <a:off x="13652500" y="1343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154818</xdr:rowOff>
    </xdr:from>
    <xdr:ext cx="469744"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3468428" y="1352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64655</xdr:rowOff>
    </xdr:from>
    <xdr:to>
      <xdr:col>67</xdr:col>
      <xdr:colOff>101600</xdr:colOff>
      <xdr:row>78</xdr:row>
      <xdr:rowOff>166255</xdr:rowOff>
    </xdr:to>
    <xdr:sp macro="" textlink="">
      <xdr:nvSpPr>
        <xdr:cNvPr id="648" name="フローチャート: 判断 647">
          <a:extLst>
            <a:ext uri="{FF2B5EF4-FFF2-40B4-BE49-F238E27FC236}">
              <a16:creationId xmlns:a16="http://schemas.microsoft.com/office/drawing/2014/main" xmlns="" id="{00000000-0008-0000-0700-000088020000}"/>
            </a:ext>
          </a:extLst>
        </xdr:cNvPr>
        <xdr:cNvSpPr/>
      </xdr:nvSpPr>
      <xdr:spPr>
        <a:xfrm>
          <a:off x="12763500" y="1343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157382</xdr:rowOff>
    </xdr:from>
    <xdr:ext cx="469744"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2579428" y="1353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xmlns=""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161861</xdr:rowOff>
    </xdr:from>
    <xdr:to>
      <xdr:col>85</xdr:col>
      <xdr:colOff>177800</xdr:colOff>
      <xdr:row>79</xdr:row>
      <xdr:rowOff>92011</xdr:rowOff>
    </xdr:to>
    <xdr:sp macro="" textlink="">
      <xdr:nvSpPr>
        <xdr:cNvPr id="655" name="楕円 654">
          <a:extLst>
            <a:ext uri="{FF2B5EF4-FFF2-40B4-BE49-F238E27FC236}">
              <a16:creationId xmlns:a16="http://schemas.microsoft.com/office/drawing/2014/main" xmlns="" id="{00000000-0008-0000-0700-00008F020000}"/>
            </a:ext>
          </a:extLst>
        </xdr:cNvPr>
        <xdr:cNvSpPr/>
      </xdr:nvSpPr>
      <xdr:spPr>
        <a:xfrm>
          <a:off x="16268700" y="1353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76788</xdr:rowOff>
    </xdr:from>
    <xdr:ext cx="378565" cy="259045"/>
    <xdr:sp macro="" textlink="">
      <xdr:nvSpPr>
        <xdr:cNvPr id="656" name="災害復旧費該当値テキスト">
          <a:extLst>
            <a:ext uri="{FF2B5EF4-FFF2-40B4-BE49-F238E27FC236}">
              <a16:creationId xmlns:a16="http://schemas.microsoft.com/office/drawing/2014/main" xmlns="" id="{00000000-0008-0000-0700-000090020000}"/>
            </a:ext>
          </a:extLst>
        </xdr:cNvPr>
        <xdr:cNvSpPr txBox="1"/>
      </xdr:nvSpPr>
      <xdr:spPr>
        <a:xfrm>
          <a:off x="16370300" y="134498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138925</xdr:rowOff>
    </xdr:from>
    <xdr:to>
      <xdr:col>81</xdr:col>
      <xdr:colOff>101600</xdr:colOff>
      <xdr:row>79</xdr:row>
      <xdr:rowOff>69075</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5430500" y="1351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60202</xdr:rowOff>
    </xdr:from>
    <xdr:ext cx="469744" cy="259045"/>
    <xdr:sp macro="" textlink="">
      <xdr:nvSpPr>
        <xdr:cNvPr id="658" name="テキスト ボックス 657">
          <a:extLst>
            <a:ext uri="{FF2B5EF4-FFF2-40B4-BE49-F238E27FC236}">
              <a16:creationId xmlns:a16="http://schemas.microsoft.com/office/drawing/2014/main" xmlns="" id="{00000000-0008-0000-0700-000092020000}"/>
            </a:ext>
          </a:extLst>
        </xdr:cNvPr>
        <xdr:cNvSpPr txBox="1"/>
      </xdr:nvSpPr>
      <xdr:spPr>
        <a:xfrm>
          <a:off x="15246428" y="1360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56375</xdr:rowOff>
    </xdr:from>
    <xdr:to>
      <xdr:col>76</xdr:col>
      <xdr:colOff>165100</xdr:colOff>
      <xdr:row>78</xdr:row>
      <xdr:rowOff>157975</xdr:rowOff>
    </xdr:to>
    <xdr:sp macro="" textlink="">
      <xdr:nvSpPr>
        <xdr:cNvPr id="659" name="楕円 658">
          <a:extLst>
            <a:ext uri="{FF2B5EF4-FFF2-40B4-BE49-F238E27FC236}">
              <a16:creationId xmlns:a16="http://schemas.microsoft.com/office/drawing/2014/main" xmlns="" id="{00000000-0008-0000-0700-000093020000}"/>
            </a:ext>
          </a:extLst>
        </xdr:cNvPr>
        <xdr:cNvSpPr/>
      </xdr:nvSpPr>
      <xdr:spPr>
        <a:xfrm>
          <a:off x="14541500" y="1342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3052</xdr:rowOff>
    </xdr:from>
    <xdr:ext cx="469744"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4357428" y="1320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149861</xdr:rowOff>
    </xdr:from>
    <xdr:to>
      <xdr:col>72</xdr:col>
      <xdr:colOff>38100</xdr:colOff>
      <xdr:row>78</xdr:row>
      <xdr:rowOff>80011</xdr:rowOff>
    </xdr:to>
    <xdr:sp macro="" textlink="">
      <xdr:nvSpPr>
        <xdr:cNvPr id="661" name="楕円 660">
          <a:extLst>
            <a:ext uri="{FF2B5EF4-FFF2-40B4-BE49-F238E27FC236}">
              <a16:creationId xmlns:a16="http://schemas.microsoft.com/office/drawing/2014/main" xmlns="" id="{00000000-0008-0000-0700-000095020000}"/>
            </a:ext>
          </a:extLst>
        </xdr:cNvPr>
        <xdr:cNvSpPr/>
      </xdr:nvSpPr>
      <xdr:spPr>
        <a:xfrm>
          <a:off x="13652500" y="1335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96538</xdr:rowOff>
    </xdr:from>
    <xdr:ext cx="534377"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3436111" y="1312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40512</xdr:rowOff>
    </xdr:from>
    <xdr:to>
      <xdr:col>67</xdr:col>
      <xdr:colOff>101600</xdr:colOff>
      <xdr:row>78</xdr:row>
      <xdr:rowOff>142112</xdr:rowOff>
    </xdr:to>
    <xdr:sp macro="" textlink="">
      <xdr:nvSpPr>
        <xdr:cNvPr id="663" name="楕円 662">
          <a:extLst>
            <a:ext uri="{FF2B5EF4-FFF2-40B4-BE49-F238E27FC236}">
              <a16:creationId xmlns:a16="http://schemas.microsoft.com/office/drawing/2014/main" xmlns="" id="{00000000-0008-0000-0700-000097020000}"/>
            </a:ext>
          </a:extLst>
        </xdr:cNvPr>
        <xdr:cNvSpPr/>
      </xdr:nvSpPr>
      <xdr:spPr>
        <a:xfrm>
          <a:off x="12763500" y="1341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158639</xdr:rowOff>
    </xdr:from>
    <xdr:ext cx="469744" cy="259045"/>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2579428" y="1318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xmlns=""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xmlns=""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xmlns=""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xmlns=""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xmlns=""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81826</xdr:rowOff>
    </xdr:from>
    <xdr:to>
      <xdr:col>85</xdr:col>
      <xdr:colOff>126364</xdr:colOff>
      <xdr:row>98</xdr:row>
      <xdr:rowOff>125938</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flipV="1">
          <a:off x="16317595" y="15512326"/>
          <a:ext cx="1269" cy="1415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129765</xdr:rowOff>
    </xdr:from>
    <xdr:ext cx="534377" cy="259045"/>
    <xdr:sp macro="" textlink="">
      <xdr:nvSpPr>
        <xdr:cNvPr id="689" name="公債費最小値テキスト">
          <a:extLst>
            <a:ext uri="{FF2B5EF4-FFF2-40B4-BE49-F238E27FC236}">
              <a16:creationId xmlns:a16="http://schemas.microsoft.com/office/drawing/2014/main" xmlns="" id="{00000000-0008-0000-0700-0000B1020000}"/>
            </a:ext>
          </a:extLst>
        </xdr:cNvPr>
        <xdr:cNvSpPr txBox="1"/>
      </xdr:nvSpPr>
      <xdr:spPr>
        <a:xfrm>
          <a:off x="16370300" y="1693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125938</xdr:rowOff>
    </xdr:from>
    <xdr:to>
      <xdr:col>86</xdr:col>
      <xdr:colOff>25400</xdr:colOff>
      <xdr:row>98</xdr:row>
      <xdr:rowOff>125938</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6230600" y="169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28503</xdr:rowOff>
    </xdr:from>
    <xdr:ext cx="599010" cy="259045"/>
    <xdr:sp macro="" textlink="">
      <xdr:nvSpPr>
        <xdr:cNvPr id="691" name="公債費最大値テキスト">
          <a:extLst>
            <a:ext uri="{FF2B5EF4-FFF2-40B4-BE49-F238E27FC236}">
              <a16:creationId xmlns:a16="http://schemas.microsoft.com/office/drawing/2014/main" xmlns="" id="{00000000-0008-0000-0700-0000B3020000}"/>
            </a:ext>
          </a:extLst>
        </xdr:cNvPr>
        <xdr:cNvSpPr txBox="1"/>
      </xdr:nvSpPr>
      <xdr:spPr>
        <a:xfrm>
          <a:off x="16370300" y="15287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395,190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81826</xdr:rowOff>
    </xdr:from>
    <xdr:to>
      <xdr:col>86</xdr:col>
      <xdr:colOff>25400</xdr:colOff>
      <xdr:row>90</xdr:row>
      <xdr:rowOff>81826</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a:off x="16230600" y="1551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48324</xdr:rowOff>
    </xdr:from>
    <xdr:to>
      <xdr:col>85</xdr:col>
      <xdr:colOff>127000</xdr:colOff>
      <xdr:row>98</xdr:row>
      <xdr:rowOff>49372</xdr:rowOff>
    </xdr:to>
    <xdr:cxnSp macro="">
      <xdr:nvCxnSpPr>
        <xdr:cNvPr id="693" name="直線コネクタ 692">
          <a:extLst>
            <a:ext uri="{FF2B5EF4-FFF2-40B4-BE49-F238E27FC236}">
              <a16:creationId xmlns:a16="http://schemas.microsoft.com/office/drawing/2014/main" xmlns="" id="{00000000-0008-0000-0700-0000B5020000}"/>
            </a:ext>
          </a:extLst>
        </xdr:cNvPr>
        <xdr:cNvCxnSpPr/>
      </xdr:nvCxnSpPr>
      <xdr:spPr>
        <a:xfrm>
          <a:off x="15481300" y="16850424"/>
          <a:ext cx="8382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92449</xdr:rowOff>
    </xdr:from>
    <xdr:ext cx="534377" cy="259045"/>
    <xdr:sp macro="" textlink="">
      <xdr:nvSpPr>
        <xdr:cNvPr id="694" name="公債費平均値テキスト">
          <a:extLst>
            <a:ext uri="{FF2B5EF4-FFF2-40B4-BE49-F238E27FC236}">
              <a16:creationId xmlns:a16="http://schemas.microsoft.com/office/drawing/2014/main" xmlns="" id="{00000000-0008-0000-0700-0000B6020000}"/>
            </a:ext>
          </a:extLst>
        </xdr:cNvPr>
        <xdr:cNvSpPr txBox="1"/>
      </xdr:nvSpPr>
      <xdr:spPr>
        <a:xfrm>
          <a:off x="16370300" y="16551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69572</xdr:rowOff>
    </xdr:from>
    <xdr:to>
      <xdr:col>85</xdr:col>
      <xdr:colOff>177800</xdr:colOff>
      <xdr:row>97</xdr:row>
      <xdr:rowOff>171172</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6268700" y="16700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38404</xdr:rowOff>
    </xdr:from>
    <xdr:to>
      <xdr:col>81</xdr:col>
      <xdr:colOff>50800</xdr:colOff>
      <xdr:row>98</xdr:row>
      <xdr:rowOff>48324</xdr:rowOff>
    </xdr:to>
    <xdr:cxnSp macro="">
      <xdr:nvCxnSpPr>
        <xdr:cNvPr id="696" name="直線コネクタ 695">
          <a:extLst>
            <a:ext uri="{FF2B5EF4-FFF2-40B4-BE49-F238E27FC236}">
              <a16:creationId xmlns:a16="http://schemas.microsoft.com/office/drawing/2014/main" xmlns="" id="{00000000-0008-0000-0700-0000B8020000}"/>
            </a:ext>
          </a:extLst>
        </xdr:cNvPr>
        <xdr:cNvCxnSpPr/>
      </xdr:nvCxnSpPr>
      <xdr:spPr>
        <a:xfrm>
          <a:off x="14592300" y="16840504"/>
          <a:ext cx="889000" cy="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66429</xdr:rowOff>
    </xdr:from>
    <xdr:to>
      <xdr:col>81</xdr:col>
      <xdr:colOff>101600</xdr:colOff>
      <xdr:row>97</xdr:row>
      <xdr:rowOff>168029</xdr:rowOff>
    </xdr:to>
    <xdr:sp macro="" textlink="">
      <xdr:nvSpPr>
        <xdr:cNvPr id="697" name="フローチャート: 判断 696">
          <a:extLst>
            <a:ext uri="{FF2B5EF4-FFF2-40B4-BE49-F238E27FC236}">
              <a16:creationId xmlns:a16="http://schemas.microsoft.com/office/drawing/2014/main" xmlns="" id="{00000000-0008-0000-0700-0000B9020000}"/>
            </a:ext>
          </a:extLst>
        </xdr:cNvPr>
        <xdr:cNvSpPr/>
      </xdr:nvSpPr>
      <xdr:spPr>
        <a:xfrm>
          <a:off x="15430500" y="1669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13106</xdr:rowOff>
    </xdr:from>
    <xdr:ext cx="534377"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5214111" y="1647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29530</xdr:rowOff>
    </xdr:from>
    <xdr:to>
      <xdr:col>76</xdr:col>
      <xdr:colOff>114300</xdr:colOff>
      <xdr:row>98</xdr:row>
      <xdr:rowOff>38404</xdr:rowOff>
    </xdr:to>
    <xdr:cxnSp macro="">
      <xdr:nvCxnSpPr>
        <xdr:cNvPr id="699" name="直線コネクタ 698">
          <a:extLst>
            <a:ext uri="{FF2B5EF4-FFF2-40B4-BE49-F238E27FC236}">
              <a16:creationId xmlns:a16="http://schemas.microsoft.com/office/drawing/2014/main" xmlns="" id="{00000000-0008-0000-0700-0000BB020000}"/>
            </a:ext>
          </a:extLst>
        </xdr:cNvPr>
        <xdr:cNvCxnSpPr/>
      </xdr:nvCxnSpPr>
      <xdr:spPr>
        <a:xfrm>
          <a:off x="13703300" y="16831630"/>
          <a:ext cx="889000" cy="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67343</xdr:rowOff>
    </xdr:from>
    <xdr:to>
      <xdr:col>76</xdr:col>
      <xdr:colOff>165100</xdr:colOff>
      <xdr:row>97</xdr:row>
      <xdr:rowOff>168943</xdr:rowOff>
    </xdr:to>
    <xdr:sp macro="" textlink="">
      <xdr:nvSpPr>
        <xdr:cNvPr id="700" name="フローチャート: 判断 699">
          <a:extLst>
            <a:ext uri="{FF2B5EF4-FFF2-40B4-BE49-F238E27FC236}">
              <a16:creationId xmlns:a16="http://schemas.microsoft.com/office/drawing/2014/main" xmlns="" id="{00000000-0008-0000-0700-0000BC020000}"/>
            </a:ext>
          </a:extLst>
        </xdr:cNvPr>
        <xdr:cNvSpPr/>
      </xdr:nvSpPr>
      <xdr:spPr>
        <a:xfrm>
          <a:off x="14541500" y="1669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14020</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4325111" y="1647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29530</xdr:rowOff>
    </xdr:from>
    <xdr:to>
      <xdr:col>71</xdr:col>
      <xdr:colOff>177800</xdr:colOff>
      <xdr:row>98</xdr:row>
      <xdr:rowOff>39379</xdr:rowOff>
    </xdr:to>
    <xdr:cxnSp macro="">
      <xdr:nvCxnSpPr>
        <xdr:cNvPr id="702" name="直線コネクタ 701">
          <a:extLst>
            <a:ext uri="{FF2B5EF4-FFF2-40B4-BE49-F238E27FC236}">
              <a16:creationId xmlns:a16="http://schemas.microsoft.com/office/drawing/2014/main" xmlns="" id="{00000000-0008-0000-0700-0000BE020000}"/>
            </a:ext>
          </a:extLst>
        </xdr:cNvPr>
        <xdr:cNvCxnSpPr/>
      </xdr:nvCxnSpPr>
      <xdr:spPr>
        <a:xfrm flipV="1">
          <a:off x="12814300" y="16831630"/>
          <a:ext cx="889000" cy="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78144</xdr:rowOff>
    </xdr:from>
    <xdr:to>
      <xdr:col>72</xdr:col>
      <xdr:colOff>38100</xdr:colOff>
      <xdr:row>98</xdr:row>
      <xdr:rowOff>8294</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3652500" y="1670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24821</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3436111" y="164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76144</xdr:rowOff>
    </xdr:from>
    <xdr:to>
      <xdr:col>67</xdr:col>
      <xdr:colOff>101600</xdr:colOff>
      <xdr:row>98</xdr:row>
      <xdr:rowOff>6294</xdr:rowOff>
    </xdr:to>
    <xdr:sp macro="" textlink="">
      <xdr:nvSpPr>
        <xdr:cNvPr id="705" name="フローチャート: 判断 704">
          <a:extLst>
            <a:ext uri="{FF2B5EF4-FFF2-40B4-BE49-F238E27FC236}">
              <a16:creationId xmlns:a16="http://schemas.microsoft.com/office/drawing/2014/main" xmlns="" id="{00000000-0008-0000-0700-0000C1020000}"/>
            </a:ext>
          </a:extLst>
        </xdr:cNvPr>
        <xdr:cNvSpPr/>
      </xdr:nvSpPr>
      <xdr:spPr>
        <a:xfrm>
          <a:off x="12763500" y="167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22821</xdr:rowOff>
    </xdr:from>
    <xdr:ext cx="534377"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2547111" y="1648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170022</xdr:rowOff>
    </xdr:from>
    <xdr:to>
      <xdr:col>85</xdr:col>
      <xdr:colOff>177800</xdr:colOff>
      <xdr:row>98</xdr:row>
      <xdr:rowOff>100172</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6268700" y="1680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84949</xdr:rowOff>
    </xdr:from>
    <xdr:ext cx="534377" cy="259045"/>
    <xdr:sp macro="" textlink="">
      <xdr:nvSpPr>
        <xdr:cNvPr id="713" name="公債費該当値テキスト">
          <a:extLst>
            <a:ext uri="{FF2B5EF4-FFF2-40B4-BE49-F238E27FC236}">
              <a16:creationId xmlns:a16="http://schemas.microsoft.com/office/drawing/2014/main" xmlns="" id="{00000000-0008-0000-0700-0000C9020000}"/>
            </a:ext>
          </a:extLst>
        </xdr:cNvPr>
        <xdr:cNvSpPr txBox="1"/>
      </xdr:nvSpPr>
      <xdr:spPr>
        <a:xfrm>
          <a:off x="16370300" y="1671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168974</xdr:rowOff>
    </xdr:from>
    <xdr:to>
      <xdr:col>81</xdr:col>
      <xdr:colOff>101600</xdr:colOff>
      <xdr:row>98</xdr:row>
      <xdr:rowOff>99124</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5430500" y="1679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90251</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5214111" y="1689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159054</xdr:rowOff>
    </xdr:from>
    <xdr:to>
      <xdr:col>76</xdr:col>
      <xdr:colOff>165100</xdr:colOff>
      <xdr:row>98</xdr:row>
      <xdr:rowOff>89204</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4541500" y="1678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80331</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4325111" y="1688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150180</xdr:rowOff>
    </xdr:from>
    <xdr:to>
      <xdr:col>72</xdr:col>
      <xdr:colOff>38100</xdr:colOff>
      <xdr:row>98</xdr:row>
      <xdr:rowOff>80330</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3652500" y="1678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71457</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3436111" y="1687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160029</xdr:rowOff>
    </xdr:from>
    <xdr:to>
      <xdr:col>67</xdr:col>
      <xdr:colOff>101600</xdr:colOff>
      <xdr:row>98</xdr:row>
      <xdr:rowOff>90179</xdr:rowOff>
    </xdr:to>
    <xdr:sp macro="" textlink="">
      <xdr:nvSpPr>
        <xdr:cNvPr id="720" name="楕円 719">
          <a:extLst>
            <a:ext uri="{FF2B5EF4-FFF2-40B4-BE49-F238E27FC236}">
              <a16:creationId xmlns:a16="http://schemas.microsoft.com/office/drawing/2014/main" xmlns="" id="{00000000-0008-0000-0700-0000D0020000}"/>
            </a:ext>
          </a:extLst>
        </xdr:cNvPr>
        <xdr:cNvSpPr/>
      </xdr:nvSpPr>
      <xdr:spPr>
        <a:xfrm>
          <a:off x="12763500" y="1679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81306</xdr:rowOff>
    </xdr:from>
    <xdr:ext cx="534377"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2547111" y="1688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xmlns=""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xmlns=""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xmlns=""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13456</xdr:rowOff>
    </xdr:from>
    <xdr:to>
      <xdr:col>116</xdr:col>
      <xdr:colOff>62864</xdr:colOff>
      <xdr:row>38</xdr:row>
      <xdr:rowOff>25400</xdr:rowOff>
    </xdr:to>
    <xdr:cxnSp macro="">
      <xdr:nvCxnSpPr>
        <xdr:cNvPr id="741" name="直線コネクタ 740">
          <a:extLst>
            <a:ext uri="{FF2B5EF4-FFF2-40B4-BE49-F238E27FC236}">
              <a16:creationId xmlns:a16="http://schemas.microsoft.com/office/drawing/2014/main" xmlns="" id="{00000000-0008-0000-0700-0000E5020000}"/>
            </a:ext>
          </a:extLst>
        </xdr:cNvPr>
        <xdr:cNvCxnSpPr/>
      </xdr:nvCxnSpPr>
      <xdr:spPr>
        <a:xfrm flipV="1">
          <a:off x="22159595" y="5328406"/>
          <a:ext cx="1269" cy="1212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57224</xdr:rowOff>
    </xdr:from>
    <xdr:ext cx="249299" cy="259045"/>
    <xdr:sp macro="" textlink="">
      <xdr:nvSpPr>
        <xdr:cNvPr id="742" name="諸支出金最小値テキスト">
          <a:extLst>
            <a:ext uri="{FF2B5EF4-FFF2-40B4-BE49-F238E27FC236}">
              <a16:creationId xmlns:a16="http://schemas.microsoft.com/office/drawing/2014/main" xmlns="" id="{00000000-0008-0000-0700-0000E6020000}"/>
            </a:ext>
          </a:extLst>
        </xdr:cNvPr>
        <xdr:cNvSpPr txBox="1"/>
      </xdr:nvSpPr>
      <xdr:spPr>
        <a:xfrm>
          <a:off x="22212300" y="65723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131583</xdr:rowOff>
    </xdr:from>
    <xdr:ext cx="534377" cy="259045"/>
    <xdr:sp macro="" textlink="">
      <xdr:nvSpPr>
        <xdr:cNvPr id="744" name="諸支出金最大値テキスト">
          <a:extLst>
            <a:ext uri="{FF2B5EF4-FFF2-40B4-BE49-F238E27FC236}">
              <a16:creationId xmlns:a16="http://schemas.microsoft.com/office/drawing/2014/main" xmlns="" id="{00000000-0008-0000-0700-0000E8020000}"/>
            </a:ext>
          </a:extLst>
        </xdr:cNvPr>
        <xdr:cNvSpPr txBox="1"/>
      </xdr:nvSpPr>
      <xdr:spPr>
        <a:xfrm>
          <a:off x="22212300" y="510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21,209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13456</xdr:rowOff>
    </xdr:from>
    <xdr:to>
      <xdr:col>116</xdr:col>
      <xdr:colOff>152400</xdr:colOff>
      <xdr:row>31</xdr:row>
      <xdr:rowOff>13456</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22072600" y="5328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6" name="直線コネクタ 745">
          <a:extLst>
            <a:ext uri="{FF2B5EF4-FFF2-40B4-BE49-F238E27FC236}">
              <a16:creationId xmlns:a16="http://schemas.microsoft.com/office/drawing/2014/main" xmlns="" id="{00000000-0008-0000-0700-0000EA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146124</xdr:rowOff>
    </xdr:from>
    <xdr:ext cx="378565" cy="259045"/>
    <xdr:sp macro="" textlink="">
      <xdr:nvSpPr>
        <xdr:cNvPr id="747" name="諸支出金平均値テキスト">
          <a:extLst>
            <a:ext uri="{FF2B5EF4-FFF2-40B4-BE49-F238E27FC236}">
              <a16:creationId xmlns:a16="http://schemas.microsoft.com/office/drawing/2014/main" xmlns="" id="{00000000-0008-0000-0700-0000EB020000}"/>
            </a:ext>
          </a:extLst>
        </xdr:cNvPr>
        <xdr:cNvSpPr txBox="1"/>
      </xdr:nvSpPr>
      <xdr:spPr>
        <a:xfrm>
          <a:off x="22212300" y="63183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123247</xdr:rowOff>
    </xdr:from>
    <xdr:to>
      <xdr:col>116</xdr:col>
      <xdr:colOff>114300</xdr:colOff>
      <xdr:row>38</xdr:row>
      <xdr:rowOff>53397</xdr:rowOff>
    </xdr:to>
    <xdr:sp macro="" textlink="">
      <xdr:nvSpPr>
        <xdr:cNvPr id="748" name="フローチャート: 判断 747">
          <a:extLst>
            <a:ext uri="{FF2B5EF4-FFF2-40B4-BE49-F238E27FC236}">
              <a16:creationId xmlns:a16="http://schemas.microsoft.com/office/drawing/2014/main" xmlns="" id="{00000000-0008-0000-0700-0000EC020000}"/>
            </a:ext>
          </a:extLst>
        </xdr:cNvPr>
        <xdr:cNvSpPr/>
      </xdr:nvSpPr>
      <xdr:spPr>
        <a:xfrm>
          <a:off x="22110700" y="646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138849</xdr:rowOff>
    </xdr:from>
    <xdr:to>
      <xdr:col>112</xdr:col>
      <xdr:colOff>38100</xdr:colOff>
      <xdr:row>38</xdr:row>
      <xdr:rowOff>68999</xdr:rowOff>
    </xdr:to>
    <xdr:sp macro="" textlink="">
      <xdr:nvSpPr>
        <xdr:cNvPr id="750" name="フローチャート: 判断 749">
          <a:extLst>
            <a:ext uri="{FF2B5EF4-FFF2-40B4-BE49-F238E27FC236}">
              <a16:creationId xmlns:a16="http://schemas.microsoft.com/office/drawing/2014/main" xmlns="" id="{00000000-0008-0000-0700-0000EE020000}"/>
            </a:ext>
          </a:extLst>
        </xdr:cNvPr>
        <xdr:cNvSpPr/>
      </xdr:nvSpPr>
      <xdr:spPr>
        <a:xfrm>
          <a:off x="21272500" y="648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85526</xdr:rowOff>
    </xdr:from>
    <xdr:ext cx="378565"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21134017" y="6257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52" name="直線コネクタ 751">
          <a:extLst>
            <a:ext uri="{FF2B5EF4-FFF2-40B4-BE49-F238E27FC236}">
              <a16:creationId xmlns:a16="http://schemas.microsoft.com/office/drawing/2014/main" xmlns="" id="{00000000-0008-0000-0700-0000F0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137935</xdr:rowOff>
    </xdr:from>
    <xdr:to>
      <xdr:col>107</xdr:col>
      <xdr:colOff>101600</xdr:colOff>
      <xdr:row>38</xdr:row>
      <xdr:rowOff>68084</xdr:rowOff>
    </xdr:to>
    <xdr:sp macro="" textlink="">
      <xdr:nvSpPr>
        <xdr:cNvPr id="753" name="フローチャート: 判断 752">
          <a:extLst>
            <a:ext uri="{FF2B5EF4-FFF2-40B4-BE49-F238E27FC236}">
              <a16:creationId xmlns:a16="http://schemas.microsoft.com/office/drawing/2014/main" xmlns="" id="{00000000-0008-0000-0700-0000F1020000}"/>
            </a:ext>
          </a:extLst>
        </xdr:cNvPr>
        <xdr:cNvSpPr/>
      </xdr:nvSpPr>
      <xdr:spPr>
        <a:xfrm>
          <a:off x="20383500" y="648158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84612</xdr:rowOff>
    </xdr:from>
    <xdr:ext cx="378565"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20245017" y="6256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5" name="直線コネクタ 754">
          <a:extLst>
            <a:ext uri="{FF2B5EF4-FFF2-40B4-BE49-F238E27FC236}">
              <a16:creationId xmlns:a16="http://schemas.microsoft.com/office/drawing/2014/main" xmlns="" id="{00000000-0008-0000-0700-0000F3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132220</xdr:rowOff>
    </xdr:from>
    <xdr:to>
      <xdr:col>102</xdr:col>
      <xdr:colOff>165100</xdr:colOff>
      <xdr:row>38</xdr:row>
      <xdr:rowOff>62370</xdr:rowOff>
    </xdr:to>
    <xdr:sp macro="" textlink="">
      <xdr:nvSpPr>
        <xdr:cNvPr id="756" name="フローチャート: 判断 755">
          <a:extLst>
            <a:ext uri="{FF2B5EF4-FFF2-40B4-BE49-F238E27FC236}">
              <a16:creationId xmlns:a16="http://schemas.microsoft.com/office/drawing/2014/main" xmlns="" id="{00000000-0008-0000-0700-0000F4020000}"/>
            </a:ext>
          </a:extLst>
        </xdr:cNvPr>
        <xdr:cNvSpPr/>
      </xdr:nvSpPr>
      <xdr:spPr>
        <a:xfrm>
          <a:off x="19494500" y="647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78897</xdr:rowOff>
    </xdr:from>
    <xdr:ext cx="378565" cy="259045"/>
    <xdr:sp macro="" textlink="">
      <xdr:nvSpPr>
        <xdr:cNvPr id="757" name="テキスト ボックス 756">
          <a:extLst>
            <a:ext uri="{FF2B5EF4-FFF2-40B4-BE49-F238E27FC236}">
              <a16:creationId xmlns:a16="http://schemas.microsoft.com/office/drawing/2014/main" xmlns="" id="{00000000-0008-0000-0700-0000F5020000}"/>
            </a:ext>
          </a:extLst>
        </xdr:cNvPr>
        <xdr:cNvSpPr txBox="1"/>
      </xdr:nvSpPr>
      <xdr:spPr>
        <a:xfrm>
          <a:off x="19356017" y="6251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108788</xdr:rowOff>
    </xdr:from>
    <xdr:to>
      <xdr:col>98</xdr:col>
      <xdr:colOff>38100</xdr:colOff>
      <xdr:row>38</xdr:row>
      <xdr:rowOff>38939</xdr:rowOff>
    </xdr:to>
    <xdr:sp macro="" textlink="">
      <xdr:nvSpPr>
        <xdr:cNvPr id="758" name="フローチャート: 判断 757">
          <a:extLst>
            <a:ext uri="{FF2B5EF4-FFF2-40B4-BE49-F238E27FC236}">
              <a16:creationId xmlns:a16="http://schemas.microsoft.com/office/drawing/2014/main" xmlns="" id="{00000000-0008-0000-0700-0000F6020000}"/>
            </a:ext>
          </a:extLst>
        </xdr:cNvPr>
        <xdr:cNvSpPr/>
      </xdr:nvSpPr>
      <xdr:spPr>
        <a:xfrm>
          <a:off x="18605500" y="64524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55465</xdr:rowOff>
    </xdr:from>
    <xdr:ext cx="378565"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18467017" y="62276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5" name="楕円 764">
          <a:extLst>
            <a:ext uri="{FF2B5EF4-FFF2-40B4-BE49-F238E27FC236}">
              <a16:creationId xmlns:a16="http://schemas.microsoft.com/office/drawing/2014/main" xmlns="" id="{00000000-0008-0000-0700-0000FD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101674</xdr:rowOff>
    </xdr:from>
    <xdr:ext cx="249299" cy="259045"/>
    <xdr:sp macro="" textlink="">
      <xdr:nvSpPr>
        <xdr:cNvPr id="766" name="諸支出金該当値テキスト">
          <a:extLst>
            <a:ext uri="{FF2B5EF4-FFF2-40B4-BE49-F238E27FC236}">
              <a16:creationId xmlns:a16="http://schemas.microsoft.com/office/drawing/2014/main" xmlns="" id="{00000000-0008-0000-0700-0000FE020000}"/>
            </a:ext>
          </a:extLst>
        </xdr:cNvPr>
        <xdr:cNvSpPr txBox="1"/>
      </xdr:nvSpPr>
      <xdr:spPr>
        <a:xfrm>
          <a:off x="22212300" y="64453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7" name="楕円 766">
          <a:extLst>
            <a:ext uri="{FF2B5EF4-FFF2-40B4-BE49-F238E27FC236}">
              <a16:creationId xmlns:a16="http://schemas.microsoft.com/office/drawing/2014/main" xmlns="" id="{00000000-0008-0000-0700-0000FF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70" name="テキスト ボックス 769">
          <a:extLst>
            <a:ext uri="{FF2B5EF4-FFF2-40B4-BE49-F238E27FC236}">
              <a16:creationId xmlns:a16="http://schemas.microsoft.com/office/drawing/2014/main" xmlns="" id="{00000000-0008-0000-0700-00000203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xmlns=""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xmlns=""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xmlns=""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xmlns=""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xmlns=""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xmlns=""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xmlns="" id="{00000000-0008-0000-0700-00001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xmlns="" id="{00000000-0008-0000-0700-00001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xmlns="" id="{00000000-0008-0000-0700-00001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xmlns="" id="{00000000-0008-0000-0700-00001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2" name="テキスト ボックス 791">
          <a:extLst>
            <a:ext uri="{FF2B5EF4-FFF2-40B4-BE49-F238E27FC236}">
              <a16:creationId xmlns:a16="http://schemas.microsoft.com/office/drawing/2014/main" xmlns="" id="{00000000-0008-0000-0700-000018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xmlns="" id="{00000000-0008-0000-0700-00001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xmlns=""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143637</xdr:rowOff>
    </xdr:from>
    <xdr:to>
      <xdr:col>116</xdr:col>
      <xdr:colOff>62864</xdr:colOff>
      <xdr:row>59</xdr:row>
      <xdr:rowOff>44450</xdr:rowOff>
    </xdr:to>
    <xdr:cxnSp macro="">
      <xdr:nvCxnSpPr>
        <xdr:cNvPr id="798" name="直線コネクタ 797">
          <a:extLst>
            <a:ext uri="{FF2B5EF4-FFF2-40B4-BE49-F238E27FC236}">
              <a16:creationId xmlns:a16="http://schemas.microsoft.com/office/drawing/2014/main" xmlns="" id="{00000000-0008-0000-0700-00001E030000}"/>
            </a:ext>
          </a:extLst>
        </xdr:cNvPr>
        <xdr:cNvCxnSpPr/>
      </xdr:nvCxnSpPr>
      <xdr:spPr>
        <a:xfrm flipV="1">
          <a:off x="22159595" y="8716137"/>
          <a:ext cx="1269" cy="1443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91330</xdr:rowOff>
    </xdr:from>
    <xdr:ext cx="249299" cy="259045"/>
    <xdr:sp macro="" textlink="">
      <xdr:nvSpPr>
        <xdr:cNvPr id="799" name="前年度繰上充用金最小値テキスト">
          <a:extLst>
            <a:ext uri="{FF2B5EF4-FFF2-40B4-BE49-F238E27FC236}">
              <a16:creationId xmlns:a16="http://schemas.microsoft.com/office/drawing/2014/main" xmlns="" id="{00000000-0008-0000-0700-00001F030000}"/>
            </a:ext>
          </a:extLst>
        </xdr:cNvPr>
        <xdr:cNvSpPr txBox="1"/>
      </xdr:nvSpPr>
      <xdr:spPr>
        <a:xfrm>
          <a:off x="22212300" y="102068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a16="http://schemas.microsoft.com/office/drawing/2014/main" xmlns="" id="{00000000-0008-0000-0700-00002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90314</xdr:rowOff>
    </xdr:from>
    <xdr:ext cx="534377" cy="259045"/>
    <xdr:sp macro="" textlink="">
      <xdr:nvSpPr>
        <xdr:cNvPr id="801" name="前年度繰上充用金最大値テキスト">
          <a:extLst>
            <a:ext uri="{FF2B5EF4-FFF2-40B4-BE49-F238E27FC236}">
              <a16:creationId xmlns:a16="http://schemas.microsoft.com/office/drawing/2014/main" xmlns="" id="{00000000-0008-0000-0700-000021030000}"/>
            </a:ext>
          </a:extLst>
        </xdr:cNvPr>
        <xdr:cNvSpPr txBox="1"/>
      </xdr:nvSpPr>
      <xdr:spPr>
        <a:xfrm>
          <a:off x="22212300" y="849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11,369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143637</xdr:rowOff>
    </xdr:from>
    <xdr:to>
      <xdr:col>116</xdr:col>
      <xdr:colOff>152400</xdr:colOff>
      <xdr:row>50</xdr:row>
      <xdr:rowOff>143637</xdr:rowOff>
    </xdr:to>
    <xdr:cxnSp macro="">
      <xdr:nvCxnSpPr>
        <xdr:cNvPr id="802" name="直線コネクタ 801">
          <a:extLst>
            <a:ext uri="{FF2B5EF4-FFF2-40B4-BE49-F238E27FC236}">
              <a16:creationId xmlns:a16="http://schemas.microsoft.com/office/drawing/2014/main" xmlns="" id="{00000000-0008-0000-0700-000022030000}"/>
            </a:ext>
          </a:extLst>
        </xdr:cNvPr>
        <xdr:cNvCxnSpPr/>
      </xdr:nvCxnSpPr>
      <xdr:spPr>
        <a:xfrm>
          <a:off x="22072600" y="8716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3" name="直線コネクタ 802">
          <a:extLst>
            <a:ext uri="{FF2B5EF4-FFF2-40B4-BE49-F238E27FC236}">
              <a16:creationId xmlns:a16="http://schemas.microsoft.com/office/drawing/2014/main" xmlns="" id="{00000000-0008-0000-0700-000023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8780</xdr:rowOff>
    </xdr:from>
    <xdr:ext cx="313932" cy="259045"/>
    <xdr:sp macro="" textlink="">
      <xdr:nvSpPr>
        <xdr:cNvPr id="804" name="前年度繰上充用金平均値テキスト">
          <a:extLst>
            <a:ext uri="{FF2B5EF4-FFF2-40B4-BE49-F238E27FC236}">
              <a16:creationId xmlns:a16="http://schemas.microsoft.com/office/drawing/2014/main" xmlns="" id="{00000000-0008-0000-0700-000024030000}"/>
            </a:ext>
          </a:extLst>
        </xdr:cNvPr>
        <xdr:cNvSpPr txBox="1"/>
      </xdr:nvSpPr>
      <xdr:spPr>
        <a:xfrm>
          <a:off x="22212300" y="99528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157353</xdr:rowOff>
    </xdr:from>
    <xdr:to>
      <xdr:col>116</xdr:col>
      <xdr:colOff>114300</xdr:colOff>
      <xdr:row>59</xdr:row>
      <xdr:rowOff>87503</xdr:rowOff>
    </xdr:to>
    <xdr:sp macro="" textlink="">
      <xdr:nvSpPr>
        <xdr:cNvPr id="805" name="フローチャート: 判断 804">
          <a:extLst>
            <a:ext uri="{FF2B5EF4-FFF2-40B4-BE49-F238E27FC236}">
              <a16:creationId xmlns:a16="http://schemas.microsoft.com/office/drawing/2014/main" xmlns="" id="{00000000-0008-0000-0700-000025030000}"/>
            </a:ext>
          </a:extLst>
        </xdr:cNvPr>
        <xdr:cNvSpPr/>
      </xdr:nvSpPr>
      <xdr:spPr>
        <a:xfrm>
          <a:off x="221107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158115</xdr:rowOff>
    </xdr:from>
    <xdr:to>
      <xdr:col>112</xdr:col>
      <xdr:colOff>38100</xdr:colOff>
      <xdr:row>59</xdr:row>
      <xdr:rowOff>88265</xdr:rowOff>
    </xdr:to>
    <xdr:sp macro="" textlink="">
      <xdr:nvSpPr>
        <xdr:cNvPr id="807" name="フローチャート: 判断 806">
          <a:extLst>
            <a:ext uri="{FF2B5EF4-FFF2-40B4-BE49-F238E27FC236}">
              <a16:creationId xmlns:a16="http://schemas.microsoft.com/office/drawing/2014/main" xmlns="" id="{00000000-0008-0000-0700-000027030000}"/>
            </a:ext>
          </a:extLst>
        </xdr:cNvPr>
        <xdr:cNvSpPr/>
      </xdr:nvSpPr>
      <xdr:spPr>
        <a:xfrm>
          <a:off x="21272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104792</xdr:rowOff>
    </xdr:from>
    <xdr:ext cx="313932"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21166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9" name="直線コネクタ 808">
          <a:extLst>
            <a:ext uri="{FF2B5EF4-FFF2-40B4-BE49-F238E27FC236}">
              <a16:creationId xmlns:a16="http://schemas.microsoft.com/office/drawing/2014/main" xmlns="" id="{00000000-0008-0000-0700-000029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157861</xdr:rowOff>
    </xdr:from>
    <xdr:to>
      <xdr:col>107</xdr:col>
      <xdr:colOff>101600</xdr:colOff>
      <xdr:row>59</xdr:row>
      <xdr:rowOff>88011</xdr:rowOff>
    </xdr:to>
    <xdr:sp macro="" textlink="">
      <xdr:nvSpPr>
        <xdr:cNvPr id="810" name="フローチャート: 判断 809">
          <a:extLst>
            <a:ext uri="{FF2B5EF4-FFF2-40B4-BE49-F238E27FC236}">
              <a16:creationId xmlns:a16="http://schemas.microsoft.com/office/drawing/2014/main" xmlns="" id="{00000000-0008-0000-0700-00002A030000}"/>
            </a:ext>
          </a:extLst>
        </xdr:cNvPr>
        <xdr:cNvSpPr/>
      </xdr:nvSpPr>
      <xdr:spPr>
        <a:xfrm>
          <a:off x="20383500" y="1010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104538</xdr:rowOff>
    </xdr:from>
    <xdr:ext cx="313932"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20277333" y="9877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2" name="直線コネクタ 811">
          <a:extLst>
            <a:ext uri="{FF2B5EF4-FFF2-40B4-BE49-F238E27FC236}">
              <a16:creationId xmlns:a16="http://schemas.microsoft.com/office/drawing/2014/main" xmlns="" id="{00000000-0008-0000-0700-00002C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160909</xdr:rowOff>
    </xdr:from>
    <xdr:to>
      <xdr:col>102</xdr:col>
      <xdr:colOff>165100</xdr:colOff>
      <xdr:row>59</xdr:row>
      <xdr:rowOff>91059</xdr:rowOff>
    </xdr:to>
    <xdr:sp macro="" textlink="">
      <xdr:nvSpPr>
        <xdr:cNvPr id="813" name="フローチャート: 判断 812">
          <a:extLst>
            <a:ext uri="{FF2B5EF4-FFF2-40B4-BE49-F238E27FC236}">
              <a16:creationId xmlns:a16="http://schemas.microsoft.com/office/drawing/2014/main" xmlns="" id="{00000000-0008-0000-0700-00002D030000}"/>
            </a:ext>
          </a:extLst>
        </xdr:cNvPr>
        <xdr:cNvSpPr/>
      </xdr:nvSpPr>
      <xdr:spPr>
        <a:xfrm>
          <a:off x="19494500" y="1010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107586</xdr:rowOff>
    </xdr:from>
    <xdr:ext cx="313932" cy="259045"/>
    <xdr:sp macro="" textlink="">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19388333" y="98802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161798</xdr:rowOff>
    </xdr:from>
    <xdr:to>
      <xdr:col>98</xdr:col>
      <xdr:colOff>38100</xdr:colOff>
      <xdr:row>59</xdr:row>
      <xdr:rowOff>91948</xdr:rowOff>
    </xdr:to>
    <xdr:sp macro="" textlink="">
      <xdr:nvSpPr>
        <xdr:cNvPr id="815" name="フローチャート: 判断 814">
          <a:extLst>
            <a:ext uri="{FF2B5EF4-FFF2-40B4-BE49-F238E27FC236}">
              <a16:creationId xmlns:a16="http://schemas.microsoft.com/office/drawing/2014/main" xmlns="" id="{00000000-0008-0000-0700-00002F030000}"/>
            </a:ext>
          </a:extLst>
        </xdr:cNvPr>
        <xdr:cNvSpPr/>
      </xdr:nvSpPr>
      <xdr:spPr>
        <a:xfrm>
          <a:off x="18605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108475</xdr:rowOff>
    </xdr:from>
    <xdr:ext cx="313932" cy="259045"/>
    <xdr:sp macro="" textlink="">
      <xdr:nvSpPr>
        <xdr:cNvPr id="816" name="テキスト ボックス 815">
          <a:extLst>
            <a:ext uri="{FF2B5EF4-FFF2-40B4-BE49-F238E27FC236}">
              <a16:creationId xmlns:a16="http://schemas.microsoft.com/office/drawing/2014/main" xmlns="" id="{00000000-0008-0000-0700-000030030000}"/>
            </a:ext>
          </a:extLst>
        </xdr:cNvPr>
        <xdr:cNvSpPr txBox="1"/>
      </xdr:nvSpPr>
      <xdr:spPr>
        <a:xfrm>
          <a:off x="18499333" y="98811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xmlns=""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xmlns=""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2" name="楕円 821">
          <a:extLst>
            <a:ext uri="{FF2B5EF4-FFF2-40B4-BE49-F238E27FC236}">
              <a16:creationId xmlns:a16="http://schemas.microsoft.com/office/drawing/2014/main" xmlns="" id="{00000000-0008-0000-0700-000036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135780</xdr:rowOff>
    </xdr:from>
    <xdr:ext cx="249299" cy="259045"/>
    <xdr:sp macro="" textlink="">
      <xdr:nvSpPr>
        <xdr:cNvPr id="823" name="前年度繰上充用金該当値テキスト">
          <a:extLst>
            <a:ext uri="{FF2B5EF4-FFF2-40B4-BE49-F238E27FC236}">
              <a16:creationId xmlns:a16="http://schemas.microsoft.com/office/drawing/2014/main" xmlns="" id="{00000000-0008-0000-0700-000037030000}"/>
            </a:ext>
          </a:extLst>
        </xdr:cNvPr>
        <xdr:cNvSpPr txBox="1"/>
      </xdr:nvSpPr>
      <xdr:spPr>
        <a:xfrm>
          <a:off x="22212300" y="100798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4" name="楕円 823">
          <a:extLst>
            <a:ext uri="{FF2B5EF4-FFF2-40B4-BE49-F238E27FC236}">
              <a16:creationId xmlns:a16="http://schemas.microsoft.com/office/drawing/2014/main" xmlns="" id="{00000000-0008-0000-0700-000038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6" name="楕円 825">
          <a:extLst>
            <a:ext uri="{FF2B5EF4-FFF2-40B4-BE49-F238E27FC236}">
              <a16:creationId xmlns:a16="http://schemas.microsoft.com/office/drawing/2014/main" xmlns="" id="{00000000-0008-0000-0700-00003A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xmlns="" id="{00000000-0008-0000-0700-00003B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8" name="楕円 827">
          <a:extLst>
            <a:ext uri="{FF2B5EF4-FFF2-40B4-BE49-F238E27FC236}">
              <a16:creationId xmlns:a16="http://schemas.microsoft.com/office/drawing/2014/main" xmlns="" id="{00000000-0008-0000-0700-00003C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xmlns="" id="{00000000-0008-0000-0700-00003D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0" name="楕円 829">
          <a:extLst>
            <a:ext uri="{FF2B5EF4-FFF2-40B4-BE49-F238E27FC236}">
              <a16:creationId xmlns:a16="http://schemas.microsoft.com/office/drawing/2014/main" xmlns="" id="{00000000-0008-0000-0700-00003E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xmlns="" id="{00000000-0008-0000-0700-00003F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xmlns=""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xmlns=""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xmlns=""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大きく占めているのは、民生費の</a:t>
          </a:r>
          <a:r>
            <a:rPr kumimoji="1" lang="en-US" altLang="ja-JP" sz="1100">
              <a:solidFill>
                <a:schemeClr val="dk1"/>
              </a:solidFill>
              <a:effectLst/>
              <a:latin typeface="+mn-lt"/>
              <a:ea typeface="+mn-ea"/>
              <a:cs typeface="+mn-cs"/>
            </a:rPr>
            <a:t>157,040</a:t>
          </a:r>
          <a:r>
            <a:rPr kumimoji="1" lang="ja-JP" altLang="ja-JP" sz="1100">
              <a:solidFill>
                <a:schemeClr val="dk1"/>
              </a:solidFill>
              <a:effectLst/>
              <a:latin typeface="+mn-lt"/>
              <a:ea typeface="+mn-ea"/>
              <a:cs typeface="+mn-cs"/>
            </a:rPr>
            <a:t>円となっている。類似団体と比較すると低い水準で推移してはいるが、他会計への繰出金が増えたことに加え、児童措置委託料、</a:t>
          </a:r>
          <a:r>
            <a:rPr kumimoji="1" lang="ja-JP" altLang="en-US" sz="1100">
              <a:solidFill>
                <a:schemeClr val="dk1"/>
              </a:solidFill>
              <a:effectLst/>
              <a:latin typeface="+mn-lt"/>
              <a:ea typeface="+mn-ea"/>
              <a:cs typeface="+mn-cs"/>
            </a:rPr>
            <a:t>学童保育事業費</a:t>
          </a:r>
          <a:r>
            <a:rPr kumimoji="1" lang="ja-JP" altLang="ja-JP" sz="1100">
              <a:solidFill>
                <a:schemeClr val="dk1"/>
              </a:solidFill>
              <a:effectLst/>
              <a:latin typeface="+mn-lt"/>
              <a:ea typeface="+mn-ea"/>
              <a:cs typeface="+mn-cs"/>
            </a:rPr>
            <a:t>など子育て支援に重点的に取り組んできたことによるものや、介護施設整備交付金など老人福祉費への補助金の増も影響している。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総務費が前年度と比較して</a:t>
          </a:r>
          <a:r>
            <a:rPr kumimoji="1" lang="en-US" altLang="ja-JP" sz="1100">
              <a:solidFill>
                <a:schemeClr val="dk1"/>
              </a:solidFill>
              <a:effectLst/>
              <a:latin typeface="+mn-lt"/>
              <a:ea typeface="+mn-ea"/>
              <a:cs typeface="+mn-cs"/>
            </a:rPr>
            <a:t>15,996</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しているのは、ふるさと納税事業費の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によるものである。</a:t>
          </a:r>
          <a:endParaRPr lang="ja-JP" altLang="ja-JP" sz="1400">
            <a:effectLst/>
          </a:endParaRPr>
        </a:p>
        <a:p>
          <a:r>
            <a:rPr kumimoji="1" lang="ja-JP" altLang="ja-JP" sz="1100">
              <a:solidFill>
                <a:schemeClr val="dk1"/>
              </a:solidFill>
              <a:effectLst/>
              <a:latin typeface="+mn-lt"/>
              <a:ea typeface="+mn-ea"/>
              <a:cs typeface="+mn-cs"/>
            </a:rPr>
            <a:t>昨年度に引き続き減少し、住民１人あたり</a:t>
          </a:r>
          <a:r>
            <a:rPr kumimoji="1" lang="en-US" altLang="ja-JP" sz="1100">
              <a:solidFill>
                <a:schemeClr val="dk1"/>
              </a:solidFill>
              <a:effectLst/>
              <a:latin typeface="+mn-lt"/>
              <a:ea typeface="+mn-ea"/>
              <a:cs typeface="+mn-cs"/>
            </a:rPr>
            <a:t>43,708</a:t>
          </a:r>
          <a:r>
            <a:rPr kumimoji="1" lang="ja-JP" altLang="ja-JP" sz="1100">
              <a:solidFill>
                <a:schemeClr val="dk1"/>
              </a:solidFill>
              <a:effectLst/>
              <a:latin typeface="+mn-lt"/>
              <a:ea typeface="+mn-ea"/>
              <a:cs typeface="+mn-cs"/>
            </a:rPr>
            <a:t>円となったのは</a:t>
          </a:r>
          <a:r>
            <a:rPr kumimoji="1" lang="ja-JP" altLang="en-US" sz="1100">
              <a:solidFill>
                <a:schemeClr val="dk1"/>
              </a:solidFill>
              <a:effectLst/>
              <a:latin typeface="+mn-lt"/>
              <a:ea typeface="+mn-ea"/>
              <a:cs typeface="+mn-cs"/>
            </a:rPr>
            <a:t>公債</a:t>
          </a:r>
          <a:r>
            <a:rPr kumimoji="1" lang="ja-JP" altLang="ja-JP" sz="1100">
              <a:solidFill>
                <a:schemeClr val="dk1"/>
              </a:solidFill>
              <a:effectLst/>
              <a:latin typeface="+mn-lt"/>
              <a:ea typeface="+mn-ea"/>
              <a:cs typeface="+mn-cs"/>
            </a:rPr>
            <a:t>費である。</a:t>
          </a:r>
          <a:r>
            <a:rPr lang="ja-JP" altLang="ja-JP" sz="1100">
              <a:solidFill>
                <a:schemeClr val="dk1"/>
              </a:solidFill>
              <a:effectLst/>
              <a:latin typeface="+mn-lt"/>
              <a:ea typeface="+mn-ea"/>
              <a:cs typeface="+mn-cs"/>
            </a:rPr>
            <a:t>中央花公園整備事業などの地総債を活用した大規模事業にかかる償還が終期を迎えたことから減少</a:t>
          </a:r>
          <a:r>
            <a:rPr lang="ja-JP" altLang="en-US" sz="1100">
              <a:solidFill>
                <a:schemeClr val="dk1"/>
              </a:solidFill>
              <a:effectLst/>
              <a:latin typeface="+mn-lt"/>
              <a:ea typeface="+mn-ea"/>
              <a:cs typeface="+mn-cs"/>
            </a:rPr>
            <a:t>となった。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b="0" i="0" baseline="0">
              <a:solidFill>
                <a:schemeClr val="dk1"/>
              </a:solidFill>
              <a:effectLst/>
              <a:latin typeface="+mn-lt"/>
              <a:ea typeface="+mn-ea"/>
              <a:cs typeface="+mn-cs"/>
            </a:rPr>
            <a:t>新文化会館建設事業、災害復旧対応のために取り崩してきた財政調整基金も、事業の終了とともに元に戻すべく積み増しを行い、財政調整基金残高は</a:t>
          </a:r>
          <a:r>
            <a:rPr lang="en-US" altLang="ja-JP" sz="1100" b="0" i="0" baseline="0">
              <a:solidFill>
                <a:schemeClr val="dk1"/>
              </a:solidFill>
              <a:effectLst/>
              <a:latin typeface="+mn-lt"/>
              <a:ea typeface="+mn-ea"/>
              <a:cs typeface="+mn-cs"/>
            </a:rPr>
            <a:t>H28</a:t>
          </a:r>
          <a:r>
            <a:rPr lang="ja-JP" altLang="en-US" sz="1100" b="0" i="0" baseline="0">
              <a:solidFill>
                <a:schemeClr val="dk1"/>
              </a:solidFill>
              <a:effectLst/>
              <a:latin typeface="+mn-lt"/>
              <a:ea typeface="+mn-ea"/>
              <a:cs typeface="+mn-cs"/>
            </a:rPr>
            <a:t>年度で</a:t>
          </a:r>
          <a:r>
            <a:rPr lang="en-US" altLang="ja-JP" sz="1100" b="0" i="0" baseline="0">
              <a:solidFill>
                <a:schemeClr val="dk1"/>
              </a:solidFill>
              <a:effectLst/>
              <a:latin typeface="+mn-lt"/>
              <a:ea typeface="+mn-ea"/>
              <a:cs typeface="+mn-cs"/>
            </a:rPr>
            <a:t>9.52</a:t>
          </a:r>
          <a:r>
            <a:rPr lang="ja-JP" altLang="ja-JP" sz="1100" b="0" i="0" baseline="0">
              <a:solidFill>
                <a:schemeClr val="dk1"/>
              </a:solidFill>
              <a:effectLst/>
              <a:latin typeface="+mn-lt"/>
              <a:ea typeface="+mn-ea"/>
              <a:cs typeface="+mn-cs"/>
            </a:rPr>
            <a:t>ポイント増加し</a:t>
          </a:r>
          <a:r>
            <a:rPr lang="ja-JP" altLang="en-US"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29</a:t>
          </a:r>
          <a:r>
            <a:rPr lang="ja-JP" altLang="en-US" sz="1100" b="0" i="0" baseline="0">
              <a:solidFill>
                <a:schemeClr val="dk1"/>
              </a:solidFill>
              <a:effectLst/>
              <a:latin typeface="+mn-lt"/>
              <a:ea typeface="+mn-ea"/>
              <a:cs typeface="+mn-cs"/>
            </a:rPr>
            <a:t>年度は</a:t>
          </a:r>
          <a:r>
            <a:rPr lang="en-US" altLang="ja-JP" sz="1100" b="0" i="0" baseline="0">
              <a:solidFill>
                <a:schemeClr val="dk1"/>
              </a:solidFill>
              <a:effectLst/>
              <a:latin typeface="+mn-lt"/>
              <a:ea typeface="+mn-ea"/>
              <a:cs typeface="+mn-cs"/>
            </a:rPr>
            <a:t>14%</a:t>
          </a:r>
          <a:r>
            <a:rPr lang="ja-JP" altLang="en-US" sz="1100" b="0" i="0" baseline="0">
              <a:solidFill>
                <a:schemeClr val="dk1"/>
              </a:solidFill>
              <a:effectLst/>
              <a:latin typeface="+mn-lt"/>
              <a:ea typeface="+mn-ea"/>
              <a:cs typeface="+mn-cs"/>
            </a:rPr>
            <a:t>を維持している。</a:t>
          </a:r>
          <a:r>
            <a:rPr lang="ja-JP" altLang="ja-JP" sz="1100" b="0" i="0" baseline="0">
              <a:solidFill>
                <a:schemeClr val="dk1"/>
              </a:solidFill>
              <a:effectLst/>
              <a:latin typeface="+mn-lt"/>
              <a:ea typeface="+mn-ea"/>
              <a:cs typeface="+mn-cs"/>
            </a:rPr>
            <a:t>今後は標準財政規模の</a:t>
          </a:r>
          <a:r>
            <a:rPr lang="en-US" altLang="ja-JP" sz="1100" b="0" i="0" baseline="0">
              <a:solidFill>
                <a:schemeClr val="dk1"/>
              </a:solidFill>
              <a:effectLst/>
              <a:latin typeface="+mn-lt"/>
              <a:ea typeface="+mn-ea"/>
              <a:cs typeface="+mn-cs"/>
            </a:rPr>
            <a:t>20</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16</a:t>
          </a:r>
          <a:r>
            <a:rPr lang="ja-JP" altLang="ja-JP" sz="1100" b="0" i="0" baseline="0">
              <a:solidFill>
                <a:schemeClr val="dk1"/>
              </a:solidFill>
              <a:effectLst/>
              <a:latin typeface="+mn-lt"/>
              <a:ea typeface="+mn-ea"/>
              <a:cs typeface="+mn-cs"/>
            </a:rPr>
            <a:t>億円以上を目標に適切に積立を行う。</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実質収支額については、平成</a:t>
          </a:r>
          <a:r>
            <a:rPr lang="en-US" altLang="ja-JP" sz="1100" b="0" i="0" baseline="0">
              <a:solidFill>
                <a:schemeClr val="dk1"/>
              </a:solidFill>
              <a:effectLst/>
              <a:latin typeface="+mn-lt"/>
              <a:ea typeface="+mn-ea"/>
              <a:cs typeface="+mn-cs"/>
            </a:rPr>
            <a:t>29</a:t>
          </a:r>
          <a:r>
            <a:rPr lang="ja-JP" altLang="en-US" sz="1100" b="0" i="0" baseline="0">
              <a:solidFill>
                <a:schemeClr val="dk1"/>
              </a:solidFill>
              <a:effectLst/>
              <a:latin typeface="+mn-lt"/>
              <a:ea typeface="+mn-ea"/>
              <a:cs typeface="+mn-cs"/>
            </a:rPr>
            <a:t>年度の繰越金が大きかったことによりプラスとなったが、財政調整基金の積み増しよりも取り崩し額が</a:t>
          </a:r>
          <a:r>
            <a:rPr lang="en-US" altLang="ja-JP" sz="1100" b="0" i="0" baseline="0">
              <a:solidFill>
                <a:schemeClr val="dk1"/>
              </a:solidFill>
              <a:effectLst/>
              <a:latin typeface="+mn-lt"/>
              <a:ea typeface="+mn-ea"/>
              <a:cs typeface="+mn-cs"/>
            </a:rPr>
            <a:t>347,766</a:t>
          </a:r>
          <a:r>
            <a:rPr lang="ja-JP" altLang="en-US" sz="1100" b="0" i="0" baseline="0">
              <a:solidFill>
                <a:schemeClr val="dk1"/>
              </a:solidFill>
              <a:effectLst/>
              <a:latin typeface="+mn-lt"/>
              <a:ea typeface="+mn-ea"/>
              <a:cs typeface="+mn-cs"/>
            </a:rPr>
            <a:t>千円大きかったため、実質単年度収支は</a:t>
          </a:r>
          <a:r>
            <a:rPr lang="en-US" altLang="ja-JP" sz="1100" b="0" i="0" baseline="0">
              <a:solidFill>
                <a:schemeClr val="dk1"/>
              </a:solidFill>
              <a:effectLst/>
              <a:latin typeface="+mn-lt"/>
              <a:ea typeface="+mn-ea"/>
              <a:cs typeface="+mn-cs"/>
            </a:rPr>
            <a:t>2</a:t>
          </a:r>
          <a:r>
            <a:rPr lang="ja-JP" altLang="en-US" sz="1100" b="0" i="0" baseline="0">
              <a:solidFill>
                <a:schemeClr val="dk1"/>
              </a:solidFill>
              <a:effectLst/>
              <a:latin typeface="+mn-lt"/>
              <a:ea typeface="+mn-ea"/>
              <a:cs typeface="+mn-cs"/>
            </a:rPr>
            <a:t>年ぶりのマイナスとなった。</a:t>
          </a:r>
          <a:r>
            <a:rPr lang="ja-JP" altLang="ja-JP" sz="1100" b="0" i="0" baseline="0">
              <a:solidFill>
                <a:schemeClr val="dk1"/>
              </a:solidFill>
              <a:effectLst/>
              <a:latin typeface="+mn-lt"/>
              <a:ea typeface="+mn-ea"/>
              <a:cs typeface="+mn-cs"/>
            </a:rPr>
            <a:t>市税収納率</a:t>
          </a:r>
          <a:r>
            <a:rPr lang="en-US" altLang="ja-JP" sz="1100" b="0" i="0" baseline="0">
              <a:solidFill>
                <a:schemeClr val="dk1"/>
              </a:solidFill>
              <a:effectLst/>
              <a:latin typeface="+mn-lt"/>
              <a:ea typeface="+mn-ea"/>
              <a:cs typeface="+mn-cs"/>
            </a:rPr>
            <a:t>98.8</a:t>
          </a:r>
          <a:r>
            <a:rPr lang="ja-JP" altLang="ja-JP" sz="1100" b="0" i="0" baseline="0">
              <a:solidFill>
                <a:schemeClr val="dk1"/>
              </a:solidFill>
              <a:effectLst/>
              <a:latin typeface="+mn-lt"/>
              <a:ea typeface="+mn-ea"/>
              <a:cs typeface="+mn-cs"/>
            </a:rPr>
            <a:t>％の確保、各種使用料の滞納整理の強化を目標に、補助金・負担金の見直しと合わせて健全財政に努めていく。</a:t>
          </a:r>
          <a:endParaRPr lang="ja-JP" altLang="ja-JP">
            <a:effectLst/>
          </a:endParaRPr>
        </a:p>
        <a:p>
          <a:pPr eaLnBrk="1" fontAlgn="auto" latinLnBrk="0" hangingPunct="1"/>
          <a:endParaRPr lang="en-US" altLang="ja-JP" sz="1100" b="0" i="0" baseline="0">
            <a:solidFill>
              <a:schemeClr val="dk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全ての会計において赤字は生じておらず、黒字比率も各会計においておおむね横ばいで推移している。</a:t>
          </a:r>
          <a:endParaRPr kumimoji="0"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一般会計において、</a:t>
          </a:r>
          <a:r>
            <a:rPr kumimoji="1" lang="en-US" altLang="ja-JP" sz="1100">
              <a:solidFill>
                <a:schemeClr val="dk1"/>
              </a:solidFill>
              <a:effectLst/>
              <a:latin typeface="+mn-lt"/>
              <a:ea typeface="+mn-ea"/>
              <a:cs typeface="+mn-cs"/>
            </a:rPr>
            <a:t>2.78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しているが、主に実質収支が</a:t>
          </a:r>
          <a:r>
            <a:rPr kumimoji="1" lang="en-US" altLang="ja-JP" sz="1100">
              <a:solidFill>
                <a:schemeClr val="dk1"/>
              </a:solidFill>
              <a:effectLst/>
              <a:latin typeface="+mn-lt"/>
              <a:ea typeface="+mn-ea"/>
              <a:cs typeface="+mn-cs"/>
            </a:rPr>
            <a:t>226</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となったことにより、標準財政規模比が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となったものである。今後も行政経費等の節減と歳入の確保を図り、健全財政を堅持する。</a:t>
          </a:r>
          <a:endParaRPr lang="ja-JP" altLang="ja-JP">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xmlns=""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xmlns=""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元利償還金は臨時経済対策債</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地域総合整備事業債、地方道路等整備事業債</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の減により減少した。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lang="ja-JP" altLang="ja-JP" sz="1100">
              <a:solidFill>
                <a:schemeClr val="dk1"/>
              </a:solidFill>
              <a:effectLst/>
              <a:latin typeface="+mn-lt"/>
              <a:ea typeface="+mn-ea"/>
              <a:cs typeface="+mn-cs"/>
            </a:rPr>
            <a:t>中央花公園整備事業などの地総債を活用した大規模事業にかかる償還が終期を迎えたことから、近年は公債費が徐々に減少してきたが、平成２６年度から小中学校整備事業の元金償還が始まったこと、さらに文化会館建設事業にかかる元金償還も平成２９年度から始まったことから、高位で推移する見込みとなっている</a:t>
          </a:r>
          <a:r>
            <a:rPr lang="ja-JP" altLang="en-US"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今後予想される上昇に対応するため、減債基金への積立を実施し、計画的な繰上償還を行うなど、元利償還金の抑制に努めていく。</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普通交付税額の減や、充当可能基金（主に財政調整基金）の減により悪化要因はあったものの、地方債現在高や公営企業債等繰入見込額の減等により将来負担額が大きく減となったことから、将来負担比率は良化し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充当可能財源等</a:t>
          </a:r>
          <a:r>
            <a:rPr kumimoji="1" lang="ja-JP" altLang="en-US" sz="1100" b="0" i="0" baseline="0">
              <a:solidFill>
                <a:schemeClr val="dk1"/>
              </a:solidFill>
              <a:effectLst/>
              <a:latin typeface="+mn-lt"/>
              <a:ea typeface="+mn-ea"/>
              <a:cs typeface="+mn-cs"/>
            </a:rPr>
            <a:t>が減少したが、将来負担額が減り、</a:t>
          </a:r>
          <a:r>
            <a:rPr kumimoji="1" lang="ja-JP" altLang="ja-JP" sz="1100" b="0" i="0" baseline="0">
              <a:solidFill>
                <a:schemeClr val="dk1"/>
              </a:solidFill>
              <a:effectLst/>
              <a:latin typeface="+mn-lt"/>
              <a:ea typeface="+mn-ea"/>
              <a:cs typeface="+mn-cs"/>
            </a:rPr>
            <a:t>将来負担比率の分子は昨年度と比較して減少してはいるが、今後、新文化会館事業</a:t>
          </a:r>
          <a:r>
            <a:rPr kumimoji="1" lang="ja-JP" altLang="en-US" sz="1100" b="0" i="0" baseline="0">
              <a:solidFill>
                <a:schemeClr val="dk1"/>
              </a:solidFill>
              <a:effectLst/>
              <a:latin typeface="+mn-lt"/>
              <a:ea typeface="+mn-ea"/>
              <a:cs typeface="+mn-cs"/>
            </a:rPr>
            <a:t>の償還</a:t>
          </a:r>
          <a:r>
            <a:rPr kumimoji="1" lang="ja-JP" altLang="ja-JP" sz="1100" b="0" i="0" baseline="0">
              <a:solidFill>
                <a:schemeClr val="dk1"/>
              </a:solidFill>
              <a:effectLst/>
              <a:latin typeface="+mn-lt"/>
              <a:ea typeface="+mn-ea"/>
              <a:cs typeface="+mn-cs"/>
            </a:rPr>
            <a:t>増加が見込まれるため、計画的に繰上償還を実施し地方債現在高の抑制に努める。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山形県南陽市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その他特定目的基金が公共施設維持管理基金の積み立ての影響もあり増となったが、財政調整基金の減少幅が大きいことから全体として減少した。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の歳入減少・歳出増加への備えのため、引き続き、行革、経費節減等により捻出した額又、入札差金など事業執行で発生した歳出の不用額等を財源として確保し、基金に積み立てていくこと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公共施設維持管理基金：旧廃止施設の解体、跡地利用、施設の維持管理</a:t>
          </a:r>
          <a:r>
            <a:rPr kumimoji="1" lang="ja-JP" altLang="en-US" sz="1300">
              <a:solidFill>
                <a:schemeClr val="dk1"/>
              </a:solidFill>
              <a:effectLst/>
              <a:latin typeface="+mn-lt"/>
              <a:ea typeface="+mn-ea"/>
              <a:cs typeface="+mn-cs"/>
            </a:rPr>
            <a:t>に対応するため、積み立てを行い、費用負担の平準化を図る。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ja-JP" altLang="ja-JP" sz="1300">
              <a:solidFill>
                <a:schemeClr val="dk1"/>
              </a:solidFill>
              <a:effectLst/>
              <a:latin typeface="+mn-lt"/>
              <a:ea typeface="+mn-ea"/>
              <a:cs typeface="+mn-cs"/>
            </a:rPr>
            <a:t>ふるさと納税による寄付金を財源とした積立基金、また、地域振興を推進する目的</a:t>
          </a:r>
          <a:r>
            <a:rPr kumimoji="1" lang="ja-JP" altLang="en-US" sz="13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公共施設維持管理基金：</a:t>
          </a:r>
          <a:r>
            <a:rPr kumimoji="1" lang="ja-JP" altLang="ja-JP" sz="1300">
              <a:solidFill>
                <a:schemeClr val="dk1"/>
              </a:solidFill>
              <a:effectLst/>
              <a:latin typeface="+mn-lt"/>
              <a:ea typeface="+mn-ea"/>
              <a:cs typeface="+mn-cs"/>
            </a:rPr>
            <a:t>公共施設の維持管理を目的として公共施設維持管理基金を平成</a:t>
          </a:r>
          <a:r>
            <a:rPr kumimoji="1" lang="en-US" altLang="ja-JP" sz="1300">
              <a:solidFill>
                <a:schemeClr val="dk1"/>
              </a:solidFill>
              <a:effectLst/>
              <a:latin typeface="+mn-lt"/>
              <a:ea typeface="+mn-ea"/>
              <a:cs typeface="+mn-cs"/>
            </a:rPr>
            <a:t>29</a:t>
          </a:r>
          <a:r>
            <a:rPr kumimoji="1" lang="ja-JP" altLang="ja-JP" sz="1300">
              <a:solidFill>
                <a:schemeClr val="dk1"/>
              </a:solidFill>
              <a:effectLst/>
              <a:latin typeface="+mn-lt"/>
              <a:ea typeface="+mn-ea"/>
              <a:cs typeface="+mn-cs"/>
            </a:rPr>
            <a:t>年度に</a:t>
          </a:r>
          <a:r>
            <a:rPr kumimoji="1" lang="ja-JP" altLang="en-US" sz="1300">
              <a:solidFill>
                <a:schemeClr val="dk1"/>
              </a:solidFill>
              <a:effectLst/>
              <a:latin typeface="+mn-lt"/>
              <a:ea typeface="+mn-ea"/>
              <a:cs typeface="+mn-cs"/>
            </a:rPr>
            <a:t>新設による増。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公共施設維持管理基金</a:t>
          </a:r>
          <a:r>
            <a:rPr kumimoji="1" lang="ja-JP" altLang="en-US" sz="1300">
              <a:solidFill>
                <a:schemeClr val="dk1"/>
              </a:solidFill>
              <a:effectLst/>
              <a:latin typeface="+mn-lt"/>
              <a:ea typeface="+mn-ea"/>
              <a:cs typeface="+mn-cs"/>
            </a:rPr>
            <a:t>：平成</a:t>
          </a:r>
          <a:r>
            <a:rPr kumimoji="1" lang="en-US" altLang="ja-JP" sz="1300">
              <a:solidFill>
                <a:schemeClr val="dk1"/>
              </a:solidFill>
              <a:effectLst/>
              <a:latin typeface="+mn-lt"/>
              <a:ea typeface="+mn-ea"/>
              <a:cs typeface="+mn-cs"/>
            </a:rPr>
            <a:t>30</a:t>
          </a:r>
          <a:r>
            <a:rPr kumimoji="1" lang="ja-JP" altLang="en-US" sz="1300">
              <a:solidFill>
                <a:schemeClr val="dk1"/>
              </a:solidFill>
              <a:effectLst/>
              <a:latin typeface="+mn-lt"/>
              <a:ea typeface="+mn-ea"/>
              <a:cs typeface="+mn-cs"/>
            </a:rPr>
            <a:t>年度に</a:t>
          </a:r>
          <a:r>
            <a:rPr kumimoji="1" lang="ja-JP" altLang="ja-JP" sz="1300">
              <a:solidFill>
                <a:schemeClr val="dk1"/>
              </a:solidFill>
              <a:effectLst/>
              <a:latin typeface="+mn-lt"/>
              <a:ea typeface="+mn-ea"/>
              <a:cs typeface="+mn-cs"/>
            </a:rPr>
            <a:t>旧廃止施設の解体、跡地利用、施設の維持管理に対応するため</a:t>
          </a:r>
          <a:r>
            <a:rPr kumimoji="1" lang="ja-JP" altLang="en-US" sz="1300">
              <a:solidFill>
                <a:schemeClr val="dk1"/>
              </a:solidFill>
              <a:effectLst/>
              <a:latin typeface="+mn-lt"/>
              <a:ea typeface="+mn-ea"/>
              <a:cs typeface="+mn-cs"/>
            </a:rPr>
            <a:t>約</a:t>
          </a:r>
          <a:r>
            <a:rPr kumimoji="1" lang="en-US" altLang="ja-JP" sz="1300">
              <a:solidFill>
                <a:schemeClr val="dk1"/>
              </a:solidFill>
              <a:effectLst/>
              <a:latin typeface="+mn-lt"/>
              <a:ea typeface="+mn-ea"/>
              <a:cs typeface="+mn-cs"/>
            </a:rPr>
            <a:t>8</a:t>
          </a:r>
          <a:r>
            <a:rPr kumimoji="1" lang="ja-JP" altLang="en-US" sz="1300">
              <a:solidFill>
                <a:schemeClr val="dk1"/>
              </a:solidFill>
              <a:effectLst/>
              <a:latin typeface="+mn-lt"/>
              <a:ea typeface="+mn-ea"/>
              <a:cs typeface="+mn-cs"/>
            </a:rPr>
            <a:t>千万円</a:t>
          </a:r>
          <a:r>
            <a:rPr kumimoji="1" lang="ja-JP" altLang="ja-JP" sz="1300">
              <a:solidFill>
                <a:schemeClr val="dk1"/>
              </a:solidFill>
              <a:effectLst/>
              <a:latin typeface="+mn-lt"/>
              <a:ea typeface="+mn-ea"/>
              <a:cs typeface="+mn-cs"/>
            </a:rPr>
            <a:t>取り崩しを行</a:t>
          </a:r>
          <a:r>
            <a:rPr kumimoji="1" lang="ja-JP" altLang="en-US" sz="1300">
              <a:solidFill>
                <a:schemeClr val="dk1"/>
              </a:solidFill>
              <a:effectLst/>
              <a:latin typeface="+mn-lt"/>
              <a:ea typeface="+mn-ea"/>
              <a:cs typeface="+mn-cs"/>
            </a:rPr>
            <a:t>う予定。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普通交付税の減、公共施設等の老朽化対策等に係る経費の増大による。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今後、災害</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等への</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備えとして、また、将来の財政基盤の安定のため財政規模の</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億円）まで</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積み立てることとしている。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運用益（預金利子）による増。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公債費の増高を抑制するため、高利率の債務の繰上償還を平成２２年度から積極的に実施</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現在は実質公債費比率が安定しており、また、高金利の地方債がないことから繰上償還の予定はないが、将来の繰上償還の財源とすべく減債基金への積立てを計画的に実施</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する。</a:t>
          </a:r>
          <a:endParaRPr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B52E6BE6-0535-44F5-9289-DCB9CA74EE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DF194DF1-53BC-46D3-85A2-150353353E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88B22A6D-9155-424C-9380-847F65B6CAAB}"/>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3CB81BFA-3D86-486A-99FD-8B1AB94EF7F8}"/>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05A0F7C0-E9DD-4F54-83B9-AF0DA04D3C0F}"/>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732040B2-3A10-4C62-9FEB-A3D48571E4EA}"/>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CA8D144E-54CE-424C-A054-2D8901A0E202}"/>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BECF34FE-8FB9-4C66-A70F-2C7EF6D73A37}"/>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874CA320-FD5C-4F1E-9F90-5C2F7BD5C562}"/>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61DEC50E-46A2-45A0-9FE3-3CB80CC2C2C3}"/>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28BAF3BA-28D2-4967-B6E7-FE132393448E}"/>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0F856378-B977-4C77-AF21-018F01FB376D}"/>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31,822
31,624
160.52
15,431,889
14,452,420
947,416
8,038,472
15,642,394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04193221-541D-4780-B6DD-1C8A85491CB6}"/>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EA1064D0-F5DB-4524-B86E-E0E5C5738D6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BDE0F824-0CCF-4200-BFE5-12A73F87949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3A1BD9E4-5324-4B10-BACD-C7368D42F847}"/>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36D0F7CB-1512-475A-81E4-A2F98D2DC783}"/>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540DB256-74F2-49A7-8632-D1E6D3D334D5}"/>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DEA57A5C-9322-4306-87C3-88C5B1D01116}"/>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54BC66B4-ACFC-42BF-B198-A183C024AB2A}"/>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194D3B17-E8BA-4568-8556-3B6BB1D5E409}"/>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5DFEDF3D-10AC-44AF-89C0-63D99AE602E9}"/>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52FC0897-FE51-472F-B054-76E199CEE27B}"/>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F7929BF2-D482-4B5C-B0C0-8C289BE6183C}"/>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14A14CCD-62AC-444C-8162-D7E4DEF3AC6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EB7FD032-0C84-4864-958C-C4D703D3C6A8}"/>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A4B1C694-1BEE-4D0F-A97A-0B730ACBB89E}"/>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9F94C7DE-5F87-4210-9364-938A857A598F}"/>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B901ECFF-5034-47F9-B01B-14BBB5C4DBD4}"/>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1894D88F-2A4D-4FC5-A81E-12ABC7A9C8C8}"/>
            </a:ext>
          </a:extLst>
        </xdr:cNvPr>
        <xdr:cNvSpPr txBox="1"/>
      </xdr:nvSpPr>
      <xdr:spPr>
        <a:xfrm>
          <a:off x="419100" y="27374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a:extLst>
            <a:ext uri="{FF2B5EF4-FFF2-40B4-BE49-F238E27FC236}">
              <a16:creationId xmlns:a16="http://schemas.microsoft.com/office/drawing/2014/main" xmlns="" id="{0D73C1C3-ABC1-487D-A031-1C8E821EBFC1}"/>
            </a:ext>
          </a:extLst>
        </xdr:cNvPr>
        <xdr:cNvSpPr txBox="1"/>
      </xdr:nvSpPr>
      <xdr:spPr>
        <a:xfrm>
          <a:off x="419100" y="3025775"/>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72E29AE5-A960-4A4E-80B3-9CA4D2B80A65}"/>
            </a:ext>
          </a:extLst>
        </xdr:cNvPr>
        <xdr:cNvSpPr txBox="1"/>
      </xdr:nvSpPr>
      <xdr:spPr>
        <a:xfrm>
          <a:off x="419100" y="33102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a:extLst>
            <a:ext uri="{FF2B5EF4-FFF2-40B4-BE49-F238E27FC236}">
              <a16:creationId xmlns:a16="http://schemas.microsoft.com/office/drawing/2014/main" xmlns="" id="{A582AEFA-8E1C-4D32-AB60-B12326E24790}"/>
            </a:ext>
          </a:extLst>
        </xdr:cNvPr>
        <xdr:cNvSpPr txBox="1"/>
      </xdr:nvSpPr>
      <xdr:spPr>
        <a:xfrm>
          <a:off x="419100" y="3594735"/>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535B4BD2-87A9-4588-A0D5-237D852AA6DA}"/>
            </a:ext>
          </a:extLst>
        </xdr:cNvPr>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4C7F6178-6FDA-498B-B83A-7A1557AC8C20}"/>
            </a:ext>
          </a:extLst>
        </xdr:cNvPr>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a16="http://schemas.microsoft.com/office/drawing/2014/main" xmlns="" id="{D796EA64-BAEC-4DF9-BC2D-15C5610633EF}"/>
            </a:ext>
          </a:extLst>
        </xdr:cNvPr>
        <xdr:cNvSpPr/>
      </xdr:nvSpPr>
      <xdr:spPr>
        <a:xfrm>
          <a:off x="3387084" y="450700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49B416B8-E539-46D2-B1C8-1D58D449535C}"/>
            </a:ext>
          </a:extLst>
        </xdr:cNvPr>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38929767-8AD5-44A6-9BEE-8012D9F90C32}"/>
            </a:ext>
          </a:extLst>
        </xdr:cNvPr>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E5FCA7DB-1EF9-4AE6-A405-8E5CF3AA03B9}"/>
            </a:ext>
          </a:extLst>
        </xdr:cNvPr>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B66184FB-0734-4C78-9FCA-63B33F4D20DC}"/>
            </a:ext>
          </a:extLst>
        </xdr:cNvPr>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A9C1B7E0-1A6D-4E7F-BF90-4F12C5230031}"/>
            </a:ext>
          </a:extLst>
        </xdr:cNvPr>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DC3283E9-BC92-46F8-906B-9DD67B6AE042}"/>
            </a:ext>
          </a:extLst>
        </xdr:cNvPr>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11221323-D41F-4578-93A0-1186BE05057A}"/>
            </a:ext>
          </a:extLst>
        </xdr:cNvPr>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53F44286-466E-4DD7-85DB-8EFC1E1B675C}"/>
            </a:ext>
          </a:extLst>
        </xdr:cNvPr>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D5BEA6CE-3C1C-4A64-9711-D671914C1573}"/>
            </a:ext>
          </a:extLst>
        </xdr:cNvPr>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2721B9F1-1D09-4126-B3ED-4B5C311316EE}"/>
            </a:ext>
          </a:extLst>
        </xdr:cNvPr>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年度の有形固定資産減価償却率は、類似団体内平均値</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低くなっている。しかし人口減少のなか、公共施設の約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割が築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年を経過するなど老朽化が進んでいる状況にあるため、平成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年度に策定した公共施設等総合管理計画に基づき、同一類型施設の集約化、統廃合等を含む公共施設等の最適な配置の実現を計画的に進めていく。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xmlns="" id="{73B0EC08-BF79-4BC4-8466-2A8E89950EE6}"/>
            </a:ext>
          </a:extLst>
        </xdr:cNvPr>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xmlns="" id="{353F0B39-AA5A-4228-B29D-A78E52540841}"/>
            </a:ext>
          </a:extLst>
        </xdr:cNvPr>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xmlns="" id="{92FDE212-1C92-4CDF-830A-D11047B229D7}"/>
            </a:ext>
          </a:extLst>
        </xdr:cNvPr>
        <xdr:cNvSpPr txBox="1"/>
      </xdr:nvSpPr>
      <xdr:spPr>
        <a:xfrm>
          <a:off x="772811" y="68638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1" name="直線コネクタ 50">
          <a:extLst>
            <a:ext uri="{FF2B5EF4-FFF2-40B4-BE49-F238E27FC236}">
              <a16:creationId xmlns:a16="http://schemas.microsoft.com/office/drawing/2014/main" xmlns="" id="{97692504-7A26-47A4-B899-C1310199D6FE}"/>
            </a:ext>
          </a:extLst>
        </xdr:cNvPr>
        <xdr:cNvCxnSpPr/>
      </xdr:nvCxnSpPr>
      <xdr:spPr>
        <a:xfrm>
          <a:off x="1127125" y="669163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2" name="テキスト ボックス 51">
          <a:extLst>
            <a:ext uri="{FF2B5EF4-FFF2-40B4-BE49-F238E27FC236}">
              <a16:creationId xmlns:a16="http://schemas.microsoft.com/office/drawing/2014/main" xmlns="" id="{B423FA92-994A-49DB-AC8D-B97F00F2EF50}"/>
            </a:ext>
          </a:extLst>
        </xdr:cNvPr>
        <xdr:cNvSpPr txBox="1"/>
      </xdr:nvSpPr>
      <xdr:spPr>
        <a:xfrm>
          <a:off x="772811" y="66016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3" name="直線コネクタ 52">
          <a:extLst>
            <a:ext uri="{FF2B5EF4-FFF2-40B4-BE49-F238E27FC236}">
              <a16:creationId xmlns:a16="http://schemas.microsoft.com/office/drawing/2014/main" xmlns="" id="{2EA8E729-DFCB-4594-AF50-FD0B897E771A}"/>
            </a:ext>
          </a:extLst>
        </xdr:cNvPr>
        <xdr:cNvCxnSpPr/>
      </xdr:nvCxnSpPr>
      <xdr:spPr>
        <a:xfrm>
          <a:off x="1127125" y="64293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4" name="テキスト ボックス 53">
          <a:extLst>
            <a:ext uri="{FF2B5EF4-FFF2-40B4-BE49-F238E27FC236}">
              <a16:creationId xmlns:a16="http://schemas.microsoft.com/office/drawing/2014/main" xmlns="" id="{749A3EAD-F827-43D3-B598-EFFB05137356}"/>
            </a:ext>
          </a:extLst>
        </xdr:cNvPr>
        <xdr:cNvSpPr txBox="1"/>
      </xdr:nvSpPr>
      <xdr:spPr>
        <a:xfrm>
          <a:off x="772811" y="6335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5" name="直線コネクタ 54">
          <a:extLst>
            <a:ext uri="{FF2B5EF4-FFF2-40B4-BE49-F238E27FC236}">
              <a16:creationId xmlns:a16="http://schemas.microsoft.com/office/drawing/2014/main" xmlns="" id="{78F31130-7D1E-4BB9-9712-20A84B783539}"/>
            </a:ext>
          </a:extLst>
        </xdr:cNvPr>
        <xdr:cNvCxnSpPr/>
      </xdr:nvCxnSpPr>
      <xdr:spPr>
        <a:xfrm>
          <a:off x="1127125" y="616331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6" name="テキスト ボックス 55">
          <a:extLst>
            <a:ext uri="{FF2B5EF4-FFF2-40B4-BE49-F238E27FC236}">
              <a16:creationId xmlns:a16="http://schemas.microsoft.com/office/drawing/2014/main" xmlns="" id="{9DD4EB48-877D-417F-BBD7-3924EDB09F45}"/>
            </a:ext>
          </a:extLst>
        </xdr:cNvPr>
        <xdr:cNvSpPr txBox="1"/>
      </xdr:nvSpPr>
      <xdr:spPr>
        <a:xfrm>
          <a:off x="772811" y="607331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7" name="直線コネクタ 56">
          <a:extLst>
            <a:ext uri="{FF2B5EF4-FFF2-40B4-BE49-F238E27FC236}">
              <a16:creationId xmlns:a16="http://schemas.microsoft.com/office/drawing/2014/main" xmlns="" id="{60C56F41-9607-4999-9868-8D8ADA5AC44A}"/>
            </a:ext>
          </a:extLst>
        </xdr:cNvPr>
        <xdr:cNvCxnSpPr/>
      </xdr:nvCxnSpPr>
      <xdr:spPr>
        <a:xfrm>
          <a:off x="1127125" y="59010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8" name="テキスト ボックス 57">
          <a:extLst>
            <a:ext uri="{FF2B5EF4-FFF2-40B4-BE49-F238E27FC236}">
              <a16:creationId xmlns:a16="http://schemas.microsoft.com/office/drawing/2014/main" xmlns="" id="{297A6931-DD2D-426E-BC1F-43D169F74DD8}"/>
            </a:ext>
          </a:extLst>
        </xdr:cNvPr>
        <xdr:cNvSpPr txBox="1"/>
      </xdr:nvSpPr>
      <xdr:spPr>
        <a:xfrm>
          <a:off x="772811" y="5807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59" name="直線コネクタ 58">
          <a:extLst>
            <a:ext uri="{FF2B5EF4-FFF2-40B4-BE49-F238E27FC236}">
              <a16:creationId xmlns:a16="http://schemas.microsoft.com/office/drawing/2014/main" xmlns="" id="{D6AB56C9-90B2-4FD7-98C3-559BD51B286D}"/>
            </a:ext>
          </a:extLst>
        </xdr:cNvPr>
        <xdr:cNvCxnSpPr/>
      </xdr:nvCxnSpPr>
      <xdr:spPr>
        <a:xfrm>
          <a:off x="1127125" y="563499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0" name="テキスト ボックス 59">
          <a:extLst>
            <a:ext uri="{FF2B5EF4-FFF2-40B4-BE49-F238E27FC236}">
              <a16:creationId xmlns:a16="http://schemas.microsoft.com/office/drawing/2014/main" xmlns="" id="{06777789-D753-4F5F-BB6D-5DACC9051AE3}"/>
            </a:ext>
          </a:extLst>
        </xdr:cNvPr>
        <xdr:cNvSpPr txBox="1"/>
      </xdr:nvSpPr>
      <xdr:spPr>
        <a:xfrm>
          <a:off x="772811" y="5544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1" name="直線コネクタ 60">
          <a:extLst>
            <a:ext uri="{FF2B5EF4-FFF2-40B4-BE49-F238E27FC236}">
              <a16:creationId xmlns:a16="http://schemas.microsoft.com/office/drawing/2014/main" xmlns="" id="{790BEBA0-2D3F-41D5-B88C-369A0C7C3A16}"/>
            </a:ext>
          </a:extLst>
        </xdr:cNvPr>
        <xdr:cNvCxnSpPr/>
      </xdr:nvCxnSpPr>
      <xdr:spPr>
        <a:xfrm>
          <a:off x="1127125" y="53727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2" name="テキスト ボックス 61">
          <a:extLst>
            <a:ext uri="{FF2B5EF4-FFF2-40B4-BE49-F238E27FC236}">
              <a16:creationId xmlns:a16="http://schemas.microsoft.com/office/drawing/2014/main" xmlns="" id="{FBBBCABF-B3A4-41E5-A99D-3449D1C71E9B}"/>
            </a:ext>
          </a:extLst>
        </xdr:cNvPr>
        <xdr:cNvSpPr txBox="1"/>
      </xdr:nvSpPr>
      <xdr:spPr>
        <a:xfrm>
          <a:off x="772811" y="52827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3" name="直線コネクタ 62">
          <a:extLst>
            <a:ext uri="{FF2B5EF4-FFF2-40B4-BE49-F238E27FC236}">
              <a16:creationId xmlns:a16="http://schemas.microsoft.com/office/drawing/2014/main" xmlns="" id="{00180AAC-8ECE-4BE1-BB4F-EEFA8B213097}"/>
            </a:ext>
          </a:extLst>
        </xdr:cNvPr>
        <xdr:cNvCxnSpPr/>
      </xdr:nvCxnSpPr>
      <xdr:spPr>
        <a:xfrm>
          <a:off x="1127125" y="511048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4" name="テキスト ボックス 63">
          <a:extLst>
            <a:ext uri="{FF2B5EF4-FFF2-40B4-BE49-F238E27FC236}">
              <a16:creationId xmlns:a16="http://schemas.microsoft.com/office/drawing/2014/main" xmlns="" id="{13EF3ED0-3C1E-49EF-8926-7B7F5B1318A2}"/>
            </a:ext>
          </a:extLst>
        </xdr:cNvPr>
        <xdr:cNvSpPr txBox="1"/>
      </xdr:nvSpPr>
      <xdr:spPr>
        <a:xfrm>
          <a:off x="772811" y="501667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5" name="直線コネクタ 64">
          <a:extLst>
            <a:ext uri="{FF2B5EF4-FFF2-40B4-BE49-F238E27FC236}">
              <a16:creationId xmlns:a16="http://schemas.microsoft.com/office/drawing/2014/main" xmlns="" id="{C521D713-48B7-4E04-8488-A30FF5613D6B}"/>
            </a:ext>
          </a:extLst>
        </xdr:cNvPr>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6" name="テキスト ボックス 65">
          <a:extLst>
            <a:ext uri="{FF2B5EF4-FFF2-40B4-BE49-F238E27FC236}">
              <a16:creationId xmlns:a16="http://schemas.microsoft.com/office/drawing/2014/main" xmlns="" id="{9E02BBE5-33AB-4837-B1E4-6914ED2AC97C}"/>
            </a:ext>
          </a:extLst>
        </xdr:cNvPr>
        <xdr:cNvSpPr txBox="1"/>
      </xdr:nvSpPr>
      <xdr:spPr>
        <a:xfrm>
          <a:off x="721516" y="4754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7" name="有形固定資産減価償却率グラフ枠">
          <a:extLst>
            <a:ext uri="{FF2B5EF4-FFF2-40B4-BE49-F238E27FC236}">
              <a16:creationId xmlns:a16="http://schemas.microsoft.com/office/drawing/2014/main" xmlns="" id="{ED5C2006-64AD-4956-B480-70739DAC452F}"/>
            </a:ext>
          </a:extLst>
        </xdr:cNvPr>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104299</xdr:rowOff>
    </xdr:from>
    <xdr:to>
      <xdr:col>23</xdr:col>
      <xdr:colOff>85090</xdr:colOff>
      <xdr:row>34</xdr:row>
      <xdr:rowOff>44291</xdr:rowOff>
    </xdr:to>
    <xdr:cxnSp macro="">
      <xdr:nvCxnSpPr>
        <xdr:cNvPr id="68" name="直線コネクタ 67">
          <a:extLst>
            <a:ext uri="{FF2B5EF4-FFF2-40B4-BE49-F238E27FC236}">
              <a16:creationId xmlns:a16="http://schemas.microsoft.com/office/drawing/2014/main" xmlns="" id="{70779E34-37C6-4CA1-A0B9-1384D602AC41}"/>
            </a:ext>
          </a:extLst>
        </xdr:cNvPr>
        <xdr:cNvCxnSpPr/>
      </xdr:nvCxnSpPr>
      <xdr:spPr>
        <a:xfrm flipV="1">
          <a:off x="4206240" y="5217319"/>
          <a:ext cx="1270" cy="1281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48118</xdr:rowOff>
    </xdr:from>
    <xdr:ext cx="405111" cy="259045"/>
    <xdr:sp macro="" textlink="">
      <xdr:nvSpPr>
        <xdr:cNvPr id="69" name="有形固定資産減価償却率最小値テキスト">
          <a:extLst>
            <a:ext uri="{FF2B5EF4-FFF2-40B4-BE49-F238E27FC236}">
              <a16:creationId xmlns:a16="http://schemas.microsoft.com/office/drawing/2014/main" xmlns="" id="{CA9180DB-37A5-4B68-B003-644701A0B99A}"/>
            </a:ext>
          </a:extLst>
        </xdr:cNvPr>
        <xdr:cNvSpPr txBox="1"/>
      </xdr:nvSpPr>
      <xdr:spPr>
        <a:xfrm>
          <a:off x="4258945" y="650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44291</xdr:rowOff>
    </xdr:from>
    <xdr:to>
      <xdr:col>23</xdr:col>
      <xdr:colOff>174625</xdr:colOff>
      <xdr:row>34</xdr:row>
      <xdr:rowOff>44291</xdr:rowOff>
    </xdr:to>
    <xdr:cxnSp macro="">
      <xdr:nvCxnSpPr>
        <xdr:cNvPr id="70" name="直線コネクタ 69">
          <a:extLst>
            <a:ext uri="{FF2B5EF4-FFF2-40B4-BE49-F238E27FC236}">
              <a16:creationId xmlns:a16="http://schemas.microsoft.com/office/drawing/2014/main" xmlns="" id="{A7FE8E91-560B-4B02-B634-FB1F33D30375}"/>
            </a:ext>
          </a:extLst>
        </xdr:cNvPr>
        <xdr:cNvCxnSpPr/>
      </xdr:nvCxnSpPr>
      <xdr:spPr>
        <a:xfrm>
          <a:off x="4119245" y="649843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50976</xdr:rowOff>
    </xdr:from>
    <xdr:ext cx="405111" cy="259045"/>
    <xdr:sp macro="" textlink="">
      <xdr:nvSpPr>
        <xdr:cNvPr id="71" name="有形固定資産減価償却率最大値テキスト">
          <a:extLst>
            <a:ext uri="{FF2B5EF4-FFF2-40B4-BE49-F238E27FC236}">
              <a16:creationId xmlns:a16="http://schemas.microsoft.com/office/drawing/2014/main" xmlns="" id="{E24BF6AB-F49E-4245-8BCE-B6723C1272ED}"/>
            </a:ext>
          </a:extLst>
        </xdr:cNvPr>
        <xdr:cNvSpPr txBox="1"/>
      </xdr:nvSpPr>
      <xdr:spPr>
        <a:xfrm>
          <a:off x="4258945" y="499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104299</xdr:rowOff>
    </xdr:from>
    <xdr:to>
      <xdr:col>23</xdr:col>
      <xdr:colOff>174625</xdr:colOff>
      <xdr:row>26</xdr:row>
      <xdr:rowOff>104299</xdr:rowOff>
    </xdr:to>
    <xdr:cxnSp macro="">
      <xdr:nvCxnSpPr>
        <xdr:cNvPr id="72" name="直線コネクタ 71">
          <a:extLst>
            <a:ext uri="{FF2B5EF4-FFF2-40B4-BE49-F238E27FC236}">
              <a16:creationId xmlns:a16="http://schemas.microsoft.com/office/drawing/2014/main" xmlns="" id="{61E4F4D9-92F0-489E-86E2-B9E8AC730219}"/>
            </a:ext>
          </a:extLst>
        </xdr:cNvPr>
        <xdr:cNvCxnSpPr/>
      </xdr:nvCxnSpPr>
      <xdr:spPr>
        <a:xfrm>
          <a:off x="4119245" y="521731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121937</xdr:rowOff>
    </xdr:from>
    <xdr:ext cx="405111" cy="259045"/>
    <xdr:sp macro="" textlink="">
      <xdr:nvSpPr>
        <xdr:cNvPr id="73" name="有形固定資産減価償却率平均値テキスト">
          <a:extLst>
            <a:ext uri="{FF2B5EF4-FFF2-40B4-BE49-F238E27FC236}">
              <a16:creationId xmlns:a16="http://schemas.microsoft.com/office/drawing/2014/main" xmlns="" id="{E1137A38-7911-4479-8352-829972B610FF}"/>
            </a:ext>
          </a:extLst>
        </xdr:cNvPr>
        <xdr:cNvSpPr txBox="1"/>
      </xdr:nvSpPr>
      <xdr:spPr>
        <a:xfrm>
          <a:off x="4258945" y="5737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99060</xdr:rowOff>
    </xdr:from>
    <xdr:to>
      <xdr:col>23</xdr:col>
      <xdr:colOff>136525</xdr:colOff>
      <xdr:row>31</xdr:row>
      <xdr:rowOff>29210</xdr:rowOff>
    </xdr:to>
    <xdr:sp macro="" textlink="">
      <xdr:nvSpPr>
        <xdr:cNvPr id="74" name="フローチャート: 判断 73">
          <a:extLst>
            <a:ext uri="{FF2B5EF4-FFF2-40B4-BE49-F238E27FC236}">
              <a16:creationId xmlns:a16="http://schemas.microsoft.com/office/drawing/2014/main" xmlns="" id="{DE6BE6E5-D8D4-4D58-AF67-3F9395806711}"/>
            </a:ext>
          </a:extLst>
        </xdr:cNvPr>
        <xdr:cNvSpPr/>
      </xdr:nvSpPr>
      <xdr:spPr>
        <a:xfrm>
          <a:off x="4157345" y="5882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112554</xdr:rowOff>
    </xdr:from>
    <xdr:to>
      <xdr:col>19</xdr:col>
      <xdr:colOff>187325</xdr:colOff>
      <xdr:row>31</xdr:row>
      <xdr:rowOff>42704</xdr:rowOff>
    </xdr:to>
    <xdr:sp macro="" textlink="">
      <xdr:nvSpPr>
        <xdr:cNvPr id="75" name="フローチャート: 判断 74">
          <a:extLst>
            <a:ext uri="{FF2B5EF4-FFF2-40B4-BE49-F238E27FC236}">
              <a16:creationId xmlns:a16="http://schemas.microsoft.com/office/drawing/2014/main" xmlns="" id="{758EE189-5477-411E-AD84-08E6B157AFD7}"/>
            </a:ext>
          </a:extLst>
        </xdr:cNvPr>
        <xdr:cNvSpPr/>
      </xdr:nvSpPr>
      <xdr:spPr>
        <a:xfrm>
          <a:off x="3537585" y="58961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86836</xdr:rowOff>
    </xdr:from>
    <xdr:to>
      <xdr:col>15</xdr:col>
      <xdr:colOff>187325</xdr:colOff>
      <xdr:row>32</xdr:row>
      <xdr:rowOff>16986</xdr:rowOff>
    </xdr:to>
    <xdr:sp macro="" textlink="">
      <xdr:nvSpPr>
        <xdr:cNvPr id="76" name="フローチャート: 判断 75">
          <a:extLst>
            <a:ext uri="{FF2B5EF4-FFF2-40B4-BE49-F238E27FC236}">
              <a16:creationId xmlns:a16="http://schemas.microsoft.com/office/drawing/2014/main" xmlns="" id="{DD64B939-EF98-4079-9E9C-0F6AFA302AA4}"/>
            </a:ext>
          </a:extLst>
        </xdr:cNvPr>
        <xdr:cNvSpPr/>
      </xdr:nvSpPr>
      <xdr:spPr>
        <a:xfrm>
          <a:off x="2867025" y="60380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0A17D165-3295-4610-A69A-3E8DF3A1E993}"/>
            </a:ext>
          </a:extLst>
        </xdr:cNvPr>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FF17358E-4C95-41A6-B14C-238442545039}"/>
            </a:ext>
          </a:extLst>
        </xdr:cNvPr>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xmlns="" id="{C05DE576-B19D-401E-93A9-BB26501E3A6A}"/>
            </a:ext>
          </a:extLst>
        </xdr:cNvPr>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xmlns="" id="{BBB81ED8-9C7B-499E-ABCC-BA69349BACF1}"/>
            </a:ext>
          </a:extLst>
        </xdr:cNvPr>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xmlns="" id="{11642E1A-9D37-4A8B-9132-84295B299D57}"/>
            </a:ext>
          </a:extLst>
        </xdr:cNvPr>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157004</xdr:rowOff>
    </xdr:from>
    <xdr:to>
      <xdr:col>23</xdr:col>
      <xdr:colOff>136525</xdr:colOff>
      <xdr:row>32</xdr:row>
      <xdr:rowOff>87154</xdr:rowOff>
    </xdr:to>
    <xdr:sp macro="" textlink="">
      <xdr:nvSpPr>
        <xdr:cNvPr id="82" name="楕円 81">
          <a:extLst>
            <a:ext uri="{FF2B5EF4-FFF2-40B4-BE49-F238E27FC236}">
              <a16:creationId xmlns:a16="http://schemas.microsoft.com/office/drawing/2014/main" xmlns="" id="{7AAD6DA0-30FF-4ED9-B569-00DC7C4E9B08}"/>
            </a:ext>
          </a:extLst>
        </xdr:cNvPr>
        <xdr:cNvSpPr/>
      </xdr:nvSpPr>
      <xdr:spPr>
        <a:xfrm>
          <a:off x="4157345" y="61082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135431</xdr:rowOff>
    </xdr:from>
    <xdr:ext cx="405111" cy="259045"/>
    <xdr:sp macro="" textlink="">
      <xdr:nvSpPr>
        <xdr:cNvPr id="83" name="有形固定資産減価償却率該当値テキスト">
          <a:extLst>
            <a:ext uri="{FF2B5EF4-FFF2-40B4-BE49-F238E27FC236}">
              <a16:creationId xmlns:a16="http://schemas.microsoft.com/office/drawing/2014/main" xmlns="" id="{D42E0BB8-506A-4708-B826-C03159C3B62E}"/>
            </a:ext>
          </a:extLst>
        </xdr:cNvPr>
        <xdr:cNvSpPr txBox="1"/>
      </xdr:nvSpPr>
      <xdr:spPr>
        <a:xfrm>
          <a:off x="4258945" y="608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42228</xdr:rowOff>
    </xdr:from>
    <xdr:to>
      <xdr:col>19</xdr:col>
      <xdr:colOff>187325</xdr:colOff>
      <xdr:row>32</xdr:row>
      <xdr:rowOff>143828</xdr:rowOff>
    </xdr:to>
    <xdr:sp macro="" textlink="">
      <xdr:nvSpPr>
        <xdr:cNvPr id="84" name="楕円 83">
          <a:extLst>
            <a:ext uri="{FF2B5EF4-FFF2-40B4-BE49-F238E27FC236}">
              <a16:creationId xmlns:a16="http://schemas.microsoft.com/office/drawing/2014/main" xmlns="" id="{9DF52E75-0A64-48C9-901F-F7E21BDABD3F}"/>
            </a:ext>
          </a:extLst>
        </xdr:cNvPr>
        <xdr:cNvSpPr/>
      </xdr:nvSpPr>
      <xdr:spPr>
        <a:xfrm>
          <a:off x="3537585" y="61610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36354</xdr:rowOff>
    </xdr:from>
    <xdr:to>
      <xdr:col>23</xdr:col>
      <xdr:colOff>85725</xdr:colOff>
      <xdr:row>32</xdr:row>
      <xdr:rowOff>93028</xdr:rowOff>
    </xdr:to>
    <xdr:cxnSp macro="">
      <xdr:nvCxnSpPr>
        <xdr:cNvPr id="85" name="直線コネクタ 84">
          <a:extLst>
            <a:ext uri="{FF2B5EF4-FFF2-40B4-BE49-F238E27FC236}">
              <a16:creationId xmlns:a16="http://schemas.microsoft.com/office/drawing/2014/main" xmlns="" id="{84F76979-9965-471C-A5A9-1EDA10C5F3BB}"/>
            </a:ext>
          </a:extLst>
        </xdr:cNvPr>
        <xdr:cNvCxnSpPr/>
      </xdr:nvCxnSpPr>
      <xdr:spPr>
        <a:xfrm flipV="1">
          <a:off x="3588385" y="6155214"/>
          <a:ext cx="619760" cy="5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151447</xdr:rowOff>
    </xdr:from>
    <xdr:to>
      <xdr:col>15</xdr:col>
      <xdr:colOff>187325</xdr:colOff>
      <xdr:row>34</xdr:row>
      <xdr:rowOff>81597</xdr:rowOff>
    </xdr:to>
    <xdr:sp macro="" textlink="">
      <xdr:nvSpPr>
        <xdr:cNvPr id="86" name="楕円 85">
          <a:extLst>
            <a:ext uri="{FF2B5EF4-FFF2-40B4-BE49-F238E27FC236}">
              <a16:creationId xmlns:a16="http://schemas.microsoft.com/office/drawing/2014/main" xmlns="" id="{B77FABDF-AA1D-461D-99AA-CF47E57D2698}"/>
            </a:ext>
          </a:extLst>
        </xdr:cNvPr>
        <xdr:cNvSpPr/>
      </xdr:nvSpPr>
      <xdr:spPr>
        <a:xfrm>
          <a:off x="2867025" y="64379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93028</xdr:rowOff>
    </xdr:from>
    <xdr:to>
      <xdr:col>19</xdr:col>
      <xdr:colOff>136525</xdr:colOff>
      <xdr:row>34</xdr:row>
      <xdr:rowOff>30797</xdr:rowOff>
    </xdr:to>
    <xdr:cxnSp macro="">
      <xdr:nvCxnSpPr>
        <xdr:cNvPr id="87" name="直線コネクタ 86">
          <a:extLst>
            <a:ext uri="{FF2B5EF4-FFF2-40B4-BE49-F238E27FC236}">
              <a16:creationId xmlns:a16="http://schemas.microsoft.com/office/drawing/2014/main" xmlns="" id="{279545C2-A885-4131-88EE-81C26FC06992}"/>
            </a:ext>
          </a:extLst>
        </xdr:cNvPr>
        <xdr:cNvCxnSpPr/>
      </xdr:nvCxnSpPr>
      <xdr:spPr>
        <a:xfrm flipV="1">
          <a:off x="2917825" y="6211888"/>
          <a:ext cx="670560" cy="27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59231</xdr:rowOff>
    </xdr:from>
    <xdr:ext cx="405111" cy="259045"/>
    <xdr:sp macro="" textlink="">
      <xdr:nvSpPr>
        <xdr:cNvPr id="88" name="n_1aveValue有形固定資産減価償却率">
          <a:extLst>
            <a:ext uri="{FF2B5EF4-FFF2-40B4-BE49-F238E27FC236}">
              <a16:creationId xmlns:a16="http://schemas.microsoft.com/office/drawing/2014/main" xmlns="" id="{1C9D8894-A719-4D07-81DF-8EA280CFDED8}"/>
            </a:ext>
          </a:extLst>
        </xdr:cNvPr>
        <xdr:cNvSpPr txBox="1"/>
      </xdr:nvSpPr>
      <xdr:spPr>
        <a:xfrm>
          <a:off x="3395989" y="567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33513</xdr:rowOff>
    </xdr:from>
    <xdr:ext cx="405111" cy="259045"/>
    <xdr:sp macro="" textlink="">
      <xdr:nvSpPr>
        <xdr:cNvPr id="89" name="n_2aveValue有形固定資産減価償却率">
          <a:extLst>
            <a:ext uri="{FF2B5EF4-FFF2-40B4-BE49-F238E27FC236}">
              <a16:creationId xmlns:a16="http://schemas.microsoft.com/office/drawing/2014/main" xmlns="" id="{8205F9C5-9B96-407D-A139-32855A1C81E9}"/>
            </a:ext>
          </a:extLst>
        </xdr:cNvPr>
        <xdr:cNvSpPr txBox="1"/>
      </xdr:nvSpPr>
      <xdr:spPr>
        <a:xfrm>
          <a:off x="2738129" y="5817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134955</xdr:rowOff>
    </xdr:from>
    <xdr:ext cx="405111" cy="259045"/>
    <xdr:sp macro="" textlink="">
      <xdr:nvSpPr>
        <xdr:cNvPr id="90" name="n_1mainValue有形固定資産減価償却率">
          <a:extLst>
            <a:ext uri="{FF2B5EF4-FFF2-40B4-BE49-F238E27FC236}">
              <a16:creationId xmlns:a16="http://schemas.microsoft.com/office/drawing/2014/main" xmlns="" id="{604631EE-D37A-4819-84B3-9F042F56FBCF}"/>
            </a:ext>
          </a:extLst>
        </xdr:cNvPr>
        <xdr:cNvSpPr txBox="1"/>
      </xdr:nvSpPr>
      <xdr:spPr>
        <a:xfrm>
          <a:off x="3395989" y="625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72724</xdr:rowOff>
    </xdr:from>
    <xdr:ext cx="405111" cy="259045"/>
    <xdr:sp macro="" textlink="">
      <xdr:nvSpPr>
        <xdr:cNvPr id="91" name="n_2mainValue有形固定資産減価償却率">
          <a:extLst>
            <a:ext uri="{FF2B5EF4-FFF2-40B4-BE49-F238E27FC236}">
              <a16:creationId xmlns:a16="http://schemas.microsoft.com/office/drawing/2014/main" xmlns="" id="{C18A0F73-AA67-4019-B28D-59654AC5D346}"/>
            </a:ext>
          </a:extLst>
        </xdr:cNvPr>
        <xdr:cNvSpPr txBox="1"/>
      </xdr:nvSpPr>
      <xdr:spPr>
        <a:xfrm>
          <a:off x="2738129" y="6526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2" name="正方形/長方形 91">
          <a:extLst>
            <a:ext uri="{FF2B5EF4-FFF2-40B4-BE49-F238E27FC236}">
              <a16:creationId xmlns:a16="http://schemas.microsoft.com/office/drawing/2014/main" xmlns="" id="{F0AD863F-8E35-428E-B242-A9F88D09E6F3}"/>
            </a:ext>
          </a:extLst>
        </xdr:cNvPr>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93" name="正方形/長方形 92">
          <a:extLst>
            <a:ext uri="{FF2B5EF4-FFF2-40B4-BE49-F238E27FC236}">
              <a16:creationId xmlns:a16="http://schemas.microsoft.com/office/drawing/2014/main" xmlns="" id="{FCAC5080-95C9-4744-9A9B-6881C4B2337E}"/>
            </a:ext>
          </a:extLst>
        </xdr:cNvPr>
        <xdr:cNvSpPr/>
      </xdr:nvSpPr>
      <xdr:spPr>
        <a:xfrm>
          <a:off x="10785706" y="4523677"/>
          <a:ext cx="1157777"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94" name="正方形/長方形 93">
          <a:extLst>
            <a:ext uri="{FF2B5EF4-FFF2-40B4-BE49-F238E27FC236}">
              <a16:creationId xmlns:a16="http://schemas.microsoft.com/office/drawing/2014/main" xmlns="" id="{6D62F8CA-327A-4538-8A75-E6705487B9EC}"/>
            </a:ext>
          </a:extLst>
        </xdr:cNvPr>
        <xdr:cNvSpPr/>
      </xdr:nvSpPr>
      <xdr:spPr>
        <a:xfrm>
          <a:off x="12250503" y="4507006"/>
          <a:ext cx="679284"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5" name="正方形/長方形 94">
          <a:extLst>
            <a:ext uri="{FF2B5EF4-FFF2-40B4-BE49-F238E27FC236}">
              <a16:creationId xmlns:a16="http://schemas.microsoft.com/office/drawing/2014/main" xmlns="" id="{93EBE59A-A7AA-487D-A7CB-8FC13671E47C}"/>
            </a:ext>
          </a:extLst>
        </xdr:cNvPr>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6" name="正方形/長方形 95">
          <a:extLst>
            <a:ext uri="{FF2B5EF4-FFF2-40B4-BE49-F238E27FC236}">
              <a16:creationId xmlns:a16="http://schemas.microsoft.com/office/drawing/2014/main" xmlns="" id="{F2DB841F-9810-476B-AD98-E23815B6CC55}"/>
            </a:ext>
          </a:extLst>
        </xdr:cNvPr>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7" name="正方形/長方形 96">
          <a:extLst>
            <a:ext uri="{FF2B5EF4-FFF2-40B4-BE49-F238E27FC236}">
              <a16:creationId xmlns:a16="http://schemas.microsoft.com/office/drawing/2014/main" xmlns="" id="{7DD29F7C-4891-4A78-8546-D408F33D7996}"/>
            </a:ext>
          </a:extLst>
        </xdr:cNvPr>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8" name="正方形/長方形 97">
          <a:extLst>
            <a:ext uri="{FF2B5EF4-FFF2-40B4-BE49-F238E27FC236}">
              <a16:creationId xmlns:a16="http://schemas.microsoft.com/office/drawing/2014/main" xmlns="" id="{E8585BB5-E4FE-4FE1-A4BF-B89398CF7B65}"/>
            </a:ext>
          </a:extLst>
        </xdr:cNvPr>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9" name="正方形/長方形 98">
          <a:extLst>
            <a:ext uri="{FF2B5EF4-FFF2-40B4-BE49-F238E27FC236}">
              <a16:creationId xmlns:a16="http://schemas.microsoft.com/office/drawing/2014/main" xmlns="" id="{62C2738A-7115-45A3-A1DC-5694E80574C1}"/>
            </a:ext>
          </a:extLst>
        </xdr:cNvPr>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0" name="正方形/長方形 99">
          <a:extLst>
            <a:ext uri="{FF2B5EF4-FFF2-40B4-BE49-F238E27FC236}">
              <a16:creationId xmlns:a16="http://schemas.microsoft.com/office/drawing/2014/main" xmlns="" id="{48AF7CDA-60B1-41C1-89DC-F4B01974B9A7}"/>
            </a:ext>
          </a:extLst>
        </xdr:cNvPr>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1" name="正方形/長方形 100">
          <a:extLst>
            <a:ext uri="{FF2B5EF4-FFF2-40B4-BE49-F238E27FC236}">
              <a16:creationId xmlns:a16="http://schemas.microsoft.com/office/drawing/2014/main" xmlns="" id="{FF8306BC-6947-4B90-8625-B35C23572DFB}"/>
            </a:ext>
          </a:extLst>
        </xdr:cNvPr>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2" name="正方形/長方形 101">
          <a:extLst>
            <a:ext uri="{FF2B5EF4-FFF2-40B4-BE49-F238E27FC236}">
              <a16:creationId xmlns:a16="http://schemas.microsoft.com/office/drawing/2014/main" xmlns="" id="{1A149B26-3752-4324-855B-B24F09F3CBE6}"/>
            </a:ext>
          </a:extLst>
        </xdr:cNvPr>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3" name="正方形/長方形 102">
          <a:extLst>
            <a:ext uri="{FF2B5EF4-FFF2-40B4-BE49-F238E27FC236}">
              <a16:creationId xmlns:a16="http://schemas.microsoft.com/office/drawing/2014/main" xmlns="" id="{5621C3BD-5298-4B70-B08D-47F0A321F492}"/>
            </a:ext>
          </a:extLst>
        </xdr:cNvPr>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15876</xdr:rowOff>
    </xdr:from>
    <xdr:to>
      <xdr:col>105</xdr:col>
      <xdr:colOff>149225</xdr:colOff>
      <xdr:row>36</xdr:row>
      <xdr:rowOff>159027</xdr:rowOff>
    </xdr:to>
    <xdr:sp macro="" textlink="" fLocksText="0">
      <xdr:nvSpPr>
        <xdr:cNvPr id="104" name="テキスト ボックス 103">
          <a:extLst>
            <a:ext uri="{FF2B5EF4-FFF2-40B4-BE49-F238E27FC236}">
              <a16:creationId xmlns:a16="http://schemas.microsoft.com/office/drawing/2014/main" xmlns="" id="{21AFF468-B6A4-414D-92BE-B10699A21644}"/>
            </a:ext>
          </a:extLst>
        </xdr:cNvPr>
        <xdr:cNvSpPr txBox="1"/>
      </xdr:nvSpPr>
      <xdr:spPr>
        <a:xfrm>
          <a:off x="14007465" y="5128896"/>
          <a:ext cx="4010660" cy="1819551"/>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年度の債務償還可能年数は類似団体内平均値より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年高くなっている。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主な要因としては、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年度小中学校改築整備事業、平成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年度文化会館整備事業による地方債現在高が高く</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推移している。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5" name="テキスト ボックス 104">
          <a:extLst>
            <a:ext uri="{FF2B5EF4-FFF2-40B4-BE49-F238E27FC236}">
              <a16:creationId xmlns:a16="http://schemas.microsoft.com/office/drawing/2014/main" xmlns="" id="{3342CF4A-9E6B-4EBC-84D7-6B2143755A04}"/>
            </a:ext>
          </a:extLst>
        </xdr:cNvPr>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6" name="直線コネクタ 105">
          <a:extLst>
            <a:ext uri="{FF2B5EF4-FFF2-40B4-BE49-F238E27FC236}">
              <a16:creationId xmlns:a16="http://schemas.microsoft.com/office/drawing/2014/main" xmlns="" id="{08389937-BCBF-443A-BB46-5BC68499919D}"/>
            </a:ext>
          </a:extLst>
        </xdr:cNvPr>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107" name="直線コネクタ 106">
          <a:extLst>
            <a:ext uri="{FF2B5EF4-FFF2-40B4-BE49-F238E27FC236}">
              <a16:creationId xmlns:a16="http://schemas.microsoft.com/office/drawing/2014/main" xmlns="" id="{1CEAC01A-E7D6-4393-811A-0CA470D79000}"/>
            </a:ext>
          </a:extLst>
        </xdr:cNvPr>
        <xdr:cNvCxnSpPr/>
      </xdr:nvCxnSpPr>
      <xdr:spPr>
        <a:xfrm>
          <a:off x="9971405" y="665307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108" name="テキスト ボックス 107">
          <a:extLst>
            <a:ext uri="{FF2B5EF4-FFF2-40B4-BE49-F238E27FC236}">
              <a16:creationId xmlns:a16="http://schemas.microsoft.com/office/drawing/2014/main" xmlns="" id="{B7081333-6CF5-4903-B7EF-80D9218AB474}"/>
            </a:ext>
          </a:extLst>
        </xdr:cNvPr>
        <xdr:cNvSpPr txBox="1"/>
      </xdr:nvSpPr>
      <xdr:spPr>
        <a:xfrm>
          <a:off x="9645528" y="656308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09" name="直線コネクタ 108">
          <a:extLst>
            <a:ext uri="{FF2B5EF4-FFF2-40B4-BE49-F238E27FC236}">
              <a16:creationId xmlns:a16="http://schemas.microsoft.com/office/drawing/2014/main" xmlns="" id="{90C40BB7-C15E-4E8D-B025-1A5A99DB1A9B}"/>
            </a:ext>
          </a:extLst>
        </xdr:cNvPr>
        <xdr:cNvCxnSpPr/>
      </xdr:nvCxnSpPr>
      <xdr:spPr>
        <a:xfrm>
          <a:off x="9971405" y="6352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143417</xdr:rowOff>
    </xdr:from>
    <xdr:ext cx="308097" cy="225703"/>
    <xdr:sp macro="" textlink="">
      <xdr:nvSpPr>
        <xdr:cNvPr id="110" name="テキスト ボックス 109">
          <a:extLst>
            <a:ext uri="{FF2B5EF4-FFF2-40B4-BE49-F238E27FC236}">
              <a16:creationId xmlns:a16="http://schemas.microsoft.com/office/drawing/2014/main" xmlns="" id="{3ADF7049-DE14-4339-ADEA-3750A0F1B6DE}"/>
            </a:ext>
          </a:extLst>
        </xdr:cNvPr>
        <xdr:cNvSpPr txBox="1"/>
      </xdr:nvSpPr>
      <xdr:spPr>
        <a:xfrm>
          <a:off x="9645528" y="62622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1" name="直線コネクタ 110">
          <a:extLst>
            <a:ext uri="{FF2B5EF4-FFF2-40B4-BE49-F238E27FC236}">
              <a16:creationId xmlns:a16="http://schemas.microsoft.com/office/drawing/2014/main" xmlns="" id="{FC513FA8-796A-4ED9-9518-F794CFFC116C}"/>
            </a:ext>
          </a:extLst>
        </xdr:cNvPr>
        <xdr:cNvCxnSpPr/>
      </xdr:nvCxnSpPr>
      <xdr:spPr>
        <a:xfrm>
          <a:off x="9971405" y="605145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31</xdr:row>
      <xdr:rowOff>6438</xdr:rowOff>
    </xdr:from>
    <xdr:ext cx="308097" cy="225703"/>
    <xdr:sp macro="" textlink="">
      <xdr:nvSpPr>
        <xdr:cNvPr id="112" name="テキスト ボックス 111">
          <a:extLst>
            <a:ext uri="{FF2B5EF4-FFF2-40B4-BE49-F238E27FC236}">
              <a16:creationId xmlns:a16="http://schemas.microsoft.com/office/drawing/2014/main" xmlns="" id="{7F37DA9E-EB76-448B-88AD-59C2A862055A}"/>
            </a:ext>
          </a:extLst>
        </xdr:cNvPr>
        <xdr:cNvSpPr txBox="1"/>
      </xdr:nvSpPr>
      <xdr:spPr>
        <a:xfrm>
          <a:off x="9645528" y="5957658"/>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3" name="直線コネクタ 112">
          <a:extLst>
            <a:ext uri="{FF2B5EF4-FFF2-40B4-BE49-F238E27FC236}">
              <a16:creationId xmlns:a16="http://schemas.microsoft.com/office/drawing/2014/main" xmlns="" id="{900E346E-4BA6-4CAF-82DD-EDDE5EB67A35}"/>
            </a:ext>
          </a:extLst>
        </xdr:cNvPr>
        <xdr:cNvCxnSpPr/>
      </xdr:nvCxnSpPr>
      <xdr:spPr>
        <a:xfrm>
          <a:off x="9971405" y="575065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29</xdr:row>
      <xdr:rowOff>40910</xdr:rowOff>
    </xdr:from>
    <xdr:ext cx="308097" cy="225703"/>
    <xdr:sp macro="" textlink="">
      <xdr:nvSpPr>
        <xdr:cNvPr id="114" name="テキスト ボックス 113">
          <a:extLst>
            <a:ext uri="{FF2B5EF4-FFF2-40B4-BE49-F238E27FC236}">
              <a16:creationId xmlns:a16="http://schemas.microsoft.com/office/drawing/2014/main" xmlns="" id="{9A361699-6F69-4091-941C-1F8558EB594F}"/>
            </a:ext>
          </a:extLst>
        </xdr:cNvPr>
        <xdr:cNvSpPr txBox="1"/>
      </xdr:nvSpPr>
      <xdr:spPr>
        <a:xfrm>
          <a:off x="9645528" y="5656850"/>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5" name="直線コネクタ 114">
          <a:extLst>
            <a:ext uri="{FF2B5EF4-FFF2-40B4-BE49-F238E27FC236}">
              <a16:creationId xmlns:a16="http://schemas.microsoft.com/office/drawing/2014/main" xmlns="" id="{719CBBA1-849A-47AF-99F8-AA58DECD309F}"/>
            </a:ext>
          </a:extLst>
        </xdr:cNvPr>
        <xdr:cNvCxnSpPr/>
      </xdr:nvCxnSpPr>
      <xdr:spPr>
        <a:xfrm>
          <a:off x="9971405" y="5449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27</xdr:row>
      <xdr:rowOff>75381</xdr:rowOff>
    </xdr:from>
    <xdr:ext cx="359394" cy="225703"/>
    <xdr:sp macro="" textlink="">
      <xdr:nvSpPr>
        <xdr:cNvPr id="116" name="テキスト ボックス 115">
          <a:extLst>
            <a:ext uri="{FF2B5EF4-FFF2-40B4-BE49-F238E27FC236}">
              <a16:creationId xmlns:a16="http://schemas.microsoft.com/office/drawing/2014/main" xmlns="" id="{28F713A8-2448-42E8-8862-C8663A1539E8}"/>
            </a:ext>
          </a:extLst>
        </xdr:cNvPr>
        <xdr:cNvSpPr txBox="1"/>
      </xdr:nvSpPr>
      <xdr:spPr>
        <a:xfrm>
          <a:off x="9594231" y="53560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7" name="直線コネクタ 116">
          <a:extLst>
            <a:ext uri="{FF2B5EF4-FFF2-40B4-BE49-F238E27FC236}">
              <a16:creationId xmlns:a16="http://schemas.microsoft.com/office/drawing/2014/main" xmlns="" id="{D37DA582-004D-45B9-AA67-406008006D28}"/>
            </a:ext>
          </a:extLst>
        </xdr:cNvPr>
        <xdr:cNvCxnSpPr/>
      </xdr:nvCxnSpPr>
      <xdr:spPr>
        <a:xfrm>
          <a:off x="9971405" y="514522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109852</xdr:rowOff>
    </xdr:from>
    <xdr:ext cx="359394" cy="225703"/>
    <xdr:sp macro="" textlink="">
      <xdr:nvSpPr>
        <xdr:cNvPr id="118" name="テキスト ボックス 117">
          <a:extLst>
            <a:ext uri="{FF2B5EF4-FFF2-40B4-BE49-F238E27FC236}">
              <a16:creationId xmlns:a16="http://schemas.microsoft.com/office/drawing/2014/main" xmlns="" id="{8FC532D2-9E5B-4D09-BFF6-A309A37FE99F}"/>
            </a:ext>
          </a:extLst>
        </xdr:cNvPr>
        <xdr:cNvSpPr txBox="1"/>
      </xdr:nvSpPr>
      <xdr:spPr>
        <a:xfrm>
          <a:off x="9594231" y="50552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9" name="直線コネクタ 118">
          <a:extLst>
            <a:ext uri="{FF2B5EF4-FFF2-40B4-BE49-F238E27FC236}">
              <a16:creationId xmlns:a16="http://schemas.microsoft.com/office/drawing/2014/main" xmlns="" id="{33C6E4FE-565A-4B10-A36C-F6E4DB1B9592}"/>
            </a:ext>
          </a:extLst>
        </xdr:cNvPr>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20" name="テキスト ボックス 119">
          <a:extLst>
            <a:ext uri="{FF2B5EF4-FFF2-40B4-BE49-F238E27FC236}">
              <a16:creationId xmlns:a16="http://schemas.microsoft.com/office/drawing/2014/main" xmlns="" id="{E8671017-B244-4F94-96C1-2352283D6FCD}"/>
            </a:ext>
          </a:extLst>
        </xdr:cNvPr>
        <xdr:cNvSpPr txBox="1"/>
      </xdr:nvSpPr>
      <xdr:spPr>
        <a:xfrm>
          <a:off x="959423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1" name="債務償還可能年数グラフ枠">
          <a:extLst>
            <a:ext uri="{FF2B5EF4-FFF2-40B4-BE49-F238E27FC236}">
              <a16:creationId xmlns:a16="http://schemas.microsoft.com/office/drawing/2014/main" xmlns="" id="{443976C0-E1F4-4158-8F00-C80B0FF5ECE8}"/>
            </a:ext>
          </a:extLst>
        </xdr:cNvPr>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73327</xdr:rowOff>
    </xdr:from>
    <xdr:to>
      <xdr:col>76</xdr:col>
      <xdr:colOff>21589</xdr:colOff>
      <xdr:row>34</xdr:row>
      <xdr:rowOff>27970</xdr:rowOff>
    </xdr:to>
    <xdr:cxnSp macro="">
      <xdr:nvCxnSpPr>
        <xdr:cNvPr id="122" name="直線コネクタ 121">
          <a:extLst>
            <a:ext uri="{FF2B5EF4-FFF2-40B4-BE49-F238E27FC236}">
              <a16:creationId xmlns:a16="http://schemas.microsoft.com/office/drawing/2014/main" xmlns="" id="{F358B264-819A-4A0E-B095-E4B8D1061423}"/>
            </a:ext>
          </a:extLst>
        </xdr:cNvPr>
        <xdr:cNvCxnSpPr/>
      </xdr:nvCxnSpPr>
      <xdr:spPr>
        <a:xfrm flipV="1">
          <a:off x="13027660" y="5186347"/>
          <a:ext cx="1269" cy="1295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31797</xdr:rowOff>
    </xdr:from>
    <xdr:ext cx="340478" cy="259045"/>
    <xdr:sp macro="" textlink="">
      <xdr:nvSpPr>
        <xdr:cNvPr id="123" name="債務償還可能年数最小値テキスト">
          <a:extLst>
            <a:ext uri="{FF2B5EF4-FFF2-40B4-BE49-F238E27FC236}">
              <a16:creationId xmlns:a16="http://schemas.microsoft.com/office/drawing/2014/main" xmlns="" id="{76928138-9C58-411A-B751-9807CCBAB65A}"/>
            </a:ext>
          </a:extLst>
        </xdr:cNvPr>
        <xdr:cNvSpPr txBox="1"/>
      </xdr:nvSpPr>
      <xdr:spPr>
        <a:xfrm>
          <a:off x="13080365" y="64859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27970</xdr:rowOff>
    </xdr:from>
    <xdr:to>
      <xdr:col>76</xdr:col>
      <xdr:colOff>111125</xdr:colOff>
      <xdr:row>34</xdr:row>
      <xdr:rowOff>27970</xdr:rowOff>
    </xdr:to>
    <xdr:cxnSp macro="">
      <xdr:nvCxnSpPr>
        <xdr:cNvPr id="124" name="直線コネクタ 123">
          <a:extLst>
            <a:ext uri="{FF2B5EF4-FFF2-40B4-BE49-F238E27FC236}">
              <a16:creationId xmlns:a16="http://schemas.microsoft.com/office/drawing/2014/main" xmlns="" id="{D6FC2551-0AEF-4768-A297-F856216DE8B8}"/>
            </a:ext>
          </a:extLst>
        </xdr:cNvPr>
        <xdr:cNvCxnSpPr/>
      </xdr:nvCxnSpPr>
      <xdr:spPr>
        <a:xfrm>
          <a:off x="12963525" y="648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20004</xdr:rowOff>
    </xdr:from>
    <xdr:ext cx="405111" cy="259045"/>
    <xdr:sp macro="" textlink="">
      <xdr:nvSpPr>
        <xdr:cNvPr id="125" name="債務償還可能年数最大値テキスト">
          <a:extLst>
            <a:ext uri="{FF2B5EF4-FFF2-40B4-BE49-F238E27FC236}">
              <a16:creationId xmlns:a16="http://schemas.microsoft.com/office/drawing/2014/main" xmlns="" id="{F6AA0A1D-B808-425A-B884-C91D46BB2F85}"/>
            </a:ext>
          </a:extLst>
        </xdr:cNvPr>
        <xdr:cNvSpPr txBox="1"/>
      </xdr:nvSpPr>
      <xdr:spPr>
        <a:xfrm>
          <a:off x="13080365" y="4965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73327</xdr:rowOff>
    </xdr:from>
    <xdr:to>
      <xdr:col>76</xdr:col>
      <xdr:colOff>111125</xdr:colOff>
      <xdr:row>26</xdr:row>
      <xdr:rowOff>73327</xdr:rowOff>
    </xdr:to>
    <xdr:cxnSp macro="">
      <xdr:nvCxnSpPr>
        <xdr:cNvPr id="126" name="直線コネクタ 125">
          <a:extLst>
            <a:ext uri="{FF2B5EF4-FFF2-40B4-BE49-F238E27FC236}">
              <a16:creationId xmlns:a16="http://schemas.microsoft.com/office/drawing/2014/main" xmlns="" id="{F7D7D877-1D37-486F-813E-8DA6237A6845}"/>
            </a:ext>
          </a:extLst>
        </xdr:cNvPr>
        <xdr:cNvCxnSpPr/>
      </xdr:nvCxnSpPr>
      <xdr:spPr>
        <a:xfrm>
          <a:off x="12963525" y="51863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117069</xdr:rowOff>
    </xdr:from>
    <xdr:ext cx="340478" cy="259045"/>
    <xdr:sp macro="" textlink="">
      <xdr:nvSpPr>
        <xdr:cNvPr id="127" name="債務償還可能年数平均値テキスト">
          <a:extLst>
            <a:ext uri="{FF2B5EF4-FFF2-40B4-BE49-F238E27FC236}">
              <a16:creationId xmlns:a16="http://schemas.microsoft.com/office/drawing/2014/main" xmlns="" id="{8AA73485-7D55-41A6-B28D-B07486DBDC06}"/>
            </a:ext>
          </a:extLst>
        </xdr:cNvPr>
        <xdr:cNvSpPr txBox="1"/>
      </xdr:nvSpPr>
      <xdr:spPr>
        <a:xfrm>
          <a:off x="13080365" y="5900649"/>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138642</xdr:rowOff>
    </xdr:from>
    <xdr:to>
      <xdr:col>76</xdr:col>
      <xdr:colOff>73025</xdr:colOff>
      <xdr:row>31</xdr:row>
      <xdr:rowOff>68792</xdr:rowOff>
    </xdr:to>
    <xdr:sp macro="" textlink="">
      <xdr:nvSpPr>
        <xdr:cNvPr id="128" name="フローチャート: 判断 127">
          <a:extLst>
            <a:ext uri="{FF2B5EF4-FFF2-40B4-BE49-F238E27FC236}">
              <a16:creationId xmlns:a16="http://schemas.microsoft.com/office/drawing/2014/main" xmlns="" id="{FE813B6A-2E44-4089-A588-CE818CC3CF74}"/>
            </a:ext>
          </a:extLst>
        </xdr:cNvPr>
        <xdr:cNvSpPr/>
      </xdr:nvSpPr>
      <xdr:spPr>
        <a:xfrm>
          <a:off x="13001625" y="59222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9" name="テキスト ボックス 128">
          <a:extLst>
            <a:ext uri="{FF2B5EF4-FFF2-40B4-BE49-F238E27FC236}">
              <a16:creationId xmlns:a16="http://schemas.microsoft.com/office/drawing/2014/main" xmlns="" id="{67164842-3674-4DBD-8A2E-5B26A8C62F8C}"/>
            </a:ext>
          </a:extLst>
        </xdr:cNvPr>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0" name="テキスト ボックス 129">
          <a:extLst>
            <a:ext uri="{FF2B5EF4-FFF2-40B4-BE49-F238E27FC236}">
              <a16:creationId xmlns:a16="http://schemas.microsoft.com/office/drawing/2014/main" xmlns="" id="{100F210A-A949-4FCB-96B7-AEC6AA3CE3F5}"/>
            </a:ext>
          </a:extLst>
        </xdr:cNvPr>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xmlns="" id="{04A9435B-22F8-4982-BB44-0FBC81D91D55}"/>
            </a:ext>
          </a:extLst>
        </xdr:cNvPr>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xmlns="" id="{C474CAB9-F77B-45B2-8510-0FF5C6737BE1}"/>
            </a:ext>
          </a:extLst>
        </xdr:cNvPr>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xmlns="" id="{7DB9D6D6-E394-4903-8BB4-6AF764317955}"/>
            </a:ext>
          </a:extLst>
        </xdr:cNvPr>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35832</xdr:rowOff>
    </xdr:from>
    <xdr:to>
      <xdr:col>76</xdr:col>
      <xdr:colOff>73025</xdr:colOff>
      <xdr:row>30</xdr:row>
      <xdr:rowOff>137432</xdr:rowOff>
    </xdr:to>
    <xdr:sp macro="" textlink="">
      <xdr:nvSpPr>
        <xdr:cNvPr id="134" name="楕円 133">
          <a:extLst>
            <a:ext uri="{FF2B5EF4-FFF2-40B4-BE49-F238E27FC236}">
              <a16:creationId xmlns:a16="http://schemas.microsoft.com/office/drawing/2014/main" xmlns="" id="{5A20EF5C-1120-421B-A9D6-F45521CF081E}"/>
            </a:ext>
          </a:extLst>
        </xdr:cNvPr>
        <xdr:cNvSpPr/>
      </xdr:nvSpPr>
      <xdr:spPr>
        <a:xfrm>
          <a:off x="13001625" y="58194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58709</xdr:rowOff>
    </xdr:from>
    <xdr:ext cx="340478" cy="259045"/>
    <xdr:sp macro="" textlink="">
      <xdr:nvSpPr>
        <xdr:cNvPr id="135" name="債務償還可能年数該当値テキスト">
          <a:extLst>
            <a:ext uri="{FF2B5EF4-FFF2-40B4-BE49-F238E27FC236}">
              <a16:creationId xmlns:a16="http://schemas.microsoft.com/office/drawing/2014/main" xmlns="" id="{76887058-87AB-4632-B74D-9863168748CA}"/>
            </a:ext>
          </a:extLst>
        </xdr:cNvPr>
        <xdr:cNvSpPr txBox="1"/>
      </xdr:nvSpPr>
      <xdr:spPr>
        <a:xfrm>
          <a:off x="13080365" y="567464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6" name="正方形/長方形 135">
          <a:extLst>
            <a:ext uri="{FF2B5EF4-FFF2-40B4-BE49-F238E27FC236}">
              <a16:creationId xmlns:a16="http://schemas.microsoft.com/office/drawing/2014/main" xmlns="" id="{205C3B44-5E37-4DA0-89E7-02DC9D08D2E9}"/>
            </a:ext>
          </a:extLst>
        </xdr:cNvPr>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7" name="正方形/長方形 136">
          <a:extLst>
            <a:ext uri="{FF2B5EF4-FFF2-40B4-BE49-F238E27FC236}">
              <a16:creationId xmlns:a16="http://schemas.microsoft.com/office/drawing/2014/main" xmlns="" id="{75638DC1-B653-4482-A7E4-C6AD4ADACF5D}"/>
            </a:ext>
          </a:extLst>
        </xdr:cNvPr>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8" name="テキスト ボックス 137">
          <a:extLst>
            <a:ext uri="{FF2B5EF4-FFF2-40B4-BE49-F238E27FC236}">
              <a16:creationId xmlns:a16="http://schemas.microsoft.com/office/drawing/2014/main" xmlns="" id="{F69A287C-ACAF-4886-9D9B-BB551E4F8639}"/>
            </a:ext>
          </a:extLst>
        </xdr:cNvPr>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9" name="テキスト ボックス 138">
          <a:extLst>
            <a:ext uri="{FF2B5EF4-FFF2-40B4-BE49-F238E27FC236}">
              <a16:creationId xmlns:a16="http://schemas.microsoft.com/office/drawing/2014/main" xmlns="" id="{CC851FEA-A7A4-441C-B1E2-964FDE52D363}"/>
            </a:ext>
          </a:extLst>
        </xdr:cNvPr>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0" name="テキスト ボックス 139">
          <a:extLst>
            <a:ext uri="{FF2B5EF4-FFF2-40B4-BE49-F238E27FC236}">
              <a16:creationId xmlns:a16="http://schemas.microsoft.com/office/drawing/2014/main" xmlns="" id="{35BBD713-9AFA-471D-872C-D3697F29DE73}"/>
            </a:ext>
          </a:extLst>
        </xdr:cNvPr>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1" name="テキスト ボックス 140">
          <a:extLst>
            <a:ext uri="{FF2B5EF4-FFF2-40B4-BE49-F238E27FC236}">
              <a16:creationId xmlns:a16="http://schemas.microsoft.com/office/drawing/2014/main" xmlns="" id="{A8036B3B-717E-4B22-8A82-82BB4A953184}"/>
            </a:ext>
          </a:extLst>
        </xdr:cNvPr>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E0155602-87CC-44F4-A0DD-DA8B4BCE6D2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6A84EC0-DBD5-4E4A-9830-D23BF9908C3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911AF790-2A89-49AF-88F6-7A5A89BFAF1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7D323A81-268D-4470-B677-5CFB1BD9F11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2FC1A10-F44F-4F72-B261-98A0DBE61EA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56862A60-D4F5-4406-9282-1BD437EB701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2B66DB9E-81E8-4683-834B-C7881AC57A9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4A731D18-7166-4F53-9ADE-0ACE88BEF6A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2C0E5A1-1F82-4738-9201-6BB0D12C57D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8FCC1AD8-DE05-4C6E-8077-BDC3BB7C9FC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31,822
31,624
160.52
15,431,889
14,452,420
947,416
8,038,472
15,642,394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739FE1D5-C177-4EAA-AA20-7A853B830F6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B4BB252B-B423-4C60-9ECD-EBCB95C32F2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3EA403A1-9990-4E06-8FE8-CFA2CBABC5C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8B8DF1BC-9886-492F-8CA6-71CE08B0C65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45F1B588-A7D4-497A-8C66-4F7CE4609BC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75539AA7-918D-48D7-A8E3-7587750EE71D}"/>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D4C7B19D-CEB6-4E44-8D9C-ABAA3960521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D7AEA1E9-71CF-4643-97F0-7B4DE56F588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C748B748-18BA-4250-BCE0-3FD6ECCFF9F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C1A3A72D-51E1-4403-8965-313F2A361CE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D45C7034-D2F4-423D-9EDA-0B4793EB6F1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9C6BC244-780E-4AB8-93B5-DF128C09751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9C6332BA-B78E-4329-8328-8443D7ED281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10827193-1D8F-45B4-9916-28CB7819BE8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13161F58-2F87-4571-AB15-8BD50FF6971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6155EFFB-2888-4A6E-8B28-78037FD8181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8749F4D2-8FE6-498B-A53B-A17DB278390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1A78D1F4-40F2-41A6-A047-29DC73D5BCD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a16="http://schemas.microsoft.com/office/drawing/2014/main" xmlns="" id="{D8DD2187-C3FE-4879-A32B-E1283614B81E}"/>
            </a:ext>
          </a:extLst>
        </xdr:cNvPr>
        <xdr:cNvSpPr txBox="1"/>
      </xdr:nvSpPr>
      <xdr:spPr>
        <a:xfrm>
          <a:off x="629920" y="30429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C1E6EF4B-8316-4FB4-ACC0-96127A06074B}"/>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FB35F96D-54DC-41A5-8F29-930EB8849CA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76C8AE28-4033-4C58-89E6-3C32F9B146F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B4A91FA5-6F84-433D-94CB-9DC8AADF12F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1D5A7D41-EFD5-4258-9DB1-598BD72EE23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3F27F3DF-654C-4449-BA31-0930EB49654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A10F7207-976B-4947-A08D-9BDC97D9668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E2D40A9E-72DC-47B7-83B6-48CAD9A964C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0B8AE084-BC36-4E73-AFC8-2CA714388DC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8C6E1F22-4EF0-4DC0-8F06-CDF7571559D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29FEEE09-2C4D-4F98-B41A-E851F222B93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a16="http://schemas.microsoft.com/office/drawing/2014/main" xmlns="" id="{CDAB986A-3EC0-4D09-B79F-C49176250037}"/>
            </a:ext>
          </a:extLst>
        </xdr:cNvPr>
        <xdr:cNvSpPr txBox="1"/>
      </xdr:nvSpPr>
      <xdr:spPr>
        <a:xfrm>
          <a:off x="37734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a16="http://schemas.microsoft.com/office/drawing/2014/main" xmlns="" id="{E79DEA51-7376-4D3D-AE3D-07524C431349}"/>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a16="http://schemas.microsoft.com/office/drawing/2014/main" xmlns="" id="{BABAB11A-CAAB-44AE-84E4-BD81D434B467}"/>
            </a:ext>
          </a:extLst>
        </xdr:cNvPr>
        <xdr:cNvSpPr txBox="1"/>
      </xdr:nvSpPr>
      <xdr:spPr>
        <a:xfrm>
          <a:off x="33608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a16="http://schemas.microsoft.com/office/drawing/2014/main" xmlns="" id="{840FF375-D981-4762-89DD-37F9DD064D2C}"/>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a16="http://schemas.microsoft.com/office/drawing/2014/main" xmlns="" id="{59CAB9FC-649B-4DD1-B13C-7D7544F57FE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a16="http://schemas.microsoft.com/office/drawing/2014/main" xmlns="" id="{2FE3268D-06B1-44E8-8DB2-21DE9A292929}"/>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a16="http://schemas.microsoft.com/office/drawing/2014/main" xmlns="" id="{AA307B39-0B2C-4B56-AF02-81E4FC5941DA}"/>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a16="http://schemas.microsoft.com/office/drawing/2014/main" xmlns="" id="{754E672F-C299-4039-A641-BAF29BEB6A77}"/>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a16="http://schemas.microsoft.com/office/drawing/2014/main" xmlns="" id="{9D21F526-D19C-4E5A-8F47-FCE0A735FFC4}"/>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a16="http://schemas.microsoft.com/office/drawing/2014/main" xmlns="" id="{56EF1B14-121D-4F74-A076-D2FDB8FEDC54}"/>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a16="http://schemas.microsoft.com/office/drawing/2014/main" xmlns="" id="{00036FF8-84A5-42A1-9AAA-D20638E1CB0A}"/>
            </a:ext>
          </a:extLst>
        </xdr:cNvPr>
        <xdr:cNvSpPr txBox="1"/>
      </xdr:nvSpPr>
      <xdr:spPr>
        <a:xfrm>
          <a:off x="27196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a16="http://schemas.microsoft.com/office/drawing/2014/main" xmlns="" id="{5093D9F2-5FE1-429C-8CB7-D50F6954587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a16="http://schemas.microsoft.com/office/drawing/2014/main" xmlns="" id="{D5FA7D3E-2394-4805-9982-A4A8C9E4B935}"/>
            </a:ext>
          </a:extLst>
        </xdr:cNvPr>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a16="http://schemas.microsoft.com/office/drawing/2014/main" xmlns="" id="{090280D7-4372-47A4-9365-4513F8D72AA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131445</xdr:rowOff>
    </xdr:from>
    <xdr:to>
      <xdr:col>24</xdr:col>
      <xdr:colOff>62865</xdr:colOff>
      <xdr:row>42</xdr:row>
      <xdr:rowOff>95250</xdr:rowOff>
    </xdr:to>
    <xdr:cxnSp macro="">
      <xdr:nvCxnSpPr>
        <xdr:cNvPr id="56" name="直線コネクタ 55">
          <a:extLst>
            <a:ext uri="{FF2B5EF4-FFF2-40B4-BE49-F238E27FC236}">
              <a16:creationId xmlns:a16="http://schemas.microsoft.com/office/drawing/2014/main" xmlns="" id="{8702A1C3-FB80-47C8-936E-83C9612CE17A}"/>
            </a:ext>
          </a:extLst>
        </xdr:cNvPr>
        <xdr:cNvCxnSpPr/>
      </xdr:nvCxnSpPr>
      <xdr:spPr>
        <a:xfrm flipV="1">
          <a:off x="4086225" y="5663565"/>
          <a:ext cx="0" cy="14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99077</xdr:rowOff>
    </xdr:from>
    <xdr:ext cx="405111" cy="259045"/>
    <xdr:sp macro="" textlink="">
      <xdr:nvSpPr>
        <xdr:cNvPr id="57" name="【道路】&#10;有形固定資産減価償却率最小値テキスト">
          <a:extLst>
            <a:ext uri="{FF2B5EF4-FFF2-40B4-BE49-F238E27FC236}">
              <a16:creationId xmlns:a16="http://schemas.microsoft.com/office/drawing/2014/main" xmlns="" id="{B0D5C77A-65CE-4790-A7EC-98B46EDA5D4E}"/>
            </a:ext>
          </a:extLst>
        </xdr:cNvPr>
        <xdr:cNvSpPr txBox="1"/>
      </xdr:nvSpPr>
      <xdr:spPr>
        <a:xfrm>
          <a:off x="4124960" y="713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95250</xdr:rowOff>
    </xdr:from>
    <xdr:to>
      <xdr:col>24</xdr:col>
      <xdr:colOff>152400</xdr:colOff>
      <xdr:row>42</xdr:row>
      <xdr:rowOff>95250</xdr:rowOff>
    </xdr:to>
    <xdr:cxnSp macro="">
      <xdr:nvCxnSpPr>
        <xdr:cNvPr id="58" name="直線コネクタ 57">
          <a:extLst>
            <a:ext uri="{FF2B5EF4-FFF2-40B4-BE49-F238E27FC236}">
              <a16:creationId xmlns:a16="http://schemas.microsoft.com/office/drawing/2014/main" xmlns="" id="{DEB6E5A5-CF62-4F85-B36B-76273D83706F}"/>
            </a:ext>
          </a:extLst>
        </xdr:cNvPr>
        <xdr:cNvCxnSpPr/>
      </xdr:nvCxnSpPr>
      <xdr:spPr>
        <a:xfrm>
          <a:off x="4020820" y="7136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78122</xdr:rowOff>
    </xdr:from>
    <xdr:ext cx="405111" cy="259045"/>
    <xdr:sp macro="" textlink="">
      <xdr:nvSpPr>
        <xdr:cNvPr id="59" name="【道路】&#10;有形固定資産減価償却率最大値テキスト">
          <a:extLst>
            <a:ext uri="{FF2B5EF4-FFF2-40B4-BE49-F238E27FC236}">
              <a16:creationId xmlns:a16="http://schemas.microsoft.com/office/drawing/2014/main" xmlns="" id="{ADA0701C-418F-48A9-BA27-1047431D1598}"/>
            </a:ext>
          </a:extLst>
        </xdr:cNvPr>
        <xdr:cNvSpPr txBox="1"/>
      </xdr:nvSpPr>
      <xdr:spPr>
        <a:xfrm>
          <a:off x="4124960" y="544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131445</xdr:rowOff>
    </xdr:from>
    <xdr:to>
      <xdr:col>24</xdr:col>
      <xdr:colOff>152400</xdr:colOff>
      <xdr:row>33</xdr:row>
      <xdr:rowOff>131445</xdr:rowOff>
    </xdr:to>
    <xdr:cxnSp macro="">
      <xdr:nvCxnSpPr>
        <xdr:cNvPr id="60" name="直線コネクタ 59">
          <a:extLst>
            <a:ext uri="{FF2B5EF4-FFF2-40B4-BE49-F238E27FC236}">
              <a16:creationId xmlns:a16="http://schemas.microsoft.com/office/drawing/2014/main" xmlns="" id="{1BBE3DF3-646D-4D2F-9456-EA1ECAAAACCA}"/>
            </a:ext>
          </a:extLst>
        </xdr:cNvPr>
        <xdr:cNvCxnSpPr/>
      </xdr:nvCxnSpPr>
      <xdr:spPr>
        <a:xfrm>
          <a:off x="4020820" y="5663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114952</xdr:rowOff>
    </xdr:from>
    <xdr:ext cx="405111" cy="259045"/>
    <xdr:sp macro="" textlink="">
      <xdr:nvSpPr>
        <xdr:cNvPr id="61" name="【道路】&#10;有形固定資産減価償却率平均値テキスト">
          <a:extLst>
            <a:ext uri="{FF2B5EF4-FFF2-40B4-BE49-F238E27FC236}">
              <a16:creationId xmlns:a16="http://schemas.microsoft.com/office/drawing/2014/main" xmlns="" id="{B35542CB-BDFD-4265-AB1E-965D1193C015}"/>
            </a:ext>
          </a:extLst>
        </xdr:cNvPr>
        <xdr:cNvSpPr txBox="1"/>
      </xdr:nvSpPr>
      <xdr:spPr>
        <a:xfrm>
          <a:off x="4124960" y="61499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92075</xdr:rowOff>
    </xdr:from>
    <xdr:to>
      <xdr:col>24</xdr:col>
      <xdr:colOff>114300</xdr:colOff>
      <xdr:row>38</xdr:row>
      <xdr:rowOff>22225</xdr:rowOff>
    </xdr:to>
    <xdr:sp macro="" textlink="">
      <xdr:nvSpPr>
        <xdr:cNvPr id="62" name="フローチャート: 判断 61">
          <a:extLst>
            <a:ext uri="{FF2B5EF4-FFF2-40B4-BE49-F238E27FC236}">
              <a16:creationId xmlns:a16="http://schemas.microsoft.com/office/drawing/2014/main" xmlns="" id="{32C35443-049C-4061-9336-C9839D4AE5F9}"/>
            </a:ext>
          </a:extLst>
        </xdr:cNvPr>
        <xdr:cNvSpPr/>
      </xdr:nvSpPr>
      <xdr:spPr>
        <a:xfrm>
          <a:off x="4036060" y="629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99695</xdr:rowOff>
    </xdr:from>
    <xdr:to>
      <xdr:col>20</xdr:col>
      <xdr:colOff>38100</xdr:colOff>
      <xdr:row>38</xdr:row>
      <xdr:rowOff>29845</xdr:rowOff>
    </xdr:to>
    <xdr:sp macro="" textlink="">
      <xdr:nvSpPr>
        <xdr:cNvPr id="63" name="フローチャート: 判断 62">
          <a:extLst>
            <a:ext uri="{FF2B5EF4-FFF2-40B4-BE49-F238E27FC236}">
              <a16:creationId xmlns:a16="http://schemas.microsoft.com/office/drawing/2014/main" xmlns="" id="{3388551A-9EDE-40E9-B109-B118BAF6C3CA}"/>
            </a:ext>
          </a:extLst>
        </xdr:cNvPr>
        <xdr:cNvSpPr/>
      </xdr:nvSpPr>
      <xdr:spPr>
        <a:xfrm>
          <a:off x="3312160" y="6302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107315</xdr:rowOff>
    </xdr:from>
    <xdr:to>
      <xdr:col>15</xdr:col>
      <xdr:colOff>101600</xdr:colOff>
      <xdr:row>39</xdr:row>
      <xdr:rowOff>37465</xdr:rowOff>
    </xdr:to>
    <xdr:sp macro="" textlink="">
      <xdr:nvSpPr>
        <xdr:cNvPr id="64" name="フローチャート: 判断 63">
          <a:extLst>
            <a:ext uri="{FF2B5EF4-FFF2-40B4-BE49-F238E27FC236}">
              <a16:creationId xmlns:a16="http://schemas.microsoft.com/office/drawing/2014/main" xmlns="" id="{78D153C3-2212-45EC-BA1A-B32B60D24B93}"/>
            </a:ext>
          </a:extLst>
        </xdr:cNvPr>
        <xdr:cNvSpPr/>
      </xdr:nvSpPr>
      <xdr:spPr>
        <a:xfrm>
          <a:off x="2514600" y="6477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a:extLst>
            <a:ext uri="{FF2B5EF4-FFF2-40B4-BE49-F238E27FC236}">
              <a16:creationId xmlns:a16="http://schemas.microsoft.com/office/drawing/2014/main" xmlns="" id="{D4318077-1B21-4518-982B-93C1E248D30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a:extLst>
            <a:ext uri="{FF2B5EF4-FFF2-40B4-BE49-F238E27FC236}">
              <a16:creationId xmlns:a16="http://schemas.microsoft.com/office/drawing/2014/main" xmlns="" id="{01A28DD2-5BAF-42C8-B73F-A5888853AAD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3C10E82E-B178-4775-9D82-4E08C85715CC}"/>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3D025A34-D365-4F68-B3A1-12869C4A6076}"/>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98832E27-F574-4DFC-AF71-BC90FAA2BEE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13970</xdr:rowOff>
    </xdr:from>
    <xdr:to>
      <xdr:col>24</xdr:col>
      <xdr:colOff>114300</xdr:colOff>
      <xdr:row>39</xdr:row>
      <xdr:rowOff>115570</xdr:rowOff>
    </xdr:to>
    <xdr:sp macro="" textlink="">
      <xdr:nvSpPr>
        <xdr:cNvPr id="70" name="楕円 69">
          <a:extLst>
            <a:ext uri="{FF2B5EF4-FFF2-40B4-BE49-F238E27FC236}">
              <a16:creationId xmlns:a16="http://schemas.microsoft.com/office/drawing/2014/main" xmlns="" id="{F89D3ED1-06FC-4CE8-ACF6-C253B3FF9919}"/>
            </a:ext>
          </a:extLst>
        </xdr:cNvPr>
        <xdr:cNvSpPr/>
      </xdr:nvSpPr>
      <xdr:spPr>
        <a:xfrm>
          <a:off x="403606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163847</xdr:rowOff>
    </xdr:from>
    <xdr:ext cx="405111" cy="259045"/>
    <xdr:sp macro="" textlink="">
      <xdr:nvSpPr>
        <xdr:cNvPr id="71" name="【道路】&#10;有形固定資産減価償却率該当値テキスト">
          <a:extLst>
            <a:ext uri="{FF2B5EF4-FFF2-40B4-BE49-F238E27FC236}">
              <a16:creationId xmlns:a16="http://schemas.microsoft.com/office/drawing/2014/main" xmlns="" id="{14CFA5E2-3831-4196-8300-CCF5FC87B6A8}"/>
            </a:ext>
          </a:extLst>
        </xdr:cNvPr>
        <xdr:cNvSpPr txBox="1"/>
      </xdr:nvSpPr>
      <xdr:spPr>
        <a:xfrm>
          <a:off x="4124960"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42545</xdr:rowOff>
    </xdr:from>
    <xdr:to>
      <xdr:col>20</xdr:col>
      <xdr:colOff>38100</xdr:colOff>
      <xdr:row>39</xdr:row>
      <xdr:rowOff>144145</xdr:rowOff>
    </xdr:to>
    <xdr:sp macro="" textlink="">
      <xdr:nvSpPr>
        <xdr:cNvPr id="72" name="楕円 71">
          <a:extLst>
            <a:ext uri="{FF2B5EF4-FFF2-40B4-BE49-F238E27FC236}">
              <a16:creationId xmlns:a16="http://schemas.microsoft.com/office/drawing/2014/main" xmlns="" id="{28D8E1BB-9AE8-4DD1-AB5D-CB06ECFBD58E}"/>
            </a:ext>
          </a:extLst>
        </xdr:cNvPr>
        <xdr:cNvSpPr/>
      </xdr:nvSpPr>
      <xdr:spPr>
        <a:xfrm>
          <a:off x="3312160" y="65805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64770</xdr:rowOff>
    </xdr:from>
    <xdr:to>
      <xdr:col>24</xdr:col>
      <xdr:colOff>63500</xdr:colOff>
      <xdr:row>39</xdr:row>
      <xdr:rowOff>93345</xdr:rowOff>
    </xdr:to>
    <xdr:cxnSp macro="">
      <xdr:nvCxnSpPr>
        <xdr:cNvPr id="73" name="直線コネクタ 72">
          <a:extLst>
            <a:ext uri="{FF2B5EF4-FFF2-40B4-BE49-F238E27FC236}">
              <a16:creationId xmlns:a16="http://schemas.microsoft.com/office/drawing/2014/main" xmlns="" id="{0AB54DE8-AB4E-4845-BFCA-9FA7996E2907}"/>
            </a:ext>
          </a:extLst>
        </xdr:cNvPr>
        <xdr:cNvCxnSpPr/>
      </xdr:nvCxnSpPr>
      <xdr:spPr>
        <a:xfrm flipV="1">
          <a:off x="3355340" y="6602730"/>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69215</xdr:rowOff>
    </xdr:from>
    <xdr:to>
      <xdr:col>15</xdr:col>
      <xdr:colOff>101600</xdr:colOff>
      <xdr:row>39</xdr:row>
      <xdr:rowOff>170815</xdr:rowOff>
    </xdr:to>
    <xdr:sp macro="" textlink="">
      <xdr:nvSpPr>
        <xdr:cNvPr id="74" name="楕円 73">
          <a:extLst>
            <a:ext uri="{FF2B5EF4-FFF2-40B4-BE49-F238E27FC236}">
              <a16:creationId xmlns:a16="http://schemas.microsoft.com/office/drawing/2014/main" xmlns="" id="{A8648E4C-E4F9-4549-AECE-EA7EF8919C25}"/>
            </a:ext>
          </a:extLst>
        </xdr:cNvPr>
        <xdr:cNvSpPr/>
      </xdr:nvSpPr>
      <xdr:spPr>
        <a:xfrm>
          <a:off x="2514600" y="66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93345</xdr:rowOff>
    </xdr:from>
    <xdr:to>
      <xdr:col>19</xdr:col>
      <xdr:colOff>177800</xdr:colOff>
      <xdr:row>39</xdr:row>
      <xdr:rowOff>120015</xdr:rowOff>
    </xdr:to>
    <xdr:cxnSp macro="">
      <xdr:nvCxnSpPr>
        <xdr:cNvPr id="75" name="直線コネクタ 74">
          <a:extLst>
            <a:ext uri="{FF2B5EF4-FFF2-40B4-BE49-F238E27FC236}">
              <a16:creationId xmlns:a16="http://schemas.microsoft.com/office/drawing/2014/main" xmlns="" id="{8CACF854-A230-472A-8E53-E0E10D17180D}"/>
            </a:ext>
          </a:extLst>
        </xdr:cNvPr>
        <xdr:cNvCxnSpPr/>
      </xdr:nvCxnSpPr>
      <xdr:spPr>
        <a:xfrm flipV="1">
          <a:off x="2565400" y="663130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46372</xdr:rowOff>
    </xdr:from>
    <xdr:ext cx="405111" cy="259045"/>
    <xdr:sp macro="" textlink="">
      <xdr:nvSpPr>
        <xdr:cNvPr id="76" name="n_1aveValue【道路】&#10;有形固定資産減価償却率">
          <a:extLst>
            <a:ext uri="{FF2B5EF4-FFF2-40B4-BE49-F238E27FC236}">
              <a16:creationId xmlns:a16="http://schemas.microsoft.com/office/drawing/2014/main" xmlns="" id="{5D3D7C90-A968-40B2-8239-C696EA26021D}"/>
            </a:ext>
          </a:extLst>
        </xdr:cNvPr>
        <xdr:cNvSpPr txBox="1"/>
      </xdr:nvSpPr>
      <xdr:spPr>
        <a:xfrm>
          <a:off x="3170564" y="608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53992</xdr:rowOff>
    </xdr:from>
    <xdr:ext cx="405111" cy="259045"/>
    <xdr:sp macro="" textlink="">
      <xdr:nvSpPr>
        <xdr:cNvPr id="77" name="n_2aveValue【道路】&#10;有形固定資産減価償却率">
          <a:extLst>
            <a:ext uri="{FF2B5EF4-FFF2-40B4-BE49-F238E27FC236}">
              <a16:creationId xmlns:a16="http://schemas.microsoft.com/office/drawing/2014/main" xmlns="" id="{C711597A-7649-4D29-83E3-124E3B4AE8A5}"/>
            </a:ext>
          </a:extLst>
        </xdr:cNvPr>
        <xdr:cNvSpPr txBox="1"/>
      </xdr:nvSpPr>
      <xdr:spPr>
        <a:xfrm>
          <a:off x="2385704" y="625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135272</xdr:rowOff>
    </xdr:from>
    <xdr:ext cx="405111" cy="259045"/>
    <xdr:sp macro="" textlink="">
      <xdr:nvSpPr>
        <xdr:cNvPr id="78" name="n_1mainValue【道路】&#10;有形固定資産減価償却率">
          <a:extLst>
            <a:ext uri="{FF2B5EF4-FFF2-40B4-BE49-F238E27FC236}">
              <a16:creationId xmlns:a16="http://schemas.microsoft.com/office/drawing/2014/main" xmlns="" id="{4D43551B-24DF-41A9-850E-F54CB21BEDB1}"/>
            </a:ext>
          </a:extLst>
        </xdr:cNvPr>
        <xdr:cNvSpPr txBox="1"/>
      </xdr:nvSpPr>
      <xdr:spPr>
        <a:xfrm>
          <a:off x="317056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161942</xdr:rowOff>
    </xdr:from>
    <xdr:ext cx="405111" cy="259045"/>
    <xdr:sp macro="" textlink="">
      <xdr:nvSpPr>
        <xdr:cNvPr id="79" name="n_2mainValue【道路】&#10;有形固定資産減価償却率">
          <a:extLst>
            <a:ext uri="{FF2B5EF4-FFF2-40B4-BE49-F238E27FC236}">
              <a16:creationId xmlns:a16="http://schemas.microsoft.com/office/drawing/2014/main" xmlns="" id="{AEBE1A6F-067B-4123-97AF-2191789C42A9}"/>
            </a:ext>
          </a:extLst>
        </xdr:cNvPr>
        <xdr:cNvSpPr txBox="1"/>
      </xdr:nvSpPr>
      <xdr:spPr>
        <a:xfrm>
          <a:off x="2385704" y="669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a:extLst>
            <a:ext uri="{FF2B5EF4-FFF2-40B4-BE49-F238E27FC236}">
              <a16:creationId xmlns:a16="http://schemas.microsoft.com/office/drawing/2014/main" xmlns="" id="{7878099B-12A8-40C4-ACE9-5876823B0B0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a:extLst>
            <a:ext uri="{FF2B5EF4-FFF2-40B4-BE49-F238E27FC236}">
              <a16:creationId xmlns:a16="http://schemas.microsoft.com/office/drawing/2014/main" xmlns="" id="{25AB843B-A050-4E87-A866-A2AFB400E79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a:extLst>
            <a:ext uri="{FF2B5EF4-FFF2-40B4-BE49-F238E27FC236}">
              <a16:creationId xmlns:a16="http://schemas.microsoft.com/office/drawing/2014/main" xmlns="" id="{5D04EAEB-D073-494D-B6F5-F7F4AE78A64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a:extLst>
            <a:ext uri="{FF2B5EF4-FFF2-40B4-BE49-F238E27FC236}">
              <a16:creationId xmlns:a16="http://schemas.microsoft.com/office/drawing/2014/main" xmlns="" id="{2C1BED18-030C-44D6-B3E7-8F18936CA6E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a:extLst>
            <a:ext uri="{FF2B5EF4-FFF2-40B4-BE49-F238E27FC236}">
              <a16:creationId xmlns:a16="http://schemas.microsoft.com/office/drawing/2014/main" xmlns="" id="{382B36C3-DD90-4FBF-9386-CD8A7A3F162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a:extLst>
            <a:ext uri="{FF2B5EF4-FFF2-40B4-BE49-F238E27FC236}">
              <a16:creationId xmlns:a16="http://schemas.microsoft.com/office/drawing/2014/main" xmlns="" id="{1E85BF9E-E14D-4500-9D83-12E26B30F0C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a:extLst>
            <a:ext uri="{FF2B5EF4-FFF2-40B4-BE49-F238E27FC236}">
              <a16:creationId xmlns:a16="http://schemas.microsoft.com/office/drawing/2014/main" xmlns="" id="{AF2FD448-B5C8-4E8D-8A41-BBE67981E10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a:extLst>
            <a:ext uri="{FF2B5EF4-FFF2-40B4-BE49-F238E27FC236}">
              <a16:creationId xmlns:a16="http://schemas.microsoft.com/office/drawing/2014/main" xmlns="" id="{91966148-5E71-4AA5-80E4-CA048950FD11}"/>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a:extLst>
            <a:ext uri="{FF2B5EF4-FFF2-40B4-BE49-F238E27FC236}">
              <a16:creationId xmlns:a16="http://schemas.microsoft.com/office/drawing/2014/main" xmlns="" id="{0F51C7A5-61C8-4E9A-8F14-9169C420382A}"/>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a:extLst>
            <a:ext uri="{FF2B5EF4-FFF2-40B4-BE49-F238E27FC236}">
              <a16:creationId xmlns:a16="http://schemas.microsoft.com/office/drawing/2014/main" xmlns="" id="{6FC8FA0E-FC85-4163-829C-856B01E3F33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0" name="テキスト ボックス 89">
          <a:extLst>
            <a:ext uri="{FF2B5EF4-FFF2-40B4-BE49-F238E27FC236}">
              <a16:creationId xmlns:a16="http://schemas.microsoft.com/office/drawing/2014/main" xmlns="" id="{3B63455B-28A5-4B3B-9868-E82897EAF93A}"/>
            </a:ext>
          </a:extLst>
        </xdr:cNvPr>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91" name="直線コネクタ 90">
          <a:extLst>
            <a:ext uri="{FF2B5EF4-FFF2-40B4-BE49-F238E27FC236}">
              <a16:creationId xmlns:a16="http://schemas.microsoft.com/office/drawing/2014/main" xmlns="" id="{09BDAEED-9FC3-457B-BE26-32076457C512}"/>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121755</xdr:rowOff>
    </xdr:from>
    <xdr:ext cx="531299" cy="259045"/>
    <xdr:sp macro="" textlink="">
      <xdr:nvSpPr>
        <xdr:cNvPr id="92" name="テキスト ボックス 91">
          <a:extLst>
            <a:ext uri="{FF2B5EF4-FFF2-40B4-BE49-F238E27FC236}">
              <a16:creationId xmlns:a16="http://schemas.microsoft.com/office/drawing/2014/main" xmlns="" id="{CDC2F390-D988-48D8-B4AA-3A990D1EED29}"/>
            </a:ext>
          </a:extLst>
        </xdr:cNvPr>
        <xdr:cNvSpPr txBox="1"/>
      </xdr:nvSpPr>
      <xdr:spPr>
        <a:xfrm>
          <a:off x="5364041" y="699499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3" name="直線コネクタ 92">
          <a:extLst>
            <a:ext uri="{FF2B5EF4-FFF2-40B4-BE49-F238E27FC236}">
              <a16:creationId xmlns:a16="http://schemas.microsoft.com/office/drawing/2014/main" xmlns="" id="{0F6146DC-E8A0-4F21-8E5E-7FFD46D6D0DC}"/>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4" name="テキスト ボックス 93">
          <a:extLst>
            <a:ext uri="{FF2B5EF4-FFF2-40B4-BE49-F238E27FC236}">
              <a16:creationId xmlns:a16="http://schemas.microsoft.com/office/drawing/2014/main" xmlns="" id="{55FE8C6C-B171-409B-90ED-7449724A1593}"/>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5" name="直線コネクタ 94">
          <a:extLst>
            <a:ext uri="{FF2B5EF4-FFF2-40B4-BE49-F238E27FC236}">
              <a16:creationId xmlns:a16="http://schemas.microsoft.com/office/drawing/2014/main" xmlns="" id="{D4DEA196-3356-4257-B4FE-B9D1DF2E2364}"/>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96" name="テキスト ボックス 95">
          <a:extLst>
            <a:ext uri="{FF2B5EF4-FFF2-40B4-BE49-F238E27FC236}">
              <a16:creationId xmlns:a16="http://schemas.microsoft.com/office/drawing/2014/main" xmlns="" id="{8F2ADA34-3EF6-4E25-839C-1AF0E27C19A8}"/>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7" name="直線コネクタ 96">
          <a:extLst>
            <a:ext uri="{FF2B5EF4-FFF2-40B4-BE49-F238E27FC236}">
              <a16:creationId xmlns:a16="http://schemas.microsoft.com/office/drawing/2014/main" xmlns="" id="{A5DF8104-60A5-47BA-A55D-6E4B0139B60F}"/>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98" name="テキスト ボックス 97">
          <a:extLst>
            <a:ext uri="{FF2B5EF4-FFF2-40B4-BE49-F238E27FC236}">
              <a16:creationId xmlns:a16="http://schemas.microsoft.com/office/drawing/2014/main" xmlns="" id="{9FD25280-531B-420B-B317-75E6FD3D67F9}"/>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9" name="直線コネクタ 98">
          <a:extLst>
            <a:ext uri="{FF2B5EF4-FFF2-40B4-BE49-F238E27FC236}">
              <a16:creationId xmlns:a16="http://schemas.microsoft.com/office/drawing/2014/main" xmlns="" id="{650D1481-4A38-474A-96BE-1D82A195D672}"/>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0" name="テキスト ボックス 99">
          <a:extLst>
            <a:ext uri="{FF2B5EF4-FFF2-40B4-BE49-F238E27FC236}">
              <a16:creationId xmlns:a16="http://schemas.microsoft.com/office/drawing/2014/main" xmlns="" id="{E7F15451-5013-4D4C-AB9E-92B0F6DB01EF}"/>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1" name="直線コネクタ 100">
          <a:extLst>
            <a:ext uri="{FF2B5EF4-FFF2-40B4-BE49-F238E27FC236}">
              <a16:creationId xmlns:a16="http://schemas.microsoft.com/office/drawing/2014/main" xmlns="" id="{E5A8E7D3-E2D9-4233-8B3B-94321CEEEB51}"/>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02" name="テキスト ボックス 101">
          <a:extLst>
            <a:ext uri="{FF2B5EF4-FFF2-40B4-BE49-F238E27FC236}">
              <a16:creationId xmlns:a16="http://schemas.microsoft.com/office/drawing/2014/main" xmlns="" id="{A4575998-989B-4651-AEEE-77272572BD0B}"/>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a:extLst>
            <a:ext uri="{FF2B5EF4-FFF2-40B4-BE49-F238E27FC236}">
              <a16:creationId xmlns:a16="http://schemas.microsoft.com/office/drawing/2014/main" xmlns="" id="{2FD14DA2-C35D-45F4-9618-0C54E1EA2C9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4" name="テキスト ボックス 103">
          <a:extLst>
            <a:ext uri="{FF2B5EF4-FFF2-40B4-BE49-F238E27FC236}">
              <a16:creationId xmlns:a16="http://schemas.microsoft.com/office/drawing/2014/main" xmlns="" id="{18D36DE4-B81E-49CC-9FF3-9B5D7A184204}"/>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道路】&#10;一人当たり延長グラフ枠">
          <a:extLst>
            <a:ext uri="{FF2B5EF4-FFF2-40B4-BE49-F238E27FC236}">
              <a16:creationId xmlns:a16="http://schemas.microsoft.com/office/drawing/2014/main" xmlns="" id="{7AFB1D96-7B7C-4DB6-AA15-0C89A0466DA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82241</xdr:rowOff>
    </xdr:from>
    <xdr:to>
      <xdr:col>54</xdr:col>
      <xdr:colOff>189865</xdr:colOff>
      <xdr:row>42</xdr:row>
      <xdr:rowOff>167150</xdr:rowOff>
    </xdr:to>
    <xdr:cxnSp macro="">
      <xdr:nvCxnSpPr>
        <xdr:cNvPr id="106" name="直線コネクタ 105">
          <a:extLst>
            <a:ext uri="{FF2B5EF4-FFF2-40B4-BE49-F238E27FC236}">
              <a16:creationId xmlns:a16="http://schemas.microsoft.com/office/drawing/2014/main" xmlns="" id="{32843EAE-D708-4409-AA94-ECBBC99E28B3}"/>
            </a:ext>
          </a:extLst>
        </xdr:cNvPr>
        <xdr:cNvCxnSpPr/>
      </xdr:nvCxnSpPr>
      <xdr:spPr>
        <a:xfrm flipV="1">
          <a:off x="9219565" y="5614361"/>
          <a:ext cx="0" cy="159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170977</xdr:rowOff>
    </xdr:from>
    <xdr:ext cx="469744" cy="259045"/>
    <xdr:sp macro="" textlink="">
      <xdr:nvSpPr>
        <xdr:cNvPr id="107" name="【道路】&#10;一人当たり延長最小値テキスト">
          <a:extLst>
            <a:ext uri="{FF2B5EF4-FFF2-40B4-BE49-F238E27FC236}">
              <a16:creationId xmlns:a16="http://schemas.microsoft.com/office/drawing/2014/main" xmlns="" id="{44CCD898-CDC7-4184-91DB-3C4D5CA30975}"/>
            </a:ext>
          </a:extLst>
        </xdr:cNvPr>
        <xdr:cNvSpPr txBox="1"/>
      </xdr:nvSpPr>
      <xdr:spPr>
        <a:xfrm>
          <a:off x="9258300" y="721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167150</xdr:rowOff>
    </xdr:from>
    <xdr:to>
      <xdr:col>55</xdr:col>
      <xdr:colOff>88900</xdr:colOff>
      <xdr:row>42</xdr:row>
      <xdr:rowOff>167150</xdr:rowOff>
    </xdr:to>
    <xdr:cxnSp macro="">
      <xdr:nvCxnSpPr>
        <xdr:cNvPr id="108" name="直線コネクタ 107">
          <a:extLst>
            <a:ext uri="{FF2B5EF4-FFF2-40B4-BE49-F238E27FC236}">
              <a16:creationId xmlns:a16="http://schemas.microsoft.com/office/drawing/2014/main" xmlns="" id="{032182D6-EBA4-45B2-B118-01EE081B55A7}"/>
            </a:ext>
          </a:extLst>
        </xdr:cNvPr>
        <xdr:cNvCxnSpPr/>
      </xdr:nvCxnSpPr>
      <xdr:spPr>
        <a:xfrm>
          <a:off x="9154160" y="7208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28918</xdr:rowOff>
    </xdr:from>
    <xdr:ext cx="534377" cy="259045"/>
    <xdr:sp macro="" textlink="">
      <xdr:nvSpPr>
        <xdr:cNvPr id="109" name="【道路】&#10;一人当たり延長最大値テキスト">
          <a:extLst>
            <a:ext uri="{FF2B5EF4-FFF2-40B4-BE49-F238E27FC236}">
              <a16:creationId xmlns:a16="http://schemas.microsoft.com/office/drawing/2014/main" xmlns="" id="{799C5BE5-05A2-412B-97BD-96DFC9E0618C}"/>
            </a:ext>
          </a:extLst>
        </xdr:cNvPr>
        <xdr:cNvSpPr txBox="1"/>
      </xdr:nvSpPr>
      <xdr:spPr>
        <a:xfrm>
          <a:off x="9258300" y="539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82241</xdr:rowOff>
    </xdr:from>
    <xdr:to>
      <xdr:col>55</xdr:col>
      <xdr:colOff>88900</xdr:colOff>
      <xdr:row>33</xdr:row>
      <xdr:rowOff>82241</xdr:rowOff>
    </xdr:to>
    <xdr:cxnSp macro="">
      <xdr:nvCxnSpPr>
        <xdr:cNvPr id="110" name="直線コネクタ 109">
          <a:extLst>
            <a:ext uri="{FF2B5EF4-FFF2-40B4-BE49-F238E27FC236}">
              <a16:creationId xmlns:a16="http://schemas.microsoft.com/office/drawing/2014/main" xmlns="" id="{46D965B5-21D1-4290-936A-E64DCC74EEB3}"/>
            </a:ext>
          </a:extLst>
        </xdr:cNvPr>
        <xdr:cNvCxnSpPr/>
      </xdr:nvCxnSpPr>
      <xdr:spPr>
        <a:xfrm>
          <a:off x="9154160" y="56143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119306</xdr:rowOff>
    </xdr:from>
    <xdr:ext cx="534377" cy="259045"/>
    <xdr:sp macro="" textlink="">
      <xdr:nvSpPr>
        <xdr:cNvPr id="111" name="【道路】&#10;一人当たり延長平均値テキスト">
          <a:extLst>
            <a:ext uri="{FF2B5EF4-FFF2-40B4-BE49-F238E27FC236}">
              <a16:creationId xmlns:a16="http://schemas.microsoft.com/office/drawing/2014/main" xmlns="" id="{5EDECD8F-9A44-4D66-9A5F-675CB2F768C4}"/>
            </a:ext>
          </a:extLst>
        </xdr:cNvPr>
        <xdr:cNvSpPr txBox="1"/>
      </xdr:nvSpPr>
      <xdr:spPr>
        <a:xfrm>
          <a:off x="9258300" y="64896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96429</xdr:rowOff>
    </xdr:from>
    <xdr:to>
      <xdr:col>55</xdr:col>
      <xdr:colOff>50800</xdr:colOff>
      <xdr:row>40</xdr:row>
      <xdr:rowOff>26579</xdr:rowOff>
    </xdr:to>
    <xdr:sp macro="" textlink="">
      <xdr:nvSpPr>
        <xdr:cNvPr id="112" name="フローチャート: 判断 111">
          <a:extLst>
            <a:ext uri="{FF2B5EF4-FFF2-40B4-BE49-F238E27FC236}">
              <a16:creationId xmlns:a16="http://schemas.microsoft.com/office/drawing/2014/main" xmlns="" id="{1084E12C-5E48-4314-A4D0-A245B8AEE6D5}"/>
            </a:ext>
          </a:extLst>
        </xdr:cNvPr>
        <xdr:cNvSpPr/>
      </xdr:nvSpPr>
      <xdr:spPr>
        <a:xfrm>
          <a:off x="9192260" y="66343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112072</xdr:rowOff>
    </xdr:from>
    <xdr:to>
      <xdr:col>50</xdr:col>
      <xdr:colOff>165100</xdr:colOff>
      <xdr:row>40</xdr:row>
      <xdr:rowOff>42222</xdr:rowOff>
    </xdr:to>
    <xdr:sp macro="" textlink="">
      <xdr:nvSpPr>
        <xdr:cNvPr id="113" name="フローチャート: 判断 112">
          <a:extLst>
            <a:ext uri="{FF2B5EF4-FFF2-40B4-BE49-F238E27FC236}">
              <a16:creationId xmlns:a16="http://schemas.microsoft.com/office/drawing/2014/main" xmlns="" id="{0F521ABE-A728-4B8D-8D09-C9422451AD0C}"/>
            </a:ext>
          </a:extLst>
        </xdr:cNvPr>
        <xdr:cNvSpPr/>
      </xdr:nvSpPr>
      <xdr:spPr>
        <a:xfrm>
          <a:off x="8445500" y="66500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7994</xdr:rowOff>
    </xdr:from>
    <xdr:to>
      <xdr:col>46</xdr:col>
      <xdr:colOff>38100</xdr:colOff>
      <xdr:row>40</xdr:row>
      <xdr:rowOff>109594</xdr:rowOff>
    </xdr:to>
    <xdr:sp macro="" textlink="">
      <xdr:nvSpPr>
        <xdr:cNvPr id="114" name="フローチャート: 判断 113">
          <a:extLst>
            <a:ext uri="{FF2B5EF4-FFF2-40B4-BE49-F238E27FC236}">
              <a16:creationId xmlns:a16="http://schemas.microsoft.com/office/drawing/2014/main" xmlns="" id="{E2D89600-109F-4429-8241-77E0BB98B95D}"/>
            </a:ext>
          </a:extLst>
        </xdr:cNvPr>
        <xdr:cNvSpPr/>
      </xdr:nvSpPr>
      <xdr:spPr>
        <a:xfrm>
          <a:off x="7670800" y="67135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a:extLst>
            <a:ext uri="{FF2B5EF4-FFF2-40B4-BE49-F238E27FC236}">
              <a16:creationId xmlns:a16="http://schemas.microsoft.com/office/drawing/2014/main" xmlns="" id="{C4095BE6-E143-4D2D-8FAE-2A6EEA50BF08}"/>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a:extLst>
            <a:ext uri="{FF2B5EF4-FFF2-40B4-BE49-F238E27FC236}">
              <a16:creationId xmlns:a16="http://schemas.microsoft.com/office/drawing/2014/main" xmlns="" id="{69F1EE94-B546-4E87-A7FB-475F07A77A69}"/>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xmlns="" id="{EFE3B178-9094-4F52-B139-57480756EF4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xmlns="" id="{EAA73703-360B-4EE4-8A21-8902986ECC0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F05399F3-7C4F-4721-87DE-F67D580266B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42</xdr:row>
      <xdr:rowOff>22134</xdr:rowOff>
    </xdr:from>
    <xdr:to>
      <xdr:col>55</xdr:col>
      <xdr:colOff>50800</xdr:colOff>
      <xdr:row>42</xdr:row>
      <xdr:rowOff>123734</xdr:rowOff>
    </xdr:to>
    <xdr:sp macro="" textlink="">
      <xdr:nvSpPr>
        <xdr:cNvPr id="120" name="楕円 119">
          <a:extLst>
            <a:ext uri="{FF2B5EF4-FFF2-40B4-BE49-F238E27FC236}">
              <a16:creationId xmlns:a16="http://schemas.microsoft.com/office/drawing/2014/main" xmlns="" id="{5C503AC7-646A-48C9-8F07-CAEEEBFB5586}"/>
            </a:ext>
          </a:extLst>
        </xdr:cNvPr>
        <xdr:cNvSpPr/>
      </xdr:nvSpPr>
      <xdr:spPr>
        <a:xfrm>
          <a:off x="9192260" y="70630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108511</xdr:rowOff>
    </xdr:from>
    <xdr:ext cx="534377" cy="259045"/>
    <xdr:sp macro="" textlink="">
      <xdr:nvSpPr>
        <xdr:cNvPr id="121" name="【道路】&#10;一人当たり延長該当値テキスト">
          <a:extLst>
            <a:ext uri="{FF2B5EF4-FFF2-40B4-BE49-F238E27FC236}">
              <a16:creationId xmlns:a16="http://schemas.microsoft.com/office/drawing/2014/main" xmlns="" id="{6C306BC1-81C9-43BB-8C92-46AE497E344D}"/>
            </a:ext>
          </a:extLst>
        </xdr:cNvPr>
        <xdr:cNvSpPr txBox="1"/>
      </xdr:nvSpPr>
      <xdr:spPr>
        <a:xfrm>
          <a:off x="9258300" y="698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42</xdr:row>
      <xdr:rowOff>27163</xdr:rowOff>
    </xdr:from>
    <xdr:to>
      <xdr:col>50</xdr:col>
      <xdr:colOff>165100</xdr:colOff>
      <xdr:row>42</xdr:row>
      <xdr:rowOff>128763</xdr:rowOff>
    </xdr:to>
    <xdr:sp macro="" textlink="">
      <xdr:nvSpPr>
        <xdr:cNvPr id="122" name="楕円 121">
          <a:extLst>
            <a:ext uri="{FF2B5EF4-FFF2-40B4-BE49-F238E27FC236}">
              <a16:creationId xmlns:a16="http://schemas.microsoft.com/office/drawing/2014/main" xmlns="" id="{BC7AB220-15E5-4131-8C23-36DF865E0533}"/>
            </a:ext>
          </a:extLst>
        </xdr:cNvPr>
        <xdr:cNvSpPr/>
      </xdr:nvSpPr>
      <xdr:spPr>
        <a:xfrm>
          <a:off x="8445500" y="706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72934</xdr:rowOff>
    </xdr:from>
    <xdr:to>
      <xdr:col>55</xdr:col>
      <xdr:colOff>0</xdr:colOff>
      <xdr:row>42</xdr:row>
      <xdr:rowOff>77963</xdr:rowOff>
    </xdr:to>
    <xdr:cxnSp macro="">
      <xdr:nvCxnSpPr>
        <xdr:cNvPr id="123" name="直線コネクタ 122">
          <a:extLst>
            <a:ext uri="{FF2B5EF4-FFF2-40B4-BE49-F238E27FC236}">
              <a16:creationId xmlns:a16="http://schemas.microsoft.com/office/drawing/2014/main" xmlns="" id="{90AA5175-07F1-476A-A55A-4831CAF1467C}"/>
            </a:ext>
          </a:extLst>
        </xdr:cNvPr>
        <xdr:cNvCxnSpPr/>
      </xdr:nvCxnSpPr>
      <xdr:spPr>
        <a:xfrm flipV="1">
          <a:off x="8496300" y="7113814"/>
          <a:ext cx="7239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42</xdr:row>
      <xdr:rowOff>31768</xdr:rowOff>
    </xdr:from>
    <xdr:to>
      <xdr:col>46</xdr:col>
      <xdr:colOff>38100</xdr:colOff>
      <xdr:row>42</xdr:row>
      <xdr:rowOff>133368</xdr:rowOff>
    </xdr:to>
    <xdr:sp macro="" textlink="">
      <xdr:nvSpPr>
        <xdr:cNvPr id="124" name="楕円 123">
          <a:extLst>
            <a:ext uri="{FF2B5EF4-FFF2-40B4-BE49-F238E27FC236}">
              <a16:creationId xmlns:a16="http://schemas.microsoft.com/office/drawing/2014/main" xmlns="" id="{82502F63-009B-4FFA-B9EE-3F7292EDE1E0}"/>
            </a:ext>
          </a:extLst>
        </xdr:cNvPr>
        <xdr:cNvSpPr/>
      </xdr:nvSpPr>
      <xdr:spPr>
        <a:xfrm>
          <a:off x="7670800" y="70726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77963</xdr:rowOff>
    </xdr:from>
    <xdr:to>
      <xdr:col>50</xdr:col>
      <xdr:colOff>114300</xdr:colOff>
      <xdr:row>42</xdr:row>
      <xdr:rowOff>82568</xdr:rowOff>
    </xdr:to>
    <xdr:cxnSp macro="">
      <xdr:nvCxnSpPr>
        <xdr:cNvPr id="125" name="直線コネクタ 124">
          <a:extLst>
            <a:ext uri="{FF2B5EF4-FFF2-40B4-BE49-F238E27FC236}">
              <a16:creationId xmlns:a16="http://schemas.microsoft.com/office/drawing/2014/main" xmlns="" id="{1A87D67A-4556-4D3F-AABF-7B8FBE54C2C6}"/>
            </a:ext>
          </a:extLst>
        </xdr:cNvPr>
        <xdr:cNvCxnSpPr/>
      </xdr:nvCxnSpPr>
      <xdr:spPr>
        <a:xfrm flipV="1">
          <a:off x="7713980" y="7118843"/>
          <a:ext cx="782320" cy="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58749</xdr:rowOff>
    </xdr:from>
    <xdr:ext cx="534377" cy="259045"/>
    <xdr:sp macro="" textlink="">
      <xdr:nvSpPr>
        <xdr:cNvPr id="126" name="n_1aveValue【道路】&#10;一人当たり延長">
          <a:extLst>
            <a:ext uri="{FF2B5EF4-FFF2-40B4-BE49-F238E27FC236}">
              <a16:creationId xmlns:a16="http://schemas.microsoft.com/office/drawing/2014/main" xmlns="" id="{6654917E-3A84-4240-B2A6-4E90859BFCED}"/>
            </a:ext>
          </a:extLst>
        </xdr:cNvPr>
        <xdr:cNvSpPr txBox="1"/>
      </xdr:nvSpPr>
      <xdr:spPr>
        <a:xfrm>
          <a:off x="8239271" y="642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126121</xdr:rowOff>
    </xdr:from>
    <xdr:ext cx="534377" cy="259045"/>
    <xdr:sp macro="" textlink="">
      <xdr:nvSpPr>
        <xdr:cNvPr id="127" name="n_2aveValue【道路】&#10;一人当たり延長">
          <a:extLst>
            <a:ext uri="{FF2B5EF4-FFF2-40B4-BE49-F238E27FC236}">
              <a16:creationId xmlns:a16="http://schemas.microsoft.com/office/drawing/2014/main" xmlns="" id="{8893BDF1-D9EA-44D8-BF7E-62DBC7803EAB}"/>
            </a:ext>
          </a:extLst>
        </xdr:cNvPr>
        <xdr:cNvSpPr txBox="1"/>
      </xdr:nvSpPr>
      <xdr:spPr>
        <a:xfrm>
          <a:off x="7477271" y="649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119890</xdr:rowOff>
    </xdr:from>
    <xdr:ext cx="534377" cy="259045"/>
    <xdr:sp macro="" textlink="">
      <xdr:nvSpPr>
        <xdr:cNvPr id="128" name="n_1mainValue【道路】&#10;一人当たり延長">
          <a:extLst>
            <a:ext uri="{FF2B5EF4-FFF2-40B4-BE49-F238E27FC236}">
              <a16:creationId xmlns:a16="http://schemas.microsoft.com/office/drawing/2014/main" xmlns="" id="{6A7EB7CB-47A1-4424-9345-7B8DC571DD80}"/>
            </a:ext>
          </a:extLst>
        </xdr:cNvPr>
        <xdr:cNvSpPr txBox="1"/>
      </xdr:nvSpPr>
      <xdr:spPr>
        <a:xfrm>
          <a:off x="8239271" y="716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124495</xdr:rowOff>
    </xdr:from>
    <xdr:ext cx="534377" cy="259045"/>
    <xdr:sp macro="" textlink="">
      <xdr:nvSpPr>
        <xdr:cNvPr id="129" name="n_2mainValue【道路】&#10;一人当たり延長">
          <a:extLst>
            <a:ext uri="{FF2B5EF4-FFF2-40B4-BE49-F238E27FC236}">
              <a16:creationId xmlns:a16="http://schemas.microsoft.com/office/drawing/2014/main" xmlns="" id="{74E93242-1C14-4F03-919F-275FCD8E9FDD}"/>
            </a:ext>
          </a:extLst>
        </xdr:cNvPr>
        <xdr:cNvSpPr txBox="1"/>
      </xdr:nvSpPr>
      <xdr:spPr>
        <a:xfrm>
          <a:off x="7477271" y="716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0" name="正方形/長方形 129">
          <a:extLst>
            <a:ext uri="{FF2B5EF4-FFF2-40B4-BE49-F238E27FC236}">
              <a16:creationId xmlns:a16="http://schemas.microsoft.com/office/drawing/2014/main" xmlns="" id="{DE00534F-D1A2-4DB9-90AC-AAB0802F7A2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1" name="正方形/長方形 130">
          <a:extLst>
            <a:ext uri="{FF2B5EF4-FFF2-40B4-BE49-F238E27FC236}">
              <a16:creationId xmlns:a16="http://schemas.microsoft.com/office/drawing/2014/main" xmlns="" id="{718B6EBC-5FF3-451C-B390-4F422333D88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2" name="正方形/長方形 131">
          <a:extLst>
            <a:ext uri="{FF2B5EF4-FFF2-40B4-BE49-F238E27FC236}">
              <a16:creationId xmlns:a16="http://schemas.microsoft.com/office/drawing/2014/main" xmlns="" id="{A60FD09D-A30F-4D90-BC47-09BB2B41DCC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3" name="正方形/長方形 132">
          <a:extLst>
            <a:ext uri="{FF2B5EF4-FFF2-40B4-BE49-F238E27FC236}">
              <a16:creationId xmlns:a16="http://schemas.microsoft.com/office/drawing/2014/main" xmlns="" id="{AFC1CC3B-F2C7-419D-8672-65F6A262409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4" name="正方形/長方形 133">
          <a:extLst>
            <a:ext uri="{FF2B5EF4-FFF2-40B4-BE49-F238E27FC236}">
              <a16:creationId xmlns:a16="http://schemas.microsoft.com/office/drawing/2014/main" xmlns="" id="{B0F0D1A6-5F67-4EBF-B477-55DF34703AD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5" name="正方形/長方形 134">
          <a:extLst>
            <a:ext uri="{FF2B5EF4-FFF2-40B4-BE49-F238E27FC236}">
              <a16:creationId xmlns:a16="http://schemas.microsoft.com/office/drawing/2014/main" xmlns="" id="{499F9186-479E-4EFE-9184-72012A8DA7E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6" name="正方形/長方形 135">
          <a:extLst>
            <a:ext uri="{FF2B5EF4-FFF2-40B4-BE49-F238E27FC236}">
              <a16:creationId xmlns:a16="http://schemas.microsoft.com/office/drawing/2014/main" xmlns="" id="{51A378EC-FED1-4BCF-A1CE-9D4959FF4E0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7" name="正方形/長方形 136">
          <a:extLst>
            <a:ext uri="{FF2B5EF4-FFF2-40B4-BE49-F238E27FC236}">
              <a16:creationId xmlns:a16="http://schemas.microsoft.com/office/drawing/2014/main" xmlns="" id="{A1FC3FD3-4016-417B-B79C-98551A1CC41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8" name="テキスト ボックス 137">
          <a:extLst>
            <a:ext uri="{FF2B5EF4-FFF2-40B4-BE49-F238E27FC236}">
              <a16:creationId xmlns:a16="http://schemas.microsoft.com/office/drawing/2014/main" xmlns="" id="{280CB5E0-581A-4614-902C-D493ECC4090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9" name="直線コネクタ 138">
          <a:extLst>
            <a:ext uri="{FF2B5EF4-FFF2-40B4-BE49-F238E27FC236}">
              <a16:creationId xmlns:a16="http://schemas.microsoft.com/office/drawing/2014/main" xmlns="" id="{3991588B-17B4-4106-833B-9F14B7300AD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76200</xdr:rowOff>
    </xdr:from>
    <xdr:to>
      <xdr:col>28</xdr:col>
      <xdr:colOff>114300</xdr:colOff>
      <xdr:row>64</xdr:row>
      <xdr:rowOff>76200</xdr:rowOff>
    </xdr:to>
    <xdr:cxnSp macro="">
      <xdr:nvCxnSpPr>
        <xdr:cNvPr id="140" name="直線コネクタ 139">
          <a:extLst>
            <a:ext uri="{FF2B5EF4-FFF2-40B4-BE49-F238E27FC236}">
              <a16:creationId xmlns:a16="http://schemas.microsoft.com/office/drawing/2014/main" xmlns="" id="{EABD224B-7ADA-46FB-978A-F04D1C9D9EF8}"/>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105427</xdr:rowOff>
    </xdr:from>
    <xdr:ext cx="338939" cy="259045"/>
    <xdr:sp macro="" textlink="">
      <xdr:nvSpPr>
        <xdr:cNvPr id="141" name="テキスト ボックス 140">
          <a:extLst>
            <a:ext uri="{FF2B5EF4-FFF2-40B4-BE49-F238E27FC236}">
              <a16:creationId xmlns:a16="http://schemas.microsoft.com/office/drawing/2014/main" xmlns="" id="{EA9D0B4B-3EB8-43A7-86DC-92CA22DB486C}"/>
            </a:ext>
          </a:extLst>
        </xdr:cNvPr>
        <xdr:cNvSpPr txBox="1"/>
      </xdr:nvSpPr>
      <xdr:spPr>
        <a:xfrm>
          <a:off x="377341" y="106667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2" name="直線コネクタ 141">
          <a:extLst>
            <a:ext uri="{FF2B5EF4-FFF2-40B4-BE49-F238E27FC236}">
              <a16:creationId xmlns:a16="http://schemas.microsoft.com/office/drawing/2014/main" xmlns="" id="{BAC079BD-4CD1-4A9E-B315-3D3297BC3F7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3" name="テキスト ボックス 142">
          <a:extLst>
            <a:ext uri="{FF2B5EF4-FFF2-40B4-BE49-F238E27FC236}">
              <a16:creationId xmlns:a16="http://schemas.microsoft.com/office/drawing/2014/main" xmlns="" id="{7A183CA3-5829-4FD5-AD3E-9AD2C3C70BDA}"/>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4" name="直線コネクタ 143">
          <a:extLst>
            <a:ext uri="{FF2B5EF4-FFF2-40B4-BE49-F238E27FC236}">
              <a16:creationId xmlns:a16="http://schemas.microsoft.com/office/drawing/2014/main" xmlns="" id="{0B926642-B60D-4120-A0EF-6FF86A95C328}"/>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5" name="テキスト ボックス 144">
          <a:extLst>
            <a:ext uri="{FF2B5EF4-FFF2-40B4-BE49-F238E27FC236}">
              <a16:creationId xmlns:a16="http://schemas.microsoft.com/office/drawing/2014/main" xmlns="" id="{1DB4CFE9-8A98-4D50-A777-B626D6D49EB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6" name="直線コネクタ 145">
          <a:extLst>
            <a:ext uri="{FF2B5EF4-FFF2-40B4-BE49-F238E27FC236}">
              <a16:creationId xmlns:a16="http://schemas.microsoft.com/office/drawing/2014/main" xmlns="" id="{5D422E7C-7345-406F-BEE3-BD1A6A139F6C}"/>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7" name="テキスト ボックス 146">
          <a:extLst>
            <a:ext uri="{FF2B5EF4-FFF2-40B4-BE49-F238E27FC236}">
              <a16:creationId xmlns:a16="http://schemas.microsoft.com/office/drawing/2014/main" xmlns="" id="{FFEDF4EC-5014-4286-9A94-0D1141141C0B}"/>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8" name="直線コネクタ 147">
          <a:extLst>
            <a:ext uri="{FF2B5EF4-FFF2-40B4-BE49-F238E27FC236}">
              <a16:creationId xmlns:a16="http://schemas.microsoft.com/office/drawing/2014/main" xmlns="" id="{D6407D2D-552E-43CB-8907-623299C0E3B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49" name="テキスト ボックス 148">
          <a:extLst>
            <a:ext uri="{FF2B5EF4-FFF2-40B4-BE49-F238E27FC236}">
              <a16:creationId xmlns:a16="http://schemas.microsoft.com/office/drawing/2014/main" xmlns="" id="{6FC68964-C42E-4CAA-B4A2-CDCBFABA366B}"/>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0" name="直線コネクタ 149">
          <a:extLst>
            <a:ext uri="{FF2B5EF4-FFF2-40B4-BE49-F238E27FC236}">
              <a16:creationId xmlns:a16="http://schemas.microsoft.com/office/drawing/2014/main" xmlns="" id="{BB520BBE-6EC5-42C7-A5BA-86200F081D7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1" name="テキスト ボックス 150">
          <a:extLst>
            <a:ext uri="{FF2B5EF4-FFF2-40B4-BE49-F238E27FC236}">
              <a16:creationId xmlns:a16="http://schemas.microsoft.com/office/drawing/2014/main" xmlns="" id="{EE3AA0A2-1091-4EF2-BCB1-8C6102135864}"/>
            </a:ext>
          </a:extLst>
        </xdr:cNvPr>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2" name="【橋りょう・トンネル】&#10;有形固定資産減価償却率グラフ枠">
          <a:extLst>
            <a:ext uri="{FF2B5EF4-FFF2-40B4-BE49-F238E27FC236}">
              <a16:creationId xmlns:a16="http://schemas.microsoft.com/office/drawing/2014/main" xmlns="" id="{30B0BB20-85AE-4C98-9060-BC39BDFAB6E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102870</xdr:rowOff>
    </xdr:from>
    <xdr:to>
      <xdr:col>24</xdr:col>
      <xdr:colOff>62865</xdr:colOff>
      <xdr:row>63</xdr:row>
      <xdr:rowOff>156210</xdr:rowOff>
    </xdr:to>
    <xdr:cxnSp macro="">
      <xdr:nvCxnSpPr>
        <xdr:cNvPr id="153" name="直線コネクタ 152">
          <a:extLst>
            <a:ext uri="{FF2B5EF4-FFF2-40B4-BE49-F238E27FC236}">
              <a16:creationId xmlns:a16="http://schemas.microsoft.com/office/drawing/2014/main" xmlns="" id="{2C7C1D64-2DDF-4BF0-8C6D-7E7F9DFCA145}"/>
            </a:ext>
          </a:extLst>
        </xdr:cNvPr>
        <xdr:cNvCxnSpPr/>
      </xdr:nvCxnSpPr>
      <xdr:spPr>
        <a:xfrm flipV="1">
          <a:off x="4086225" y="932307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160037</xdr:rowOff>
    </xdr:from>
    <xdr:ext cx="340478" cy="259045"/>
    <xdr:sp macro="" textlink="">
      <xdr:nvSpPr>
        <xdr:cNvPr id="154" name="【橋りょう・トンネル】&#10;有形固定資産減価償却率最小値テキスト">
          <a:extLst>
            <a:ext uri="{FF2B5EF4-FFF2-40B4-BE49-F238E27FC236}">
              <a16:creationId xmlns:a16="http://schemas.microsoft.com/office/drawing/2014/main" xmlns="" id="{AF732E47-F721-42B3-AE84-6C2696F2E7DD}"/>
            </a:ext>
          </a:extLst>
        </xdr:cNvPr>
        <xdr:cNvSpPr txBox="1"/>
      </xdr:nvSpPr>
      <xdr:spPr>
        <a:xfrm>
          <a:off x="4124960" y="10721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156210</xdr:rowOff>
    </xdr:from>
    <xdr:to>
      <xdr:col>24</xdr:col>
      <xdr:colOff>152400</xdr:colOff>
      <xdr:row>63</xdr:row>
      <xdr:rowOff>156210</xdr:rowOff>
    </xdr:to>
    <xdr:cxnSp macro="">
      <xdr:nvCxnSpPr>
        <xdr:cNvPr id="155" name="直線コネクタ 154">
          <a:extLst>
            <a:ext uri="{FF2B5EF4-FFF2-40B4-BE49-F238E27FC236}">
              <a16:creationId xmlns:a16="http://schemas.microsoft.com/office/drawing/2014/main" xmlns="" id="{6716C363-9311-4D92-A169-E0492DB7A201}"/>
            </a:ext>
          </a:extLst>
        </xdr:cNvPr>
        <xdr:cNvCxnSpPr/>
      </xdr:nvCxnSpPr>
      <xdr:spPr>
        <a:xfrm>
          <a:off x="4020820" y="10717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49547</xdr:rowOff>
    </xdr:from>
    <xdr:ext cx="405111" cy="259045"/>
    <xdr:sp macro="" textlink="">
      <xdr:nvSpPr>
        <xdr:cNvPr id="156" name="【橋りょう・トンネル】&#10;有形固定資産減価償却率最大値テキスト">
          <a:extLst>
            <a:ext uri="{FF2B5EF4-FFF2-40B4-BE49-F238E27FC236}">
              <a16:creationId xmlns:a16="http://schemas.microsoft.com/office/drawing/2014/main" xmlns="" id="{79AC8BB7-793B-43E9-99F5-C64398D20494}"/>
            </a:ext>
          </a:extLst>
        </xdr:cNvPr>
        <xdr:cNvSpPr txBox="1"/>
      </xdr:nvSpPr>
      <xdr:spPr>
        <a:xfrm>
          <a:off x="4124960" y="9102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102870</xdr:rowOff>
    </xdr:from>
    <xdr:to>
      <xdr:col>24</xdr:col>
      <xdr:colOff>152400</xdr:colOff>
      <xdr:row>55</xdr:row>
      <xdr:rowOff>102870</xdr:rowOff>
    </xdr:to>
    <xdr:cxnSp macro="">
      <xdr:nvCxnSpPr>
        <xdr:cNvPr id="157" name="直線コネクタ 156">
          <a:extLst>
            <a:ext uri="{FF2B5EF4-FFF2-40B4-BE49-F238E27FC236}">
              <a16:creationId xmlns:a16="http://schemas.microsoft.com/office/drawing/2014/main" xmlns="" id="{22B6BEA8-5B33-411B-A334-0711EC466031}"/>
            </a:ext>
          </a:extLst>
        </xdr:cNvPr>
        <xdr:cNvCxnSpPr/>
      </xdr:nvCxnSpPr>
      <xdr:spPr>
        <a:xfrm>
          <a:off x="4020820" y="9323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110507</xdr:rowOff>
    </xdr:from>
    <xdr:ext cx="405111" cy="259045"/>
    <xdr:sp macro="" textlink="">
      <xdr:nvSpPr>
        <xdr:cNvPr id="158" name="【橋りょう・トンネル】&#10;有形固定資産減価償却率平均値テキスト">
          <a:extLst>
            <a:ext uri="{FF2B5EF4-FFF2-40B4-BE49-F238E27FC236}">
              <a16:creationId xmlns:a16="http://schemas.microsoft.com/office/drawing/2014/main" xmlns="" id="{D85A4A73-7DC6-485E-87F7-9514B97F752B}"/>
            </a:ext>
          </a:extLst>
        </xdr:cNvPr>
        <xdr:cNvSpPr txBox="1"/>
      </xdr:nvSpPr>
      <xdr:spPr>
        <a:xfrm>
          <a:off x="4124960" y="9665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132080</xdr:rowOff>
    </xdr:from>
    <xdr:to>
      <xdr:col>24</xdr:col>
      <xdr:colOff>114300</xdr:colOff>
      <xdr:row>58</xdr:row>
      <xdr:rowOff>62230</xdr:rowOff>
    </xdr:to>
    <xdr:sp macro="" textlink="">
      <xdr:nvSpPr>
        <xdr:cNvPr id="159" name="フローチャート: 判断 158">
          <a:extLst>
            <a:ext uri="{FF2B5EF4-FFF2-40B4-BE49-F238E27FC236}">
              <a16:creationId xmlns:a16="http://schemas.microsoft.com/office/drawing/2014/main" xmlns="" id="{32BFA4A4-6B41-4DD7-93A2-5D38BCABDFE6}"/>
            </a:ext>
          </a:extLst>
        </xdr:cNvPr>
        <xdr:cNvSpPr/>
      </xdr:nvSpPr>
      <xdr:spPr>
        <a:xfrm>
          <a:off x="4036060" y="9687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156845</xdr:rowOff>
    </xdr:from>
    <xdr:to>
      <xdr:col>20</xdr:col>
      <xdr:colOff>38100</xdr:colOff>
      <xdr:row>58</xdr:row>
      <xdr:rowOff>86995</xdr:rowOff>
    </xdr:to>
    <xdr:sp macro="" textlink="">
      <xdr:nvSpPr>
        <xdr:cNvPr id="160" name="フローチャート: 判断 159">
          <a:extLst>
            <a:ext uri="{FF2B5EF4-FFF2-40B4-BE49-F238E27FC236}">
              <a16:creationId xmlns:a16="http://schemas.microsoft.com/office/drawing/2014/main" xmlns="" id="{84AE21FA-CF4B-4417-B4BE-5DFEBC83AE48}"/>
            </a:ext>
          </a:extLst>
        </xdr:cNvPr>
        <xdr:cNvSpPr/>
      </xdr:nvSpPr>
      <xdr:spPr>
        <a:xfrm>
          <a:off x="3312160" y="9712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25400</xdr:rowOff>
    </xdr:from>
    <xdr:to>
      <xdr:col>15</xdr:col>
      <xdr:colOff>101600</xdr:colOff>
      <xdr:row>58</xdr:row>
      <xdr:rowOff>127000</xdr:rowOff>
    </xdr:to>
    <xdr:sp macro="" textlink="">
      <xdr:nvSpPr>
        <xdr:cNvPr id="161" name="フローチャート: 判断 160">
          <a:extLst>
            <a:ext uri="{FF2B5EF4-FFF2-40B4-BE49-F238E27FC236}">
              <a16:creationId xmlns:a16="http://schemas.microsoft.com/office/drawing/2014/main" xmlns="" id="{AD4DE800-6D0F-4694-9D14-759887ADA2CC}"/>
            </a:ext>
          </a:extLst>
        </xdr:cNvPr>
        <xdr:cNvSpPr/>
      </xdr:nvSpPr>
      <xdr:spPr>
        <a:xfrm>
          <a:off x="2514600" y="974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2" name="テキスト ボックス 161">
          <a:extLst>
            <a:ext uri="{FF2B5EF4-FFF2-40B4-BE49-F238E27FC236}">
              <a16:creationId xmlns:a16="http://schemas.microsoft.com/office/drawing/2014/main" xmlns="" id="{58872551-38D1-4CB0-A67B-5F293CE2252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3" name="テキスト ボックス 162">
          <a:extLst>
            <a:ext uri="{FF2B5EF4-FFF2-40B4-BE49-F238E27FC236}">
              <a16:creationId xmlns:a16="http://schemas.microsoft.com/office/drawing/2014/main" xmlns="" id="{0002364C-3A9D-4F32-AAAD-EEACBADAAC4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4" name="テキスト ボックス 163">
          <a:extLst>
            <a:ext uri="{FF2B5EF4-FFF2-40B4-BE49-F238E27FC236}">
              <a16:creationId xmlns:a16="http://schemas.microsoft.com/office/drawing/2014/main" xmlns="" id="{86F3D239-86F7-4E45-9319-2E69C155720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5" name="テキスト ボックス 164">
          <a:extLst>
            <a:ext uri="{FF2B5EF4-FFF2-40B4-BE49-F238E27FC236}">
              <a16:creationId xmlns:a16="http://schemas.microsoft.com/office/drawing/2014/main" xmlns="" id="{EC249639-01C2-4692-83D0-6E0C0A89A85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6" name="テキスト ボックス 165">
          <a:extLst>
            <a:ext uri="{FF2B5EF4-FFF2-40B4-BE49-F238E27FC236}">
              <a16:creationId xmlns:a16="http://schemas.microsoft.com/office/drawing/2014/main" xmlns="" id="{C9DCE33F-B33A-4AEC-AA5A-5247A955C1B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73025</xdr:rowOff>
    </xdr:from>
    <xdr:to>
      <xdr:col>24</xdr:col>
      <xdr:colOff>114300</xdr:colOff>
      <xdr:row>58</xdr:row>
      <xdr:rowOff>3175</xdr:rowOff>
    </xdr:to>
    <xdr:sp macro="" textlink="">
      <xdr:nvSpPr>
        <xdr:cNvPr id="167" name="楕円 166">
          <a:extLst>
            <a:ext uri="{FF2B5EF4-FFF2-40B4-BE49-F238E27FC236}">
              <a16:creationId xmlns:a16="http://schemas.microsoft.com/office/drawing/2014/main" xmlns="" id="{D4F79C5B-FE52-4ECB-B054-984BD0363644}"/>
            </a:ext>
          </a:extLst>
        </xdr:cNvPr>
        <xdr:cNvSpPr/>
      </xdr:nvSpPr>
      <xdr:spPr>
        <a:xfrm>
          <a:off x="4036060" y="9628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95902</xdr:rowOff>
    </xdr:from>
    <xdr:ext cx="405111" cy="259045"/>
    <xdr:sp macro="" textlink="">
      <xdr:nvSpPr>
        <xdr:cNvPr id="168" name="【橋りょう・トンネル】&#10;有形固定資産減価償却率該当値テキスト">
          <a:extLst>
            <a:ext uri="{FF2B5EF4-FFF2-40B4-BE49-F238E27FC236}">
              <a16:creationId xmlns:a16="http://schemas.microsoft.com/office/drawing/2014/main" xmlns="" id="{66DC9F08-C1F1-4B24-82F0-1ECAA2562B85}"/>
            </a:ext>
          </a:extLst>
        </xdr:cNvPr>
        <xdr:cNvSpPr txBox="1"/>
      </xdr:nvSpPr>
      <xdr:spPr>
        <a:xfrm>
          <a:off x="4124960" y="948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103505</xdr:rowOff>
    </xdr:from>
    <xdr:to>
      <xdr:col>20</xdr:col>
      <xdr:colOff>38100</xdr:colOff>
      <xdr:row>58</xdr:row>
      <xdr:rowOff>33655</xdr:rowOff>
    </xdr:to>
    <xdr:sp macro="" textlink="">
      <xdr:nvSpPr>
        <xdr:cNvPr id="169" name="楕円 168">
          <a:extLst>
            <a:ext uri="{FF2B5EF4-FFF2-40B4-BE49-F238E27FC236}">
              <a16:creationId xmlns:a16="http://schemas.microsoft.com/office/drawing/2014/main" xmlns="" id="{2C0909DD-0D08-458F-8C0F-2534CF223BCD}"/>
            </a:ext>
          </a:extLst>
        </xdr:cNvPr>
        <xdr:cNvSpPr/>
      </xdr:nvSpPr>
      <xdr:spPr>
        <a:xfrm>
          <a:off x="3312160" y="9658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123825</xdr:rowOff>
    </xdr:from>
    <xdr:to>
      <xdr:col>24</xdr:col>
      <xdr:colOff>63500</xdr:colOff>
      <xdr:row>57</xdr:row>
      <xdr:rowOff>154305</xdr:rowOff>
    </xdr:to>
    <xdr:cxnSp macro="">
      <xdr:nvCxnSpPr>
        <xdr:cNvPr id="170" name="直線コネクタ 169">
          <a:extLst>
            <a:ext uri="{FF2B5EF4-FFF2-40B4-BE49-F238E27FC236}">
              <a16:creationId xmlns:a16="http://schemas.microsoft.com/office/drawing/2014/main" xmlns="" id="{2B0F0FAF-55A7-4E2B-8E30-2538872D2D20}"/>
            </a:ext>
          </a:extLst>
        </xdr:cNvPr>
        <xdr:cNvCxnSpPr/>
      </xdr:nvCxnSpPr>
      <xdr:spPr>
        <a:xfrm flipV="1">
          <a:off x="3355340" y="967930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132080</xdr:rowOff>
    </xdr:from>
    <xdr:to>
      <xdr:col>15</xdr:col>
      <xdr:colOff>101600</xdr:colOff>
      <xdr:row>58</xdr:row>
      <xdr:rowOff>62230</xdr:rowOff>
    </xdr:to>
    <xdr:sp macro="" textlink="">
      <xdr:nvSpPr>
        <xdr:cNvPr id="171" name="楕円 170">
          <a:extLst>
            <a:ext uri="{FF2B5EF4-FFF2-40B4-BE49-F238E27FC236}">
              <a16:creationId xmlns:a16="http://schemas.microsoft.com/office/drawing/2014/main" xmlns="" id="{9B8945BF-C2D6-43F2-A313-0A7720219FA7}"/>
            </a:ext>
          </a:extLst>
        </xdr:cNvPr>
        <xdr:cNvSpPr/>
      </xdr:nvSpPr>
      <xdr:spPr>
        <a:xfrm>
          <a:off x="2514600" y="9687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154305</xdr:rowOff>
    </xdr:from>
    <xdr:to>
      <xdr:col>19</xdr:col>
      <xdr:colOff>177800</xdr:colOff>
      <xdr:row>58</xdr:row>
      <xdr:rowOff>11430</xdr:rowOff>
    </xdr:to>
    <xdr:cxnSp macro="">
      <xdr:nvCxnSpPr>
        <xdr:cNvPr id="172" name="直線コネクタ 171">
          <a:extLst>
            <a:ext uri="{FF2B5EF4-FFF2-40B4-BE49-F238E27FC236}">
              <a16:creationId xmlns:a16="http://schemas.microsoft.com/office/drawing/2014/main" xmlns="" id="{5CD93026-90DF-4940-A635-79959A29FD22}"/>
            </a:ext>
          </a:extLst>
        </xdr:cNvPr>
        <xdr:cNvCxnSpPr/>
      </xdr:nvCxnSpPr>
      <xdr:spPr>
        <a:xfrm flipV="1">
          <a:off x="2565400" y="9709785"/>
          <a:ext cx="78994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78122</xdr:rowOff>
    </xdr:from>
    <xdr:ext cx="405111" cy="259045"/>
    <xdr:sp macro="" textlink="">
      <xdr:nvSpPr>
        <xdr:cNvPr id="173" name="n_1aveValue【橋りょう・トンネル】&#10;有形固定資産減価償却率">
          <a:extLst>
            <a:ext uri="{FF2B5EF4-FFF2-40B4-BE49-F238E27FC236}">
              <a16:creationId xmlns:a16="http://schemas.microsoft.com/office/drawing/2014/main" xmlns="" id="{6D163FB9-B856-4A36-A063-E721CF09DBE2}"/>
            </a:ext>
          </a:extLst>
        </xdr:cNvPr>
        <xdr:cNvSpPr txBox="1"/>
      </xdr:nvSpPr>
      <xdr:spPr>
        <a:xfrm>
          <a:off x="3170564" y="980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118127</xdr:rowOff>
    </xdr:from>
    <xdr:ext cx="405111" cy="259045"/>
    <xdr:sp macro="" textlink="">
      <xdr:nvSpPr>
        <xdr:cNvPr id="174" name="n_2aveValue【橋りょう・トンネル】&#10;有形固定資産減価償却率">
          <a:extLst>
            <a:ext uri="{FF2B5EF4-FFF2-40B4-BE49-F238E27FC236}">
              <a16:creationId xmlns:a16="http://schemas.microsoft.com/office/drawing/2014/main" xmlns="" id="{98D2FBA6-0A71-48EF-8BB8-74120602FD1D}"/>
            </a:ext>
          </a:extLst>
        </xdr:cNvPr>
        <xdr:cNvSpPr txBox="1"/>
      </xdr:nvSpPr>
      <xdr:spPr>
        <a:xfrm>
          <a:off x="2385704" y="984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50182</xdr:rowOff>
    </xdr:from>
    <xdr:ext cx="405111" cy="259045"/>
    <xdr:sp macro="" textlink="">
      <xdr:nvSpPr>
        <xdr:cNvPr id="175" name="n_1mainValue【橋りょう・トンネル】&#10;有形固定資産減価償却率">
          <a:extLst>
            <a:ext uri="{FF2B5EF4-FFF2-40B4-BE49-F238E27FC236}">
              <a16:creationId xmlns:a16="http://schemas.microsoft.com/office/drawing/2014/main" xmlns="" id="{576C0D5B-5D44-4243-AAE2-87F33DDDB0AD}"/>
            </a:ext>
          </a:extLst>
        </xdr:cNvPr>
        <xdr:cNvSpPr txBox="1"/>
      </xdr:nvSpPr>
      <xdr:spPr>
        <a:xfrm>
          <a:off x="3170564" y="943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78757</xdr:rowOff>
    </xdr:from>
    <xdr:ext cx="405111" cy="259045"/>
    <xdr:sp macro="" textlink="">
      <xdr:nvSpPr>
        <xdr:cNvPr id="176" name="n_2mainValue【橋りょう・トンネル】&#10;有形固定資産減価償却率">
          <a:extLst>
            <a:ext uri="{FF2B5EF4-FFF2-40B4-BE49-F238E27FC236}">
              <a16:creationId xmlns:a16="http://schemas.microsoft.com/office/drawing/2014/main" xmlns="" id="{FAA1C7CF-7ACE-4150-A163-DE54CF4F6C4E}"/>
            </a:ext>
          </a:extLst>
        </xdr:cNvPr>
        <xdr:cNvSpPr txBox="1"/>
      </xdr:nvSpPr>
      <xdr:spPr>
        <a:xfrm>
          <a:off x="2385704" y="946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7" name="正方形/長方形 176">
          <a:extLst>
            <a:ext uri="{FF2B5EF4-FFF2-40B4-BE49-F238E27FC236}">
              <a16:creationId xmlns:a16="http://schemas.microsoft.com/office/drawing/2014/main" xmlns="" id="{C25094FB-96F4-4D55-9ED1-52FBF0494C9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8" name="正方形/長方形 177">
          <a:extLst>
            <a:ext uri="{FF2B5EF4-FFF2-40B4-BE49-F238E27FC236}">
              <a16:creationId xmlns:a16="http://schemas.microsoft.com/office/drawing/2014/main" xmlns="" id="{EE24AAE7-4C7A-4A4D-8BB6-320C369B882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9" name="正方形/長方形 178">
          <a:extLst>
            <a:ext uri="{FF2B5EF4-FFF2-40B4-BE49-F238E27FC236}">
              <a16:creationId xmlns:a16="http://schemas.microsoft.com/office/drawing/2014/main" xmlns="" id="{7D22317D-CA8A-4E9F-A40F-5A173CABF9C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0" name="正方形/長方形 179">
          <a:extLst>
            <a:ext uri="{FF2B5EF4-FFF2-40B4-BE49-F238E27FC236}">
              <a16:creationId xmlns:a16="http://schemas.microsoft.com/office/drawing/2014/main" xmlns="" id="{7E89764A-33CB-44B5-A536-AF8B8E8D152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1" name="正方形/長方形 180">
          <a:extLst>
            <a:ext uri="{FF2B5EF4-FFF2-40B4-BE49-F238E27FC236}">
              <a16:creationId xmlns:a16="http://schemas.microsoft.com/office/drawing/2014/main" xmlns="" id="{8F32F2F0-7634-48A2-B8FA-738A00C2BAA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2" name="正方形/長方形 181">
          <a:extLst>
            <a:ext uri="{FF2B5EF4-FFF2-40B4-BE49-F238E27FC236}">
              <a16:creationId xmlns:a16="http://schemas.microsoft.com/office/drawing/2014/main" xmlns="" id="{EF855CA9-B8D2-43F6-A299-799380BA2C6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3" name="正方形/長方形 182">
          <a:extLst>
            <a:ext uri="{FF2B5EF4-FFF2-40B4-BE49-F238E27FC236}">
              <a16:creationId xmlns:a16="http://schemas.microsoft.com/office/drawing/2014/main" xmlns="" id="{EB247A92-F9FE-4EE1-8FD4-C5B4EB16E23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4" name="正方形/長方形 183">
          <a:extLst>
            <a:ext uri="{FF2B5EF4-FFF2-40B4-BE49-F238E27FC236}">
              <a16:creationId xmlns:a16="http://schemas.microsoft.com/office/drawing/2014/main" xmlns="" id="{EF882F9B-A33C-4869-9760-009FD1820ED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5" name="テキスト ボックス 184">
          <a:extLst>
            <a:ext uri="{FF2B5EF4-FFF2-40B4-BE49-F238E27FC236}">
              <a16:creationId xmlns:a16="http://schemas.microsoft.com/office/drawing/2014/main" xmlns="" id="{55EEDE0A-1362-4A35-B8B2-474E7B3997B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6" name="直線コネクタ 185">
          <a:extLst>
            <a:ext uri="{FF2B5EF4-FFF2-40B4-BE49-F238E27FC236}">
              <a16:creationId xmlns:a16="http://schemas.microsoft.com/office/drawing/2014/main" xmlns="" id="{2E22C99C-84B5-4466-9575-7EE758D8018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87" name="直線コネクタ 186">
          <a:extLst>
            <a:ext uri="{FF2B5EF4-FFF2-40B4-BE49-F238E27FC236}">
              <a16:creationId xmlns:a16="http://schemas.microsoft.com/office/drawing/2014/main" xmlns="" id="{AC1D27FD-E855-41DA-BFB7-61AE5074FC68}"/>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88" name="テキスト ボックス 187">
          <a:extLst>
            <a:ext uri="{FF2B5EF4-FFF2-40B4-BE49-F238E27FC236}">
              <a16:creationId xmlns:a16="http://schemas.microsoft.com/office/drawing/2014/main" xmlns="" id="{462401E7-EFE3-4BE8-B121-F91A7C457080}"/>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9" name="直線コネクタ 188">
          <a:extLst>
            <a:ext uri="{FF2B5EF4-FFF2-40B4-BE49-F238E27FC236}">
              <a16:creationId xmlns:a16="http://schemas.microsoft.com/office/drawing/2014/main" xmlns="" id="{2BC8EBB3-616B-4F60-B3E4-8858A7D61617}"/>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190" name="テキスト ボックス 189">
          <a:extLst>
            <a:ext uri="{FF2B5EF4-FFF2-40B4-BE49-F238E27FC236}">
              <a16:creationId xmlns:a16="http://schemas.microsoft.com/office/drawing/2014/main" xmlns="" id="{4F13F150-521F-403B-BEC5-5399375E7AF3}"/>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1" name="直線コネクタ 190">
          <a:extLst>
            <a:ext uri="{FF2B5EF4-FFF2-40B4-BE49-F238E27FC236}">
              <a16:creationId xmlns:a16="http://schemas.microsoft.com/office/drawing/2014/main" xmlns="" id="{346AFE0F-77F3-436C-AD03-9026F6EA98B9}"/>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92" name="テキスト ボックス 191">
          <a:extLst>
            <a:ext uri="{FF2B5EF4-FFF2-40B4-BE49-F238E27FC236}">
              <a16:creationId xmlns:a16="http://schemas.microsoft.com/office/drawing/2014/main" xmlns="" id="{CD106517-6722-4758-9111-10F483EE6BBF}"/>
            </a:ext>
          </a:extLst>
        </xdr:cNvPr>
        <xdr:cNvSpPr txBox="1"/>
      </xdr:nvSpPr>
      <xdr:spPr>
        <a:xfrm>
          <a:off x="5209768" y="96990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3" name="直線コネクタ 192">
          <a:extLst>
            <a:ext uri="{FF2B5EF4-FFF2-40B4-BE49-F238E27FC236}">
              <a16:creationId xmlns:a16="http://schemas.microsoft.com/office/drawing/2014/main" xmlns="" id="{8AACF350-94B7-4F51-8778-5A48B0FE05F6}"/>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94" name="テキスト ボックス 193">
          <a:extLst>
            <a:ext uri="{FF2B5EF4-FFF2-40B4-BE49-F238E27FC236}">
              <a16:creationId xmlns:a16="http://schemas.microsoft.com/office/drawing/2014/main" xmlns="" id="{72DE71A1-400E-4D96-A2CA-E0361AE55151}"/>
            </a:ext>
          </a:extLst>
        </xdr:cNvPr>
        <xdr:cNvSpPr txBox="1"/>
      </xdr:nvSpPr>
      <xdr:spPr>
        <a:xfrm>
          <a:off x="5209768" y="9249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5" name="直線コネクタ 194">
          <a:extLst>
            <a:ext uri="{FF2B5EF4-FFF2-40B4-BE49-F238E27FC236}">
              <a16:creationId xmlns:a16="http://schemas.microsoft.com/office/drawing/2014/main" xmlns="" id="{57E5457F-8C91-4416-98E9-367D7831FB7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6" name="テキスト ボックス 195">
          <a:extLst>
            <a:ext uri="{FF2B5EF4-FFF2-40B4-BE49-F238E27FC236}">
              <a16:creationId xmlns:a16="http://schemas.microsoft.com/office/drawing/2014/main" xmlns="" id="{F3B93107-691B-46ED-9E9C-037A0B331171}"/>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7" name="【橋りょう・トンネル】&#10;一人当たり有形固定資産（償却資産）額グラフ枠">
          <a:extLst>
            <a:ext uri="{FF2B5EF4-FFF2-40B4-BE49-F238E27FC236}">
              <a16:creationId xmlns:a16="http://schemas.microsoft.com/office/drawing/2014/main" xmlns="" id="{6FF07459-9D2D-49BE-B7AE-2AC4D51948B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112097</xdr:rowOff>
    </xdr:from>
    <xdr:to>
      <xdr:col>54</xdr:col>
      <xdr:colOff>189865</xdr:colOff>
      <xdr:row>63</xdr:row>
      <xdr:rowOff>162478</xdr:rowOff>
    </xdr:to>
    <xdr:cxnSp macro="">
      <xdr:nvCxnSpPr>
        <xdr:cNvPr id="198" name="直線コネクタ 197">
          <a:extLst>
            <a:ext uri="{FF2B5EF4-FFF2-40B4-BE49-F238E27FC236}">
              <a16:creationId xmlns:a16="http://schemas.microsoft.com/office/drawing/2014/main" xmlns="" id="{8FDCE23E-BEE4-4A39-B07F-E6A119D92C3E}"/>
            </a:ext>
          </a:extLst>
        </xdr:cNvPr>
        <xdr:cNvCxnSpPr/>
      </xdr:nvCxnSpPr>
      <xdr:spPr>
        <a:xfrm flipV="1">
          <a:off x="9219565" y="9332297"/>
          <a:ext cx="0" cy="1391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166305</xdr:rowOff>
    </xdr:from>
    <xdr:ext cx="469744" cy="259045"/>
    <xdr:sp macro="" textlink="">
      <xdr:nvSpPr>
        <xdr:cNvPr id="199" name="【橋りょう・トンネル】&#10;一人当たり有形固定資産（償却資産）額最小値テキスト">
          <a:extLst>
            <a:ext uri="{FF2B5EF4-FFF2-40B4-BE49-F238E27FC236}">
              <a16:creationId xmlns:a16="http://schemas.microsoft.com/office/drawing/2014/main" xmlns="" id="{868C56E5-9051-417A-BCA8-774F12FA7A7B}"/>
            </a:ext>
          </a:extLst>
        </xdr:cNvPr>
        <xdr:cNvSpPr txBox="1"/>
      </xdr:nvSpPr>
      <xdr:spPr>
        <a:xfrm>
          <a:off x="9258300" y="10727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162478</xdr:rowOff>
    </xdr:from>
    <xdr:to>
      <xdr:col>55</xdr:col>
      <xdr:colOff>88900</xdr:colOff>
      <xdr:row>63</xdr:row>
      <xdr:rowOff>162478</xdr:rowOff>
    </xdr:to>
    <xdr:cxnSp macro="">
      <xdr:nvCxnSpPr>
        <xdr:cNvPr id="200" name="直線コネクタ 199">
          <a:extLst>
            <a:ext uri="{FF2B5EF4-FFF2-40B4-BE49-F238E27FC236}">
              <a16:creationId xmlns:a16="http://schemas.microsoft.com/office/drawing/2014/main" xmlns="" id="{C4EDE92E-4380-43CA-9E2F-C79006393E77}"/>
            </a:ext>
          </a:extLst>
        </xdr:cNvPr>
        <xdr:cNvCxnSpPr/>
      </xdr:nvCxnSpPr>
      <xdr:spPr>
        <a:xfrm>
          <a:off x="9154160" y="10723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58774</xdr:rowOff>
    </xdr:from>
    <xdr:ext cx="690189" cy="259045"/>
    <xdr:sp macro="" textlink="">
      <xdr:nvSpPr>
        <xdr:cNvPr id="201" name="【橋りょう・トンネル】&#10;一人当たり有形固定資産（償却資産）額最大値テキスト">
          <a:extLst>
            <a:ext uri="{FF2B5EF4-FFF2-40B4-BE49-F238E27FC236}">
              <a16:creationId xmlns:a16="http://schemas.microsoft.com/office/drawing/2014/main" xmlns="" id="{FD5C32A2-649B-4DBD-9372-B81EF470FAD3}"/>
            </a:ext>
          </a:extLst>
        </xdr:cNvPr>
        <xdr:cNvSpPr txBox="1"/>
      </xdr:nvSpPr>
      <xdr:spPr>
        <a:xfrm>
          <a:off x="9258300" y="91113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1,564,909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112097</xdr:rowOff>
    </xdr:from>
    <xdr:to>
      <xdr:col>55</xdr:col>
      <xdr:colOff>88900</xdr:colOff>
      <xdr:row>55</xdr:row>
      <xdr:rowOff>112097</xdr:rowOff>
    </xdr:to>
    <xdr:cxnSp macro="">
      <xdr:nvCxnSpPr>
        <xdr:cNvPr id="202" name="直線コネクタ 201">
          <a:extLst>
            <a:ext uri="{FF2B5EF4-FFF2-40B4-BE49-F238E27FC236}">
              <a16:creationId xmlns:a16="http://schemas.microsoft.com/office/drawing/2014/main" xmlns="" id="{27C18E85-B68D-423B-B774-4505456AC280}"/>
            </a:ext>
          </a:extLst>
        </xdr:cNvPr>
        <xdr:cNvCxnSpPr/>
      </xdr:nvCxnSpPr>
      <xdr:spPr>
        <a:xfrm>
          <a:off x="9154160" y="93322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152846</xdr:rowOff>
    </xdr:from>
    <xdr:ext cx="599010" cy="259045"/>
    <xdr:sp macro="" textlink="">
      <xdr:nvSpPr>
        <xdr:cNvPr id="203" name="【橋りょう・トンネル】&#10;一人当たり有形固定資産（償却資産）額平均値テキスト">
          <a:extLst>
            <a:ext uri="{FF2B5EF4-FFF2-40B4-BE49-F238E27FC236}">
              <a16:creationId xmlns:a16="http://schemas.microsoft.com/office/drawing/2014/main" xmlns="" id="{B8F7D51A-90C9-4114-9195-D65A2DAA8568}"/>
            </a:ext>
          </a:extLst>
        </xdr:cNvPr>
        <xdr:cNvSpPr txBox="1"/>
      </xdr:nvSpPr>
      <xdr:spPr>
        <a:xfrm>
          <a:off x="9258300" y="102112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129969</xdr:rowOff>
    </xdr:from>
    <xdr:to>
      <xdr:col>55</xdr:col>
      <xdr:colOff>50800</xdr:colOff>
      <xdr:row>62</xdr:row>
      <xdr:rowOff>60119</xdr:rowOff>
    </xdr:to>
    <xdr:sp macro="" textlink="">
      <xdr:nvSpPr>
        <xdr:cNvPr id="204" name="フローチャート: 判断 203">
          <a:extLst>
            <a:ext uri="{FF2B5EF4-FFF2-40B4-BE49-F238E27FC236}">
              <a16:creationId xmlns:a16="http://schemas.microsoft.com/office/drawing/2014/main" xmlns="" id="{1900A817-9372-4E95-B72C-9A0721EC6720}"/>
            </a:ext>
          </a:extLst>
        </xdr:cNvPr>
        <xdr:cNvSpPr/>
      </xdr:nvSpPr>
      <xdr:spPr>
        <a:xfrm>
          <a:off x="9192260" y="103560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147317</xdr:rowOff>
    </xdr:from>
    <xdr:to>
      <xdr:col>50</xdr:col>
      <xdr:colOff>165100</xdr:colOff>
      <xdr:row>62</xdr:row>
      <xdr:rowOff>77467</xdr:rowOff>
    </xdr:to>
    <xdr:sp macro="" textlink="">
      <xdr:nvSpPr>
        <xdr:cNvPr id="205" name="フローチャート: 判断 204">
          <a:extLst>
            <a:ext uri="{FF2B5EF4-FFF2-40B4-BE49-F238E27FC236}">
              <a16:creationId xmlns:a16="http://schemas.microsoft.com/office/drawing/2014/main" xmlns="" id="{FE193D5C-1FD9-4673-B0FC-9E95F11EC854}"/>
            </a:ext>
          </a:extLst>
        </xdr:cNvPr>
        <xdr:cNvSpPr/>
      </xdr:nvSpPr>
      <xdr:spPr>
        <a:xfrm>
          <a:off x="8445500" y="103733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45409</xdr:rowOff>
    </xdr:from>
    <xdr:to>
      <xdr:col>46</xdr:col>
      <xdr:colOff>38100</xdr:colOff>
      <xdr:row>62</xdr:row>
      <xdr:rowOff>147009</xdr:rowOff>
    </xdr:to>
    <xdr:sp macro="" textlink="">
      <xdr:nvSpPr>
        <xdr:cNvPr id="206" name="フローチャート: 判断 205">
          <a:extLst>
            <a:ext uri="{FF2B5EF4-FFF2-40B4-BE49-F238E27FC236}">
              <a16:creationId xmlns:a16="http://schemas.microsoft.com/office/drawing/2014/main" xmlns="" id="{B5B81614-4E5E-4547-9BA1-2570D8C0C642}"/>
            </a:ext>
          </a:extLst>
        </xdr:cNvPr>
        <xdr:cNvSpPr/>
      </xdr:nvSpPr>
      <xdr:spPr>
        <a:xfrm>
          <a:off x="7670800" y="104390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xmlns="" id="{E6334ACB-F146-43E9-A34B-A93C333053C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8" name="テキスト ボックス 207">
          <a:extLst>
            <a:ext uri="{FF2B5EF4-FFF2-40B4-BE49-F238E27FC236}">
              <a16:creationId xmlns:a16="http://schemas.microsoft.com/office/drawing/2014/main" xmlns="" id="{B6DA8B06-8504-4A34-9D7F-EB193BF45AA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9" name="テキスト ボックス 208">
          <a:extLst>
            <a:ext uri="{FF2B5EF4-FFF2-40B4-BE49-F238E27FC236}">
              <a16:creationId xmlns:a16="http://schemas.microsoft.com/office/drawing/2014/main" xmlns="" id="{725C8256-0B25-4D39-BA9C-1DB4536C669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0" name="テキスト ボックス 209">
          <a:extLst>
            <a:ext uri="{FF2B5EF4-FFF2-40B4-BE49-F238E27FC236}">
              <a16:creationId xmlns:a16="http://schemas.microsoft.com/office/drawing/2014/main" xmlns="" id="{67B149F4-4A9F-4F3D-B337-30BC698B691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1" name="テキスト ボックス 210">
          <a:extLst>
            <a:ext uri="{FF2B5EF4-FFF2-40B4-BE49-F238E27FC236}">
              <a16:creationId xmlns:a16="http://schemas.microsoft.com/office/drawing/2014/main" xmlns="" id="{CF2FD60A-DD07-49EA-ADAF-D90A63C879F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154819</xdr:rowOff>
    </xdr:from>
    <xdr:to>
      <xdr:col>55</xdr:col>
      <xdr:colOff>50800</xdr:colOff>
      <xdr:row>63</xdr:row>
      <xdr:rowOff>84969</xdr:rowOff>
    </xdr:to>
    <xdr:sp macro="" textlink="">
      <xdr:nvSpPr>
        <xdr:cNvPr id="212" name="楕円 211">
          <a:extLst>
            <a:ext uri="{FF2B5EF4-FFF2-40B4-BE49-F238E27FC236}">
              <a16:creationId xmlns:a16="http://schemas.microsoft.com/office/drawing/2014/main" xmlns="" id="{0DC66307-EDF2-4123-B094-71468D6C0136}"/>
            </a:ext>
          </a:extLst>
        </xdr:cNvPr>
        <xdr:cNvSpPr/>
      </xdr:nvSpPr>
      <xdr:spPr>
        <a:xfrm>
          <a:off x="9192260" y="10548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133246</xdr:rowOff>
    </xdr:from>
    <xdr:ext cx="599010" cy="259045"/>
    <xdr:sp macro="" textlink="">
      <xdr:nvSpPr>
        <xdr:cNvPr id="213" name="【橋りょう・トンネル】&#10;一人当たり有形固定資産（償却資産）額該当値テキスト">
          <a:extLst>
            <a:ext uri="{FF2B5EF4-FFF2-40B4-BE49-F238E27FC236}">
              <a16:creationId xmlns:a16="http://schemas.microsoft.com/office/drawing/2014/main" xmlns="" id="{D90AA9B8-7594-4795-932F-CB46AB764D6D}"/>
            </a:ext>
          </a:extLst>
        </xdr:cNvPr>
        <xdr:cNvSpPr txBox="1"/>
      </xdr:nvSpPr>
      <xdr:spPr>
        <a:xfrm>
          <a:off x="9258300" y="10526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156359</xdr:rowOff>
    </xdr:from>
    <xdr:to>
      <xdr:col>50</xdr:col>
      <xdr:colOff>165100</xdr:colOff>
      <xdr:row>63</xdr:row>
      <xdr:rowOff>86509</xdr:rowOff>
    </xdr:to>
    <xdr:sp macro="" textlink="">
      <xdr:nvSpPr>
        <xdr:cNvPr id="214" name="楕円 213">
          <a:extLst>
            <a:ext uri="{FF2B5EF4-FFF2-40B4-BE49-F238E27FC236}">
              <a16:creationId xmlns:a16="http://schemas.microsoft.com/office/drawing/2014/main" xmlns="" id="{38E914DC-BFCD-48CD-8FF3-670611EF113E}"/>
            </a:ext>
          </a:extLst>
        </xdr:cNvPr>
        <xdr:cNvSpPr/>
      </xdr:nvSpPr>
      <xdr:spPr>
        <a:xfrm>
          <a:off x="8445500" y="105500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34169</xdr:rowOff>
    </xdr:from>
    <xdr:to>
      <xdr:col>55</xdr:col>
      <xdr:colOff>0</xdr:colOff>
      <xdr:row>63</xdr:row>
      <xdr:rowOff>35709</xdr:rowOff>
    </xdr:to>
    <xdr:cxnSp macro="">
      <xdr:nvCxnSpPr>
        <xdr:cNvPr id="215" name="直線コネクタ 214">
          <a:extLst>
            <a:ext uri="{FF2B5EF4-FFF2-40B4-BE49-F238E27FC236}">
              <a16:creationId xmlns:a16="http://schemas.microsoft.com/office/drawing/2014/main" xmlns="" id="{20EA4F08-97FE-495C-9C6B-2EAD4EA7076D}"/>
            </a:ext>
          </a:extLst>
        </xdr:cNvPr>
        <xdr:cNvCxnSpPr/>
      </xdr:nvCxnSpPr>
      <xdr:spPr>
        <a:xfrm flipV="1">
          <a:off x="8496300" y="10595489"/>
          <a:ext cx="723900" cy="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157817</xdr:rowOff>
    </xdr:from>
    <xdr:to>
      <xdr:col>46</xdr:col>
      <xdr:colOff>38100</xdr:colOff>
      <xdr:row>63</xdr:row>
      <xdr:rowOff>87967</xdr:rowOff>
    </xdr:to>
    <xdr:sp macro="" textlink="">
      <xdr:nvSpPr>
        <xdr:cNvPr id="216" name="楕円 215">
          <a:extLst>
            <a:ext uri="{FF2B5EF4-FFF2-40B4-BE49-F238E27FC236}">
              <a16:creationId xmlns:a16="http://schemas.microsoft.com/office/drawing/2014/main" xmlns="" id="{903926B1-C194-4A99-AF61-86E4B2B668C6}"/>
            </a:ext>
          </a:extLst>
        </xdr:cNvPr>
        <xdr:cNvSpPr/>
      </xdr:nvSpPr>
      <xdr:spPr>
        <a:xfrm>
          <a:off x="7670800" y="105514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35709</xdr:rowOff>
    </xdr:from>
    <xdr:to>
      <xdr:col>50</xdr:col>
      <xdr:colOff>114300</xdr:colOff>
      <xdr:row>63</xdr:row>
      <xdr:rowOff>37167</xdr:rowOff>
    </xdr:to>
    <xdr:cxnSp macro="">
      <xdr:nvCxnSpPr>
        <xdr:cNvPr id="217" name="直線コネクタ 216">
          <a:extLst>
            <a:ext uri="{FF2B5EF4-FFF2-40B4-BE49-F238E27FC236}">
              <a16:creationId xmlns:a16="http://schemas.microsoft.com/office/drawing/2014/main" xmlns="" id="{18941C60-D21F-4D5C-8729-BD70564A3A04}"/>
            </a:ext>
          </a:extLst>
        </xdr:cNvPr>
        <xdr:cNvCxnSpPr/>
      </xdr:nvCxnSpPr>
      <xdr:spPr>
        <a:xfrm flipV="1">
          <a:off x="7713980" y="10597029"/>
          <a:ext cx="782320" cy="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93994</xdr:rowOff>
    </xdr:from>
    <xdr:ext cx="599010" cy="259045"/>
    <xdr:sp macro="" textlink="">
      <xdr:nvSpPr>
        <xdr:cNvPr id="218" name="n_1aveValue【橋りょう・トンネル】&#10;一人当たり有形固定資産（償却資産）額">
          <a:extLst>
            <a:ext uri="{FF2B5EF4-FFF2-40B4-BE49-F238E27FC236}">
              <a16:creationId xmlns:a16="http://schemas.microsoft.com/office/drawing/2014/main" xmlns="" id="{76DA6B26-7CFC-4134-8B5D-1F1A08D2297D}"/>
            </a:ext>
          </a:extLst>
        </xdr:cNvPr>
        <xdr:cNvSpPr txBox="1"/>
      </xdr:nvSpPr>
      <xdr:spPr>
        <a:xfrm>
          <a:off x="8214575" y="10152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163536</xdr:rowOff>
    </xdr:from>
    <xdr:ext cx="599010" cy="259045"/>
    <xdr:sp macro="" textlink="">
      <xdr:nvSpPr>
        <xdr:cNvPr id="219" name="n_2aveValue【橋りょう・トンネル】&#10;一人当たり有形固定資産（償却資産）額">
          <a:extLst>
            <a:ext uri="{FF2B5EF4-FFF2-40B4-BE49-F238E27FC236}">
              <a16:creationId xmlns:a16="http://schemas.microsoft.com/office/drawing/2014/main" xmlns="" id="{3E347921-00E1-49A8-A32E-961154CDA0C5}"/>
            </a:ext>
          </a:extLst>
        </xdr:cNvPr>
        <xdr:cNvSpPr txBox="1"/>
      </xdr:nvSpPr>
      <xdr:spPr>
        <a:xfrm>
          <a:off x="7444955" y="10221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77636</xdr:rowOff>
    </xdr:from>
    <xdr:ext cx="599010" cy="259045"/>
    <xdr:sp macro="" textlink="">
      <xdr:nvSpPr>
        <xdr:cNvPr id="220" name="n_1mainValue【橋りょう・トンネル】&#10;一人当たり有形固定資産（償却資産）額">
          <a:extLst>
            <a:ext uri="{FF2B5EF4-FFF2-40B4-BE49-F238E27FC236}">
              <a16:creationId xmlns:a16="http://schemas.microsoft.com/office/drawing/2014/main" xmlns="" id="{2FF98703-1E90-4DB9-9FF2-C04B8D8E5133}"/>
            </a:ext>
          </a:extLst>
        </xdr:cNvPr>
        <xdr:cNvSpPr txBox="1"/>
      </xdr:nvSpPr>
      <xdr:spPr>
        <a:xfrm>
          <a:off x="8214575" y="1063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79094</xdr:rowOff>
    </xdr:from>
    <xdr:ext cx="599010" cy="259045"/>
    <xdr:sp macro="" textlink="">
      <xdr:nvSpPr>
        <xdr:cNvPr id="221" name="n_2mainValue【橋りょう・トンネル】&#10;一人当たり有形固定資産（償却資産）額">
          <a:extLst>
            <a:ext uri="{FF2B5EF4-FFF2-40B4-BE49-F238E27FC236}">
              <a16:creationId xmlns:a16="http://schemas.microsoft.com/office/drawing/2014/main" xmlns="" id="{337707B9-F8C2-4C3A-BB4A-6E5673777591}"/>
            </a:ext>
          </a:extLst>
        </xdr:cNvPr>
        <xdr:cNvSpPr txBox="1"/>
      </xdr:nvSpPr>
      <xdr:spPr>
        <a:xfrm>
          <a:off x="7444955" y="10640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2" name="正方形/長方形 221">
          <a:extLst>
            <a:ext uri="{FF2B5EF4-FFF2-40B4-BE49-F238E27FC236}">
              <a16:creationId xmlns:a16="http://schemas.microsoft.com/office/drawing/2014/main" xmlns="" id="{7AE83E53-1B40-456C-BE14-9A421352F04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3" name="正方形/長方形 222">
          <a:extLst>
            <a:ext uri="{FF2B5EF4-FFF2-40B4-BE49-F238E27FC236}">
              <a16:creationId xmlns:a16="http://schemas.microsoft.com/office/drawing/2014/main" xmlns="" id="{5F76D344-E0F0-44C9-B905-01A275E6BC8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4" name="正方形/長方形 223">
          <a:extLst>
            <a:ext uri="{FF2B5EF4-FFF2-40B4-BE49-F238E27FC236}">
              <a16:creationId xmlns:a16="http://schemas.microsoft.com/office/drawing/2014/main" xmlns="" id="{6887A108-D440-4DA0-873A-43424739426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5" name="正方形/長方形 224">
          <a:extLst>
            <a:ext uri="{FF2B5EF4-FFF2-40B4-BE49-F238E27FC236}">
              <a16:creationId xmlns:a16="http://schemas.microsoft.com/office/drawing/2014/main" xmlns="" id="{E5EB4541-BD64-4969-9362-41A5CABDBC2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6" name="正方形/長方形 225">
          <a:extLst>
            <a:ext uri="{FF2B5EF4-FFF2-40B4-BE49-F238E27FC236}">
              <a16:creationId xmlns:a16="http://schemas.microsoft.com/office/drawing/2014/main" xmlns="" id="{A942B857-7180-4C1C-A5B7-78F091560F73}"/>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7" name="正方形/長方形 226">
          <a:extLst>
            <a:ext uri="{FF2B5EF4-FFF2-40B4-BE49-F238E27FC236}">
              <a16:creationId xmlns:a16="http://schemas.microsoft.com/office/drawing/2014/main" xmlns="" id="{BA1FDDC2-CD70-423F-96A5-3DBB26C9A4ED}"/>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8" name="正方形/長方形 227">
          <a:extLst>
            <a:ext uri="{FF2B5EF4-FFF2-40B4-BE49-F238E27FC236}">
              <a16:creationId xmlns:a16="http://schemas.microsoft.com/office/drawing/2014/main" xmlns="" id="{D87F0129-CDE4-404A-86FC-7AFDAC21FE7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9" name="正方形/長方形 228">
          <a:extLst>
            <a:ext uri="{FF2B5EF4-FFF2-40B4-BE49-F238E27FC236}">
              <a16:creationId xmlns:a16="http://schemas.microsoft.com/office/drawing/2014/main" xmlns="" id="{5C810CA4-7FFA-4890-A9A4-1842128F93B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0" name="テキスト ボックス 229">
          <a:extLst>
            <a:ext uri="{FF2B5EF4-FFF2-40B4-BE49-F238E27FC236}">
              <a16:creationId xmlns:a16="http://schemas.microsoft.com/office/drawing/2014/main" xmlns="" id="{FB5ED3C0-399C-47F8-9255-9A91441E957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1" name="直線コネクタ 230">
          <a:extLst>
            <a:ext uri="{FF2B5EF4-FFF2-40B4-BE49-F238E27FC236}">
              <a16:creationId xmlns:a16="http://schemas.microsoft.com/office/drawing/2014/main" xmlns="" id="{08A6C6E7-6B1F-42E3-A137-54FEDC42534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2" name="テキスト ボックス 231">
          <a:extLst>
            <a:ext uri="{FF2B5EF4-FFF2-40B4-BE49-F238E27FC236}">
              <a16:creationId xmlns:a16="http://schemas.microsoft.com/office/drawing/2014/main" xmlns="" id="{B7E36F81-36C2-46D0-A5FE-B8251CCC8115}"/>
            </a:ext>
          </a:extLst>
        </xdr:cNvPr>
        <xdr:cNvSpPr txBox="1"/>
      </xdr:nvSpPr>
      <xdr:spPr>
        <a:xfrm>
          <a:off x="37734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3" name="直線コネクタ 232">
          <a:extLst>
            <a:ext uri="{FF2B5EF4-FFF2-40B4-BE49-F238E27FC236}">
              <a16:creationId xmlns:a16="http://schemas.microsoft.com/office/drawing/2014/main" xmlns="" id="{6954C433-243F-40D3-BB40-E250F4C462E6}"/>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4" name="テキスト ボックス 233">
          <a:extLst>
            <a:ext uri="{FF2B5EF4-FFF2-40B4-BE49-F238E27FC236}">
              <a16:creationId xmlns:a16="http://schemas.microsoft.com/office/drawing/2014/main" xmlns="" id="{3CBE779A-7891-4239-BA48-96F225A94110}"/>
            </a:ext>
          </a:extLst>
        </xdr:cNvPr>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5" name="直線コネクタ 234">
          <a:extLst>
            <a:ext uri="{FF2B5EF4-FFF2-40B4-BE49-F238E27FC236}">
              <a16:creationId xmlns:a16="http://schemas.microsoft.com/office/drawing/2014/main" xmlns="" id="{6996CE9A-CED3-4776-B1B6-6A0752273815}"/>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6" name="テキスト ボックス 235">
          <a:extLst>
            <a:ext uri="{FF2B5EF4-FFF2-40B4-BE49-F238E27FC236}">
              <a16:creationId xmlns:a16="http://schemas.microsoft.com/office/drawing/2014/main" xmlns="" id="{8B17F5A1-E6F7-48F4-86B8-B20F7FEEE565}"/>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7" name="直線コネクタ 236">
          <a:extLst>
            <a:ext uri="{FF2B5EF4-FFF2-40B4-BE49-F238E27FC236}">
              <a16:creationId xmlns:a16="http://schemas.microsoft.com/office/drawing/2014/main" xmlns="" id="{F379945E-301D-4AFE-978F-1A8D836E6AE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8" name="テキスト ボックス 237">
          <a:extLst>
            <a:ext uri="{FF2B5EF4-FFF2-40B4-BE49-F238E27FC236}">
              <a16:creationId xmlns:a16="http://schemas.microsoft.com/office/drawing/2014/main" xmlns="" id="{8B694243-8C7D-4CF3-A3B3-2FB05411A405}"/>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39" name="直線コネクタ 238">
          <a:extLst>
            <a:ext uri="{FF2B5EF4-FFF2-40B4-BE49-F238E27FC236}">
              <a16:creationId xmlns:a16="http://schemas.microsoft.com/office/drawing/2014/main" xmlns="" id="{01933CC0-3E6A-46E9-9B6F-C0B650475F2C}"/>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0" name="テキスト ボックス 239">
          <a:extLst>
            <a:ext uri="{FF2B5EF4-FFF2-40B4-BE49-F238E27FC236}">
              <a16:creationId xmlns:a16="http://schemas.microsoft.com/office/drawing/2014/main" xmlns="" id="{33C9CF7A-D4ED-4867-BC84-07A9A0E4342D}"/>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1" name="直線コネクタ 240">
          <a:extLst>
            <a:ext uri="{FF2B5EF4-FFF2-40B4-BE49-F238E27FC236}">
              <a16:creationId xmlns:a16="http://schemas.microsoft.com/office/drawing/2014/main" xmlns="" id="{A394FC03-B798-435A-9F94-8B164F98AB16}"/>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2" name="テキスト ボックス 241">
          <a:extLst>
            <a:ext uri="{FF2B5EF4-FFF2-40B4-BE49-F238E27FC236}">
              <a16:creationId xmlns:a16="http://schemas.microsoft.com/office/drawing/2014/main" xmlns="" id="{AFF45797-7485-4411-9D6B-5DDB346F5134}"/>
            </a:ext>
          </a:extLst>
        </xdr:cNvPr>
        <xdr:cNvSpPr txBox="1"/>
      </xdr:nvSpPr>
      <xdr:spPr>
        <a:xfrm>
          <a:off x="27196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3" name="直線コネクタ 242">
          <a:extLst>
            <a:ext uri="{FF2B5EF4-FFF2-40B4-BE49-F238E27FC236}">
              <a16:creationId xmlns:a16="http://schemas.microsoft.com/office/drawing/2014/main" xmlns="" id="{B95992DB-D2CC-40DA-AAF5-463E85F6C45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xmlns="" id="{F5481EBC-82FA-43CF-A82D-BAAF99D9E522}"/>
            </a:ext>
          </a:extLst>
        </xdr:cNvPr>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5" name="【公営住宅】&#10;有形固定資産減価償却率グラフ枠">
          <a:extLst>
            <a:ext uri="{FF2B5EF4-FFF2-40B4-BE49-F238E27FC236}">
              <a16:creationId xmlns:a16="http://schemas.microsoft.com/office/drawing/2014/main" xmlns="" id="{DB8896EC-8521-4AD6-BB33-B8DA47AE2E1B}"/>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85</xdr:row>
      <xdr:rowOff>13336</xdr:rowOff>
    </xdr:to>
    <xdr:cxnSp macro="">
      <xdr:nvCxnSpPr>
        <xdr:cNvPr id="246" name="直線コネクタ 245">
          <a:extLst>
            <a:ext uri="{FF2B5EF4-FFF2-40B4-BE49-F238E27FC236}">
              <a16:creationId xmlns:a16="http://schemas.microsoft.com/office/drawing/2014/main" xmlns="" id="{1AC23981-4599-41A2-879B-9DC809D1C816}"/>
            </a:ext>
          </a:extLst>
        </xdr:cNvPr>
        <xdr:cNvCxnSpPr/>
      </xdr:nvCxnSpPr>
      <xdr:spPr>
        <a:xfrm flipV="1">
          <a:off x="4086225" y="13045441"/>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17163</xdr:rowOff>
    </xdr:from>
    <xdr:ext cx="405111" cy="259045"/>
    <xdr:sp macro="" textlink="">
      <xdr:nvSpPr>
        <xdr:cNvPr id="247" name="【公営住宅】&#10;有形固定資産減価償却率最小値テキスト">
          <a:extLst>
            <a:ext uri="{FF2B5EF4-FFF2-40B4-BE49-F238E27FC236}">
              <a16:creationId xmlns:a16="http://schemas.microsoft.com/office/drawing/2014/main" xmlns="" id="{B9EBDE78-E62F-4431-99F9-6C76677C3C26}"/>
            </a:ext>
          </a:extLst>
        </xdr:cNvPr>
        <xdr:cNvSpPr txBox="1"/>
      </xdr:nvSpPr>
      <xdr:spPr>
        <a:xfrm>
          <a:off x="4124960"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13336</xdr:rowOff>
    </xdr:from>
    <xdr:to>
      <xdr:col>24</xdr:col>
      <xdr:colOff>152400</xdr:colOff>
      <xdr:row>85</xdr:row>
      <xdr:rowOff>13336</xdr:rowOff>
    </xdr:to>
    <xdr:cxnSp macro="">
      <xdr:nvCxnSpPr>
        <xdr:cNvPr id="248" name="直線コネクタ 247">
          <a:extLst>
            <a:ext uri="{FF2B5EF4-FFF2-40B4-BE49-F238E27FC236}">
              <a16:creationId xmlns:a16="http://schemas.microsoft.com/office/drawing/2014/main" xmlns="" id="{A7614743-34BE-456C-BF81-C5729C067C11}"/>
            </a:ext>
          </a:extLst>
        </xdr:cNvPr>
        <xdr:cNvCxnSpPr/>
      </xdr:nvCxnSpPr>
      <xdr:spPr>
        <a:xfrm>
          <a:off x="4020820" y="14262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49" name="【公営住宅】&#10;有形固定資産減価償却率最大値テキスト">
          <a:extLst>
            <a:ext uri="{FF2B5EF4-FFF2-40B4-BE49-F238E27FC236}">
              <a16:creationId xmlns:a16="http://schemas.microsoft.com/office/drawing/2014/main" xmlns="" id="{88817224-553E-42AB-81CE-ED6825D6BD4F}"/>
            </a:ext>
          </a:extLst>
        </xdr:cNvPr>
        <xdr:cNvSpPr txBox="1"/>
      </xdr:nvSpPr>
      <xdr:spPr>
        <a:xfrm>
          <a:off x="4124960" y="12824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50" name="直線コネクタ 249">
          <a:extLst>
            <a:ext uri="{FF2B5EF4-FFF2-40B4-BE49-F238E27FC236}">
              <a16:creationId xmlns:a16="http://schemas.microsoft.com/office/drawing/2014/main" xmlns="" id="{94573BC7-B0F6-4495-AE49-AB42138F923A}"/>
            </a:ext>
          </a:extLst>
        </xdr:cNvPr>
        <xdr:cNvCxnSpPr/>
      </xdr:nvCxnSpPr>
      <xdr:spPr>
        <a:xfrm>
          <a:off x="4020820" y="130454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59072</xdr:rowOff>
    </xdr:from>
    <xdr:ext cx="405111" cy="259045"/>
    <xdr:sp macro="" textlink="">
      <xdr:nvSpPr>
        <xdr:cNvPr id="251" name="【公営住宅】&#10;有形固定資産減価償却率平均値テキスト">
          <a:extLst>
            <a:ext uri="{FF2B5EF4-FFF2-40B4-BE49-F238E27FC236}">
              <a16:creationId xmlns:a16="http://schemas.microsoft.com/office/drawing/2014/main" xmlns="" id="{450BA5CC-82BE-4A95-9FF1-F0375F8ED00E}"/>
            </a:ext>
          </a:extLst>
        </xdr:cNvPr>
        <xdr:cNvSpPr txBox="1"/>
      </xdr:nvSpPr>
      <xdr:spPr>
        <a:xfrm>
          <a:off x="4124960" y="1363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80645</xdr:rowOff>
    </xdr:from>
    <xdr:to>
      <xdr:col>24</xdr:col>
      <xdr:colOff>114300</xdr:colOff>
      <xdr:row>82</xdr:row>
      <xdr:rowOff>10795</xdr:rowOff>
    </xdr:to>
    <xdr:sp macro="" textlink="">
      <xdr:nvSpPr>
        <xdr:cNvPr id="252" name="フローチャート: 判断 251">
          <a:extLst>
            <a:ext uri="{FF2B5EF4-FFF2-40B4-BE49-F238E27FC236}">
              <a16:creationId xmlns:a16="http://schemas.microsoft.com/office/drawing/2014/main" xmlns="" id="{21F4C7FF-B362-44C9-BF08-F0C7CA79E359}"/>
            </a:ext>
          </a:extLst>
        </xdr:cNvPr>
        <xdr:cNvSpPr/>
      </xdr:nvSpPr>
      <xdr:spPr>
        <a:xfrm>
          <a:off x="4036060" y="136594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90170</xdr:rowOff>
    </xdr:from>
    <xdr:to>
      <xdr:col>20</xdr:col>
      <xdr:colOff>38100</xdr:colOff>
      <xdr:row>82</xdr:row>
      <xdr:rowOff>20320</xdr:rowOff>
    </xdr:to>
    <xdr:sp macro="" textlink="">
      <xdr:nvSpPr>
        <xdr:cNvPr id="253" name="フローチャート: 判断 252">
          <a:extLst>
            <a:ext uri="{FF2B5EF4-FFF2-40B4-BE49-F238E27FC236}">
              <a16:creationId xmlns:a16="http://schemas.microsoft.com/office/drawing/2014/main" xmlns="" id="{F723F129-A25B-4D95-B03F-40B251FE52CA}"/>
            </a:ext>
          </a:extLst>
        </xdr:cNvPr>
        <xdr:cNvSpPr/>
      </xdr:nvSpPr>
      <xdr:spPr>
        <a:xfrm>
          <a:off x="3312160" y="13669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116839</xdr:rowOff>
    </xdr:from>
    <xdr:to>
      <xdr:col>15</xdr:col>
      <xdr:colOff>101600</xdr:colOff>
      <xdr:row>82</xdr:row>
      <xdr:rowOff>46989</xdr:rowOff>
    </xdr:to>
    <xdr:sp macro="" textlink="">
      <xdr:nvSpPr>
        <xdr:cNvPr id="254" name="フローチャート: 判断 253">
          <a:extLst>
            <a:ext uri="{FF2B5EF4-FFF2-40B4-BE49-F238E27FC236}">
              <a16:creationId xmlns:a16="http://schemas.microsoft.com/office/drawing/2014/main" xmlns="" id="{F72CA6A4-5A23-48AC-A691-02A155223434}"/>
            </a:ext>
          </a:extLst>
        </xdr:cNvPr>
        <xdr:cNvSpPr/>
      </xdr:nvSpPr>
      <xdr:spPr>
        <a:xfrm>
          <a:off x="2514600" y="13695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xmlns="" id="{26B75BFF-9A27-4899-817E-C818DEF4775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xmlns="" id="{917A69B1-FEBF-48BB-AC4C-5D4A2D09E54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xmlns="" id="{B7507632-5B79-44AB-974D-217CFAB4076B}"/>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xmlns="" id="{A8F2E759-C7CE-4DD3-8DD1-CC583FCF07D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xmlns="" id="{C4B58473-1E2B-4F1C-B36A-A7D0AE47F15E}"/>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170180</xdr:rowOff>
    </xdr:from>
    <xdr:to>
      <xdr:col>24</xdr:col>
      <xdr:colOff>114300</xdr:colOff>
      <xdr:row>80</xdr:row>
      <xdr:rowOff>100330</xdr:rowOff>
    </xdr:to>
    <xdr:sp macro="" textlink="">
      <xdr:nvSpPr>
        <xdr:cNvPr id="260" name="楕円 259">
          <a:extLst>
            <a:ext uri="{FF2B5EF4-FFF2-40B4-BE49-F238E27FC236}">
              <a16:creationId xmlns:a16="http://schemas.microsoft.com/office/drawing/2014/main" xmlns="" id="{AC43BAC8-4A80-437B-9FE5-52495000B643}"/>
            </a:ext>
          </a:extLst>
        </xdr:cNvPr>
        <xdr:cNvSpPr/>
      </xdr:nvSpPr>
      <xdr:spPr>
        <a:xfrm>
          <a:off x="4036060" y="13413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21607</xdr:rowOff>
    </xdr:from>
    <xdr:ext cx="405111" cy="259045"/>
    <xdr:sp macro="" textlink="">
      <xdr:nvSpPr>
        <xdr:cNvPr id="261" name="【公営住宅】&#10;有形固定資産減価償却率該当値テキスト">
          <a:extLst>
            <a:ext uri="{FF2B5EF4-FFF2-40B4-BE49-F238E27FC236}">
              <a16:creationId xmlns:a16="http://schemas.microsoft.com/office/drawing/2014/main" xmlns="" id="{9E6182F0-08A7-4A5B-AC9F-45C0F16F14EF}"/>
            </a:ext>
          </a:extLst>
        </xdr:cNvPr>
        <xdr:cNvSpPr txBox="1"/>
      </xdr:nvSpPr>
      <xdr:spPr>
        <a:xfrm>
          <a:off x="4124960" y="1326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15875</xdr:rowOff>
    </xdr:from>
    <xdr:to>
      <xdr:col>20</xdr:col>
      <xdr:colOff>38100</xdr:colOff>
      <xdr:row>80</xdr:row>
      <xdr:rowOff>117475</xdr:rowOff>
    </xdr:to>
    <xdr:sp macro="" textlink="">
      <xdr:nvSpPr>
        <xdr:cNvPr id="262" name="楕円 261">
          <a:extLst>
            <a:ext uri="{FF2B5EF4-FFF2-40B4-BE49-F238E27FC236}">
              <a16:creationId xmlns:a16="http://schemas.microsoft.com/office/drawing/2014/main" xmlns="" id="{F4B24370-B939-4245-B675-D5DA1D2720C8}"/>
            </a:ext>
          </a:extLst>
        </xdr:cNvPr>
        <xdr:cNvSpPr/>
      </xdr:nvSpPr>
      <xdr:spPr>
        <a:xfrm>
          <a:off x="3312160" y="134270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49530</xdr:rowOff>
    </xdr:from>
    <xdr:to>
      <xdr:col>24</xdr:col>
      <xdr:colOff>63500</xdr:colOff>
      <xdr:row>80</xdr:row>
      <xdr:rowOff>66675</xdr:rowOff>
    </xdr:to>
    <xdr:cxnSp macro="">
      <xdr:nvCxnSpPr>
        <xdr:cNvPr id="263" name="直線コネクタ 262">
          <a:extLst>
            <a:ext uri="{FF2B5EF4-FFF2-40B4-BE49-F238E27FC236}">
              <a16:creationId xmlns:a16="http://schemas.microsoft.com/office/drawing/2014/main" xmlns="" id="{490AB4F7-A4FA-4BA2-9690-C7F2BA3F9955}"/>
            </a:ext>
          </a:extLst>
        </xdr:cNvPr>
        <xdr:cNvCxnSpPr/>
      </xdr:nvCxnSpPr>
      <xdr:spPr>
        <a:xfrm flipV="1">
          <a:off x="3355340" y="13460730"/>
          <a:ext cx="7315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29211</xdr:rowOff>
    </xdr:from>
    <xdr:to>
      <xdr:col>15</xdr:col>
      <xdr:colOff>101600</xdr:colOff>
      <xdr:row>80</xdr:row>
      <xdr:rowOff>130811</xdr:rowOff>
    </xdr:to>
    <xdr:sp macro="" textlink="">
      <xdr:nvSpPr>
        <xdr:cNvPr id="264" name="楕円 263">
          <a:extLst>
            <a:ext uri="{FF2B5EF4-FFF2-40B4-BE49-F238E27FC236}">
              <a16:creationId xmlns:a16="http://schemas.microsoft.com/office/drawing/2014/main" xmlns="" id="{23E66E76-3135-4571-AEE2-62BC0A6153D3}"/>
            </a:ext>
          </a:extLst>
        </xdr:cNvPr>
        <xdr:cNvSpPr/>
      </xdr:nvSpPr>
      <xdr:spPr>
        <a:xfrm>
          <a:off x="2514600" y="134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66675</xdr:rowOff>
    </xdr:from>
    <xdr:to>
      <xdr:col>19</xdr:col>
      <xdr:colOff>177800</xdr:colOff>
      <xdr:row>80</xdr:row>
      <xdr:rowOff>80011</xdr:rowOff>
    </xdr:to>
    <xdr:cxnSp macro="">
      <xdr:nvCxnSpPr>
        <xdr:cNvPr id="265" name="直線コネクタ 264">
          <a:extLst>
            <a:ext uri="{FF2B5EF4-FFF2-40B4-BE49-F238E27FC236}">
              <a16:creationId xmlns:a16="http://schemas.microsoft.com/office/drawing/2014/main" xmlns="" id="{E1CB1852-E0FA-42B6-80E6-664DF8E0B963}"/>
            </a:ext>
          </a:extLst>
        </xdr:cNvPr>
        <xdr:cNvCxnSpPr/>
      </xdr:nvCxnSpPr>
      <xdr:spPr>
        <a:xfrm flipV="1">
          <a:off x="2565400" y="13477875"/>
          <a:ext cx="78994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11447</xdr:rowOff>
    </xdr:from>
    <xdr:ext cx="405111" cy="259045"/>
    <xdr:sp macro="" textlink="">
      <xdr:nvSpPr>
        <xdr:cNvPr id="266" name="n_1aveValue【公営住宅】&#10;有形固定資産減価償却率">
          <a:extLst>
            <a:ext uri="{FF2B5EF4-FFF2-40B4-BE49-F238E27FC236}">
              <a16:creationId xmlns:a16="http://schemas.microsoft.com/office/drawing/2014/main" xmlns="" id="{7EE937AC-F841-4C8A-80AE-C0FDF99B443A}"/>
            </a:ext>
          </a:extLst>
        </xdr:cNvPr>
        <xdr:cNvSpPr txBox="1"/>
      </xdr:nvSpPr>
      <xdr:spPr>
        <a:xfrm>
          <a:off x="3170564"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38116</xdr:rowOff>
    </xdr:from>
    <xdr:ext cx="405111" cy="259045"/>
    <xdr:sp macro="" textlink="">
      <xdr:nvSpPr>
        <xdr:cNvPr id="267" name="n_2aveValue【公営住宅】&#10;有形固定資産減価償却率">
          <a:extLst>
            <a:ext uri="{FF2B5EF4-FFF2-40B4-BE49-F238E27FC236}">
              <a16:creationId xmlns:a16="http://schemas.microsoft.com/office/drawing/2014/main" xmlns="" id="{A1410B44-F6CC-42C5-85D4-AFA4B44C8789}"/>
            </a:ext>
          </a:extLst>
        </xdr:cNvPr>
        <xdr:cNvSpPr txBox="1"/>
      </xdr:nvSpPr>
      <xdr:spPr>
        <a:xfrm>
          <a:off x="2385704" y="13784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134002</xdr:rowOff>
    </xdr:from>
    <xdr:ext cx="405111" cy="259045"/>
    <xdr:sp macro="" textlink="">
      <xdr:nvSpPr>
        <xdr:cNvPr id="268" name="n_1mainValue【公営住宅】&#10;有形固定資産減価償却率">
          <a:extLst>
            <a:ext uri="{FF2B5EF4-FFF2-40B4-BE49-F238E27FC236}">
              <a16:creationId xmlns:a16="http://schemas.microsoft.com/office/drawing/2014/main" xmlns="" id="{4F3D38E5-5E0B-45DB-A0DC-066EDC3B5E7F}"/>
            </a:ext>
          </a:extLst>
        </xdr:cNvPr>
        <xdr:cNvSpPr txBox="1"/>
      </xdr:nvSpPr>
      <xdr:spPr>
        <a:xfrm>
          <a:off x="3170564" y="1320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147338</xdr:rowOff>
    </xdr:from>
    <xdr:ext cx="405111" cy="259045"/>
    <xdr:sp macro="" textlink="">
      <xdr:nvSpPr>
        <xdr:cNvPr id="269" name="n_2mainValue【公営住宅】&#10;有形固定資産減価償却率">
          <a:extLst>
            <a:ext uri="{FF2B5EF4-FFF2-40B4-BE49-F238E27FC236}">
              <a16:creationId xmlns:a16="http://schemas.microsoft.com/office/drawing/2014/main" xmlns="" id="{A98FA4BE-BC7D-4F46-9F0D-91BD3151CD7B}"/>
            </a:ext>
          </a:extLst>
        </xdr:cNvPr>
        <xdr:cNvSpPr txBox="1"/>
      </xdr:nvSpPr>
      <xdr:spPr>
        <a:xfrm>
          <a:off x="2385704" y="13223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xmlns="" id="{1C6A250C-D1A7-4EDC-A4B4-243030D1528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xmlns="" id="{2A9D0686-550A-482D-A96C-EEFC60A8B50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xmlns="" id="{70DB108C-45CF-4328-BB7B-D9429024932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xmlns="" id="{3E6988E4-1D74-42D9-A84A-055BB1AA42FC}"/>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xmlns="" id="{D816599D-5FEB-4DD9-A269-13BE6FF9D00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xmlns="" id="{11497E1B-F1B1-414A-8F9E-D467B1E8AA84}"/>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xmlns="" id="{2CA6A26A-21DB-4807-AF39-4EB63CE8A92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xmlns="" id="{5D3E2A31-AB97-45D8-8D76-6EE42699BA7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8" name="テキスト ボックス 277">
          <a:extLst>
            <a:ext uri="{FF2B5EF4-FFF2-40B4-BE49-F238E27FC236}">
              <a16:creationId xmlns:a16="http://schemas.microsoft.com/office/drawing/2014/main" xmlns="" id="{5669052D-B9E8-4A6D-AA7C-87B8BB400F3B}"/>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9" name="直線コネクタ 278">
          <a:extLst>
            <a:ext uri="{FF2B5EF4-FFF2-40B4-BE49-F238E27FC236}">
              <a16:creationId xmlns:a16="http://schemas.microsoft.com/office/drawing/2014/main" xmlns="" id="{81F466F7-96A0-44CD-86E6-4FDF18BC5817}"/>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80" name="直線コネクタ 279">
          <a:extLst>
            <a:ext uri="{FF2B5EF4-FFF2-40B4-BE49-F238E27FC236}">
              <a16:creationId xmlns:a16="http://schemas.microsoft.com/office/drawing/2014/main" xmlns="" id="{158045D4-D723-4499-8A4A-50447DFBEC8D}"/>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81" name="テキスト ボックス 280">
          <a:extLst>
            <a:ext uri="{FF2B5EF4-FFF2-40B4-BE49-F238E27FC236}">
              <a16:creationId xmlns:a16="http://schemas.microsoft.com/office/drawing/2014/main" xmlns="" id="{AB4C32E0-06C7-47B6-961C-631AEC089253}"/>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2" name="直線コネクタ 281">
          <a:extLst>
            <a:ext uri="{FF2B5EF4-FFF2-40B4-BE49-F238E27FC236}">
              <a16:creationId xmlns:a16="http://schemas.microsoft.com/office/drawing/2014/main" xmlns="" id="{00B53C66-9CE3-4E11-8AAF-0744444995C8}"/>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3" name="テキスト ボックス 282">
          <a:extLst>
            <a:ext uri="{FF2B5EF4-FFF2-40B4-BE49-F238E27FC236}">
              <a16:creationId xmlns:a16="http://schemas.microsoft.com/office/drawing/2014/main" xmlns="" id="{8650C30A-DAF0-412B-9ECE-C1B2C411A565}"/>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4" name="直線コネクタ 283">
          <a:extLst>
            <a:ext uri="{FF2B5EF4-FFF2-40B4-BE49-F238E27FC236}">
              <a16:creationId xmlns:a16="http://schemas.microsoft.com/office/drawing/2014/main" xmlns="" id="{CC9FC89D-EBF7-4228-9BC4-453BE69FF0DF}"/>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5" name="テキスト ボックス 284">
          <a:extLst>
            <a:ext uri="{FF2B5EF4-FFF2-40B4-BE49-F238E27FC236}">
              <a16:creationId xmlns:a16="http://schemas.microsoft.com/office/drawing/2014/main" xmlns="" id="{1FCAB90C-C32F-4738-87A7-9D721D7BDB95}"/>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6" name="直線コネクタ 285">
          <a:extLst>
            <a:ext uri="{FF2B5EF4-FFF2-40B4-BE49-F238E27FC236}">
              <a16:creationId xmlns:a16="http://schemas.microsoft.com/office/drawing/2014/main" xmlns="" id="{47210930-A804-4ADB-8031-34E49B554873}"/>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87" name="テキスト ボックス 286">
          <a:extLst>
            <a:ext uri="{FF2B5EF4-FFF2-40B4-BE49-F238E27FC236}">
              <a16:creationId xmlns:a16="http://schemas.microsoft.com/office/drawing/2014/main" xmlns="" id="{10F7068D-AFA5-4989-A038-B3EFEBE4389E}"/>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8" name="直線コネクタ 287">
          <a:extLst>
            <a:ext uri="{FF2B5EF4-FFF2-40B4-BE49-F238E27FC236}">
              <a16:creationId xmlns:a16="http://schemas.microsoft.com/office/drawing/2014/main" xmlns="" id="{61D1296F-ED32-440A-925C-9B8AC53CAF4E}"/>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89" name="テキスト ボックス 288">
          <a:extLst>
            <a:ext uri="{FF2B5EF4-FFF2-40B4-BE49-F238E27FC236}">
              <a16:creationId xmlns:a16="http://schemas.microsoft.com/office/drawing/2014/main" xmlns="" id="{250E253D-EC11-43D4-91C4-570FC0369DD8}"/>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0" name="直線コネクタ 289">
          <a:extLst>
            <a:ext uri="{FF2B5EF4-FFF2-40B4-BE49-F238E27FC236}">
              <a16:creationId xmlns:a16="http://schemas.microsoft.com/office/drawing/2014/main" xmlns="" id="{C1B0D21A-2C55-4455-BD15-21809D19A02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1" name="テキスト ボックス 290">
          <a:extLst>
            <a:ext uri="{FF2B5EF4-FFF2-40B4-BE49-F238E27FC236}">
              <a16:creationId xmlns:a16="http://schemas.microsoft.com/office/drawing/2014/main" xmlns="" id="{BCFA7EAA-033E-4D1F-8B3E-6E066E2D63BE}"/>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2" name="【公営住宅】&#10;一人当たり面積グラフ枠">
          <a:extLst>
            <a:ext uri="{FF2B5EF4-FFF2-40B4-BE49-F238E27FC236}">
              <a16:creationId xmlns:a16="http://schemas.microsoft.com/office/drawing/2014/main" xmlns="" id="{B8BFCD8C-1719-4DAD-9B4C-F3C94F3E874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32386</xdr:rowOff>
    </xdr:from>
    <xdr:to>
      <xdr:col>54</xdr:col>
      <xdr:colOff>189865</xdr:colOff>
      <xdr:row>86</xdr:row>
      <xdr:rowOff>51815</xdr:rowOff>
    </xdr:to>
    <xdr:cxnSp macro="">
      <xdr:nvCxnSpPr>
        <xdr:cNvPr id="293" name="直線コネクタ 292">
          <a:extLst>
            <a:ext uri="{FF2B5EF4-FFF2-40B4-BE49-F238E27FC236}">
              <a16:creationId xmlns:a16="http://schemas.microsoft.com/office/drawing/2014/main" xmlns="" id="{B0C023D0-8041-4002-9AB6-857BC73A63AD}"/>
            </a:ext>
          </a:extLst>
        </xdr:cNvPr>
        <xdr:cNvCxnSpPr/>
      </xdr:nvCxnSpPr>
      <xdr:spPr>
        <a:xfrm flipV="1">
          <a:off x="9219565" y="12940666"/>
          <a:ext cx="0" cy="1528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55642</xdr:rowOff>
    </xdr:from>
    <xdr:ext cx="469744" cy="259045"/>
    <xdr:sp macro="" textlink="">
      <xdr:nvSpPr>
        <xdr:cNvPr id="294" name="【公営住宅】&#10;一人当たり面積最小値テキスト">
          <a:extLst>
            <a:ext uri="{FF2B5EF4-FFF2-40B4-BE49-F238E27FC236}">
              <a16:creationId xmlns:a16="http://schemas.microsoft.com/office/drawing/2014/main" xmlns="" id="{5F69ADFE-82E6-484A-A38F-884D020CF3A3}"/>
            </a:ext>
          </a:extLst>
        </xdr:cNvPr>
        <xdr:cNvSpPr txBox="1"/>
      </xdr:nvSpPr>
      <xdr:spPr>
        <a:xfrm>
          <a:off x="9258300" y="14472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51815</xdr:rowOff>
    </xdr:from>
    <xdr:to>
      <xdr:col>55</xdr:col>
      <xdr:colOff>88900</xdr:colOff>
      <xdr:row>86</xdr:row>
      <xdr:rowOff>51815</xdr:rowOff>
    </xdr:to>
    <xdr:cxnSp macro="">
      <xdr:nvCxnSpPr>
        <xdr:cNvPr id="295" name="直線コネクタ 294">
          <a:extLst>
            <a:ext uri="{FF2B5EF4-FFF2-40B4-BE49-F238E27FC236}">
              <a16:creationId xmlns:a16="http://schemas.microsoft.com/office/drawing/2014/main" xmlns="" id="{31404012-9097-4D6B-ADDE-E49BA38AF959}"/>
            </a:ext>
          </a:extLst>
        </xdr:cNvPr>
        <xdr:cNvCxnSpPr/>
      </xdr:nvCxnSpPr>
      <xdr:spPr>
        <a:xfrm>
          <a:off x="9154160" y="14468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150513</xdr:rowOff>
    </xdr:from>
    <xdr:ext cx="469744" cy="259045"/>
    <xdr:sp macro="" textlink="">
      <xdr:nvSpPr>
        <xdr:cNvPr id="296" name="【公営住宅】&#10;一人当たり面積最大値テキスト">
          <a:extLst>
            <a:ext uri="{FF2B5EF4-FFF2-40B4-BE49-F238E27FC236}">
              <a16:creationId xmlns:a16="http://schemas.microsoft.com/office/drawing/2014/main" xmlns="" id="{D95A1D40-AD0E-47C2-9C7B-4A8743036F93}"/>
            </a:ext>
          </a:extLst>
        </xdr:cNvPr>
        <xdr:cNvSpPr txBox="1"/>
      </xdr:nvSpPr>
      <xdr:spPr>
        <a:xfrm>
          <a:off x="9258300" y="12723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32386</xdr:rowOff>
    </xdr:from>
    <xdr:to>
      <xdr:col>55</xdr:col>
      <xdr:colOff>88900</xdr:colOff>
      <xdr:row>77</xdr:row>
      <xdr:rowOff>32386</xdr:rowOff>
    </xdr:to>
    <xdr:cxnSp macro="">
      <xdr:nvCxnSpPr>
        <xdr:cNvPr id="297" name="直線コネクタ 296">
          <a:extLst>
            <a:ext uri="{FF2B5EF4-FFF2-40B4-BE49-F238E27FC236}">
              <a16:creationId xmlns:a16="http://schemas.microsoft.com/office/drawing/2014/main" xmlns="" id="{504E1F98-86D6-48F7-B8C4-BE88451AA22F}"/>
            </a:ext>
          </a:extLst>
        </xdr:cNvPr>
        <xdr:cNvCxnSpPr/>
      </xdr:nvCxnSpPr>
      <xdr:spPr>
        <a:xfrm>
          <a:off x="9154160" y="129406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165244</xdr:rowOff>
    </xdr:from>
    <xdr:ext cx="469744" cy="259045"/>
    <xdr:sp macro="" textlink="">
      <xdr:nvSpPr>
        <xdr:cNvPr id="298" name="【公営住宅】&#10;一人当たり面積平均値テキスト">
          <a:extLst>
            <a:ext uri="{FF2B5EF4-FFF2-40B4-BE49-F238E27FC236}">
              <a16:creationId xmlns:a16="http://schemas.microsoft.com/office/drawing/2014/main" xmlns="" id="{138A87AC-6B07-45DA-BBEF-D9B23A59AB56}"/>
            </a:ext>
          </a:extLst>
        </xdr:cNvPr>
        <xdr:cNvSpPr txBox="1"/>
      </xdr:nvSpPr>
      <xdr:spPr>
        <a:xfrm>
          <a:off x="9258300" y="139117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142367</xdr:rowOff>
    </xdr:from>
    <xdr:to>
      <xdr:col>55</xdr:col>
      <xdr:colOff>50800</xdr:colOff>
      <xdr:row>84</xdr:row>
      <xdr:rowOff>72517</xdr:rowOff>
    </xdr:to>
    <xdr:sp macro="" textlink="">
      <xdr:nvSpPr>
        <xdr:cNvPr id="299" name="フローチャート: 判断 298">
          <a:extLst>
            <a:ext uri="{FF2B5EF4-FFF2-40B4-BE49-F238E27FC236}">
              <a16:creationId xmlns:a16="http://schemas.microsoft.com/office/drawing/2014/main" xmlns="" id="{08A9AC65-67A8-46FE-95B1-2C5B5BA619B2}"/>
            </a:ext>
          </a:extLst>
        </xdr:cNvPr>
        <xdr:cNvSpPr/>
      </xdr:nvSpPr>
      <xdr:spPr>
        <a:xfrm>
          <a:off x="9192260" y="140564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127508</xdr:rowOff>
    </xdr:from>
    <xdr:to>
      <xdr:col>50</xdr:col>
      <xdr:colOff>165100</xdr:colOff>
      <xdr:row>84</xdr:row>
      <xdr:rowOff>57658</xdr:rowOff>
    </xdr:to>
    <xdr:sp macro="" textlink="">
      <xdr:nvSpPr>
        <xdr:cNvPr id="300" name="フローチャート: 判断 299">
          <a:extLst>
            <a:ext uri="{FF2B5EF4-FFF2-40B4-BE49-F238E27FC236}">
              <a16:creationId xmlns:a16="http://schemas.microsoft.com/office/drawing/2014/main" xmlns="" id="{36EA337A-CE87-4885-899C-89E6DF997333}"/>
            </a:ext>
          </a:extLst>
        </xdr:cNvPr>
        <xdr:cNvSpPr/>
      </xdr:nvSpPr>
      <xdr:spPr>
        <a:xfrm>
          <a:off x="8445500" y="140416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01" name="フローチャート: 判断 300">
          <a:extLst>
            <a:ext uri="{FF2B5EF4-FFF2-40B4-BE49-F238E27FC236}">
              <a16:creationId xmlns:a16="http://schemas.microsoft.com/office/drawing/2014/main" xmlns="" id="{2B0B4FB5-D14D-41FA-B266-7E96E4F7E2D0}"/>
            </a:ext>
          </a:extLst>
        </xdr:cNvPr>
        <xdr:cNvSpPr/>
      </xdr:nvSpPr>
      <xdr:spPr>
        <a:xfrm>
          <a:off x="767080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xmlns="" id="{FD6DDF16-CA4A-43D9-BBD1-5382D0F9B69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xmlns="" id="{9F9D2178-A2CC-4B20-8D59-2D28F124933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xmlns="" id="{55788A7B-BD1F-44E6-9059-CA4777AD8A66}"/>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xmlns="" id="{679179A4-F8AC-4AFB-B344-62E85801D88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xmlns="" id="{5C760710-49D9-4FEA-8085-8AF00F7EA58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165227</xdr:rowOff>
    </xdr:from>
    <xdr:to>
      <xdr:col>55</xdr:col>
      <xdr:colOff>50800</xdr:colOff>
      <xdr:row>86</xdr:row>
      <xdr:rowOff>95377</xdr:rowOff>
    </xdr:to>
    <xdr:sp macro="" textlink="">
      <xdr:nvSpPr>
        <xdr:cNvPr id="307" name="楕円 306">
          <a:extLst>
            <a:ext uri="{FF2B5EF4-FFF2-40B4-BE49-F238E27FC236}">
              <a16:creationId xmlns:a16="http://schemas.microsoft.com/office/drawing/2014/main" xmlns="" id="{8EE89821-6841-4FA7-8535-A8871092D639}"/>
            </a:ext>
          </a:extLst>
        </xdr:cNvPr>
        <xdr:cNvSpPr/>
      </xdr:nvSpPr>
      <xdr:spPr>
        <a:xfrm>
          <a:off x="9192260" y="144146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80154</xdr:rowOff>
    </xdr:from>
    <xdr:ext cx="469744" cy="259045"/>
    <xdr:sp macro="" textlink="">
      <xdr:nvSpPr>
        <xdr:cNvPr id="308" name="【公営住宅】&#10;一人当たり面積該当値テキスト">
          <a:extLst>
            <a:ext uri="{FF2B5EF4-FFF2-40B4-BE49-F238E27FC236}">
              <a16:creationId xmlns:a16="http://schemas.microsoft.com/office/drawing/2014/main" xmlns="" id="{BCEA8080-FC97-4EF7-809A-7605432EC308}"/>
            </a:ext>
          </a:extLst>
        </xdr:cNvPr>
        <xdr:cNvSpPr txBox="1"/>
      </xdr:nvSpPr>
      <xdr:spPr>
        <a:xfrm>
          <a:off x="9258300" y="14329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167132</xdr:rowOff>
    </xdr:from>
    <xdr:to>
      <xdr:col>50</xdr:col>
      <xdr:colOff>165100</xdr:colOff>
      <xdr:row>86</xdr:row>
      <xdr:rowOff>97282</xdr:rowOff>
    </xdr:to>
    <xdr:sp macro="" textlink="">
      <xdr:nvSpPr>
        <xdr:cNvPr id="309" name="楕円 308">
          <a:extLst>
            <a:ext uri="{FF2B5EF4-FFF2-40B4-BE49-F238E27FC236}">
              <a16:creationId xmlns:a16="http://schemas.microsoft.com/office/drawing/2014/main" xmlns="" id="{7C1244CF-058D-4C07-9857-F93E1A91CA08}"/>
            </a:ext>
          </a:extLst>
        </xdr:cNvPr>
        <xdr:cNvSpPr/>
      </xdr:nvSpPr>
      <xdr:spPr>
        <a:xfrm>
          <a:off x="8445500" y="14416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44577</xdr:rowOff>
    </xdr:from>
    <xdr:to>
      <xdr:col>55</xdr:col>
      <xdr:colOff>0</xdr:colOff>
      <xdr:row>86</xdr:row>
      <xdr:rowOff>46482</xdr:rowOff>
    </xdr:to>
    <xdr:cxnSp macro="">
      <xdr:nvCxnSpPr>
        <xdr:cNvPr id="310" name="直線コネクタ 309">
          <a:extLst>
            <a:ext uri="{FF2B5EF4-FFF2-40B4-BE49-F238E27FC236}">
              <a16:creationId xmlns:a16="http://schemas.microsoft.com/office/drawing/2014/main" xmlns="" id="{ADBF3679-7BE1-4D1B-83D5-D3AF145E9952}"/>
            </a:ext>
          </a:extLst>
        </xdr:cNvPr>
        <xdr:cNvCxnSpPr/>
      </xdr:nvCxnSpPr>
      <xdr:spPr>
        <a:xfrm flipV="1">
          <a:off x="8496300" y="14461617"/>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168656</xdr:rowOff>
    </xdr:from>
    <xdr:to>
      <xdr:col>46</xdr:col>
      <xdr:colOff>38100</xdr:colOff>
      <xdr:row>86</xdr:row>
      <xdr:rowOff>98806</xdr:rowOff>
    </xdr:to>
    <xdr:sp macro="" textlink="">
      <xdr:nvSpPr>
        <xdr:cNvPr id="311" name="楕円 310">
          <a:extLst>
            <a:ext uri="{FF2B5EF4-FFF2-40B4-BE49-F238E27FC236}">
              <a16:creationId xmlns:a16="http://schemas.microsoft.com/office/drawing/2014/main" xmlns="" id="{03FFFA23-6B41-426B-A84D-ECA8336879C1}"/>
            </a:ext>
          </a:extLst>
        </xdr:cNvPr>
        <xdr:cNvSpPr/>
      </xdr:nvSpPr>
      <xdr:spPr>
        <a:xfrm>
          <a:off x="7670800" y="144180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46482</xdr:rowOff>
    </xdr:from>
    <xdr:to>
      <xdr:col>50</xdr:col>
      <xdr:colOff>114300</xdr:colOff>
      <xdr:row>86</xdr:row>
      <xdr:rowOff>48006</xdr:rowOff>
    </xdr:to>
    <xdr:cxnSp macro="">
      <xdr:nvCxnSpPr>
        <xdr:cNvPr id="312" name="直線コネクタ 311">
          <a:extLst>
            <a:ext uri="{FF2B5EF4-FFF2-40B4-BE49-F238E27FC236}">
              <a16:creationId xmlns:a16="http://schemas.microsoft.com/office/drawing/2014/main" xmlns="" id="{7BB7842A-9175-4BA1-A871-67A32FB7F5CC}"/>
            </a:ext>
          </a:extLst>
        </xdr:cNvPr>
        <xdr:cNvCxnSpPr/>
      </xdr:nvCxnSpPr>
      <xdr:spPr>
        <a:xfrm flipV="1">
          <a:off x="7713980" y="14463522"/>
          <a:ext cx="78232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74185</xdr:rowOff>
    </xdr:from>
    <xdr:ext cx="469744" cy="259045"/>
    <xdr:sp macro="" textlink="">
      <xdr:nvSpPr>
        <xdr:cNvPr id="313" name="n_1aveValue【公営住宅】&#10;一人当たり面積">
          <a:extLst>
            <a:ext uri="{FF2B5EF4-FFF2-40B4-BE49-F238E27FC236}">
              <a16:creationId xmlns:a16="http://schemas.microsoft.com/office/drawing/2014/main" xmlns="" id="{79AA7E17-2F6C-4B63-B4A8-EA8AA9312D3C}"/>
            </a:ext>
          </a:extLst>
        </xdr:cNvPr>
        <xdr:cNvSpPr txBox="1"/>
      </xdr:nvSpPr>
      <xdr:spPr>
        <a:xfrm>
          <a:off x="8271587" y="1382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14" name="n_2aveValue【公営住宅】&#10;一人当たり面積">
          <a:extLst>
            <a:ext uri="{FF2B5EF4-FFF2-40B4-BE49-F238E27FC236}">
              <a16:creationId xmlns:a16="http://schemas.microsoft.com/office/drawing/2014/main" xmlns="" id="{BBCE9F1D-D40D-48FD-9643-FC59E4A91093}"/>
            </a:ext>
          </a:extLst>
        </xdr:cNvPr>
        <xdr:cNvSpPr txBox="1"/>
      </xdr:nvSpPr>
      <xdr:spPr>
        <a:xfrm>
          <a:off x="750958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88409</xdr:rowOff>
    </xdr:from>
    <xdr:ext cx="469744" cy="259045"/>
    <xdr:sp macro="" textlink="">
      <xdr:nvSpPr>
        <xdr:cNvPr id="315" name="n_1mainValue【公営住宅】&#10;一人当たり面積">
          <a:extLst>
            <a:ext uri="{FF2B5EF4-FFF2-40B4-BE49-F238E27FC236}">
              <a16:creationId xmlns:a16="http://schemas.microsoft.com/office/drawing/2014/main" xmlns="" id="{CE592E98-5D91-49ED-8280-B576355F7BE8}"/>
            </a:ext>
          </a:extLst>
        </xdr:cNvPr>
        <xdr:cNvSpPr txBox="1"/>
      </xdr:nvSpPr>
      <xdr:spPr>
        <a:xfrm>
          <a:off x="8271587" y="1450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89933</xdr:rowOff>
    </xdr:from>
    <xdr:ext cx="469744" cy="259045"/>
    <xdr:sp macro="" textlink="">
      <xdr:nvSpPr>
        <xdr:cNvPr id="316" name="n_2mainValue【公営住宅】&#10;一人当たり面積">
          <a:extLst>
            <a:ext uri="{FF2B5EF4-FFF2-40B4-BE49-F238E27FC236}">
              <a16:creationId xmlns:a16="http://schemas.microsoft.com/office/drawing/2014/main" xmlns="" id="{C169F9D2-0D5C-492B-A82C-78987D930C71}"/>
            </a:ext>
          </a:extLst>
        </xdr:cNvPr>
        <xdr:cNvSpPr txBox="1"/>
      </xdr:nvSpPr>
      <xdr:spPr>
        <a:xfrm>
          <a:off x="7509587" y="1450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7" name="正方形/長方形 316">
          <a:extLst>
            <a:ext uri="{FF2B5EF4-FFF2-40B4-BE49-F238E27FC236}">
              <a16:creationId xmlns:a16="http://schemas.microsoft.com/office/drawing/2014/main" xmlns="" id="{F4F25FA2-534E-4862-8EB8-FBA784913B9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8" name="正方形/長方形 317">
          <a:extLst>
            <a:ext uri="{FF2B5EF4-FFF2-40B4-BE49-F238E27FC236}">
              <a16:creationId xmlns:a16="http://schemas.microsoft.com/office/drawing/2014/main" xmlns="" id="{0103CB85-4934-4366-AFA3-E8C6F3CB5D9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9" name="正方形/長方形 318">
          <a:extLst>
            <a:ext uri="{FF2B5EF4-FFF2-40B4-BE49-F238E27FC236}">
              <a16:creationId xmlns:a16="http://schemas.microsoft.com/office/drawing/2014/main" xmlns="" id="{E2E8A8B6-56D5-41E9-BE1E-76B51C5177DF}"/>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0" name="正方形/長方形 319">
          <a:extLst>
            <a:ext uri="{FF2B5EF4-FFF2-40B4-BE49-F238E27FC236}">
              <a16:creationId xmlns:a16="http://schemas.microsoft.com/office/drawing/2014/main" xmlns="" id="{0F7505C3-E63D-45D0-9F19-EF0DD0ED38D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1" name="正方形/長方形 320">
          <a:extLst>
            <a:ext uri="{FF2B5EF4-FFF2-40B4-BE49-F238E27FC236}">
              <a16:creationId xmlns:a16="http://schemas.microsoft.com/office/drawing/2014/main" xmlns="" id="{4426BD40-D9A3-42DA-B2BC-191E3D6254B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2" name="正方形/長方形 321">
          <a:extLst>
            <a:ext uri="{FF2B5EF4-FFF2-40B4-BE49-F238E27FC236}">
              <a16:creationId xmlns:a16="http://schemas.microsoft.com/office/drawing/2014/main" xmlns="" id="{CAFDCFAA-9DC3-4293-BB5B-C7340D1A1CA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3" name="正方形/長方形 322">
          <a:extLst>
            <a:ext uri="{FF2B5EF4-FFF2-40B4-BE49-F238E27FC236}">
              <a16:creationId xmlns:a16="http://schemas.microsoft.com/office/drawing/2014/main" xmlns="" id="{8C82036D-18DC-4477-BFC8-90312661D5D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4" name="正方形/長方形 323">
          <a:extLst>
            <a:ext uri="{FF2B5EF4-FFF2-40B4-BE49-F238E27FC236}">
              <a16:creationId xmlns:a16="http://schemas.microsoft.com/office/drawing/2014/main" xmlns="" id="{5EE15914-DE68-4BF0-9FC2-D45DEDDB93BC}"/>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5" name="正方形/長方形 324">
          <a:extLst>
            <a:ext uri="{FF2B5EF4-FFF2-40B4-BE49-F238E27FC236}">
              <a16:creationId xmlns:a16="http://schemas.microsoft.com/office/drawing/2014/main" xmlns="" id="{2C991B11-873E-4A46-8FCF-3BBD07822F8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6" name="正方形/長方形 325">
          <a:extLst>
            <a:ext uri="{FF2B5EF4-FFF2-40B4-BE49-F238E27FC236}">
              <a16:creationId xmlns:a16="http://schemas.microsoft.com/office/drawing/2014/main" xmlns="" id="{B066C0B1-4BC0-4011-ABF2-31C704C9607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7" name="正方形/長方形 326">
          <a:extLst>
            <a:ext uri="{FF2B5EF4-FFF2-40B4-BE49-F238E27FC236}">
              <a16:creationId xmlns:a16="http://schemas.microsoft.com/office/drawing/2014/main" xmlns="" id="{32EC5D11-98E5-415D-A6E0-D0635A7987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8" name="正方形/長方形 327">
          <a:extLst>
            <a:ext uri="{FF2B5EF4-FFF2-40B4-BE49-F238E27FC236}">
              <a16:creationId xmlns:a16="http://schemas.microsoft.com/office/drawing/2014/main" xmlns="" id="{AB7E4EE8-78EC-40E8-8936-BCC8C740D35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9" name="正方形/長方形 328">
          <a:extLst>
            <a:ext uri="{FF2B5EF4-FFF2-40B4-BE49-F238E27FC236}">
              <a16:creationId xmlns:a16="http://schemas.microsoft.com/office/drawing/2014/main" xmlns="" id="{C6F71300-4F9B-430E-B91A-6866AD39D18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0" name="正方形/長方形 329">
          <a:extLst>
            <a:ext uri="{FF2B5EF4-FFF2-40B4-BE49-F238E27FC236}">
              <a16:creationId xmlns:a16="http://schemas.microsoft.com/office/drawing/2014/main" xmlns="" id="{64360FE4-C3AE-4BED-AC2F-F8274414DD0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1" name="正方形/長方形 330">
          <a:extLst>
            <a:ext uri="{FF2B5EF4-FFF2-40B4-BE49-F238E27FC236}">
              <a16:creationId xmlns:a16="http://schemas.microsoft.com/office/drawing/2014/main" xmlns="" id="{B155CBE9-056D-4C39-8799-16C57D470B5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2" name="正方形/長方形 331">
          <a:extLst>
            <a:ext uri="{FF2B5EF4-FFF2-40B4-BE49-F238E27FC236}">
              <a16:creationId xmlns:a16="http://schemas.microsoft.com/office/drawing/2014/main" xmlns="" id="{5A0D7148-D9E0-4F6E-A19E-28B9C6F2F252}"/>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3" name="正方形/長方形 332">
          <a:extLst>
            <a:ext uri="{FF2B5EF4-FFF2-40B4-BE49-F238E27FC236}">
              <a16:creationId xmlns:a16="http://schemas.microsoft.com/office/drawing/2014/main" xmlns="" id="{3AEEDE8F-7A70-4CAD-95A1-5CB4AEE28E2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4" name="正方形/長方形 333">
          <a:extLst>
            <a:ext uri="{FF2B5EF4-FFF2-40B4-BE49-F238E27FC236}">
              <a16:creationId xmlns:a16="http://schemas.microsoft.com/office/drawing/2014/main" xmlns="" id="{AA829E00-CDC4-45B1-9EA1-CFC086E48C5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5" name="正方形/長方形 334">
          <a:extLst>
            <a:ext uri="{FF2B5EF4-FFF2-40B4-BE49-F238E27FC236}">
              <a16:creationId xmlns:a16="http://schemas.microsoft.com/office/drawing/2014/main" xmlns="" id="{F61E993D-9D1D-44CD-B697-CF81CD3C962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6" name="正方形/長方形 335">
          <a:extLst>
            <a:ext uri="{FF2B5EF4-FFF2-40B4-BE49-F238E27FC236}">
              <a16:creationId xmlns:a16="http://schemas.microsoft.com/office/drawing/2014/main" xmlns="" id="{C2DD0486-F46E-4707-9A38-54C97B0150A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7" name="正方形/長方形 336">
          <a:extLst>
            <a:ext uri="{FF2B5EF4-FFF2-40B4-BE49-F238E27FC236}">
              <a16:creationId xmlns:a16="http://schemas.microsoft.com/office/drawing/2014/main" xmlns="" id="{E6E7DC7C-45C1-4060-BAF8-62D8B34E2CEB}"/>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8" name="正方形/長方形 337">
          <a:extLst>
            <a:ext uri="{FF2B5EF4-FFF2-40B4-BE49-F238E27FC236}">
              <a16:creationId xmlns:a16="http://schemas.microsoft.com/office/drawing/2014/main" xmlns="" id="{E34D156D-9CCB-427A-A9CF-408276CFFA7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9" name="正方形/長方形 338">
          <a:extLst>
            <a:ext uri="{FF2B5EF4-FFF2-40B4-BE49-F238E27FC236}">
              <a16:creationId xmlns:a16="http://schemas.microsoft.com/office/drawing/2014/main" xmlns="" id="{79ADA806-AD50-48DC-A5EB-F462DE8927D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0" name="正方形/長方形 339">
          <a:extLst>
            <a:ext uri="{FF2B5EF4-FFF2-40B4-BE49-F238E27FC236}">
              <a16:creationId xmlns:a16="http://schemas.microsoft.com/office/drawing/2014/main" xmlns="" id="{49B9023C-58FF-4763-A913-9364D54F106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1" name="テキスト ボックス 340">
          <a:extLst>
            <a:ext uri="{FF2B5EF4-FFF2-40B4-BE49-F238E27FC236}">
              <a16:creationId xmlns:a16="http://schemas.microsoft.com/office/drawing/2014/main" xmlns="" id="{0AD97861-5824-4800-8F61-B037CFD5FDD4}"/>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2" name="直線コネクタ 341">
          <a:extLst>
            <a:ext uri="{FF2B5EF4-FFF2-40B4-BE49-F238E27FC236}">
              <a16:creationId xmlns:a16="http://schemas.microsoft.com/office/drawing/2014/main" xmlns="" id="{B44A5DE9-9D70-457C-BDDC-3D99A926980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43" name="テキスト ボックス 342">
          <a:extLst>
            <a:ext uri="{FF2B5EF4-FFF2-40B4-BE49-F238E27FC236}">
              <a16:creationId xmlns:a16="http://schemas.microsoft.com/office/drawing/2014/main" xmlns="" id="{2D490293-7E25-4447-96A5-FF5B3F9999A8}"/>
            </a:ext>
          </a:extLst>
        </xdr:cNvPr>
        <xdr:cNvSpPr txBox="1"/>
      </xdr:nvSpPr>
      <xdr:spPr>
        <a:xfrm>
          <a:off x="1066688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44" name="直線コネクタ 343">
          <a:extLst>
            <a:ext uri="{FF2B5EF4-FFF2-40B4-BE49-F238E27FC236}">
              <a16:creationId xmlns:a16="http://schemas.microsoft.com/office/drawing/2014/main" xmlns="" id="{5826B579-8122-49A5-B129-1C498EB678F3}"/>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45" name="テキスト ボックス 344">
          <a:extLst>
            <a:ext uri="{FF2B5EF4-FFF2-40B4-BE49-F238E27FC236}">
              <a16:creationId xmlns:a16="http://schemas.microsoft.com/office/drawing/2014/main" xmlns="" id="{231D24C4-5451-43DA-B0EF-69E85892AA6A}"/>
            </a:ext>
          </a:extLst>
        </xdr:cNvPr>
        <xdr:cNvSpPr txBox="1"/>
      </xdr:nvSpPr>
      <xdr:spPr>
        <a:xfrm>
          <a:off x="1060276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46" name="直線コネクタ 345">
          <a:extLst>
            <a:ext uri="{FF2B5EF4-FFF2-40B4-BE49-F238E27FC236}">
              <a16:creationId xmlns:a16="http://schemas.microsoft.com/office/drawing/2014/main" xmlns="" id="{46EA9ECB-7C4E-413D-A228-EA062A1D8247}"/>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47" name="テキスト ボックス 346">
          <a:extLst>
            <a:ext uri="{FF2B5EF4-FFF2-40B4-BE49-F238E27FC236}">
              <a16:creationId xmlns:a16="http://schemas.microsoft.com/office/drawing/2014/main" xmlns="" id="{765761E8-F542-4DE0-B9F2-7B9DB6BBC7AE}"/>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48" name="直線コネクタ 347">
          <a:extLst>
            <a:ext uri="{FF2B5EF4-FFF2-40B4-BE49-F238E27FC236}">
              <a16:creationId xmlns:a16="http://schemas.microsoft.com/office/drawing/2014/main" xmlns="" id="{209153C5-CFE5-407F-A60C-65466C8465E4}"/>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49" name="テキスト ボックス 348">
          <a:extLst>
            <a:ext uri="{FF2B5EF4-FFF2-40B4-BE49-F238E27FC236}">
              <a16:creationId xmlns:a16="http://schemas.microsoft.com/office/drawing/2014/main" xmlns="" id="{70EEEC8D-6C46-40F0-90AB-E673D2351B96}"/>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50" name="直線コネクタ 349">
          <a:extLst>
            <a:ext uri="{FF2B5EF4-FFF2-40B4-BE49-F238E27FC236}">
              <a16:creationId xmlns:a16="http://schemas.microsoft.com/office/drawing/2014/main" xmlns="" id="{C8DA8AC6-A803-4960-AA2E-4786238A55FF}"/>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51" name="テキスト ボックス 350">
          <a:extLst>
            <a:ext uri="{FF2B5EF4-FFF2-40B4-BE49-F238E27FC236}">
              <a16:creationId xmlns:a16="http://schemas.microsoft.com/office/drawing/2014/main" xmlns="" id="{17845ED1-06DD-425E-877F-AA384E933E53}"/>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52" name="直線コネクタ 351">
          <a:extLst>
            <a:ext uri="{FF2B5EF4-FFF2-40B4-BE49-F238E27FC236}">
              <a16:creationId xmlns:a16="http://schemas.microsoft.com/office/drawing/2014/main" xmlns="" id="{EBB5A5F4-62CF-4AB7-9571-7B0E4C93EBD8}"/>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53" name="テキスト ボックス 352">
          <a:extLst>
            <a:ext uri="{FF2B5EF4-FFF2-40B4-BE49-F238E27FC236}">
              <a16:creationId xmlns:a16="http://schemas.microsoft.com/office/drawing/2014/main" xmlns="" id="{4F7B6C81-B83A-4AF5-BF41-E496C23E3357}"/>
            </a:ext>
          </a:extLst>
        </xdr:cNvPr>
        <xdr:cNvSpPr txBox="1"/>
      </xdr:nvSpPr>
      <xdr:spPr>
        <a:xfrm>
          <a:off x="105615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4" name="直線コネクタ 353">
          <a:extLst>
            <a:ext uri="{FF2B5EF4-FFF2-40B4-BE49-F238E27FC236}">
              <a16:creationId xmlns:a16="http://schemas.microsoft.com/office/drawing/2014/main" xmlns="" id="{1816BD40-FD07-4CF0-B4B3-114769C8C75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5" name="テキスト ボックス 354">
          <a:extLst>
            <a:ext uri="{FF2B5EF4-FFF2-40B4-BE49-F238E27FC236}">
              <a16:creationId xmlns:a16="http://schemas.microsoft.com/office/drawing/2014/main" xmlns="" id="{54192A7C-DBAB-42D0-BCF5-E7A437088F3B}"/>
            </a:ext>
          </a:extLst>
        </xdr:cNvPr>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6" name="【認定こども園・幼稚園・保育所】&#10;有形固定資産減価償却率グラフ枠">
          <a:extLst>
            <a:ext uri="{FF2B5EF4-FFF2-40B4-BE49-F238E27FC236}">
              <a16:creationId xmlns:a16="http://schemas.microsoft.com/office/drawing/2014/main" xmlns="" id="{F542C997-7A52-47B3-90EC-D0FF9C0EC68C}"/>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42</xdr:row>
      <xdr:rowOff>70485</xdr:rowOff>
    </xdr:to>
    <xdr:cxnSp macro="">
      <xdr:nvCxnSpPr>
        <xdr:cNvPr id="357" name="直線コネクタ 356">
          <a:extLst>
            <a:ext uri="{FF2B5EF4-FFF2-40B4-BE49-F238E27FC236}">
              <a16:creationId xmlns:a16="http://schemas.microsoft.com/office/drawing/2014/main" xmlns="" id="{9C18E0B8-048C-4AD3-A5D1-3D1E903C4A20}"/>
            </a:ext>
          </a:extLst>
        </xdr:cNvPr>
        <xdr:cNvCxnSpPr/>
      </xdr:nvCxnSpPr>
      <xdr:spPr>
        <a:xfrm flipV="1">
          <a:off x="14375764" y="5589270"/>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74312</xdr:rowOff>
    </xdr:from>
    <xdr:ext cx="405111" cy="259045"/>
    <xdr:sp macro="" textlink="">
      <xdr:nvSpPr>
        <xdr:cNvPr id="358" name="【認定こども園・幼稚園・保育所】&#10;有形固定資産減価償却率最小値テキスト">
          <a:extLst>
            <a:ext uri="{FF2B5EF4-FFF2-40B4-BE49-F238E27FC236}">
              <a16:creationId xmlns:a16="http://schemas.microsoft.com/office/drawing/2014/main" xmlns="" id="{25FC93DC-C223-49EE-B5B7-6EF793340C9C}"/>
            </a:ext>
          </a:extLst>
        </xdr:cNvPr>
        <xdr:cNvSpPr txBox="1"/>
      </xdr:nvSpPr>
      <xdr:spPr>
        <a:xfrm>
          <a:off x="14414500" y="711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70485</xdr:rowOff>
    </xdr:from>
    <xdr:to>
      <xdr:col>86</xdr:col>
      <xdr:colOff>25400</xdr:colOff>
      <xdr:row>42</xdr:row>
      <xdr:rowOff>70485</xdr:rowOff>
    </xdr:to>
    <xdr:cxnSp macro="">
      <xdr:nvCxnSpPr>
        <xdr:cNvPr id="359" name="直線コネクタ 358">
          <a:extLst>
            <a:ext uri="{FF2B5EF4-FFF2-40B4-BE49-F238E27FC236}">
              <a16:creationId xmlns:a16="http://schemas.microsoft.com/office/drawing/2014/main" xmlns="" id="{CB7D3A75-A08B-4BF9-8F16-9657981AF1BB}"/>
            </a:ext>
          </a:extLst>
        </xdr:cNvPr>
        <xdr:cNvCxnSpPr/>
      </xdr:nvCxnSpPr>
      <xdr:spPr>
        <a:xfrm>
          <a:off x="14287500" y="71113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69744" cy="259045"/>
    <xdr:sp macro="" textlink="">
      <xdr:nvSpPr>
        <xdr:cNvPr id="360" name="【認定こども園・幼稚園・保育所】&#10;有形固定資産減価償却率最大値テキスト">
          <a:extLst>
            <a:ext uri="{FF2B5EF4-FFF2-40B4-BE49-F238E27FC236}">
              <a16:creationId xmlns:a16="http://schemas.microsoft.com/office/drawing/2014/main" xmlns="" id="{7171EFAF-7FEA-4C71-981F-BFD8E000F8E7}"/>
            </a:ext>
          </a:extLst>
        </xdr:cNvPr>
        <xdr:cNvSpPr txBox="1"/>
      </xdr:nvSpPr>
      <xdr:spPr>
        <a:xfrm>
          <a:off x="14414500" y="5368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61" name="直線コネクタ 360">
          <a:extLst>
            <a:ext uri="{FF2B5EF4-FFF2-40B4-BE49-F238E27FC236}">
              <a16:creationId xmlns:a16="http://schemas.microsoft.com/office/drawing/2014/main" xmlns="" id="{FC9CDF05-D0E3-42FE-91A0-91F585499886}"/>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112412</xdr:rowOff>
    </xdr:from>
    <xdr:ext cx="405111" cy="259045"/>
    <xdr:sp macro="" textlink="">
      <xdr:nvSpPr>
        <xdr:cNvPr id="362" name="【認定こども園・幼稚園・保育所】&#10;有形固定資産減価償却率平均値テキスト">
          <a:extLst>
            <a:ext uri="{FF2B5EF4-FFF2-40B4-BE49-F238E27FC236}">
              <a16:creationId xmlns:a16="http://schemas.microsoft.com/office/drawing/2014/main" xmlns="" id="{032A7693-C819-481A-BFA7-04A6B2E97C8B}"/>
            </a:ext>
          </a:extLst>
        </xdr:cNvPr>
        <xdr:cNvSpPr txBox="1"/>
      </xdr:nvSpPr>
      <xdr:spPr>
        <a:xfrm>
          <a:off x="14414500" y="631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133985</xdr:rowOff>
    </xdr:from>
    <xdr:to>
      <xdr:col>85</xdr:col>
      <xdr:colOff>177800</xdr:colOff>
      <xdr:row>38</xdr:row>
      <xdr:rowOff>64135</xdr:rowOff>
    </xdr:to>
    <xdr:sp macro="" textlink="">
      <xdr:nvSpPr>
        <xdr:cNvPr id="363" name="フローチャート: 判断 362">
          <a:extLst>
            <a:ext uri="{FF2B5EF4-FFF2-40B4-BE49-F238E27FC236}">
              <a16:creationId xmlns:a16="http://schemas.microsoft.com/office/drawing/2014/main" xmlns="" id="{6BD32E74-897C-482B-A721-447E8A47FD90}"/>
            </a:ext>
          </a:extLst>
        </xdr:cNvPr>
        <xdr:cNvSpPr/>
      </xdr:nvSpPr>
      <xdr:spPr>
        <a:xfrm>
          <a:off x="14325600" y="63366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84455</xdr:rowOff>
    </xdr:from>
    <xdr:to>
      <xdr:col>81</xdr:col>
      <xdr:colOff>101600</xdr:colOff>
      <xdr:row>38</xdr:row>
      <xdr:rowOff>14605</xdr:rowOff>
    </xdr:to>
    <xdr:sp macro="" textlink="">
      <xdr:nvSpPr>
        <xdr:cNvPr id="364" name="フローチャート: 判断 363">
          <a:extLst>
            <a:ext uri="{FF2B5EF4-FFF2-40B4-BE49-F238E27FC236}">
              <a16:creationId xmlns:a16="http://schemas.microsoft.com/office/drawing/2014/main" xmlns="" id="{30F143F6-A109-457C-95A6-FA5D7FEB2830}"/>
            </a:ext>
          </a:extLst>
        </xdr:cNvPr>
        <xdr:cNvSpPr/>
      </xdr:nvSpPr>
      <xdr:spPr>
        <a:xfrm>
          <a:off x="13578840" y="628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365" name="フローチャート: 判断 364">
          <a:extLst>
            <a:ext uri="{FF2B5EF4-FFF2-40B4-BE49-F238E27FC236}">
              <a16:creationId xmlns:a16="http://schemas.microsoft.com/office/drawing/2014/main" xmlns="" id="{6BD6F9F4-F44E-4560-8B7A-0387B38900A2}"/>
            </a:ext>
          </a:extLst>
        </xdr:cNvPr>
        <xdr:cNvSpPr/>
      </xdr:nvSpPr>
      <xdr:spPr>
        <a:xfrm>
          <a:off x="1280414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6" name="テキスト ボックス 365">
          <a:extLst>
            <a:ext uri="{FF2B5EF4-FFF2-40B4-BE49-F238E27FC236}">
              <a16:creationId xmlns:a16="http://schemas.microsoft.com/office/drawing/2014/main" xmlns="" id="{B416FC1D-2717-44CC-A484-8B01343A4A6F}"/>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7" name="テキスト ボックス 366">
          <a:extLst>
            <a:ext uri="{FF2B5EF4-FFF2-40B4-BE49-F238E27FC236}">
              <a16:creationId xmlns:a16="http://schemas.microsoft.com/office/drawing/2014/main" xmlns="" id="{5BD94EDE-F1D7-44D0-B858-32EE7D0B821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8" name="テキスト ボックス 367">
          <a:extLst>
            <a:ext uri="{FF2B5EF4-FFF2-40B4-BE49-F238E27FC236}">
              <a16:creationId xmlns:a16="http://schemas.microsoft.com/office/drawing/2014/main" xmlns="" id="{303B1C1A-427E-478A-B369-0F367D42A24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69" name="テキスト ボックス 368">
          <a:extLst>
            <a:ext uri="{FF2B5EF4-FFF2-40B4-BE49-F238E27FC236}">
              <a16:creationId xmlns:a16="http://schemas.microsoft.com/office/drawing/2014/main" xmlns="" id="{28453181-B1CE-44BD-A396-CD4F3BEB5C3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0" name="テキスト ボックス 369">
          <a:extLst>
            <a:ext uri="{FF2B5EF4-FFF2-40B4-BE49-F238E27FC236}">
              <a16:creationId xmlns:a16="http://schemas.microsoft.com/office/drawing/2014/main" xmlns="" id="{5FEBE671-25BC-4FCE-8AF4-B880B1F05BD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90170</xdr:rowOff>
    </xdr:from>
    <xdr:to>
      <xdr:col>85</xdr:col>
      <xdr:colOff>177800</xdr:colOff>
      <xdr:row>35</xdr:row>
      <xdr:rowOff>20320</xdr:rowOff>
    </xdr:to>
    <xdr:sp macro="" textlink="">
      <xdr:nvSpPr>
        <xdr:cNvPr id="371" name="楕円 370">
          <a:extLst>
            <a:ext uri="{FF2B5EF4-FFF2-40B4-BE49-F238E27FC236}">
              <a16:creationId xmlns:a16="http://schemas.microsoft.com/office/drawing/2014/main" xmlns="" id="{40E40E13-8953-4603-A8D3-301EB1863915}"/>
            </a:ext>
          </a:extLst>
        </xdr:cNvPr>
        <xdr:cNvSpPr/>
      </xdr:nvSpPr>
      <xdr:spPr>
        <a:xfrm>
          <a:off x="14325600" y="57899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113047</xdr:rowOff>
    </xdr:from>
    <xdr:ext cx="405111" cy="259045"/>
    <xdr:sp macro="" textlink="">
      <xdr:nvSpPr>
        <xdr:cNvPr id="372" name="【認定こども園・幼稚園・保育所】&#10;有形固定資産減価償却率該当値テキスト">
          <a:extLst>
            <a:ext uri="{FF2B5EF4-FFF2-40B4-BE49-F238E27FC236}">
              <a16:creationId xmlns:a16="http://schemas.microsoft.com/office/drawing/2014/main" xmlns="" id="{03DF770D-89B5-4073-AB94-16F1CDE04AF5}"/>
            </a:ext>
          </a:extLst>
        </xdr:cNvPr>
        <xdr:cNvSpPr txBox="1"/>
      </xdr:nvSpPr>
      <xdr:spPr>
        <a:xfrm>
          <a:off x="14414500" y="564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153035</xdr:rowOff>
    </xdr:from>
    <xdr:to>
      <xdr:col>81</xdr:col>
      <xdr:colOff>101600</xdr:colOff>
      <xdr:row>35</xdr:row>
      <xdr:rowOff>83185</xdr:rowOff>
    </xdr:to>
    <xdr:sp macro="" textlink="">
      <xdr:nvSpPr>
        <xdr:cNvPr id="373" name="楕円 372">
          <a:extLst>
            <a:ext uri="{FF2B5EF4-FFF2-40B4-BE49-F238E27FC236}">
              <a16:creationId xmlns:a16="http://schemas.microsoft.com/office/drawing/2014/main" xmlns="" id="{FC4FAD93-77A6-4564-8D18-9CEA108A50AF}"/>
            </a:ext>
          </a:extLst>
        </xdr:cNvPr>
        <xdr:cNvSpPr/>
      </xdr:nvSpPr>
      <xdr:spPr>
        <a:xfrm>
          <a:off x="13578840" y="5852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140970</xdr:rowOff>
    </xdr:from>
    <xdr:to>
      <xdr:col>85</xdr:col>
      <xdr:colOff>127000</xdr:colOff>
      <xdr:row>35</xdr:row>
      <xdr:rowOff>32385</xdr:rowOff>
    </xdr:to>
    <xdr:cxnSp macro="">
      <xdr:nvCxnSpPr>
        <xdr:cNvPr id="374" name="直線コネクタ 373">
          <a:extLst>
            <a:ext uri="{FF2B5EF4-FFF2-40B4-BE49-F238E27FC236}">
              <a16:creationId xmlns:a16="http://schemas.microsoft.com/office/drawing/2014/main" xmlns="" id="{25C959FF-B7DD-4AFC-BC29-FDA94D2DD6BE}"/>
            </a:ext>
          </a:extLst>
        </xdr:cNvPr>
        <xdr:cNvCxnSpPr/>
      </xdr:nvCxnSpPr>
      <xdr:spPr>
        <a:xfrm flipV="1">
          <a:off x="13629640" y="5840730"/>
          <a:ext cx="7467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128270</xdr:rowOff>
    </xdr:from>
    <xdr:to>
      <xdr:col>76</xdr:col>
      <xdr:colOff>165100</xdr:colOff>
      <xdr:row>36</xdr:row>
      <xdr:rowOff>58420</xdr:rowOff>
    </xdr:to>
    <xdr:sp macro="" textlink="">
      <xdr:nvSpPr>
        <xdr:cNvPr id="375" name="楕円 374">
          <a:extLst>
            <a:ext uri="{FF2B5EF4-FFF2-40B4-BE49-F238E27FC236}">
              <a16:creationId xmlns:a16="http://schemas.microsoft.com/office/drawing/2014/main" xmlns="" id="{90102893-124E-48DD-B9F8-2C113C1DEED9}"/>
            </a:ext>
          </a:extLst>
        </xdr:cNvPr>
        <xdr:cNvSpPr/>
      </xdr:nvSpPr>
      <xdr:spPr>
        <a:xfrm>
          <a:off x="12804140" y="5995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32385</xdr:rowOff>
    </xdr:from>
    <xdr:to>
      <xdr:col>81</xdr:col>
      <xdr:colOff>50800</xdr:colOff>
      <xdr:row>36</xdr:row>
      <xdr:rowOff>7620</xdr:rowOff>
    </xdr:to>
    <xdr:cxnSp macro="">
      <xdr:nvCxnSpPr>
        <xdr:cNvPr id="376" name="直線コネクタ 375">
          <a:extLst>
            <a:ext uri="{FF2B5EF4-FFF2-40B4-BE49-F238E27FC236}">
              <a16:creationId xmlns:a16="http://schemas.microsoft.com/office/drawing/2014/main" xmlns="" id="{E0915A48-A3B2-4874-B445-910584E1B4C2}"/>
            </a:ext>
          </a:extLst>
        </xdr:cNvPr>
        <xdr:cNvCxnSpPr/>
      </xdr:nvCxnSpPr>
      <xdr:spPr>
        <a:xfrm flipV="1">
          <a:off x="12854940" y="5899785"/>
          <a:ext cx="7747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5732</xdr:rowOff>
    </xdr:from>
    <xdr:ext cx="405111" cy="259045"/>
    <xdr:sp macro="" textlink="">
      <xdr:nvSpPr>
        <xdr:cNvPr id="377" name="n_1aveValue【認定こども園・幼稚園・保育所】&#10;有形固定資産減価償却率">
          <a:extLst>
            <a:ext uri="{FF2B5EF4-FFF2-40B4-BE49-F238E27FC236}">
              <a16:creationId xmlns:a16="http://schemas.microsoft.com/office/drawing/2014/main" xmlns="" id="{9D4D3724-61B9-4C08-9B52-AE0E007D8983}"/>
            </a:ext>
          </a:extLst>
        </xdr:cNvPr>
        <xdr:cNvSpPr txBox="1"/>
      </xdr:nvSpPr>
      <xdr:spPr>
        <a:xfrm>
          <a:off x="13437244" y="637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378" name="n_2aveValue【認定こども園・幼稚園・保育所】&#10;有形固定資産減価償却率">
          <a:extLst>
            <a:ext uri="{FF2B5EF4-FFF2-40B4-BE49-F238E27FC236}">
              <a16:creationId xmlns:a16="http://schemas.microsoft.com/office/drawing/2014/main" xmlns="" id="{75A70F11-AAE6-4390-907E-252DBE5754C1}"/>
            </a:ext>
          </a:extLst>
        </xdr:cNvPr>
        <xdr:cNvSpPr txBox="1"/>
      </xdr:nvSpPr>
      <xdr:spPr>
        <a:xfrm>
          <a:off x="126752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99712</xdr:rowOff>
    </xdr:from>
    <xdr:ext cx="405111" cy="259045"/>
    <xdr:sp macro="" textlink="">
      <xdr:nvSpPr>
        <xdr:cNvPr id="379" name="n_1mainValue【認定こども園・幼稚園・保育所】&#10;有形固定資産減価償却率">
          <a:extLst>
            <a:ext uri="{FF2B5EF4-FFF2-40B4-BE49-F238E27FC236}">
              <a16:creationId xmlns:a16="http://schemas.microsoft.com/office/drawing/2014/main" xmlns="" id="{4369BD43-B47E-4DA8-83AF-4339EA894398}"/>
            </a:ext>
          </a:extLst>
        </xdr:cNvPr>
        <xdr:cNvSpPr txBox="1"/>
      </xdr:nvSpPr>
      <xdr:spPr>
        <a:xfrm>
          <a:off x="13437244" y="563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74947</xdr:rowOff>
    </xdr:from>
    <xdr:ext cx="405111" cy="259045"/>
    <xdr:sp macro="" textlink="">
      <xdr:nvSpPr>
        <xdr:cNvPr id="380" name="n_2mainValue【認定こども園・幼稚園・保育所】&#10;有形固定資産減価償却率">
          <a:extLst>
            <a:ext uri="{FF2B5EF4-FFF2-40B4-BE49-F238E27FC236}">
              <a16:creationId xmlns:a16="http://schemas.microsoft.com/office/drawing/2014/main" xmlns="" id="{D567F2D1-CABA-4713-AFFB-AC0E82AA9EB2}"/>
            </a:ext>
          </a:extLst>
        </xdr:cNvPr>
        <xdr:cNvSpPr txBox="1"/>
      </xdr:nvSpPr>
      <xdr:spPr>
        <a:xfrm>
          <a:off x="12675244" y="57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1" name="正方形/長方形 380">
          <a:extLst>
            <a:ext uri="{FF2B5EF4-FFF2-40B4-BE49-F238E27FC236}">
              <a16:creationId xmlns:a16="http://schemas.microsoft.com/office/drawing/2014/main" xmlns="" id="{6C8CA9CF-AD0E-4A98-9392-CC7E94FBC88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2" name="正方形/長方形 381">
          <a:extLst>
            <a:ext uri="{FF2B5EF4-FFF2-40B4-BE49-F238E27FC236}">
              <a16:creationId xmlns:a16="http://schemas.microsoft.com/office/drawing/2014/main" xmlns="" id="{58CD9B58-77C5-4A47-AF38-551915A8C5E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3" name="正方形/長方形 382">
          <a:extLst>
            <a:ext uri="{FF2B5EF4-FFF2-40B4-BE49-F238E27FC236}">
              <a16:creationId xmlns:a16="http://schemas.microsoft.com/office/drawing/2014/main" xmlns="" id="{1182DB18-764F-4E03-AC2C-CB541AC3E31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4" name="正方形/長方形 383">
          <a:extLst>
            <a:ext uri="{FF2B5EF4-FFF2-40B4-BE49-F238E27FC236}">
              <a16:creationId xmlns:a16="http://schemas.microsoft.com/office/drawing/2014/main" xmlns="" id="{A3D8C132-211D-4991-9E73-5F909A6FA6C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5" name="正方形/長方形 384">
          <a:extLst>
            <a:ext uri="{FF2B5EF4-FFF2-40B4-BE49-F238E27FC236}">
              <a16:creationId xmlns:a16="http://schemas.microsoft.com/office/drawing/2014/main" xmlns="" id="{C138743B-8613-42BB-BFCC-BE6169C48D9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6" name="正方形/長方形 385">
          <a:extLst>
            <a:ext uri="{FF2B5EF4-FFF2-40B4-BE49-F238E27FC236}">
              <a16:creationId xmlns:a16="http://schemas.microsoft.com/office/drawing/2014/main" xmlns="" id="{4F73F0CB-AB91-4E12-8830-03EC696F3FB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7" name="正方形/長方形 386">
          <a:extLst>
            <a:ext uri="{FF2B5EF4-FFF2-40B4-BE49-F238E27FC236}">
              <a16:creationId xmlns:a16="http://schemas.microsoft.com/office/drawing/2014/main" xmlns="" id="{2290B05D-F366-4C3B-99DD-223B40AF714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8" name="正方形/長方形 387">
          <a:extLst>
            <a:ext uri="{FF2B5EF4-FFF2-40B4-BE49-F238E27FC236}">
              <a16:creationId xmlns:a16="http://schemas.microsoft.com/office/drawing/2014/main" xmlns="" id="{8AA3ACFF-1B6F-4369-B1D8-F601003341D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89" name="テキスト ボックス 388">
          <a:extLst>
            <a:ext uri="{FF2B5EF4-FFF2-40B4-BE49-F238E27FC236}">
              <a16:creationId xmlns:a16="http://schemas.microsoft.com/office/drawing/2014/main" xmlns="" id="{F14B5418-2CC1-4C06-B610-A8077002E60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0" name="直線コネクタ 389">
          <a:extLst>
            <a:ext uri="{FF2B5EF4-FFF2-40B4-BE49-F238E27FC236}">
              <a16:creationId xmlns:a16="http://schemas.microsoft.com/office/drawing/2014/main" xmlns="" id="{37E5B71D-724E-45B1-A024-1CE5FE74F69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91" name="直線コネクタ 390">
          <a:extLst>
            <a:ext uri="{FF2B5EF4-FFF2-40B4-BE49-F238E27FC236}">
              <a16:creationId xmlns:a16="http://schemas.microsoft.com/office/drawing/2014/main" xmlns="" id="{85FC9F52-98F0-4C1D-931F-143F47B5D9C1}"/>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92" name="テキスト ボックス 391">
          <a:extLst>
            <a:ext uri="{FF2B5EF4-FFF2-40B4-BE49-F238E27FC236}">
              <a16:creationId xmlns:a16="http://schemas.microsoft.com/office/drawing/2014/main" xmlns="" id="{A196E256-D81E-4EF7-A09B-4983BA172373}"/>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93" name="直線コネクタ 392">
          <a:extLst>
            <a:ext uri="{FF2B5EF4-FFF2-40B4-BE49-F238E27FC236}">
              <a16:creationId xmlns:a16="http://schemas.microsoft.com/office/drawing/2014/main" xmlns="" id="{4CB10795-F299-4E06-94E8-4F4525B5BB4E}"/>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94" name="テキスト ボックス 393">
          <a:extLst>
            <a:ext uri="{FF2B5EF4-FFF2-40B4-BE49-F238E27FC236}">
              <a16:creationId xmlns:a16="http://schemas.microsoft.com/office/drawing/2014/main" xmlns="" id="{E8C2DB46-A333-4671-A4F5-0AA28ED5622B}"/>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95" name="直線コネクタ 394">
          <a:extLst>
            <a:ext uri="{FF2B5EF4-FFF2-40B4-BE49-F238E27FC236}">
              <a16:creationId xmlns:a16="http://schemas.microsoft.com/office/drawing/2014/main" xmlns="" id="{2F6A5D71-9264-4B63-9891-3473D8BA231C}"/>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96" name="テキスト ボックス 395">
          <a:extLst>
            <a:ext uri="{FF2B5EF4-FFF2-40B4-BE49-F238E27FC236}">
              <a16:creationId xmlns:a16="http://schemas.microsoft.com/office/drawing/2014/main" xmlns="" id="{15FC17A0-BD4B-4693-AB14-1D5A6669B6C1}"/>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97" name="直線コネクタ 396">
          <a:extLst>
            <a:ext uri="{FF2B5EF4-FFF2-40B4-BE49-F238E27FC236}">
              <a16:creationId xmlns:a16="http://schemas.microsoft.com/office/drawing/2014/main" xmlns="" id="{E4EF781A-C140-42DF-B6D3-53480223954D}"/>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98" name="テキスト ボックス 397">
          <a:extLst>
            <a:ext uri="{FF2B5EF4-FFF2-40B4-BE49-F238E27FC236}">
              <a16:creationId xmlns:a16="http://schemas.microsoft.com/office/drawing/2014/main" xmlns="" id="{377E3AE7-406A-4E91-A720-318B73C22666}"/>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99" name="直線コネクタ 398">
          <a:extLst>
            <a:ext uri="{FF2B5EF4-FFF2-40B4-BE49-F238E27FC236}">
              <a16:creationId xmlns:a16="http://schemas.microsoft.com/office/drawing/2014/main" xmlns="" id="{873E2E9E-0B06-4394-8D52-9BDE7476055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00" name="テキスト ボックス 399">
          <a:extLst>
            <a:ext uri="{FF2B5EF4-FFF2-40B4-BE49-F238E27FC236}">
              <a16:creationId xmlns:a16="http://schemas.microsoft.com/office/drawing/2014/main" xmlns="" id="{3796E202-729A-41AF-B037-3662ECA4D26F}"/>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1" name="【認定こども園・幼稚園・保育所】&#10;一人当たり面積グラフ枠">
          <a:extLst>
            <a:ext uri="{FF2B5EF4-FFF2-40B4-BE49-F238E27FC236}">
              <a16:creationId xmlns:a16="http://schemas.microsoft.com/office/drawing/2014/main" xmlns="" id="{598A82F1-B266-427E-8DBB-CE3B450DD51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135636</xdr:rowOff>
    </xdr:from>
    <xdr:to>
      <xdr:col>116</xdr:col>
      <xdr:colOff>62864</xdr:colOff>
      <xdr:row>41</xdr:row>
      <xdr:rowOff>117348</xdr:rowOff>
    </xdr:to>
    <xdr:cxnSp macro="">
      <xdr:nvCxnSpPr>
        <xdr:cNvPr id="402" name="直線コネクタ 401">
          <a:extLst>
            <a:ext uri="{FF2B5EF4-FFF2-40B4-BE49-F238E27FC236}">
              <a16:creationId xmlns:a16="http://schemas.microsoft.com/office/drawing/2014/main" xmlns="" id="{E4CF4A1E-E534-422A-A79E-3DDF322FE5AF}"/>
            </a:ext>
          </a:extLst>
        </xdr:cNvPr>
        <xdr:cNvCxnSpPr/>
      </xdr:nvCxnSpPr>
      <xdr:spPr>
        <a:xfrm flipV="1">
          <a:off x="19509104" y="5835396"/>
          <a:ext cx="0" cy="1155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03" name="【認定こども園・幼稚園・保育所】&#10;一人当たり面積最小値テキスト">
          <a:extLst>
            <a:ext uri="{FF2B5EF4-FFF2-40B4-BE49-F238E27FC236}">
              <a16:creationId xmlns:a16="http://schemas.microsoft.com/office/drawing/2014/main" xmlns="" id="{725CFCDB-CE3E-4E3D-A052-B67C4CAA400C}"/>
            </a:ext>
          </a:extLst>
        </xdr:cNvPr>
        <xdr:cNvSpPr txBox="1"/>
      </xdr:nvSpPr>
      <xdr:spPr>
        <a:xfrm>
          <a:off x="19547840"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04" name="直線コネクタ 403">
          <a:extLst>
            <a:ext uri="{FF2B5EF4-FFF2-40B4-BE49-F238E27FC236}">
              <a16:creationId xmlns:a16="http://schemas.microsoft.com/office/drawing/2014/main" xmlns="" id="{31FF1115-CDAD-491C-B68C-7D372A1B0F18}"/>
            </a:ext>
          </a:extLst>
        </xdr:cNvPr>
        <xdr:cNvCxnSpPr/>
      </xdr:nvCxnSpPr>
      <xdr:spPr>
        <a:xfrm>
          <a:off x="19443700" y="6990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82313</xdr:rowOff>
    </xdr:from>
    <xdr:ext cx="469744" cy="259045"/>
    <xdr:sp macro="" textlink="">
      <xdr:nvSpPr>
        <xdr:cNvPr id="405" name="【認定こども園・幼稚園・保育所】&#10;一人当たり面積最大値テキスト">
          <a:extLst>
            <a:ext uri="{FF2B5EF4-FFF2-40B4-BE49-F238E27FC236}">
              <a16:creationId xmlns:a16="http://schemas.microsoft.com/office/drawing/2014/main" xmlns="" id="{2A00E03C-333B-4B46-B9BE-F3B15BFD93EF}"/>
            </a:ext>
          </a:extLst>
        </xdr:cNvPr>
        <xdr:cNvSpPr txBox="1"/>
      </xdr:nvSpPr>
      <xdr:spPr>
        <a:xfrm>
          <a:off x="19547840" y="5614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135636</xdr:rowOff>
    </xdr:from>
    <xdr:to>
      <xdr:col>116</xdr:col>
      <xdr:colOff>152400</xdr:colOff>
      <xdr:row>34</xdr:row>
      <xdr:rowOff>135636</xdr:rowOff>
    </xdr:to>
    <xdr:cxnSp macro="">
      <xdr:nvCxnSpPr>
        <xdr:cNvPr id="406" name="直線コネクタ 405">
          <a:extLst>
            <a:ext uri="{FF2B5EF4-FFF2-40B4-BE49-F238E27FC236}">
              <a16:creationId xmlns:a16="http://schemas.microsoft.com/office/drawing/2014/main" xmlns="" id="{9645AF04-9891-414A-AD98-792B40BB9551}"/>
            </a:ext>
          </a:extLst>
        </xdr:cNvPr>
        <xdr:cNvCxnSpPr/>
      </xdr:nvCxnSpPr>
      <xdr:spPr>
        <a:xfrm>
          <a:off x="19443700" y="58353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25417</xdr:rowOff>
    </xdr:from>
    <xdr:ext cx="469744" cy="259045"/>
    <xdr:sp macro="" textlink="">
      <xdr:nvSpPr>
        <xdr:cNvPr id="407" name="【認定こども園・幼稚園・保育所】&#10;一人当たり面積平均値テキスト">
          <a:extLst>
            <a:ext uri="{FF2B5EF4-FFF2-40B4-BE49-F238E27FC236}">
              <a16:creationId xmlns:a16="http://schemas.microsoft.com/office/drawing/2014/main" xmlns="" id="{EAED5E64-196C-4166-A908-429B407F14AA}"/>
            </a:ext>
          </a:extLst>
        </xdr:cNvPr>
        <xdr:cNvSpPr txBox="1"/>
      </xdr:nvSpPr>
      <xdr:spPr>
        <a:xfrm>
          <a:off x="19547840" y="6395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2540</xdr:rowOff>
    </xdr:from>
    <xdr:to>
      <xdr:col>116</xdr:col>
      <xdr:colOff>114300</xdr:colOff>
      <xdr:row>39</xdr:row>
      <xdr:rowOff>104140</xdr:rowOff>
    </xdr:to>
    <xdr:sp macro="" textlink="">
      <xdr:nvSpPr>
        <xdr:cNvPr id="408" name="フローチャート: 判断 407">
          <a:extLst>
            <a:ext uri="{FF2B5EF4-FFF2-40B4-BE49-F238E27FC236}">
              <a16:creationId xmlns:a16="http://schemas.microsoft.com/office/drawing/2014/main" xmlns="" id="{6AFBDECC-A83D-4A52-ABED-A06A2DFAC11C}"/>
            </a:ext>
          </a:extLst>
        </xdr:cNvPr>
        <xdr:cNvSpPr/>
      </xdr:nvSpPr>
      <xdr:spPr>
        <a:xfrm>
          <a:off x="1945894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23114</xdr:rowOff>
    </xdr:from>
    <xdr:to>
      <xdr:col>112</xdr:col>
      <xdr:colOff>38100</xdr:colOff>
      <xdr:row>39</xdr:row>
      <xdr:rowOff>124714</xdr:rowOff>
    </xdr:to>
    <xdr:sp macro="" textlink="">
      <xdr:nvSpPr>
        <xdr:cNvPr id="409" name="フローチャート: 判断 408">
          <a:extLst>
            <a:ext uri="{FF2B5EF4-FFF2-40B4-BE49-F238E27FC236}">
              <a16:creationId xmlns:a16="http://schemas.microsoft.com/office/drawing/2014/main" xmlns="" id="{E34A7694-7B69-416C-BD19-E8E90371366B}"/>
            </a:ext>
          </a:extLst>
        </xdr:cNvPr>
        <xdr:cNvSpPr/>
      </xdr:nvSpPr>
      <xdr:spPr>
        <a:xfrm>
          <a:off x="18735040" y="6561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13970</xdr:rowOff>
    </xdr:from>
    <xdr:to>
      <xdr:col>107</xdr:col>
      <xdr:colOff>101600</xdr:colOff>
      <xdr:row>39</xdr:row>
      <xdr:rowOff>115570</xdr:rowOff>
    </xdr:to>
    <xdr:sp macro="" textlink="">
      <xdr:nvSpPr>
        <xdr:cNvPr id="410" name="フローチャート: 判断 409">
          <a:extLst>
            <a:ext uri="{FF2B5EF4-FFF2-40B4-BE49-F238E27FC236}">
              <a16:creationId xmlns:a16="http://schemas.microsoft.com/office/drawing/2014/main" xmlns="" id="{9824F727-4788-47E8-8104-E6C5161EC2D6}"/>
            </a:ext>
          </a:extLst>
        </xdr:cNvPr>
        <xdr:cNvSpPr/>
      </xdr:nvSpPr>
      <xdr:spPr>
        <a:xfrm>
          <a:off x="1793748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xmlns="" id="{EF029990-5E39-4319-8F8C-1FE64C65F0D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xmlns="" id="{B517930F-94DD-4FDC-B3B5-05FFDD4DE94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xmlns="" id="{EE5FF61D-0CDE-4EA4-A73E-AA35F62299C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xmlns="" id="{966576F3-5647-440A-9F28-801CCC179BB2}"/>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xmlns="" id="{9EA6CD72-8176-46A8-A184-7FA332935BB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75692</xdr:rowOff>
    </xdr:from>
    <xdr:to>
      <xdr:col>116</xdr:col>
      <xdr:colOff>114300</xdr:colOff>
      <xdr:row>41</xdr:row>
      <xdr:rowOff>5842</xdr:rowOff>
    </xdr:to>
    <xdr:sp macro="" textlink="">
      <xdr:nvSpPr>
        <xdr:cNvPr id="416" name="楕円 415">
          <a:extLst>
            <a:ext uri="{FF2B5EF4-FFF2-40B4-BE49-F238E27FC236}">
              <a16:creationId xmlns:a16="http://schemas.microsoft.com/office/drawing/2014/main" xmlns="" id="{BB644A6C-103D-4738-A556-4A8A762A557C}"/>
            </a:ext>
          </a:extLst>
        </xdr:cNvPr>
        <xdr:cNvSpPr/>
      </xdr:nvSpPr>
      <xdr:spPr>
        <a:xfrm>
          <a:off x="19458940" y="67812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54119</xdr:rowOff>
    </xdr:from>
    <xdr:ext cx="469744" cy="259045"/>
    <xdr:sp macro="" textlink="">
      <xdr:nvSpPr>
        <xdr:cNvPr id="417" name="【認定こども園・幼稚園・保育所】&#10;一人当たり面積該当値テキスト">
          <a:extLst>
            <a:ext uri="{FF2B5EF4-FFF2-40B4-BE49-F238E27FC236}">
              <a16:creationId xmlns:a16="http://schemas.microsoft.com/office/drawing/2014/main" xmlns="" id="{7A922535-5EB9-4BB5-92F2-E17F4DBCDDCA}"/>
            </a:ext>
          </a:extLst>
        </xdr:cNvPr>
        <xdr:cNvSpPr txBox="1"/>
      </xdr:nvSpPr>
      <xdr:spPr>
        <a:xfrm>
          <a:off x="19547840" y="675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77978</xdr:rowOff>
    </xdr:from>
    <xdr:to>
      <xdr:col>112</xdr:col>
      <xdr:colOff>38100</xdr:colOff>
      <xdr:row>41</xdr:row>
      <xdr:rowOff>8128</xdr:rowOff>
    </xdr:to>
    <xdr:sp macro="" textlink="">
      <xdr:nvSpPr>
        <xdr:cNvPr id="418" name="楕円 417">
          <a:extLst>
            <a:ext uri="{FF2B5EF4-FFF2-40B4-BE49-F238E27FC236}">
              <a16:creationId xmlns:a16="http://schemas.microsoft.com/office/drawing/2014/main" xmlns="" id="{747F35FC-32E8-4511-8E52-EE6BDD7DF33D}"/>
            </a:ext>
          </a:extLst>
        </xdr:cNvPr>
        <xdr:cNvSpPr/>
      </xdr:nvSpPr>
      <xdr:spPr>
        <a:xfrm>
          <a:off x="18735040" y="67835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126492</xdr:rowOff>
    </xdr:from>
    <xdr:to>
      <xdr:col>116</xdr:col>
      <xdr:colOff>63500</xdr:colOff>
      <xdr:row>40</xdr:row>
      <xdr:rowOff>128778</xdr:rowOff>
    </xdr:to>
    <xdr:cxnSp macro="">
      <xdr:nvCxnSpPr>
        <xdr:cNvPr id="419" name="直線コネクタ 418">
          <a:extLst>
            <a:ext uri="{FF2B5EF4-FFF2-40B4-BE49-F238E27FC236}">
              <a16:creationId xmlns:a16="http://schemas.microsoft.com/office/drawing/2014/main" xmlns="" id="{88DCB756-61AB-406D-84B6-39E81F9A6D42}"/>
            </a:ext>
          </a:extLst>
        </xdr:cNvPr>
        <xdr:cNvCxnSpPr/>
      </xdr:nvCxnSpPr>
      <xdr:spPr>
        <a:xfrm flipV="1">
          <a:off x="18778220" y="6832092"/>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18542</xdr:rowOff>
    </xdr:from>
    <xdr:to>
      <xdr:col>107</xdr:col>
      <xdr:colOff>101600</xdr:colOff>
      <xdr:row>40</xdr:row>
      <xdr:rowOff>120142</xdr:rowOff>
    </xdr:to>
    <xdr:sp macro="" textlink="">
      <xdr:nvSpPr>
        <xdr:cNvPr id="420" name="楕円 419">
          <a:extLst>
            <a:ext uri="{FF2B5EF4-FFF2-40B4-BE49-F238E27FC236}">
              <a16:creationId xmlns:a16="http://schemas.microsoft.com/office/drawing/2014/main" xmlns="" id="{7827E57E-8BF1-4C02-ADDD-5B203FB171D5}"/>
            </a:ext>
          </a:extLst>
        </xdr:cNvPr>
        <xdr:cNvSpPr/>
      </xdr:nvSpPr>
      <xdr:spPr>
        <a:xfrm>
          <a:off x="17937480" y="672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69342</xdr:rowOff>
    </xdr:from>
    <xdr:to>
      <xdr:col>111</xdr:col>
      <xdr:colOff>177800</xdr:colOff>
      <xdr:row>40</xdr:row>
      <xdr:rowOff>128778</xdr:rowOff>
    </xdr:to>
    <xdr:cxnSp macro="">
      <xdr:nvCxnSpPr>
        <xdr:cNvPr id="421" name="直線コネクタ 420">
          <a:extLst>
            <a:ext uri="{FF2B5EF4-FFF2-40B4-BE49-F238E27FC236}">
              <a16:creationId xmlns:a16="http://schemas.microsoft.com/office/drawing/2014/main" xmlns="" id="{3305CA47-F7D9-4A52-BF9D-75909DCA26EC}"/>
            </a:ext>
          </a:extLst>
        </xdr:cNvPr>
        <xdr:cNvCxnSpPr/>
      </xdr:nvCxnSpPr>
      <xdr:spPr>
        <a:xfrm>
          <a:off x="17988280" y="6774942"/>
          <a:ext cx="78994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141241</xdr:rowOff>
    </xdr:from>
    <xdr:ext cx="469744" cy="259045"/>
    <xdr:sp macro="" textlink="">
      <xdr:nvSpPr>
        <xdr:cNvPr id="422" name="n_1aveValue【認定こども園・幼稚園・保育所】&#10;一人当たり面積">
          <a:extLst>
            <a:ext uri="{FF2B5EF4-FFF2-40B4-BE49-F238E27FC236}">
              <a16:creationId xmlns:a16="http://schemas.microsoft.com/office/drawing/2014/main" xmlns="" id="{B6B31103-5443-4609-BFD3-9DB005519589}"/>
            </a:ext>
          </a:extLst>
        </xdr:cNvPr>
        <xdr:cNvSpPr txBox="1"/>
      </xdr:nvSpPr>
      <xdr:spPr>
        <a:xfrm>
          <a:off x="18561127" y="634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132097</xdr:rowOff>
    </xdr:from>
    <xdr:ext cx="469744" cy="259045"/>
    <xdr:sp macro="" textlink="">
      <xdr:nvSpPr>
        <xdr:cNvPr id="423" name="n_2aveValue【認定こども園・幼稚園・保育所】&#10;一人当たり面積">
          <a:extLst>
            <a:ext uri="{FF2B5EF4-FFF2-40B4-BE49-F238E27FC236}">
              <a16:creationId xmlns:a16="http://schemas.microsoft.com/office/drawing/2014/main" xmlns="" id="{F01C7C4B-571B-4282-AB35-383A8DC12586}"/>
            </a:ext>
          </a:extLst>
        </xdr:cNvPr>
        <xdr:cNvSpPr txBox="1"/>
      </xdr:nvSpPr>
      <xdr:spPr>
        <a:xfrm>
          <a:off x="17776267"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170705</xdr:rowOff>
    </xdr:from>
    <xdr:ext cx="469744" cy="259045"/>
    <xdr:sp macro="" textlink="">
      <xdr:nvSpPr>
        <xdr:cNvPr id="424" name="n_1mainValue【認定こども園・幼稚園・保育所】&#10;一人当たり面積">
          <a:extLst>
            <a:ext uri="{FF2B5EF4-FFF2-40B4-BE49-F238E27FC236}">
              <a16:creationId xmlns:a16="http://schemas.microsoft.com/office/drawing/2014/main" xmlns="" id="{A8B3F142-5760-45EF-B9E2-672705A11240}"/>
            </a:ext>
          </a:extLst>
        </xdr:cNvPr>
        <xdr:cNvSpPr txBox="1"/>
      </xdr:nvSpPr>
      <xdr:spPr>
        <a:xfrm>
          <a:off x="18561127" y="687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111269</xdr:rowOff>
    </xdr:from>
    <xdr:ext cx="469744" cy="259045"/>
    <xdr:sp macro="" textlink="">
      <xdr:nvSpPr>
        <xdr:cNvPr id="425" name="n_2mainValue【認定こども園・幼稚園・保育所】&#10;一人当たり面積">
          <a:extLst>
            <a:ext uri="{FF2B5EF4-FFF2-40B4-BE49-F238E27FC236}">
              <a16:creationId xmlns:a16="http://schemas.microsoft.com/office/drawing/2014/main" xmlns="" id="{13BDCCD6-9C46-4DE9-824E-50C10D6D345D}"/>
            </a:ext>
          </a:extLst>
        </xdr:cNvPr>
        <xdr:cNvSpPr txBox="1"/>
      </xdr:nvSpPr>
      <xdr:spPr>
        <a:xfrm>
          <a:off x="17776267" y="681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26" name="正方形/長方形 425">
          <a:extLst>
            <a:ext uri="{FF2B5EF4-FFF2-40B4-BE49-F238E27FC236}">
              <a16:creationId xmlns:a16="http://schemas.microsoft.com/office/drawing/2014/main" xmlns="" id="{158661CF-3A2C-4110-B547-8B08C5BFBD6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27" name="正方形/長方形 426">
          <a:extLst>
            <a:ext uri="{FF2B5EF4-FFF2-40B4-BE49-F238E27FC236}">
              <a16:creationId xmlns:a16="http://schemas.microsoft.com/office/drawing/2014/main" xmlns="" id="{720A185D-BB8A-4CFF-9E67-A6DC0EC42CD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8" name="正方形/長方形 427">
          <a:extLst>
            <a:ext uri="{FF2B5EF4-FFF2-40B4-BE49-F238E27FC236}">
              <a16:creationId xmlns:a16="http://schemas.microsoft.com/office/drawing/2014/main" xmlns="" id="{017E2B1E-8650-4F3E-AA2E-9E65F5BC06C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9" name="正方形/長方形 428">
          <a:extLst>
            <a:ext uri="{FF2B5EF4-FFF2-40B4-BE49-F238E27FC236}">
              <a16:creationId xmlns:a16="http://schemas.microsoft.com/office/drawing/2014/main" xmlns="" id="{C1163827-38BD-40A4-9E15-FF81C624E153}"/>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0" name="正方形/長方形 429">
          <a:extLst>
            <a:ext uri="{FF2B5EF4-FFF2-40B4-BE49-F238E27FC236}">
              <a16:creationId xmlns:a16="http://schemas.microsoft.com/office/drawing/2014/main" xmlns="" id="{B03C6D7F-A73C-4CA8-BADF-49CC0B8199E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1" name="正方形/長方形 430">
          <a:extLst>
            <a:ext uri="{FF2B5EF4-FFF2-40B4-BE49-F238E27FC236}">
              <a16:creationId xmlns:a16="http://schemas.microsoft.com/office/drawing/2014/main" xmlns="" id="{F7319192-7E1E-403D-A991-89D7E4A52CD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2" name="正方形/長方形 431">
          <a:extLst>
            <a:ext uri="{FF2B5EF4-FFF2-40B4-BE49-F238E27FC236}">
              <a16:creationId xmlns:a16="http://schemas.microsoft.com/office/drawing/2014/main" xmlns="" id="{FF9715C0-4896-4624-83CA-0CE56C3CA51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3" name="正方形/長方形 432">
          <a:extLst>
            <a:ext uri="{FF2B5EF4-FFF2-40B4-BE49-F238E27FC236}">
              <a16:creationId xmlns:a16="http://schemas.microsoft.com/office/drawing/2014/main" xmlns="" id="{D9216DF0-04B5-4F8D-B720-ECBC9973D5F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34" name="テキスト ボックス 433">
          <a:extLst>
            <a:ext uri="{FF2B5EF4-FFF2-40B4-BE49-F238E27FC236}">
              <a16:creationId xmlns:a16="http://schemas.microsoft.com/office/drawing/2014/main" xmlns="" id="{43E752D3-CBA2-4DA4-853B-AB86E5613C2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5" name="直線コネクタ 434">
          <a:extLst>
            <a:ext uri="{FF2B5EF4-FFF2-40B4-BE49-F238E27FC236}">
              <a16:creationId xmlns:a16="http://schemas.microsoft.com/office/drawing/2014/main" xmlns="" id="{1D791493-9707-4E64-879D-2F5CA244C5A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36" name="テキスト ボックス 435">
          <a:extLst>
            <a:ext uri="{FF2B5EF4-FFF2-40B4-BE49-F238E27FC236}">
              <a16:creationId xmlns:a16="http://schemas.microsoft.com/office/drawing/2014/main" xmlns="" id="{8BF01DE7-092F-41F6-AF74-0FCA2AEB6DA2}"/>
            </a:ext>
          </a:extLst>
        </xdr:cNvPr>
        <xdr:cNvSpPr txBox="1"/>
      </xdr:nvSpPr>
      <xdr:spPr>
        <a:xfrm>
          <a:off x="10666881" y="110401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37" name="直線コネクタ 436">
          <a:extLst>
            <a:ext uri="{FF2B5EF4-FFF2-40B4-BE49-F238E27FC236}">
              <a16:creationId xmlns:a16="http://schemas.microsoft.com/office/drawing/2014/main" xmlns="" id="{AC6A73C1-A668-4ED4-95C8-B830FF0C1A83}"/>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38" name="テキスト ボックス 437">
          <a:extLst>
            <a:ext uri="{FF2B5EF4-FFF2-40B4-BE49-F238E27FC236}">
              <a16:creationId xmlns:a16="http://schemas.microsoft.com/office/drawing/2014/main" xmlns="" id="{79590810-51D0-4CE0-B266-BE353B9383C3}"/>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39" name="直線コネクタ 438">
          <a:extLst>
            <a:ext uri="{FF2B5EF4-FFF2-40B4-BE49-F238E27FC236}">
              <a16:creationId xmlns:a16="http://schemas.microsoft.com/office/drawing/2014/main" xmlns="" id="{4308625B-9040-4475-988D-6C855C6EAC8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40" name="テキスト ボックス 439">
          <a:extLst>
            <a:ext uri="{FF2B5EF4-FFF2-40B4-BE49-F238E27FC236}">
              <a16:creationId xmlns:a16="http://schemas.microsoft.com/office/drawing/2014/main" xmlns="" id="{22E1C362-0C1D-4D8B-A779-6166BE1E95BD}"/>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41" name="直線コネクタ 440">
          <a:extLst>
            <a:ext uri="{FF2B5EF4-FFF2-40B4-BE49-F238E27FC236}">
              <a16:creationId xmlns:a16="http://schemas.microsoft.com/office/drawing/2014/main" xmlns="" id="{16B3CC9C-1F94-49B3-AEB9-56B65FEF2F2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42" name="テキスト ボックス 441">
          <a:extLst>
            <a:ext uri="{FF2B5EF4-FFF2-40B4-BE49-F238E27FC236}">
              <a16:creationId xmlns:a16="http://schemas.microsoft.com/office/drawing/2014/main" xmlns="" id="{C19C571C-B437-4C9B-9283-8AF676ACC897}"/>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43" name="直線コネクタ 442">
          <a:extLst>
            <a:ext uri="{FF2B5EF4-FFF2-40B4-BE49-F238E27FC236}">
              <a16:creationId xmlns:a16="http://schemas.microsoft.com/office/drawing/2014/main" xmlns="" id="{8BF9FEB5-A030-4631-ADA4-17A49AAA9F1D}"/>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44" name="テキスト ボックス 443">
          <a:extLst>
            <a:ext uri="{FF2B5EF4-FFF2-40B4-BE49-F238E27FC236}">
              <a16:creationId xmlns:a16="http://schemas.microsoft.com/office/drawing/2014/main" xmlns="" id="{482180AC-0585-4ED7-B5DC-F1C2006865D3}"/>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45" name="直線コネクタ 444">
          <a:extLst>
            <a:ext uri="{FF2B5EF4-FFF2-40B4-BE49-F238E27FC236}">
              <a16:creationId xmlns:a16="http://schemas.microsoft.com/office/drawing/2014/main" xmlns="" id="{BA0FE501-47D3-4784-8A28-909111EB0F15}"/>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46" name="テキスト ボックス 445">
          <a:extLst>
            <a:ext uri="{FF2B5EF4-FFF2-40B4-BE49-F238E27FC236}">
              <a16:creationId xmlns:a16="http://schemas.microsoft.com/office/drawing/2014/main" xmlns="" id="{B0C1D5A0-75AF-45C2-8276-8BB1E874CF2B}"/>
            </a:ext>
          </a:extLst>
        </xdr:cNvPr>
        <xdr:cNvSpPr txBox="1"/>
      </xdr:nvSpPr>
      <xdr:spPr>
        <a:xfrm>
          <a:off x="105615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47" name="直線コネクタ 446">
          <a:extLst>
            <a:ext uri="{FF2B5EF4-FFF2-40B4-BE49-F238E27FC236}">
              <a16:creationId xmlns:a16="http://schemas.microsoft.com/office/drawing/2014/main" xmlns="" id="{86B55EC1-FC2D-4B24-92D0-2948E46108B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48" name="テキスト ボックス 447">
          <a:extLst>
            <a:ext uri="{FF2B5EF4-FFF2-40B4-BE49-F238E27FC236}">
              <a16:creationId xmlns:a16="http://schemas.microsoft.com/office/drawing/2014/main" xmlns="" id="{5C2DD82D-FEB4-46E2-931B-D83781E60D2F}"/>
            </a:ext>
          </a:extLst>
        </xdr:cNvPr>
        <xdr:cNvSpPr txBox="1"/>
      </xdr:nvSpPr>
      <xdr:spPr>
        <a:xfrm>
          <a:off x="105615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49" name="【学校施設】&#10;有形固定資産減価償却率グラフ枠">
          <a:extLst>
            <a:ext uri="{FF2B5EF4-FFF2-40B4-BE49-F238E27FC236}">
              <a16:creationId xmlns:a16="http://schemas.microsoft.com/office/drawing/2014/main" xmlns="" id="{DB47E4F3-2331-44B9-A6FE-A5894677997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93345</xdr:rowOff>
    </xdr:from>
    <xdr:to>
      <xdr:col>85</xdr:col>
      <xdr:colOff>126364</xdr:colOff>
      <xdr:row>62</xdr:row>
      <xdr:rowOff>156210</xdr:rowOff>
    </xdr:to>
    <xdr:cxnSp macro="">
      <xdr:nvCxnSpPr>
        <xdr:cNvPr id="450" name="直線コネクタ 449">
          <a:extLst>
            <a:ext uri="{FF2B5EF4-FFF2-40B4-BE49-F238E27FC236}">
              <a16:creationId xmlns:a16="http://schemas.microsoft.com/office/drawing/2014/main" xmlns="" id="{128C1294-E5E3-4275-8690-406E38FE0AD2}"/>
            </a:ext>
          </a:extLst>
        </xdr:cNvPr>
        <xdr:cNvCxnSpPr/>
      </xdr:nvCxnSpPr>
      <xdr:spPr>
        <a:xfrm flipV="1">
          <a:off x="14375764" y="9481185"/>
          <a:ext cx="0" cy="1068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160037</xdr:rowOff>
    </xdr:from>
    <xdr:ext cx="405111" cy="259045"/>
    <xdr:sp macro="" textlink="">
      <xdr:nvSpPr>
        <xdr:cNvPr id="451" name="【学校施設】&#10;有形固定資産減価償却率最小値テキスト">
          <a:extLst>
            <a:ext uri="{FF2B5EF4-FFF2-40B4-BE49-F238E27FC236}">
              <a16:creationId xmlns:a16="http://schemas.microsoft.com/office/drawing/2014/main" xmlns="" id="{21B4304D-4A23-4865-9FF6-2A0DB255D9B5}"/>
            </a:ext>
          </a:extLst>
        </xdr:cNvPr>
        <xdr:cNvSpPr txBox="1"/>
      </xdr:nvSpPr>
      <xdr:spPr>
        <a:xfrm>
          <a:off x="14414500"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156210</xdr:rowOff>
    </xdr:from>
    <xdr:to>
      <xdr:col>86</xdr:col>
      <xdr:colOff>25400</xdr:colOff>
      <xdr:row>62</xdr:row>
      <xdr:rowOff>156210</xdr:rowOff>
    </xdr:to>
    <xdr:cxnSp macro="">
      <xdr:nvCxnSpPr>
        <xdr:cNvPr id="452" name="直線コネクタ 451">
          <a:extLst>
            <a:ext uri="{FF2B5EF4-FFF2-40B4-BE49-F238E27FC236}">
              <a16:creationId xmlns:a16="http://schemas.microsoft.com/office/drawing/2014/main" xmlns="" id="{C5E32216-B227-41E4-85CA-1AAD3DB3C2E4}"/>
            </a:ext>
          </a:extLst>
        </xdr:cNvPr>
        <xdr:cNvCxnSpPr/>
      </xdr:nvCxnSpPr>
      <xdr:spPr>
        <a:xfrm>
          <a:off x="14287500" y="10549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40022</xdr:rowOff>
    </xdr:from>
    <xdr:ext cx="405111" cy="259045"/>
    <xdr:sp macro="" textlink="">
      <xdr:nvSpPr>
        <xdr:cNvPr id="453" name="【学校施設】&#10;有形固定資産減価償却率最大値テキスト">
          <a:extLst>
            <a:ext uri="{FF2B5EF4-FFF2-40B4-BE49-F238E27FC236}">
              <a16:creationId xmlns:a16="http://schemas.microsoft.com/office/drawing/2014/main" xmlns="" id="{6900C8FA-5340-4E64-BBF5-80737DE03099}"/>
            </a:ext>
          </a:extLst>
        </xdr:cNvPr>
        <xdr:cNvSpPr txBox="1"/>
      </xdr:nvSpPr>
      <xdr:spPr>
        <a:xfrm>
          <a:off x="14414500" y="926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93345</xdr:rowOff>
    </xdr:from>
    <xdr:to>
      <xdr:col>86</xdr:col>
      <xdr:colOff>25400</xdr:colOff>
      <xdr:row>56</xdr:row>
      <xdr:rowOff>93345</xdr:rowOff>
    </xdr:to>
    <xdr:cxnSp macro="">
      <xdr:nvCxnSpPr>
        <xdr:cNvPr id="454" name="直線コネクタ 453">
          <a:extLst>
            <a:ext uri="{FF2B5EF4-FFF2-40B4-BE49-F238E27FC236}">
              <a16:creationId xmlns:a16="http://schemas.microsoft.com/office/drawing/2014/main" xmlns="" id="{EA2EEDAB-C029-464C-B859-C4FA9B7CA303}"/>
            </a:ext>
          </a:extLst>
        </xdr:cNvPr>
        <xdr:cNvCxnSpPr/>
      </xdr:nvCxnSpPr>
      <xdr:spPr>
        <a:xfrm>
          <a:off x="14287500" y="9481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151147</xdr:rowOff>
    </xdr:from>
    <xdr:ext cx="405111" cy="259045"/>
    <xdr:sp macro="" textlink="">
      <xdr:nvSpPr>
        <xdr:cNvPr id="455" name="【学校施設】&#10;有形固定資産減価償却率平均値テキスト">
          <a:extLst>
            <a:ext uri="{FF2B5EF4-FFF2-40B4-BE49-F238E27FC236}">
              <a16:creationId xmlns:a16="http://schemas.microsoft.com/office/drawing/2014/main" xmlns="" id="{E109C603-3955-41E6-8E5E-3EFB3194E0A0}"/>
            </a:ext>
          </a:extLst>
        </xdr:cNvPr>
        <xdr:cNvSpPr txBox="1"/>
      </xdr:nvSpPr>
      <xdr:spPr>
        <a:xfrm>
          <a:off x="14414500" y="9874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456" name="フローチャート: 判断 455">
          <a:extLst>
            <a:ext uri="{FF2B5EF4-FFF2-40B4-BE49-F238E27FC236}">
              <a16:creationId xmlns:a16="http://schemas.microsoft.com/office/drawing/2014/main" xmlns="" id="{0AEC4AF5-C0D1-4B31-A82F-CA11EFB2F17A}"/>
            </a:ext>
          </a:extLst>
        </xdr:cNvPr>
        <xdr:cNvSpPr/>
      </xdr:nvSpPr>
      <xdr:spPr>
        <a:xfrm>
          <a:off x="14325600" y="100190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130175</xdr:rowOff>
    </xdr:from>
    <xdr:to>
      <xdr:col>81</xdr:col>
      <xdr:colOff>101600</xdr:colOff>
      <xdr:row>60</xdr:row>
      <xdr:rowOff>60325</xdr:rowOff>
    </xdr:to>
    <xdr:sp macro="" textlink="">
      <xdr:nvSpPr>
        <xdr:cNvPr id="457" name="フローチャート: 判断 456">
          <a:extLst>
            <a:ext uri="{FF2B5EF4-FFF2-40B4-BE49-F238E27FC236}">
              <a16:creationId xmlns:a16="http://schemas.microsoft.com/office/drawing/2014/main" xmlns="" id="{C35A239E-07F1-44E0-A2BD-66FD0E2892A7}"/>
            </a:ext>
          </a:extLst>
        </xdr:cNvPr>
        <xdr:cNvSpPr/>
      </xdr:nvSpPr>
      <xdr:spPr>
        <a:xfrm>
          <a:off x="13578840" y="10020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153035</xdr:rowOff>
    </xdr:from>
    <xdr:to>
      <xdr:col>76</xdr:col>
      <xdr:colOff>165100</xdr:colOff>
      <xdr:row>60</xdr:row>
      <xdr:rowOff>83185</xdr:rowOff>
    </xdr:to>
    <xdr:sp macro="" textlink="">
      <xdr:nvSpPr>
        <xdr:cNvPr id="458" name="フローチャート: 判断 457">
          <a:extLst>
            <a:ext uri="{FF2B5EF4-FFF2-40B4-BE49-F238E27FC236}">
              <a16:creationId xmlns:a16="http://schemas.microsoft.com/office/drawing/2014/main" xmlns="" id="{9355E468-7D74-4202-99B2-71AE946C4579}"/>
            </a:ext>
          </a:extLst>
        </xdr:cNvPr>
        <xdr:cNvSpPr/>
      </xdr:nvSpPr>
      <xdr:spPr>
        <a:xfrm>
          <a:off x="12804140" y="100437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9" name="テキスト ボックス 458">
          <a:extLst>
            <a:ext uri="{FF2B5EF4-FFF2-40B4-BE49-F238E27FC236}">
              <a16:creationId xmlns:a16="http://schemas.microsoft.com/office/drawing/2014/main" xmlns="" id="{95F8CF11-C318-4364-A952-62ECFD10239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60" name="テキスト ボックス 459">
          <a:extLst>
            <a:ext uri="{FF2B5EF4-FFF2-40B4-BE49-F238E27FC236}">
              <a16:creationId xmlns:a16="http://schemas.microsoft.com/office/drawing/2014/main" xmlns="" id="{ACDB12CF-3286-466F-9BB1-EECD005C871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61" name="テキスト ボックス 460">
          <a:extLst>
            <a:ext uri="{FF2B5EF4-FFF2-40B4-BE49-F238E27FC236}">
              <a16:creationId xmlns:a16="http://schemas.microsoft.com/office/drawing/2014/main" xmlns="" id="{7ED0C6D8-F021-4271-8AF7-9699BF9F7A2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62" name="テキスト ボックス 461">
          <a:extLst>
            <a:ext uri="{FF2B5EF4-FFF2-40B4-BE49-F238E27FC236}">
              <a16:creationId xmlns:a16="http://schemas.microsoft.com/office/drawing/2014/main" xmlns="" id="{3E8FA028-5F92-445F-9C97-C6CFFC0728B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3" name="テキスト ボックス 462">
          <a:extLst>
            <a:ext uri="{FF2B5EF4-FFF2-40B4-BE49-F238E27FC236}">
              <a16:creationId xmlns:a16="http://schemas.microsoft.com/office/drawing/2014/main" xmlns="" id="{E7D15387-B6F8-4C8E-97A3-C48DDEF410E8}"/>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135890</xdr:rowOff>
    </xdr:from>
    <xdr:to>
      <xdr:col>85</xdr:col>
      <xdr:colOff>177800</xdr:colOff>
      <xdr:row>61</xdr:row>
      <xdr:rowOff>66040</xdr:rowOff>
    </xdr:to>
    <xdr:sp macro="" textlink="">
      <xdr:nvSpPr>
        <xdr:cNvPr id="464" name="楕円 463">
          <a:extLst>
            <a:ext uri="{FF2B5EF4-FFF2-40B4-BE49-F238E27FC236}">
              <a16:creationId xmlns:a16="http://schemas.microsoft.com/office/drawing/2014/main" xmlns="" id="{15D9BB88-41A6-4014-AE67-7C128A60847C}"/>
            </a:ext>
          </a:extLst>
        </xdr:cNvPr>
        <xdr:cNvSpPr/>
      </xdr:nvSpPr>
      <xdr:spPr>
        <a:xfrm>
          <a:off x="14325600" y="101942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114317</xdr:rowOff>
    </xdr:from>
    <xdr:ext cx="405111" cy="259045"/>
    <xdr:sp macro="" textlink="">
      <xdr:nvSpPr>
        <xdr:cNvPr id="465" name="【学校施設】&#10;有形固定資産減価償却率該当値テキスト">
          <a:extLst>
            <a:ext uri="{FF2B5EF4-FFF2-40B4-BE49-F238E27FC236}">
              <a16:creationId xmlns:a16="http://schemas.microsoft.com/office/drawing/2014/main" xmlns="" id="{3E43F5AB-CCFB-4E32-BE7C-559CE6FA210C}"/>
            </a:ext>
          </a:extLst>
        </xdr:cNvPr>
        <xdr:cNvSpPr txBox="1"/>
      </xdr:nvSpPr>
      <xdr:spPr>
        <a:xfrm>
          <a:off x="14414500"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6350</xdr:rowOff>
    </xdr:from>
    <xdr:to>
      <xdr:col>81</xdr:col>
      <xdr:colOff>101600</xdr:colOff>
      <xdr:row>61</xdr:row>
      <xdr:rowOff>107950</xdr:rowOff>
    </xdr:to>
    <xdr:sp macro="" textlink="">
      <xdr:nvSpPr>
        <xdr:cNvPr id="466" name="楕円 465">
          <a:extLst>
            <a:ext uri="{FF2B5EF4-FFF2-40B4-BE49-F238E27FC236}">
              <a16:creationId xmlns:a16="http://schemas.microsoft.com/office/drawing/2014/main" xmlns="" id="{D157D718-146A-4A5E-9BB2-5BAC6EF8F1AE}"/>
            </a:ext>
          </a:extLst>
        </xdr:cNvPr>
        <xdr:cNvSpPr/>
      </xdr:nvSpPr>
      <xdr:spPr>
        <a:xfrm>
          <a:off x="1357884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15240</xdr:rowOff>
    </xdr:from>
    <xdr:to>
      <xdr:col>85</xdr:col>
      <xdr:colOff>127000</xdr:colOff>
      <xdr:row>61</xdr:row>
      <xdr:rowOff>57150</xdr:rowOff>
    </xdr:to>
    <xdr:cxnSp macro="">
      <xdr:nvCxnSpPr>
        <xdr:cNvPr id="467" name="直線コネクタ 466">
          <a:extLst>
            <a:ext uri="{FF2B5EF4-FFF2-40B4-BE49-F238E27FC236}">
              <a16:creationId xmlns:a16="http://schemas.microsoft.com/office/drawing/2014/main" xmlns="" id="{B2479D5A-D0F0-4DB3-AD54-CEF6682FDCC2}"/>
            </a:ext>
          </a:extLst>
        </xdr:cNvPr>
        <xdr:cNvCxnSpPr/>
      </xdr:nvCxnSpPr>
      <xdr:spPr>
        <a:xfrm flipV="1">
          <a:off x="13629640" y="10241280"/>
          <a:ext cx="7467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50165</xdr:rowOff>
    </xdr:from>
    <xdr:to>
      <xdr:col>76</xdr:col>
      <xdr:colOff>165100</xdr:colOff>
      <xdr:row>61</xdr:row>
      <xdr:rowOff>151765</xdr:rowOff>
    </xdr:to>
    <xdr:sp macro="" textlink="">
      <xdr:nvSpPr>
        <xdr:cNvPr id="468" name="楕円 467">
          <a:extLst>
            <a:ext uri="{FF2B5EF4-FFF2-40B4-BE49-F238E27FC236}">
              <a16:creationId xmlns:a16="http://schemas.microsoft.com/office/drawing/2014/main" xmlns="" id="{FBB9CF3C-E307-4C2E-ABC5-9C7234C8DBFD}"/>
            </a:ext>
          </a:extLst>
        </xdr:cNvPr>
        <xdr:cNvSpPr/>
      </xdr:nvSpPr>
      <xdr:spPr>
        <a:xfrm>
          <a:off x="1280414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57150</xdr:rowOff>
    </xdr:from>
    <xdr:to>
      <xdr:col>81</xdr:col>
      <xdr:colOff>50800</xdr:colOff>
      <xdr:row>61</xdr:row>
      <xdr:rowOff>100965</xdr:rowOff>
    </xdr:to>
    <xdr:cxnSp macro="">
      <xdr:nvCxnSpPr>
        <xdr:cNvPr id="469" name="直線コネクタ 468">
          <a:extLst>
            <a:ext uri="{FF2B5EF4-FFF2-40B4-BE49-F238E27FC236}">
              <a16:creationId xmlns:a16="http://schemas.microsoft.com/office/drawing/2014/main" xmlns="" id="{316FD02D-4A8E-44B3-BDC4-C912BF46FDA1}"/>
            </a:ext>
          </a:extLst>
        </xdr:cNvPr>
        <xdr:cNvCxnSpPr/>
      </xdr:nvCxnSpPr>
      <xdr:spPr>
        <a:xfrm flipV="1">
          <a:off x="12854940" y="1028319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76852</xdr:rowOff>
    </xdr:from>
    <xdr:ext cx="405111" cy="259045"/>
    <xdr:sp macro="" textlink="">
      <xdr:nvSpPr>
        <xdr:cNvPr id="470" name="n_1aveValue【学校施設】&#10;有形固定資産減価償却率">
          <a:extLst>
            <a:ext uri="{FF2B5EF4-FFF2-40B4-BE49-F238E27FC236}">
              <a16:creationId xmlns:a16="http://schemas.microsoft.com/office/drawing/2014/main" xmlns="" id="{286ED64F-EF01-4CBF-9F70-2BA2C7EDA788}"/>
            </a:ext>
          </a:extLst>
        </xdr:cNvPr>
        <xdr:cNvSpPr txBox="1"/>
      </xdr:nvSpPr>
      <xdr:spPr>
        <a:xfrm>
          <a:off x="134372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99712</xdr:rowOff>
    </xdr:from>
    <xdr:ext cx="405111" cy="259045"/>
    <xdr:sp macro="" textlink="">
      <xdr:nvSpPr>
        <xdr:cNvPr id="471" name="n_2aveValue【学校施設】&#10;有形固定資産減価償却率">
          <a:extLst>
            <a:ext uri="{FF2B5EF4-FFF2-40B4-BE49-F238E27FC236}">
              <a16:creationId xmlns:a16="http://schemas.microsoft.com/office/drawing/2014/main" xmlns="" id="{EF70BABA-E6A6-468A-868A-5219DB6F5419}"/>
            </a:ext>
          </a:extLst>
        </xdr:cNvPr>
        <xdr:cNvSpPr txBox="1"/>
      </xdr:nvSpPr>
      <xdr:spPr>
        <a:xfrm>
          <a:off x="1267524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99077</xdr:rowOff>
    </xdr:from>
    <xdr:ext cx="405111" cy="259045"/>
    <xdr:sp macro="" textlink="">
      <xdr:nvSpPr>
        <xdr:cNvPr id="472" name="n_1mainValue【学校施設】&#10;有形固定資産減価償却率">
          <a:extLst>
            <a:ext uri="{FF2B5EF4-FFF2-40B4-BE49-F238E27FC236}">
              <a16:creationId xmlns:a16="http://schemas.microsoft.com/office/drawing/2014/main" xmlns="" id="{00AB2CD7-D186-4D79-B042-B4CFE7AA8D76}"/>
            </a:ext>
          </a:extLst>
        </xdr:cNvPr>
        <xdr:cNvSpPr txBox="1"/>
      </xdr:nvSpPr>
      <xdr:spPr>
        <a:xfrm>
          <a:off x="134372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142892</xdr:rowOff>
    </xdr:from>
    <xdr:ext cx="405111" cy="259045"/>
    <xdr:sp macro="" textlink="">
      <xdr:nvSpPr>
        <xdr:cNvPr id="473" name="n_2mainValue【学校施設】&#10;有形固定資産減価償却率">
          <a:extLst>
            <a:ext uri="{FF2B5EF4-FFF2-40B4-BE49-F238E27FC236}">
              <a16:creationId xmlns:a16="http://schemas.microsoft.com/office/drawing/2014/main" xmlns="" id="{E3185224-A85C-4591-A2D1-5E8BB302DEBB}"/>
            </a:ext>
          </a:extLst>
        </xdr:cNvPr>
        <xdr:cNvSpPr txBox="1"/>
      </xdr:nvSpPr>
      <xdr:spPr>
        <a:xfrm>
          <a:off x="126752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4" name="正方形/長方形 473">
          <a:extLst>
            <a:ext uri="{FF2B5EF4-FFF2-40B4-BE49-F238E27FC236}">
              <a16:creationId xmlns:a16="http://schemas.microsoft.com/office/drawing/2014/main" xmlns="" id="{53FD5F84-1701-4572-861F-9C3B5F1DD34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5" name="正方形/長方形 474">
          <a:extLst>
            <a:ext uri="{FF2B5EF4-FFF2-40B4-BE49-F238E27FC236}">
              <a16:creationId xmlns:a16="http://schemas.microsoft.com/office/drawing/2014/main" xmlns="" id="{B56B29F7-2C68-420C-99AD-DB08B1F494B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6" name="正方形/長方形 475">
          <a:extLst>
            <a:ext uri="{FF2B5EF4-FFF2-40B4-BE49-F238E27FC236}">
              <a16:creationId xmlns:a16="http://schemas.microsoft.com/office/drawing/2014/main" xmlns="" id="{5A98BA7B-2003-4055-8B41-CC140CCF571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7" name="正方形/長方形 476">
          <a:extLst>
            <a:ext uri="{FF2B5EF4-FFF2-40B4-BE49-F238E27FC236}">
              <a16:creationId xmlns:a16="http://schemas.microsoft.com/office/drawing/2014/main" xmlns="" id="{995AE6A0-ADCB-41AC-B5E8-96A11B212DE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8" name="正方形/長方形 477">
          <a:extLst>
            <a:ext uri="{FF2B5EF4-FFF2-40B4-BE49-F238E27FC236}">
              <a16:creationId xmlns:a16="http://schemas.microsoft.com/office/drawing/2014/main" xmlns="" id="{3738F91F-5FA5-459D-8F8A-068A65090E9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9" name="正方形/長方形 478">
          <a:extLst>
            <a:ext uri="{FF2B5EF4-FFF2-40B4-BE49-F238E27FC236}">
              <a16:creationId xmlns:a16="http://schemas.microsoft.com/office/drawing/2014/main" xmlns="" id="{2ADE7E47-71C7-4E13-81CD-0023E807C75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0" name="正方形/長方形 479">
          <a:extLst>
            <a:ext uri="{FF2B5EF4-FFF2-40B4-BE49-F238E27FC236}">
              <a16:creationId xmlns:a16="http://schemas.microsoft.com/office/drawing/2014/main" xmlns="" id="{219C3D34-FAD1-4DCE-A41B-97871EBE650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1" name="正方形/長方形 480">
          <a:extLst>
            <a:ext uri="{FF2B5EF4-FFF2-40B4-BE49-F238E27FC236}">
              <a16:creationId xmlns:a16="http://schemas.microsoft.com/office/drawing/2014/main" xmlns="" id="{A1BD7ABC-A5C2-481D-A269-B417A798977B}"/>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2" name="テキスト ボックス 481">
          <a:extLst>
            <a:ext uri="{FF2B5EF4-FFF2-40B4-BE49-F238E27FC236}">
              <a16:creationId xmlns:a16="http://schemas.microsoft.com/office/drawing/2014/main" xmlns="" id="{B23D8432-708E-424A-94F7-A4E0741D285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3" name="直線コネクタ 482">
          <a:extLst>
            <a:ext uri="{FF2B5EF4-FFF2-40B4-BE49-F238E27FC236}">
              <a16:creationId xmlns:a16="http://schemas.microsoft.com/office/drawing/2014/main" xmlns="" id="{9B62B89D-30BB-4565-AFE1-1A9B58BFD7B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4" name="直線コネクタ 483">
          <a:extLst>
            <a:ext uri="{FF2B5EF4-FFF2-40B4-BE49-F238E27FC236}">
              <a16:creationId xmlns:a16="http://schemas.microsoft.com/office/drawing/2014/main" xmlns="" id="{B3AF0068-187C-4CF1-B3AC-B5450EE3F15D}"/>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5" name="テキスト ボックス 484">
          <a:extLst>
            <a:ext uri="{FF2B5EF4-FFF2-40B4-BE49-F238E27FC236}">
              <a16:creationId xmlns:a16="http://schemas.microsoft.com/office/drawing/2014/main" xmlns="" id="{99782200-4AE4-4A4F-A7F7-DC36A5B4F9CF}"/>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6" name="直線コネクタ 485">
          <a:extLst>
            <a:ext uri="{FF2B5EF4-FFF2-40B4-BE49-F238E27FC236}">
              <a16:creationId xmlns:a16="http://schemas.microsoft.com/office/drawing/2014/main" xmlns="" id="{34292AD7-344E-47A6-B2CA-748190B49894}"/>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7" name="テキスト ボックス 486">
          <a:extLst>
            <a:ext uri="{FF2B5EF4-FFF2-40B4-BE49-F238E27FC236}">
              <a16:creationId xmlns:a16="http://schemas.microsoft.com/office/drawing/2014/main" xmlns="" id="{2A5504F4-A9BC-4C23-A76C-C6B1FDD5E5EB}"/>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8" name="直線コネクタ 487">
          <a:extLst>
            <a:ext uri="{FF2B5EF4-FFF2-40B4-BE49-F238E27FC236}">
              <a16:creationId xmlns:a16="http://schemas.microsoft.com/office/drawing/2014/main" xmlns="" id="{E715B734-390C-4B59-8D19-2420C657CC33}"/>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9" name="テキスト ボックス 488">
          <a:extLst>
            <a:ext uri="{FF2B5EF4-FFF2-40B4-BE49-F238E27FC236}">
              <a16:creationId xmlns:a16="http://schemas.microsoft.com/office/drawing/2014/main" xmlns="" id="{A3B219D6-444C-4380-B55E-6DEF62099C6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90" name="直線コネクタ 489">
          <a:extLst>
            <a:ext uri="{FF2B5EF4-FFF2-40B4-BE49-F238E27FC236}">
              <a16:creationId xmlns:a16="http://schemas.microsoft.com/office/drawing/2014/main" xmlns="" id="{15600523-8C3D-4639-AC1F-0D786078DCD3}"/>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91" name="テキスト ボックス 490">
          <a:extLst>
            <a:ext uri="{FF2B5EF4-FFF2-40B4-BE49-F238E27FC236}">
              <a16:creationId xmlns:a16="http://schemas.microsoft.com/office/drawing/2014/main" xmlns="" id="{59A5F6CC-4411-4FDE-B279-5EE79C4BCD92}"/>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2" name="直線コネクタ 491">
          <a:extLst>
            <a:ext uri="{FF2B5EF4-FFF2-40B4-BE49-F238E27FC236}">
              <a16:creationId xmlns:a16="http://schemas.microsoft.com/office/drawing/2014/main" xmlns="" id="{002F46C3-1350-429E-8125-87D6310E5ACA}"/>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493" name="テキスト ボックス 492">
          <a:extLst>
            <a:ext uri="{FF2B5EF4-FFF2-40B4-BE49-F238E27FC236}">
              <a16:creationId xmlns:a16="http://schemas.microsoft.com/office/drawing/2014/main" xmlns="" id="{0896BCCD-26E4-4DD6-9C2A-9A551A944424}"/>
            </a:ext>
          </a:extLst>
        </xdr:cNvPr>
        <xdr:cNvSpPr txBox="1"/>
      </xdr:nvSpPr>
      <xdr:spPr>
        <a:xfrm>
          <a:off x="15630721" y="944156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4" name="直線コネクタ 493">
          <a:extLst>
            <a:ext uri="{FF2B5EF4-FFF2-40B4-BE49-F238E27FC236}">
              <a16:creationId xmlns:a16="http://schemas.microsoft.com/office/drawing/2014/main" xmlns="" id="{D5942E92-1ECD-44AF-8FB1-E7AEF3FF4A77}"/>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95" name="テキスト ボックス 494">
          <a:extLst>
            <a:ext uri="{FF2B5EF4-FFF2-40B4-BE49-F238E27FC236}">
              <a16:creationId xmlns:a16="http://schemas.microsoft.com/office/drawing/2014/main" xmlns="" id="{BE33B9B2-EB22-4BA5-9D87-CC412A1ED5C0}"/>
            </a:ext>
          </a:extLst>
        </xdr:cNvPr>
        <xdr:cNvSpPr txBox="1"/>
      </xdr:nvSpPr>
      <xdr:spPr>
        <a:xfrm>
          <a:off x="15630721" y="91226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6" name="直線コネクタ 495">
          <a:extLst>
            <a:ext uri="{FF2B5EF4-FFF2-40B4-BE49-F238E27FC236}">
              <a16:creationId xmlns:a16="http://schemas.microsoft.com/office/drawing/2014/main" xmlns="" id="{ED428139-0FAE-41B7-9ECA-666AEC8D6F2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7" name="テキスト ボックス 496">
          <a:extLst>
            <a:ext uri="{FF2B5EF4-FFF2-40B4-BE49-F238E27FC236}">
              <a16:creationId xmlns:a16="http://schemas.microsoft.com/office/drawing/2014/main" xmlns="" id="{D3E14DB2-89D9-4A2F-BDE7-39B8B10F75E0}"/>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8" name="【学校施設】&#10;一人当たり面積グラフ枠">
          <a:extLst>
            <a:ext uri="{FF2B5EF4-FFF2-40B4-BE49-F238E27FC236}">
              <a16:creationId xmlns:a16="http://schemas.microsoft.com/office/drawing/2014/main" xmlns="" id="{34185A9C-3E1E-4063-8019-A780BA9CBF8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140861</xdr:rowOff>
    </xdr:from>
    <xdr:to>
      <xdr:col>116</xdr:col>
      <xdr:colOff>62864</xdr:colOff>
      <xdr:row>63</xdr:row>
      <xdr:rowOff>147175</xdr:rowOff>
    </xdr:to>
    <xdr:cxnSp macro="">
      <xdr:nvCxnSpPr>
        <xdr:cNvPr id="499" name="直線コネクタ 498">
          <a:extLst>
            <a:ext uri="{FF2B5EF4-FFF2-40B4-BE49-F238E27FC236}">
              <a16:creationId xmlns:a16="http://schemas.microsoft.com/office/drawing/2014/main" xmlns="" id="{0780A2BF-DC5C-456E-89C5-AD53FD63256C}"/>
            </a:ext>
          </a:extLst>
        </xdr:cNvPr>
        <xdr:cNvCxnSpPr/>
      </xdr:nvCxnSpPr>
      <xdr:spPr>
        <a:xfrm flipV="1">
          <a:off x="19509104" y="9361061"/>
          <a:ext cx="0" cy="1347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151002</xdr:rowOff>
    </xdr:from>
    <xdr:ext cx="469744" cy="259045"/>
    <xdr:sp macro="" textlink="">
      <xdr:nvSpPr>
        <xdr:cNvPr id="500" name="【学校施設】&#10;一人当たり面積最小値テキスト">
          <a:extLst>
            <a:ext uri="{FF2B5EF4-FFF2-40B4-BE49-F238E27FC236}">
              <a16:creationId xmlns:a16="http://schemas.microsoft.com/office/drawing/2014/main" xmlns="" id="{1126FB8C-A20D-4E9C-B223-3A7FB92A656A}"/>
            </a:ext>
          </a:extLst>
        </xdr:cNvPr>
        <xdr:cNvSpPr txBox="1"/>
      </xdr:nvSpPr>
      <xdr:spPr>
        <a:xfrm>
          <a:off x="19547840" y="1071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147175</xdr:rowOff>
    </xdr:from>
    <xdr:to>
      <xdr:col>116</xdr:col>
      <xdr:colOff>152400</xdr:colOff>
      <xdr:row>63</xdr:row>
      <xdr:rowOff>147175</xdr:rowOff>
    </xdr:to>
    <xdr:cxnSp macro="">
      <xdr:nvCxnSpPr>
        <xdr:cNvPr id="501" name="直線コネクタ 500">
          <a:extLst>
            <a:ext uri="{FF2B5EF4-FFF2-40B4-BE49-F238E27FC236}">
              <a16:creationId xmlns:a16="http://schemas.microsoft.com/office/drawing/2014/main" xmlns="" id="{791D5E32-77C8-4674-A732-920B1C72B83E}"/>
            </a:ext>
          </a:extLst>
        </xdr:cNvPr>
        <xdr:cNvCxnSpPr/>
      </xdr:nvCxnSpPr>
      <xdr:spPr>
        <a:xfrm>
          <a:off x="19443700" y="10708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87538</xdr:rowOff>
    </xdr:from>
    <xdr:ext cx="534377" cy="259045"/>
    <xdr:sp macro="" textlink="">
      <xdr:nvSpPr>
        <xdr:cNvPr id="502" name="【学校施設】&#10;一人当たり面積最大値テキスト">
          <a:extLst>
            <a:ext uri="{FF2B5EF4-FFF2-40B4-BE49-F238E27FC236}">
              <a16:creationId xmlns:a16="http://schemas.microsoft.com/office/drawing/2014/main" xmlns="" id="{11026472-1D2D-49E4-9F50-D7A6231B0578}"/>
            </a:ext>
          </a:extLst>
        </xdr:cNvPr>
        <xdr:cNvSpPr txBox="1"/>
      </xdr:nvSpPr>
      <xdr:spPr>
        <a:xfrm>
          <a:off x="19547840" y="914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140861</xdr:rowOff>
    </xdr:from>
    <xdr:to>
      <xdr:col>116</xdr:col>
      <xdr:colOff>152400</xdr:colOff>
      <xdr:row>55</xdr:row>
      <xdr:rowOff>140861</xdr:rowOff>
    </xdr:to>
    <xdr:cxnSp macro="">
      <xdr:nvCxnSpPr>
        <xdr:cNvPr id="503" name="直線コネクタ 502">
          <a:extLst>
            <a:ext uri="{FF2B5EF4-FFF2-40B4-BE49-F238E27FC236}">
              <a16:creationId xmlns:a16="http://schemas.microsoft.com/office/drawing/2014/main" xmlns="" id="{99AAB8DC-35CF-4612-8809-997A77F7B8C1}"/>
            </a:ext>
          </a:extLst>
        </xdr:cNvPr>
        <xdr:cNvCxnSpPr/>
      </xdr:nvCxnSpPr>
      <xdr:spPr>
        <a:xfrm>
          <a:off x="19443700" y="93610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18994</xdr:rowOff>
    </xdr:from>
    <xdr:ext cx="469744" cy="259045"/>
    <xdr:sp macro="" textlink="">
      <xdr:nvSpPr>
        <xdr:cNvPr id="504" name="【学校施設】&#10;一人当たり面積平均値テキスト">
          <a:extLst>
            <a:ext uri="{FF2B5EF4-FFF2-40B4-BE49-F238E27FC236}">
              <a16:creationId xmlns:a16="http://schemas.microsoft.com/office/drawing/2014/main" xmlns="" id="{E3AB9C64-741B-4003-BC0B-37351DFF360F}"/>
            </a:ext>
          </a:extLst>
        </xdr:cNvPr>
        <xdr:cNvSpPr txBox="1"/>
      </xdr:nvSpPr>
      <xdr:spPr>
        <a:xfrm>
          <a:off x="19547840" y="104126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167567</xdr:rowOff>
    </xdr:from>
    <xdr:to>
      <xdr:col>116</xdr:col>
      <xdr:colOff>114300</xdr:colOff>
      <xdr:row>63</xdr:row>
      <xdr:rowOff>97717</xdr:rowOff>
    </xdr:to>
    <xdr:sp macro="" textlink="">
      <xdr:nvSpPr>
        <xdr:cNvPr id="505" name="フローチャート: 判断 504">
          <a:extLst>
            <a:ext uri="{FF2B5EF4-FFF2-40B4-BE49-F238E27FC236}">
              <a16:creationId xmlns:a16="http://schemas.microsoft.com/office/drawing/2014/main" xmlns="" id="{C9FB4F7B-46E8-4A45-A5C0-9B35D3C02351}"/>
            </a:ext>
          </a:extLst>
        </xdr:cNvPr>
        <xdr:cNvSpPr/>
      </xdr:nvSpPr>
      <xdr:spPr>
        <a:xfrm>
          <a:off x="19458940" y="10561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4064</xdr:rowOff>
    </xdr:from>
    <xdr:to>
      <xdr:col>112</xdr:col>
      <xdr:colOff>38100</xdr:colOff>
      <xdr:row>63</xdr:row>
      <xdr:rowOff>105664</xdr:rowOff>
    </xdr:to>
    <xdr:sp macro="" textlink="">
      <xdr:nvSpPr>
        <xdr:cNvPr id="506" name="フローチャート: 判断 505">
          <a:extLst>
            <a:ext uri="{FF2B5EF4-FFF2-40B4-BE49-F238E27FC236}">
              <a16:creationId xmlns:a16="http://schemas.microsoft.com/office/drawing/2014/main" xmlns="" id="{80A8E25F-237A-48F4-BC58-6D78E7C7E818}"/>
            </a:ext>
          </a:extLst>
        </xdr:cNvPr>
        <xdr:cNvSpPr/>
      </xdr:nvSpPr>
      <xdr:spPr>
        <a:xfrm>
          <a:off x="18735040" y="105653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169091</xdr:rowOff>
    </xdr:from>
    <xdr:to>
      <xdr:col>107</xdr:col>
      <xdr:colOff>101600</xdr:colOff>
      <xdr:row>63</xdr:row>
      <xdr:rowOff>99241</xdr:rowOff>
    </xdr:to>
    <xdr:sp macro="" textlink="">
      <xdr:nvSpPr>
        <xdr:cNvPr id="507" name="フローチャート: 判断 506">
          <a:extLst>
            <a:ext uri="{FF2B5EF4-FFF2-40B4-BE49-F238E27FC236}">
              <a16:creationId xmlns:a16="http://schemas.microsoft.com/office/drawing/2014/main" xmlns="" id="{3A96DF4B-B87E-4AFB-95E0-6D1C9F35E86C}"/>
            </a:ext>
          </a:extLst>
        </xdr:cNvPr>
        <xdr:cNvSpPr/>
      </xdr:nvSpPr>
      <xdr:spPr>
        <a:xfrm>
          <a:off x="17937480" y="105627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xmlns="" id="{A328F7B6-D4DD-4322-8BDB-3B0538CCDA3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xmlns="" id="{90B2F7AD-B430-4974-BC0B-7F4ECBC382E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xmlns="" id="{3F0E0B78-9E68-424E-80B7-A62DE18012ED}"/>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xmlns="" id="{6F5D17C9-A818-4CB6-87DD-972FE1EA0FD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xmlns="" id="{7C046260-412E-4700-89A2-C2F230B0F2A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39116</xdr:rowOff>
    </xdr:from>
    <xdr:to>
      <xdr:col>116</xdr:col>
      <xdr:colOff>114300</xdr:colOff>
      <xdr:row>63</xdr:row>
      <xdr:rowOff>140716</xdr:rowOff>
    </xdr:to>
    <xdr:sp macro="" textlink="">
      <xdr:nvSpPr>
        <xdr:cNvPr id="513" name="楕円 512">
          <a:extLst>
            <a:ext uri="{FF2B5EF4-FFF2-40B4-BE49-F238E27FC236}">
              <a16:creationId xmlns:a16="http://schemas.microsoft.com/office/drawing/2014/main" xmlns="" id="{FE07EC67-6E9E-4B92-A62A-15038EDB8F74}"/>
            </a:ext>
          </a:extLst>
        </xdr:cNvPr>
        <xdr:cNvSpPr/>
      </xdr:nvSpPr>
      <xdr:spPr>
        <a:xfrm>
          <a:off x="19458940" y="1060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145994</xdr:rowOff>
    </xdr:from>
    <xdr:ext cx="469744" cy="259045"/>
    <xdr:sp macro="" textlink="">
      <xdr:nvSpPr>
        <xdr:cNvPr id="514" name="【学校施設】&#10;一人当たり面積該当値テキスト">
          <a:extLst>
            <a:ext uri="{FF2B5EF4-FFF2-40B4-BE49-F238E27FC236}">
              <a16:creationId xmlns:a16="http://schemas.microsoft.com/office/drawing/2014/main" xmlns="" id="{FB2A19F7-B493-4998-A51D-D572B530549A}"/>
            </a:ext>
          </a:extLst>
        </xdr:cNvPr>
        <xdr:cNvSpPr txBox="1"/>
      </xdr:nvSpPr>
      <xdr:spPr>
        <a:xfrm>
          <a:off x="19547840" y="10539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41728</xdr:rowOff>
    </xdr:from>
    <xdr:to>
      <xdr:col>112</xdr:col>
      <xdr:colOff>38100</xdr:colOff>
      <xdr:row>63</xdr:row>
      <xdr:rowOff>143328</xdr:rowOff>
    </xdr:to>
    <xdr:sp macro="" textlink="">
      <xdr:nvSpPr>
        <xdr:cNvPr id="515" name="楕円 514">
          <a:extLst>
            <a:ext uri="{FF2B5EF4-FFF2-40B4-BE49-F238E27FC236}">
              <a16:creationId xmlns:a16="http://schemas.microsoft.com/office/drawing/2014/main" xmlns="" id="{00AFE36C-7DA7-499E-9DAE-059ED0342060}"/>
            </a:ext>
          </a:extLst>
        </xdr:cNvPr>
        <xdr:cNvSpPr/>
      </xdr:nvSpPr>
      <xdr:spPr>
        <a:xfrm>
          <a:off x="18735040" y="106030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89916</xdr:rowOff>
    </xdr:from>
    <xdr:to>
      <xdr:col>116</xdr:col>
      <xdr:colOff>63500</xdr:colOff>
      <xdr:row>63</xdr:row>
      <xdr:rowOff>92528</xdr:rowOff>
    </xdr:to>
    <xdr:cxnSp macro="">
      <xdr:nvCxnSpPr>
        <xdr:cNvPr id="516" name="直線コネクタ 515">
          <a:extLst>
            <a:ext uri="{FF2B5EF4-FFF2-40B4-BE49-F238E27FC236}">
              <a16:creationId xmlns:a16="http://schemas.microsoft.com/office/drawing/2014/main" xmlns="" id="{CF8EE4D7-CB99-4072-A2D3-89858747D89A}"/>
            </a:ext>
          </a:extLst>
        </xdr:cNvPr>
        <xdr:cNvCxnSpPr/>
      </xdr:nvCxnSpPr>
      <xdr:spPr>
        <a:xfrm flipV="1">
          <a:off x="18778220" y="10651236"/>
          <a:ext cx="73152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43906</xdr:rowOff>
    </xdr:from>
    <xdr:to>
      <xdr:col>107</xdr:col>
      <xdr:colOff>101600</xdr:colOff>
      <xdr:row>63</xdr:row>
      <xdr:rowOff>145506</xdr:rowOff>
    </xdr:to>
    <xdr:sp macro="" textlink="">
      <xdr:nvSpPr>
        <xdr:cNvPr id="517" name="楕円 516">
          <a:extLst>
            <a:ext uri="{FF2B5EF4-FFF2-40B4-BE49-F238E27FC236}">
              <a16:creationId xmlns:a16="http://schemas.microsoft.com/office/drawing/2014/main" xmlns="" id="{78AE7C87-8921-443E-B5F4-280267440BF4}"/>
            </a:ext>
          </a:extLst>
        </xdr:cNvPr>
        <xdr:cNvSpPr/>
      </xdr:nvSpPr>
      <xdr:spPr>
        <a:xfrm>
          <a:off x="1793748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92528</xdr:rowOff>
    </xdr:from>
    <xdr:to>
      <xdr:col>111</xdr:col>
      <xdr:colOff>177800</xdr:colOff>
      <xdr:row>63</xdr:row>
      <xdr:rowOff>94706</xdr:rowOff>
    </xdr:to>
    <xdr:cxnSp macro="">
      <xdr:nvCxnSpPr>
        <xdr:cNvPr id="518" name="直線コネクタ 517">
          <a:extLst>
            <a:ext uri="{FF2B5EF4-FFF2-40B4-BE49-F238E27FC236}">
              <a16:creationId xmlns:a16="http://schemas.microsoft.com/office/drawing/2014/main" xmlns="" id="{5BEA181A-E6FB-43D5-9EB9-64494BC91C56}"/>
            </a:ext>
          </a:extLst>
        </xdr:cNvPr>
        <xdr:cNvCxnSpPr/>
      </xdr:nvCxnSpPr>
      <xdr:spPr>
        <a:xfrm flipV="1">
          <a:off x="17988280" y="10653848"/>
          <a:ext cx="78994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122191</xdr:rowOff>
    </xdr:from>
    <xdr:ext cx="469744" cy="259045"/>
    <xdr:sp macro="" textlink="">
      <xdr:nvSpPr>
        <xdr:cNvPr id="519" name="n_1aveValue【学校施設】&#10;一人当たり面積">
          <a:extLst>
            <a:ext uri="{FF2B5EF4-FFF2-40B4-BE49-F238E27FC236}">
              <a16:creationId xmlns:a16="http://schemas.microsoft.com/office/drawing/2014/main" xmlns="" id="{3D7A04B0-28D7-49C2-9640-50CD89CE3158}"/>
            </a:ext>
          </a:extLst>
        </xdr:cNvPr>
        <xdr:cNvSpPr txBox="1"/>
      </xdr:nvSpPr>
      <xdr:spPr>
        <a:xfrm>
          <a:off x="18561127" y="1034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115768</xdr:rowOff>
    </xdr:from>
    <xdr:ext cx="469744" cy="259045"/>
    <xdr:sp macro="" textlink="">
      <xdr:nvSpPr>
        <xdr:cNvPr id="520" name="n_2aveValue【学校施設】&#10;一人当たり面積">
          <a:extLst>
            <a:ext uri="{FF2B5EF4-FFF2-40B4-BE49-F238E27FC236}">
              <a16:creationId xmlns:a16="http://schemas.microsoft.com/office/drawing/2014/main" xmlns="" id="{9485A32D-6C4B-42B9-8B7A-58938D3CA069}"/>
            </a:ext>
          </a:extLst>
        </xdr:cNvPr>
        <xdr:cNvSpPr txBox="1"/>
      </xdr:nvSpPr>
      <xdr:spPr>
        <a:xfrm>
          <a:off x="17776267" y="1034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134455</xdr:rowOff>
    </xdr:from>
    <xdr:ext cx="469744" cy="259045"/>
    <xdr:sp macro="" textlink="">
      <xdr:nvSpPr>
        <xdr:cNvPr id="521" name="n_1mainValue【学校施設】&#10;一人当たり面積">
          <a:extLst>
            <a:ext uri="{FF2B5EF4-FFF2-40B4-BE49-F238E27FC236}">
              <a16:creationId xmlns:a16="http://schemas.microsoft.com/office/drawing/2014/main" xmlns="" id="{9C77CA00-218B-4B83-BAB7-37B5CC6D5EE2}"/>
            </a:ext>
          </a:extLst>
        </xdr:cNvPr>
        <xdr:cNvSpPr txBox="1"/>
      </xdr:nvSpPr>
      <xdr:spPr>
        <a:xfrm>
          <a:off x="18561127" y="1069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136633</xdr:rowOff>
    </xdr:from>
    <xdr:ext cx="469744" cy="259045"/>
    <xdr:sp macro="" textlink="">
      <xdr:nvSpPr>
        <xdr:cNvPr id="522" name="n_2mainValue【学校施設】&#10;一人当たり面積">
          <a:extLst>
            <a:ext uri="{FF2B5EF4-FFF2-40B4-BE49-F238E27FC236}">
              <a16:creationId xmlns:a16="http://schemas.microsoft.com/office/drawing/2014/main" xmlns="" id="{6833F468-3FD1-4D8A-A77B-FDA13BA1EAEB}"/>
            </a:ext>
          </a:extLst>
        </xdr:cNvPr>
        <xdr:cNvSpPr txBox="1"/>
      </xdr:nvSpPr>
      <xdr:spPr>
        <a:xfrm>
          <a:off x="17776267" y="1069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xmlns="" id="{EE903F28-A707-46F7-BD0A-A83BCCD70B8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xmlns="" id="{765C1695-9FBC-49E6-A503-13BADC8A257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xmlns="" id="{082FE954-C59F-4273-B2F1-ABC31C6F5A9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xmlns="" id="{D6E9F2C9-79E0-4BF4-9D06-AF90CF5566D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xmlns="" id="{17D92CD6-4923-4845-8A4E-F0FD0F46CE2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xmlns="" id="{80546ACA-3C06-4B32-9F42-54F7DCF2FBD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xmlns="" id="{ADF10F53-35F3-4228-A2A6-97477B6E92A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xmlns="" id="{ED428FAE-AED2-43EF-924A-5E63B2D77DA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a:extLst>
            <a:ext uri="{FF2B5EF4-FFF2-40B4-BE49-F238E27FC236}">
              <a16:creationId xmlns:a16="http://schemas.microsoft.com/office/drawing/2014/main" xmlns="" id="{54479E56-D1EE-4A97-9728-63FAD12D512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xmlns="" id="{939D184E-D423-4C57-ACA0-D7E2ABBFDE92}"/>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33" name="直線コネクタ 532">
          <a:extLst>
            <a:ext uri="{FF2B5EF4-FFF2-40B4-BE49-F238E27FC236}">
              <a16:creationId xmlns:a16="http://schemas.microsoft.com/office/drawing/2014/main" xmlns="" id="{8B411B70-15A4-4801-AEA3-DCF054466DC2}"/>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34" name="テキスト ボックス 533">
          <a:extLst>
            <a:ext uri="{FF2B5EF4-FFF2-40B4-BE49-F238E27FC236}">
              <a16:creationId xmlns:a16="http://schemas.microsoft.com/office/drawing/2014/main" xmlns="" id="{AFA4A27C-254B-4F80-A9BD-3EEDDA4F3167}"/>
            </a:ext>
          </a:extLst>
        </xdr:cNvPr>
        <xdr:cNvSpPr txBox="1"/>
      </xdr:nvSpPr>
      <xdr:spPr>
        <a:xfrm>
          <a:off x="10666881" y="1444354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5" name="直線コネクタ 534">
          <a:extLst>
            <a:ext uri="{FF2B5EF4-FFF2-40B4-BE49-F238E27FC236}">
              <a16:creationId xmlns:a16="http://schemas.microsoft.com/office/drawing/2014/main" xmlns="" id="{03DBD963-23BF-4849-94A7-40E4D96AA930}"/>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6" name="テキスト ボックス 535">
          <a:extLst>
            <a:ext uri="{FF2B5EF4-FFF2-40B4-BE49-F238E27FC236}">
              <a16:creationId xmlns:a16="http://schemas.microsoft.com/office/drawing/2014/main" xmlns="" id="{971DB3AE-EF04-43B4-8473-2C2029836FE4}"/>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7" name="直線コネクタ 536">
          <a:extLst>
            <a:ext uri="{FF2B5EF4-FFF2-40B4-BE49-F238E27FC236}">
              <a16:creationId xmlns:a16="http://schemas.microsoft.com/office/drawing/2014/main" xmlns="" id="{A319AA62-B5F4-4AE5-AC8C-BDFF8EFBA5C2}"/>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8" name="テキスト ボックス 537">
          <a:extLst>
            <a:ext uri="{FF2B5EF4-FFF2-40B4-BE49-F238E27FC236}">
              <a16:creationId xmlns:a16="http://schemas.microsoft.com/office/drawing/2014/main" xmlns="" id="{43FE1D1F-BF00-44F2-B28B-1882F172C715}"/>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9" name="直線コネクタ 538">
          <a:extLst>
            <a:ext uri="{FF2B5EF4-FFF2-40B4-BE49-F238E27FC236}">
              <a16:creationId xmlns:a16="http://schemas.microsoft.com/office/drawing/2014/main" xmlns="" id="{448A56BA-7987-49FC-9AFA-420189BFA84C}"/>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0" name="テキスト ボックス 539">
          <a:extLst>
            <a:ext uri="{FF2B5EF4-FFF2-40B4-BE49-F238E27FC236}">
              <a16:creationId xmlns:a16="http://schemas.microsoft.com/office/drawing/2014/main" xmlns="" id="{B0C47CD3-C0F7-449B-A0D6-4C36A1B4B659}"/>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1" name="直線コネクタ 540">
          <a:extLst>
            <a:ext uri="{FF2B5EF4-FFF2-40B4-BE49-F238E27FC236}">
              <a16:creationId xmlns:a16="http://schemas.microsoft.com/office/drawing/2014/main" xmlns="" id="{6598EF77-7F1B-4B08-B072-CD6EF68224EF}"/>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2" name="テキスト ボックス 541">
          <a:extLst>
            <a:ext uri="{FF2B5EF4-FFF2-40B4-BE49-F238E27FC236}">
              <a16:creationId xmlns:a16="http://schemas.microsoft.com/office/drawing/2014/main" xmlns="" id="{4B506735-A61A-4CEB-8E1F-249453B2829B}"/>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3" name="直線コネクタ 542">
          <a:extLst>
            <a:ext uri="{FF2B5EF4-FFF2-40B4-BE49-F238E27FC236}">
              <a16:creationId xmlns:a16="http://schemas.microsoft.com/office/drawing/2014/main" xmlns="" id="{F0173CE3-B654-4627-AEB6-277A9AE7E454}"/>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44" name="テキスト ボックス 543">
          <a:extLst>
            <a:ext uri="{FF2B5EF4-FFF2-40B4-BE49-F238E27FC236}">
              <a16:creationId xmlns:a16="http://schemas.microsoft.com/office/drawing/2014/main" xmlns="" id="{8D5B5325-4514-4E09-99C8-00148BE8BDE8}"/>
            </a:ext>
          </a:extLst>
        </xdr:cNvPr>
        <xdr:cNvSpPr txBox="1"/>
      </xdr:nvSpPr>
      <xdr:spPr>
        <a:xfrm>
          <a:off x="105615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xmlns="" id="{D44FFDCA-198C-42BE-BA48-DFEA160AF9C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46" name="テキスト ボックス 545">
          <a:extLst>
            <a:ext uri="{FF2B5EF4-FFF2-40B4-BE49-F238E27FC236}">
              <a16:creationId xmlns:a16="http://schemas.microsoft.com/office/drawing/2014/main" xmlns="" id="{B208CD9B-E79B-4DB8-ABCB-67B768B9DE54}"/>
            </a:ext>
          </a:extLst>
        </xdr:cNvPr>
        <xdr:cNvSpPr txBox="1"/>
      </xdr:nvSpPr>
      <xdr:spPr>
        <a:xfrm>
          <a:off x="105615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7" name="【児童館】&#10;有形固定資産減価償却率グラフ枠">
          <a:extLst>
            <a:ext uri="{FF2B5EF4-FFF2-40B4-BE49-F238E27FC236}">
              <a16:creationId xmlns:a16="http://schemas.microsoft.com/office/drawing/2014/main" xmlns="" id="{3758B1CD-D940-4312-A734-6EF9EF2F1A3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69124</xdr:rowOff>
    </xdr:to>
    <xdr:cxnSp macro="">
      <xdr:nvCxnSpPr>
        <xdr:cNvPr id="548" name="直線コネクタ 547">
          <a:extLst>
            <a:ext uri="{FF2B5EF4-FFF2-40B4-BE49-F238E27FC236}">
              <a16:creationId xmlns:a16="http://schemas.microsoft.com/office/drawing/2014/main" xmlns="" id="{DAF39F33-3F97-4DD2-B42F-8DF22D8B10B0}"/>
            </a:ext>
          </a:extLst>
        </xdr:cNvPr>
        <xdr:cNvCxnSpPr/>
      </xdr:nvCxnSpPr>
      <xdr:spPr>
        <a:xfrm flipV="1">
          <a:off x="14375764" y="12987201"/>
          <a:ext cx="0" cy="1498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72951</xdr:rowOff>
    </xdr:from>
    <xdr:ext cx="340478" cy="259045"/>
    <xdr:sp macro="" textlink="">
      <xdr:nvSpPr>
        <xdr:cNvPr id="549" name="【児童館】&#10;有形固定資産減価償却率最小値テキスト">
          <a:extLst>
            <a:ext uri="{FF2B5EF4-FFF2-40B4-BE49-F238E27FC236}">
              <a16:creationId xmlns:a16="http://schemas.microsoft.com/office/drawing/2014/main" xmlns="" id="{0AD31697-1590-41AE-998F-AA01B124F18B}"/>
            </a:ext>
          </a:extLst>
        </xdr:cNvPr>
        <xdr:cNvSpPr txBox="1"/>
      </xdr:nvSpPr>
      <xdr:spPr>
        <a:xfrm>
          <a:off x="14414500" y="144899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69124</xdr:rowOff>
    </xdr:from>
    <xdr:to>
      <xdr:col>86</xdr:col>
      <xdr:colOff>25400</xdr:colOff>
      <xdr:row>86</xdr:row>
      <xdr:rowOff>69124</xdr:rowOff>
    </xdr:to>
    <xdr:cxnSp macro="">
      <xdr:nvCxnSpPr>
        <xdr:cNvPr id="550" name="直線コネクタ 549">
          <a:extLst>
            <a:ext uri="{FF2B5EF4-FFF2-40B4-BE49-F238E27FC236}">
              <a16:creationId xmlns:a16="http://schemas.microsoft.com/office/drawing/2014/main" xmlns="" id="{6D7604A4-D4FF-47B5-9592-69A03EBB8863}"/>
            </a:ext>
          </a:extLst>
        </xdr:cNvPr>
        <xdr:cNvCxnSpPr/>
      </xdr:nvCxnSpPr>
      <xdr:spPr>
        <a:xfrm>
          <a:off x="14287500" y="144861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551" name="【児童館】&#10;有形固定資産減価償却率最大値テキスト">
          <a:extLst>
            <a:ext uri="{FF2B5EF4-FFF2-40B4-BE49-F238E27FC236}">
              <a16:creationId xmlns:a16="http://schemas.microsoft.com/office/drawing/2014/main" xmlns="" id="{7D934119-E270-4FD1-8282-94B5515F4446}"/>
            </a:ext>
          </a:extLst>
        </xdr:cNvPr>
        <xdr:cNvSpPr txBox="1"/>
      </xdr:nvSpPr>
      <xdr:spPr>
        <a:xfrm>
          <a:off x="14414500" y="1276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552" name="直線コネクタ 551">
          <a:extLst>
            <a:ext uri="{FF2B5EF4-FFF2-40B4-BE49-F238E27FC236}">
              <a16:creationId xmlns:a16="http://schemas.microsoft.com/office/drawing/2014/main" xmlns="" id="{68C0F222-B886-4B6B-86EF-B927797A95F0}"/>
            </a:ext>
          </a:extLst>
        </xdr:cNvPr>
        <xdr:cNvCxnSpPr/>
      </xdr:nvCxnSpPr>
      <xdr:spPr>
        <a:xfrm>
          <a:off x="14287500" y="12987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140443</xdr:rowOff>
    </xdr:from>
    <xdr:ext cx="405111" cy="259045"/>
    <xdr:sp macro="" textlink="">
      <xdr:nvSpPr>
        <xdr:cNvPr id="553" name="【児童館】&#10;有形固定資産減価償却率平均値テキスト">
          <a:extLst>
            <a:ext uri="{FF2B5EF4-FFF2-40B4-BE49-F238E27FC236}">
              <a16:creationId xmlns:a16="http://schemas.microsoft.com/office/drawing/2014/main" xmlns="" id="{E7C3CD30-99BC-424C-8459-74D1820B6C6D}"/>
            </a:ext>
          </a:extLst>
        </xdr:cNvPr>
        <xdr:cNvSpPr txBox="1"/>
      </xdr:nvSpPr>
      <xdr:spPr>
        <a:xfrm>
          <a:off x="14414500" y="135516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162016</xdr:rowOff>
    </xdr:from>
    <xdr:to>
      <xdr:col>85</xdr:col>
      <xdr:colOff>177800</xdr:colOff>
      <xdr:row>81</xdr:row>
      <xdr:rowOff>92166</xdr:rowOff>
    </xdr:to>
    <xdr:sp macro="" textlink="">
      <xdr:nvSpPr>
        <xdr:cNvPr id="554" name="フローチャート: 判断 553">
          <a:extLst>
            <a:ext uri="{FF2B5EF4-FFF2-40B4-BE49-F238E27FC236}">
              <a16:creationId xmlns:a16="http://schemas.microsoft.com/office/drawing/2014/main" xmlns="" id="{AA78F3EA-60C7-408C-8CF1-89D68B7738DB}"/>
            </a:ext>
          </a:extLst>
        </xdr:cNvPr>
        <xdr:cNvSpPr/>
      </xdr:nvSpPr>
      <xdr:spPr>
        <a:xfrm>
          <a:off x="14325600" y="1357321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85271</xdr:rowOff>
    </xdr:from>
    <xdr:to>
      <xdr:col>81</xdr:col>
      <xdr:colOff>101600</xdr:colOff>
      <xdr:row>82</xdr:row>
      <xdr:rowOff>15421</xdr:rowOff>
    </xdr:to>
    <xdr:sp macro="" textlink="">
      <xdr:nvSpPr>
        <xdr:cNvPr id="555" name="フローチャート: 判断 554">
          <a:extLst>
            <a:ext uri="{FF2B5EF4-FFF2-40B4-BE49-F238E27FC236}">
              <a16:creationId xmlns:a16="http://schemas.microsoft.com/office/drawing/2014/main" xmlns="" id="{740D6E9F-8216-4D40-B82C-7D036AEFE81F}"/>
            </a:ext>
          </a:extLst>
        </xdr:cNvPr>
        <xdr:cNvSpPr/>
      </xdr:nvSpPr>
      <xdr:spPr>
        <a:xfrm>
          <a:off x="13578840" y="136641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26488</xdr:rowOff>
    </xdr:from>
    <xdr:to>
      <xdr:col>76</xdr:col>
      <xdr:colOff>165100</xdr:colOff>
      <xdr:row>82</xdr:row>
      <xdr:rowOff>128088</xdr:rowOff>
    </xdr:to>
    <xdr:sp macro="" textlink="">
      <xdr:nvSpPr>
        <xdr:cNvPr id="556" name="フローチャート: 判断 555">
          <a:extLst>
            <a:ext uri="{FF2B5EF4-FFF2-40B4-BE49-F238E27FC236}">
              <a16:creationId xmlns:a16="http://schemas.microsoft.com/office/drawing/2014/main" xmlns="" id="{76A9C923-B6B1-42C0-BD7E-CF9758802111}"/>
            </a:ext>
          </a:extLst>
        </xdr:cNvPr>
        <xdr:cNvSpPr/>
      </xdr:nvSpPr>
      <xdr:spPr>
        <a:xfrm>
          <a:off x="12804140" y="13772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xmlns="" id="{41546141-6C37-4358-9AC7-2D447F466B39}"/>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xmlns="" id="{16B3D495-5E9B-484B-A9B6-C3E1F131675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xmlns="" id="{C0F9E45C-5D0F-4AAA-A7D7-9041E2CF3A7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xmlns="" id="{8DD432FB-6329-4B5B-B802-0C182B9FCE9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xmlns="" id="{38ADF78F-0F76-4C0D-8616-E50F90B7B643}"/>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152219</xdr:rowOff>
    </xdr:from>
    <xdr:to>
      <xdr:col>85</xdr:col>
      <xdr:colOff>177800</xdr:colOff>
      <xdr:row>78</xdr:row>
      <xdr:rowOff>82369</xdr:rowOff>
    </xdr:to>
    <xdr:sp macro="" textlink="">
      <xdr:nvSpPr>
        <xdr:cNvPr id="562" name="楕円 561">
          <a:extLst>
            <a:ext uri="{FF2B5EF4-FFF2-40B4-BE49-F238E27FC236}">
              <a16:creationId xmlns:a16="http://schemas.microsoft.com/office/drawing/2014/main" xmlns="" id="{8C0ADB3E-0A35-444E-BE79-967A5A7F9494}"/>
            </a:ext>
          </a:extLst>
        </xdr:cNvPr>
        <xdr:cNvSpPr/>
      </xdr:nvSpPr>
      <xdr:spPr>
        <a:xfrm>
          <a:off x="14325600" y="1306049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67146</xdr:rowOff>
    </xdr:from>
    <xdr:ext cx="405111" cy="259045"/>
    <xdr:sp macro="" textlink="">
      <xdr:nvSpPr>
        <xdr:cNvPr id="563" name="【児童館】&#10;有形固定資産減価償却率該当値テキスト">
          <a:extLst>
            <a:ext uri="{FF2B5EF4-FFF2-40B4-BE49-F238E27FC236}">
              <a16:creationId xmlns:a16="http://schemas.microsoft.com/office/drawing/2014/main" xmlns="" id="{C517E14F-5AA9-4C16-AA25-FCDCF2B943EC}"/>
            </a:ext>
          </a:extLst>
        </xdr:cNvPr>
        <xdr:cNvSpPr txBox="1"/>
      </xdr:nvSpPr>
      <xdr:spPr>
        <a:xfrm>
          <a:off x="14414500" y="12975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8527</xdr:rowOff>
    </xdr:from>
    <xdr:to>
      <xdr:col>81</xdr:col>
      <xdr:colOff>101600</xdr:colOff>
      <xdr:row>78</xdr:row>
      <xdr:rowOff>110127</xdr:rowOff>
    </xdr:to>
    <xdr:sp macro="" textlink="">
      <xdr:nvSpPr>
        <xdr:cNvPr id="564" name="楕円 563">
          <a:extLst>
            <a:ext uri="{FF2B5EF4-FFF2-40B4-BE49-F238E27FC236}">
              <a16:creationId xmlns:a16="http://schemas.microsoft.com/office/drawing/2014/main" xmlns="" id="{10EB3ADF-7EAD-4E5E-B2F6-6A10404FCA1C}"/>
            </a:ext>
          </a:extLst>
        </xdr:cNvPr>
        <xdr:cNvSpPr/>
      </xdr:nvSpPr>
      <xdr:spPr>
        <a:xfrm>
          <a:off x="13578840" y="1308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31569</xdr:rowOff>
    </xdr:from>
    <xdr:to>
      <xdr:col>85</xdr:col>
      <xdr:colOff>127000</xdr:colOff>
      <xdr:row>78</xdr:row>
      <xdr:rowOff>59327</xdr:rowOff>
    </xdr:to>
    <xdr:cxnSp macro="">
      <xdr:nvCxnSpPr>
        <xdr:cNvPr id="565" name="直線コネクタ 564">
          <a:extLst>
            <a:ext uri="{FF2B5EF4-FFF2-40B4-BE49-F238E27FC236}">
              <a16:creationId xmlns:a16="http://schemas.microsoft.com/office/drawing/2014/main" xmlns="" id="{A5C1E220-0C56-4CB6-9541-AF2B832ACEC2}"/>
            </a:ext>
          </a:extLst>
        </xdr:cNvPr>
        <xdr:cNvCxnSpPr/>
      </xdr:nvCxnSpPr>
      <xdr:spPr>
        <a:xfrm flipV="1">
          <a:off x="13629640" y="13107489"/>
          <a:ext cx="74676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49349</xdr:rowOff>
    </xdr:from>
    <xdr:to>
      <xdr:col>76</xdr:col>
      <xdr:colOff>165100</xdr:colOff>
      <xdr:row>78</xdr:row>
      <xdr:rowOff>150949</xdr:rowOff>
    </xdr:to>
    <xdr:sp macro="" textlink="">
      <xdr:nvSpPr>
        <xdr:cNvPr id="566" name="楕円 565">
          <a:extLst>
            <a:ext uri="{FF2B5EF4-FFF2-40B4-BE49-F238E27FC236}">
              <a16:creationId xmlns:a16="http://schemas.microsoft.com/office/drawing/2014/main" xmlns="" id="{6077E42A-6B34-4AB6-B2DB-9A02CB8B5EF6}"/>
            </a:ext>
          </a:extLst>
        </xdr:cNvPr>
        <xdr:cNvSpPr/>
      </xdr:nvSpPr>
      <xdr:spPr>
        <a:xfrm>
          <a:off x="12804140" y="1312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59327</xdr:rowOff>
    </xdr:from>
    <xdr:to>
      <xdr:col>81</xdr:col>
      <xdr:colOff>50800</xdr:colOff>
      <xdr:row>78</xdr:row>
      <xdr:rowOff>100149</xdr:rowOff>
    </xdr:to>
    <xdr:cxnSp macro="">
      <xdr:nvCxnSpPr>
        <xdr:cNvPr id="567" name="直線コネクタ 566">
          <a:extLst>
            <a:ext uri="{FF2B5EF4-FFF2-40B4-BE49-F238E27FC236}">
              <a16:creationId xmlns:a16="http://schemas.microsoft.com/office/drawing/2014/main" xmlns="" id="{F7307B21-E0DA-4ADF-8259-A47B59ACA662}"/>
            </a:ext>
          </a:extLst>
        </xdr:cNvPr>
        <xdr:cNvCxnSpPr/>
      </xdr:nvCxnSpPr>
      <xdr:spPr>
        <a:xfrm flipV="1">
          <a:off x="12854940" y="13135247"/>
          <a:ext cx="7747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6548</xdr:rowOff>
    </xdr:from>
    <xdr:ext cx="405111" cy="259045"/>
    <xdr:sp macro="" textlink="">
      <xdr:nvSpPr>
        <xdr:cNvPr id="568" name="n_1aveValue【児童館】&#10;有形固定資産減価償却率">
          <a:extLst>
            <a:ext uri="{FF2B5EF4-FFF2-40B4-BE49-F238E27FC236}">
              <a16:creationId xmlns:a16="http://schemas.microsoft.com/office/drawing/2014/main" xmlns="" id="{55C9A3ED-04F0-4B0A-AD56-F7291A91D559}"/>
            </a:ext>
          </a:extLst>
        </xdr:cNvPr>
        <xdr:cNvSpPr txBox="1"/>
      </xdr:nvSpPr>
      <xdr:spPr>
        <a:xfrm>
          <a:off x="13437244" y="1375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119215</xdr:rowOff>
    </xdr:from>
    <xdr:ext cx="405111" cy="259045"/>
    <xdr:sp macro="" textlink="">
      <xdr:nvSpPr>
        <xdr:cNvPr id="569" name="n_2aveValue【児童館】&#10;有形固定資産減価償却率">
          <a:extLst>
            <a:ext uri="{FF2B5EF4-FFF2-40B4-BE49-F238E27FC236}">
              <a16:creationId xmlns:a16="http://schemas.microsoft.com/office/drawing/2014/main" xmlns="" id="{FE244729-ED5C-4242-BC20-D4342203935D}"/>
            </a:ext>
          </a:extLst>
        </xdr:cNvPr>
        <xdr:cNvSpPr txBox="1"/>
      </xdr:nvSpPr>
      <xdr:spPr>
        <a:xfrm>
          <a:off x="12675244" y="13865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126654</xdr:rowOff>
    </xdr:from>
    <xdr:ext cx="405111" cy="259045"/>
    <xdr:sp macro="" textlink="">
      <xdr:nvSpPr>
        <xdr:cNvPr id="570" name="n_1mainValue【児童館】&#10;有形固定資産減価償却率">
          <a:extLst>
            <a:ext uri="{FF2B5EF4-FFF2-40B4-BE49-F238E27FC236}">
              <a16:creationId xmlns:a16="http://schemas.microsoft.com/office/drawing/2014/main" xmlns="" id="{E57E135C-E09D-4944-A200-092D83B8C229}"/>
            </a:ext>
          </a:extLst>
        </xdr:cNvPr>
        <xdr:cNvSpPr txBox="1"/>
      </xdr:nvSpPr>
      <xdr:spPr>
        <a:xfrm>
          <a:off x="13437244" y="1286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167476</xdr:rowOff>
    </xdr:from>
    <xdr:ext cx="405111" cy="259045"/>
    <xdr:sp macro="" textlink="">
      <xdr:nvSpPr>
        <xdr:cNvPr id="571" name="n_2mainValue【児童館】&#10;有形固定資産減価償却率">
          <a:extLst>
            <a:ext uri="{FF2B5EF4-FFF2-40B4-BE49-F238E27FC236}">
              <a16:creationId xmlns:a16="http://schemas.microsoft.com/office/drawing/2014/main" xmlns="" id="{BA21CB71-BD0F-4C88-B68C-74F62F36563A}"/>
            </a:ext>
          </a:extLst>
        </xdr:cNvPr>
        <xdr:cNvSpPr txBox="1"/>
      </xdr:nvSpPr>
      <xdr:spPr>
        <a:xfrm>
          <a:off x="12675244" y="129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2" name="正方形/長方形 571">
          <a:extLst>
            <a:ext uri="{FF2B5EF4-FFF2-40B4-BE49-F238E27FC236}">
              <a16:creationId xmlns:a16="http://schemas.microsoft.com/office/drawing/2014/main" xmlns="" id="{48BEFC54-9ED9-4ED3-8578-89B4095CF96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3" name="正方形/長方形 572">
          <a:extLst>
            <a:ext uri="{FF2B5EF4-FFF2-40B4-BE49-F238E27FC236}">
              <a16:creationId xmlns:a16="http://schemas.microsoft.com/office/drawing/2014/main" xmlns="" id="{C022AAB4-AB00-42E4-AB27-B952D109637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4" name="正方形/長方形 573">
          <a:extLst>
            <a:ext uri="{FF2B5EF4-FFF2-40B4-BE49-F238E27FC236}">
              <a16:creationId xmlns:a16="http://schemas.microsoft.com/office/drawing/2014/main" xmlns="" id="{8A75A772-4D69-4C3C-9FA5-4ED166A63FD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5" name="正方形/長方形 574">
          <a:extLst>
            <a:ext uri="{FF2B5EF4-FFF2-40B4-BE49-F238E27FC236}">
              <a16:creationId xmlns:a16="http://schemas.microsoft.com/office/drawing/2014/main" xmlns="" id="{B01A2522-0C7B-4D7D-A580-E2D25C42BFE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6" name="正方形/長方形 575">
          <a:extLst>
            <a:ext uri="{FF2B5EF4-FFF2-40B4-BE49-F238E27FC236}">
              <a16:creationId xmlns:a16="http://schemas.microsoft.com/office/drawing/2014/main" xmlns="" id="{CB96549D-4BE4-4526-8B1F-C18D19E05B3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7" name="正方形/長方形 576">
          <a:extLst>
            <a:ext uri="{FF2B5EF4-FFF2-40B4-BE49-F238E27FC236}">
              <a16:creationId xmlns:a16="http://schemas.microsoft.com/office/drawing/2014/main" xmlns="" id="{5E9EC7DC-237A-47DF-B697-6543E18017D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8" name="正方形/長方形 577">
          <a:extLst>
            <a:ext uri="{FF2B5EF4-FFF2-40B4-BE49-F238E27FC236}">
              <a16:creationId xmlns:a16="http://schemas.microsoft.com/office/drawing/2014/main" xmlns="" id="{D408E9AA-03E9-411A-8472-CC6FBFFA5AF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9" name="正方形/長方形 578">
          <a:extLst>
            <a:ext uri="{FF2B5EF4-FFF2-40B4-BE49-F238E27FC236}">
              <a16:creationId xmlns:a16="http://schemas.microsoft.com/office/drawing/2014/main" xmlns="" id="{DDF40941-1182-4B24-8954-601A310D1D2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0" name="テキスト ボックス 579">
          <a:extLst>
            <a:ext uri="{FF2B5EF4-FFF2-40B4-BE49-F238E27FC236}">
              <a16:creationId xmlns:a16="http://schemas.microsoft.com/office/drawing/2014/main" xmlns="" id="{F0A6EC8B-8E02-42BC-9140-83A94345EED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1" name="直線コネクタ 580">
          <a:extLst>
            <a:ext uri="{FF2B5EF4-FFF2-40B4-BE49-F238E27FC236}">
              <a16:creationId xmlns:a16="http://schemas.microsoft.com/office/drawing/2014/main" xmlns="" id="{9C20F36E-79A6-4186-BA4A-4CEA36CB1255}"/>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2" name="直線コネクタ 581">
          <a:extLst>
            <a:ext uri="{FF2B5EF4-FFF2-40B4-BE49-F238E27FC236}">
              <a16:creationId xmlns:a16="http://schemas.microsoft.com/office/drawing/2014/main" xmlns="" id="{FE2318A1-AB18-4B17-9989-B952BDB27746}"/>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3" name="テキスト ボックス 582">
          <a:extLst>
            <a:ext uri="{FF2B5EF4-FFF2-40B4-BE49-F238E27FC236}">
              <a16:creationId xmlns:a16="http://schemas.microsoft.com/office/drawing/2014/main" xmlns="" id="{0C826A61-1B6B-4DD4-97EB-EAB95BE49162}"/>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4" name="直線コネクタ 583">
          <a:extLst>
            <a:ext uri="{FF2B5EF4-FFF2-40B4-BE49-F238E27FC236}">
              <a16:creationId xmlns:a16="http://schemas.microsoft.com/office/drawing/2014/main" xmlns="" id="{1C8D354B-02FA-4E2A-BD30-A0BD46680A2F}"/>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5" name="テキスト ボックス 584">
          <a:extLst>
            <a:ext uri="{FF2B5EF4-FFF2-40B4-BE49-F238E27FC236}">
              <a16:creationId xmlns:a16="http://schemas.microsoft.com/office/drawing/2014/main" xmlns="" id="{4D16FA27-2EAD-42DC-9682-0BD74413ABC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6" name="直線コネクタ 585">
          <a:extLst>
            <a:ext uri="{FF2B5EF4-FFF2-40B4-BE49-F238E27FC236}">
              <a16:creationId xmlns:a16="http://schemas.microsoft.com/office/drawing/2014/main" xmlns="" id="{13B23DC6-929A-4ADA-9ACF-BA57E0981A46}"/>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87" name="テキスト ボックス 586">
          <a:extLst>
            <a:ext uri="{FF2B5EF4-FFF2-40B4-BE49-F238E27FC236}">
              <a16:creationId xmlns:a16="http://schemas.microsoft.com/office/drawing/2014/main" xmlns="" id="{5A4095B8-C935-43D5-BE1D-F4AF11EA99D1}"/>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88" name="直線コネクタ 587">
          <a:extLst>
            <a:ext uri="{FF2B5EF4-FFF2-40B4-BE49-F238E27FC236}">
              <a16:creationId xmlns:a16="http://schemas.microsoft.com/office/drawing/2014/main" xmlns="" id="{AFAEC090-F1B0-4026-95B9-6BB48255B745}"/>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89" name="テキスト ボックス 588">
          <a:extLst>
            <a:ext uri="{FF2B5EF4-FFF2-40B4-BE49-F238E27FC236}">
              <a16:creationId xmlns:a16="http://schemas.microsoft.com/office/drawing/2014/main" xmlns="" id="{12B86B8B-6E35-4DFA-9AE5-F52ABB87593D}"/>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0" name="直線コネクタ 589">
          <a:extLst>
            <a:ext uri="{FF2B5EF4-FFF2-40B4-BE49-F238E27FC236}">
              <a16:creationId xmlns:a16="http://schemas.microsoft.com/office/drawing/2014/main" xmlns="" id="{E7D94388-5B9F-4DC3-88CB-2DA2ED2EF047}"/>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1" name="テキスト ボックス 590">
          <a:extLst>
            <a:ext uri="{FF2B5EF4-FFF2-40B4-BE49-F238E27FC236}">
              <a16:creationId xmlns:a16="http://schemas.microsoft.com/office/drawing/2014/main" xmlns="" id="{9DBC87EA-E152-4969-9793-ACC3C1427E71}"/>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2" name="直線コネクタ 591">
          <a:extLst>
            <a:ext uri="{FF2B5EF4-FFF2-40B4-BE49-F238E27FC236}">
              <a16:creationId xmlns:a16="http://schemas.microsoft.com/office/drawing/2014/main" xmlns="" id="{9F555971-EEF1-4A97-BCFE-C87971C2A3D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3" name="テキスト ボックス 592">
          <a:extLst>
            <a:ext uri="{FF2B5EF4-FFF2-40B4-BE49-F238E27FC236}">
              <a16:creationId xmlns:a16="http://schemas.microsoft.com/office/drawing/2014/main" xmlns="" id="{5CAA0DE4-FF18-45A3-84DA-A6A583E13E9A}"/>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4" name="【児童館】&#10;一人当たり面積グラフ枠">
          <a:extLst>
            <a:ext uri="{FF2B5EF4-FFF2-40B4-BE49-F238E27FC236}">
              <a16:creationId xmlns:a16="http://schemas.microsoft.com/office/drawing/2014/main" xmlns="" id="{7DCDDB0E-2BDA-41F4-994D-9BAF5F987653}"/>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57150</xdr:rowOff>
    </xdr:to>
    <xdr:cxnSp macro="">
      <xdr:nvCxnSpPr>
        <xdr:cNvPr id="595" name="直線コネクタ 594">
          <a:extLst>
            <a:ext uri="{FF2B5EF4-FFF2-40B4-BE49-F238E27FC236}">
              <a16:creationId xmlns:a16="http://schemas.microsoft.com/office/drawing/2014/main" xmlns="" id="{3C9A3197-3F05-4D28-86FF-56A7A031AE53}"/>
            </a:ext>
          </a:extLst>
        </xdr:cNvPr>
        <xdr:cNvCxnSpPr/>
      </xdr:nvCxnSpPr>
      <xdr:spPr>
        <a:xfrm flipV="1">
          <a:off x="19509104" y="1300353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60977</xdr:rowOff>
    </xdr:from>
    <xdr:ext cx="469744" cy="259045"/>
    <xdr:sp macro="" textlink="">
      <xdr:nvSpPr>
        <xdr:cNvPr id="596" name="【児童館】&#10;一人当たり面積最小値テキスト">
          <a:extLst>
            <a:ext uri="{FF2B5EF4-FFF2-40B4-BE49-F238E27FC236}">
              <a16:creationId xmlns:a16="http://schemas.microsoft.com/office/drawing/2014/main" xmlns="" id="{66FD289E-740F-4851-A968-9B5A6965AFAD}"/>
            </a:ext>
          </a:extLst>
        </xdr:cNvPr>
        <xdr:cNvSpPr txBox="1"/>
      </xdr:nvSpPr>
      <xdr:spPr>
        <a:xfrm>
          <a:off x="19547840" y="1447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57150</xdr:rowOff>
    </xdr:from>
    <xdr:to>
      <xdr:col>116</xdr:col>
      <xdr:colOff>152400</xdr:colOff>
      <xdr:row>86</xdr:row>
      <xdr:rowOff>57150</xdr:rowOff>
    </xdr:to>
    <xdr:cxnSp macro="">
      <xdr:nvCxnSpPr>
        <xdr:cNvPr id="597" name="直線コネクタ 596">
          <a:extLst>
            <a:ext uri="{FF2B5EF4-FFF2-40B4-BE49-F238E27FC236}">
              <a16:creationId xmlns:a16="http://schemas.microsoft.com/office/drawing/2014/main" xmlns="" id="{116AA748-19C7-430F-BE65-E6B61219E4BB}"/>
            </a:ext>
          </a:extLst>
        </xdr:cNvPr>
        <xdr:cNvCxnSpPr/>
      </xdr:nvCxnSpPr>
      <xdr:spPr>
        <a:xfrm>
          <a:off x="19443700" y="1447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598" name="【児童館】&#10;一人当たり面積最大値テキスト">
          <a:extLst>
            <a:ext uri="{FF2B5EF4-FFF2-40B4-BE49-F238E27FC236}">
              <a16:creationId xmlns:a16="http://schemas.microsoft.com/office/drawing/2014/main" xmlns="" id="{884DDB55-E2CD-422B-A8A0-B2FB0D3E1877}"/>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599" name="直線コネクタ 598">
          <a:extLst>
            <a:ext uri="{FF2B5EF4-FFF2-40B4-BE49-F238E27FC236}">
              <a16:creationId xmlns:a16="http://schemas.microsoft.com/office/drawing/2014/main" xmlns="" id="{5A5748B7-89C5-4A10-8A4C-DFEE3C71B636}"/>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156227</xdr:rowOff>
    </xdr:from>
    <xdr:ext cx="469744" cy="259045"/>
    <xdr:sp macro="" textlink="">
      <xdr:nvSpPr>
        <xdr:cNvPr id="600" name="【児童館】&#10;一人当たり面積平均値テキスト">
          <a:extLst>
            <a:ext uri="{FF2B5EF4-FFF2-40B4-BE49-F238E27FC236}">
              <a16:creationId xmlns:a16="http://schemas.microsoft.com/office/drawing/2014/main" xmlns="" id="{B1D1C1EB-8FC6-4494-BF5E-91C9345F67F6}"/>
            </a:ext>
          </a:extLst>
        </xdr:cNvPr>
        <xdr:cNvSpPr txBox="1"/>
      </xdr:nvSpPr>
      <xdr:spPr>
        <a:xfrm>
          <a:off x="19547840" y="13902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6350</xdr:rowOff>
    </xdr:from>
    <xdr:to>
      <xdr:col>116</xdr:col>
      <xdr:colOff>114300</xdr:colOff>
      <xdr:row>83</xdr:row>
      <xdr:rowOff>107950</xdr:rowOff>
    </xdr:to>
    <xdr:sp macro="" textlink="">
      <xdr:nvSpPr>
        <xdr:cNvPr id="601" name="フローチャート: 判断 600">
          <a:extLst>
            <a:ext uri="{FF2B5EF4-FFF2-40B4-BE49-F238E27FC236}">
              <a16:creationId xmlns:a16="http://schemas.microsoft.com/office/drawing/2014/main" xmlns="" id="{5AF9BF28-0027-4A8B-8495-05FFB8AFFC57}"/>
            </a:ext>
          </a:extLst>
        </xdr:cNvPr>
        <xdr:cNvSpPr/>
      </xdr:nvSpPr>
      <xdr:spPr>
        <a:xfrm>
          <a:off x="1945894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602" name="フローチャート: 判断 601">
          <a:extLst>
            <a:ext uri="{FF2B5EF4-FFF2-40B4-BE49-F238E27FC236}">
              <a16:creationId xmlns:a16="http://schemas.microsoft.com/office/drawing/2014/main" xmlns="" id="{CDA70ED1-0F18-425B-ACB7-B6EF47E809F2}"/>
            </a:ext>
          </a:extLst>
        </xdr:cNvPr>
        <xdr:cNvSpPr/>
      </xdr:nvSpPr>
      <xdr:spPr>
        <a:xfrm>
          <a:off x="1873504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603" name="フローチャート: 判断 602">
          <a:extLst>
            <a:ext uri="{FF2B5EF4-FFF2-40B4-BE49-F238E27FC236}">
              <a16:creationId xmlns:a16="http://schemas.microsoft.com/office/drawing/2014/main" xmlns="" id="{ABD174F2-FF39-4DC6-A700-899CC7FEFDDE}"/>
            </a:ext>
          </a:extLst>
        </xdr:cNvPr>
        <xdr:cNvSpPr/>
      </xdr:nvSpPr>
      <xdr:spPr>
        <a:xfrm>
          <a:off x="1793748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4" name="テキスト ボックス 603">
          <a:extLst>
            <a:ext uri="{FF2B5EF4-FFF2-40B4-BE49-F238E27FC236}">
              <a16:creationId xmlns:a16="http://schemas.microsoft.com/office/drawing/2014/main" xmlns="" id="{4974D670-6104-4DA4-B201-2DFA2494F88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5" name="テキスト ボックス 604">
          <a:extLst>
            <a:ext uri="{FF2B5EF4-FFF2-40B4-BE49-F238E27FC236}">
              <a16:creationId xmlns:a16="http://schemas.microsoft.com/office/drawing/2014/main" xmlns="" id="{138AEF9C-F6F2-4AB7-A586-8B34B2A9699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6" name="テキスト ボックス 605">
          <a:extLst>
            <a:ext uri="{FF2B5EF4-FFF2-40B4-BE49-F238E27FC236}">
              <a16:creationId xmlns:a16="http://schemas.microsoft.com/office/drawing/2014/main" xmlns="" id="{F06574EB-B1C3-4E84-A63C-EF1BC82138F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xmlns="" id="{D4E9161B-130A-4249-AFA5-E705745AD3F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xmlns="" id="{7BE3B475-4154-491F-A607-3F6D17E539A9}"/>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82550</xdr:rowOff>
    </xdr:from>
    <xdr:to>
      <xdr:col>116</xdr:col>
      <xdr:colOff>114300</xdr:colOff>
      <xdr:row>82</xdr:row>
      <xdr:rowOff>12700</xdr:rowOff>
    </xdr:to>
    <xdr:sp macro="" textlink="">
      <xdr:nvSpPr>
        <xdr:cNvPr id="609" name="楕円 608">
          <a:extLst>
            <a:ext uri="{FF2B5EF4-FFF2-40B4-BE49-F238E27FC236}">
              <a16:creationId xmlns:a16="http://schemas.microsoft.com/office/drawing/2014/main" xmlns="" id="{889BA3C7-9BAD-4F63-80AD-F830A7160EE3}"/>
            </a:ext>
          </a:extLst>
        </xdr:cNvPr>
        <xdr:cNvSpPr/>
      </xdr:nvSpPr>
      <xdr:spPr>
        <a:xfrm>
          <a:off x="19458940" y="13661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105427</xdr:rowOff>
    </xdr:from>
    <xdr:ext cx="469744" cy="259045"/>
    <xdr:sp macro="" textlink="">
      <xdr:nvSpPr>
        <xdr:cNvPr id="610" name="【児童館】&#10;一人当たり面積該当値テキスト">
          <a:extLst>
            <a:ext uri="{FF2B5EF4-FFF2-40B4-BE49-F238E27FC236}">
              <a16:creationId xmlns:a16="http://schemas.microsoft.com/office/drawing/2014/main" xmlns="" id="{02E08325-0712-45D6-95ED-FF626BA7C11B}"/>
            </a:ext>
          </a:extLst>
        </xdr:cNvPr>
        <xdr:cNvSpPr txBox="1"/>
      </xdr:nvSpPr>
      <xdr:spPr>
        <a:xfrm>
          <a:off x="19547840"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82550</xdr:rowOff>
    </xdr:from>
    <xdr:to>
      <xdr:col>112</xdr:col>
      <xdr:colOff>38100</xdr:colOff>
      <xdr:row>82</xdr:row>
      <xdr:rowOff>12700</xdr:rowOff>
    </xdr:to>
    <xdr:sp macro="" textlink="">
      <xdr:nvSpPr>
        <xdr:cNvPr id="611" name="楕円 610">
          <a:extLst>
            <a:ext uri="{FF2B5EF4-FFF2-40B4-BE49-F238E27FC236}">
              <a16:creationId xmlns:a16="http://schemas.microsoft.com/office/drawing/2014/main" xmlns="" id="{B3A7CBA2-0E06-45A3-9B44-CD7678560D4A}"/>
            </a:ext>
          </a:extLst>
        </xdr:cNvPr>
        <xdr:cNvSpPr/>
      </xdr:nvSpPr>
      <xdr:spPr>
        <a:xfrm>
          <a:off x="18735040" y="136613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133350</xdr:rowOff>
    </xdr:from>
    <xdr:to>
      <xdr:col>116</xdr:col>
      <xdr:colOff>63500</xdr:colOff>
      <xdr:row>81</xdr:row>
      <xdr:rowOff>133350</xdr:rowOff>
    </xdr:to>
    <xdr:cxnSp macro="">
      <xdr:nvCxnSpPr>
        <xdr:cNvPr id="612" name="直線コネクタ 611">
          <a:extLst>
            <a:ext uri="{FF2B5EF4-FFF2-40B4-BE49-F238E27FC236}">
              <a16:creationId xmlns:a16="http://schemas.microsoft.com/office/drawing/2014/main" xmlns="" id="{E5A6E32B-233D-44CD-A873-3B5B2C5C4670}"/>
            </a:ext>
          </a:extLst>
        </xdr:cNvPr>
        <xdr:cNvCxnSpPr/>
      </xdr:nvCxnSpPr>
      <xdr:spPr>
        <a:xfrm>
          <a:off x="18778220" y="1371219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101600</xdr:rowOff>
    </xdr:from>
    <xdr:to>
      <xdr:col>107</xdr:col>
      <xdr:colOff>101600</xdr:colOff>
      <xdr:row>82</xdr:row>
      <xdr:rowOff>31750</xdr:rowOff>
    </xdr:to>
    <xdr:sp macro="" textlink="">
      <xdr:nvSpPr>
        <xdr:cNvPr id="613" name="楕円 612">
          <a:extLst>
            <a:ext uri="{FF2B5EF4-FFF2-40B4-BE49-F238E27FC236}">
              <a16:creationId xmlns:a16="http://schemas.microsoft.com/office/drawing/2014/main" xmlns="" id="{66585F48-79B0-487D-B3CD-9FDFB53B3608}"/>
            </a:ext>
          </a:extLst>
        </xdr:cNvPr>
        <xdr:cNvSpPr/>
      </xdr:nvSpPr>
      <xdr:spPr>
        <a:xfrm>
          <a:off x="17937480" y="13680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133350</xdr:rowOff>
    </xdr:from>
    <xdr:to>
      <xdr:col>111</xdr:col>
      <xdr:colOff>177800</xdr:colOff>
      <xdr:row>81</xdr:row>
      <xdr:rowOff>152400</xdr:rowOff>
    </xdr:to>
    <xdr:cxnSp macro="">
      <xdr:nvCxnSpPr>
        <xdr:cNvPr id="614" name="直線コネクタ 613">
          <a:extLst>
            <a:ext uri="{FF2B5EF4-FFF2-40B4-BE49-F238E27FC236}">
              <a16:creationId xmlns:a16="http://schemas.microsoft.com/office/drawing/2014/main" xmlns="" id="{0E414118-B01C-4D22-8A68-866802C7E8E0}"/>
            </a:ext>
          </a:extLst>
        </xdr:cNvPr>
        <xdr:cNvCxnSpPr/>
      </xdr:nvCxnSpPr>
      <xdr:spPr>
        <a:xfrm flipV="1">
          <a:off x="17988280" y="1371219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615" name="n_1aveValue【児童館】&#10;一人当たり面積">
          <a:extLst>
            <a:ext uri="{FF2B5EF4-FFF2-40B4-BE49-F238E27FC236}">
              <a16:creationId xmlns:a16="http://schemas.microsoft.com/office/drawing/2014/main" xmlns="" id="{58EE80DD-102F-40AB-BA23-7192A4031522}"/>
            </a:ext>
          </a:extLst>
        </xdr:cNvPr>
        <xdr:cNvSpPr txBox="1"/>
      </xdr:nvSpPr>
      <xdr:spPr>
        <a:xfrm>
          <a:off x="18561127" y="140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616" name="n_2aveValue【児童館】&#10;一人当たり面積">
          <a:extLst>
            <a:ext uri="{FF2B5EF4-FFF2-40B4-BE49-F238E27FC236}">
              <a16:creationId xmlns:a16="http://schemas.microsoft.com/office/drawing/2014/main" xmlns="" id="{4A3A644F-4260-4A21-842A-6CA221B66EFC}"/>
            </a:ext>
          </a:extLst>
        </xdr:cNvPr>
        <xdr:cNvSpPr txBox="1"/>
      </xdr:nvSpPr>
      <xdr:spPr>
        <a:xfrm>
          <a:off x="17776267" y="1401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29227</xdr:rowOff>
    </xdr:from>
    <xdr:ext cx="469744" cy="259045"/>
    <xdr:sp macro="" textlink="">
      <xdr:nvSpPr>
        <xdr:cNvPr id="617" name="n_1mainValue【児童館】&#10;一人当たり面積">
          <a:extLst>
            <a:ext uri="{FF2B5EF4-FFF2-40B4-BE49-F238E27FC236}">
              <a16:creationId xmlns:a16="http://schemas.microsoft.com/office/drawing/2014/main" xmlns="" id="{88F7FE21-7D72-4877-B8E1-E48336C9562E}"/>
            </a:ext>
          </a:extLst>
        </xdr:cNvPr>
        <xdr:cNvSpPr txBox="1"/>
      </xdr:nvSpPr>
      <xdr:spPr>
        <a:xfrm>
          <a:off x="18561127" y="1344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48277</xdr:rowOff>
    </xdr:from>
    <xdr:ext cx="469744" cy="259045"/>
    <xdr:sp macro="" textlink="">
      <xdr:nvSpPr>
        <xdr:cNvPr id="618" name="n_2mainValue【児童館】&#10;一人当たり面積">
          <a:extLst>
            <a:ext uri="{FF2B5EF4-FFF2-40B4-BE49-F238E27FC236}">
              <a16:creationId xmlns:a16="http://schemas.microsoft.com/office/drawing/2014/main" xmlns="" id="{2CE2FFA4-E71A-41C2-8714-93244AA7085D}"/>
            </a:ext>
          </a:extLst>
        </xdr:cNvPr>
        <xdr:cNvSpPr txBox="1"/>
      </xdr:nvSpPr>
      <xdr:spPr>
        <a:xfrm>
          <a:off x="17776267" y="1345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19" name="正方形/長方形 618">
          <a:extLst>
            <a:ext uri="{FF2B5EF4-FFF2-40B4-BE49-F238E27FC236}">
              <a16:creationId xmlns:a16="http://schemas.microsoft.com/office/drawing/2014/main" xmlns="" id="{59DA0346-2624-4EAC-9D33-AB8680A9595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0" name="正方形/長方形 619">
          <a:extLst>
            <a:ext uri="{FF2B5EF4-FFF2-40B4-BE49-F238E27FC236}">
              <a16:creationId xmlns:a16="http://schemas.microsoft.com/office/drawing/2014/main" xmlns="" id="{43CCD5C3-B6E3-4BD8-B4EF-4C6CC3B03B0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1" name="正方形/長方形 620">
          <a:extLst>
            <a:ext uri="{FF2B5EF4-FFF2-40B4-BE49-F238E27FC236}">
              <a16:creationId xmlns:a16="http://schemas.microsoft.com/office/drawing/2014/main" xmlns="" id="{40C37D40-A826-47F0-A5F9-7EF0F33F44F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2" name="正方形/長方形 621">
          <a:extLst>
            <a:ext uri="{FF2B5EF4-FFF2-40B4-BE49-F238E27FC236}">
              <a16:creationId xmlns:a16="http://schemas.microsoft.com/office/drawing/2014/main" xmlns="" id="{4974D893-A069-4B5F-A602-745FF8DA762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3" name="正方形/長方形 622">
          <a:extLst>
            <a:ext uri="{FF2B5EF4-FFF2-40B4-BE49-F238E27FC236}">
              <a16:creationId xmlns:a16="http://schemas.microsoft.com/office/drawing/2014/main" xmlns="" id="{C131380D-F3D6-4FB2-964A-53C35A6A8DD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4" name="正方形/長方形 623">
          <a:extLst>
            <a:ext uri="{FF2B5EF4-FFF2-40B4-BE49-F238E27FC236}">
              <a16:creationId xmlns:a16="http://schemas.microsoft.com/office/drawing/2014/main" xmlns="" id="{F58CD804-0D6E-4C42-ACB1-FBE0C821538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5" name="正方形/長方形 624">
          <a:extLst>
            <a:ext uri="{FF2B5EF4-FFF2-40B4-BE49-F238E27FC236}">
              <a16:creationId xmlns:a16="http://schemas.microsoft.com/office/drawing/2014/main" xmlns="" id="{12B3ED56-8A61-4AD2-91F0-FB7005F522F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6" name="正方形/長方形 625">
          <a:extLst>
            <a:ext uri="{FF2B5EF4-FFF2-40B4-BE49-F238E27FC236}">
              <a16:creationId xmlns:a16="http://schemas.microsoft.com/office/drawing/2014/main" xmlns="" id="{3EFE225B-82BC-400F-8CAC-762C51BB870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7" name="テキスト ボックス 626">
          <a:extLst>
            <a:ext uri="{FF2B5EF4-FFF2-40B4-BE49-F238E27FC236}">
              <a16:creationId xmlns:a16="http://schemas.microsoft.com/office/drawing/2014/main" xmlns="" id="{5A507EF4-C2CA-41D8-95A0-642848BDACF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8" name="直線コネクタ 627">
          <a:extLst>
            <a:ext uri="{FF2B5EF4-FFF2-40B4-BE49-F238E27FC236}">
              <a16:creationId xmlns:a16="http://schemas.microsoft.com/office/drawing/2014/main" xmlns="" id="{E2A368B5-4799-4D5C-B88A-433F6D2C823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29" name="直線コネクタ 628">
          <a:extLst>
            <a:ext uri="{FF2B5EF4-FFF2-40B4-BE49-F238E27FC236}">
              <a16:creationId xmlns:a16="http://schemas.microsoft.com/office/drawing/2014/main" xmlns="" id="{9571F35E-A09F-468D-B5C2-E74446C4228A}"/>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30" name="テキスト ボックス 629">
          <a:extLst>
            <a:ext uri="{FF2B5EF4-FFF2-40B4-BE49-F238E27FC236}">
              <a16:creationId xmlns:a16="http://schemas.microsoft.com/office/drawing/2014/main" xmlns="" id="{89138CBB-BAAA-477A-8F36-8B5643A9F5B9}"/>
            </a:ext>
          </a:extLst>
        </xdr:cNvPr>
        <xdr:cNvSpPr txBox="1"/>
      </xdr:nvSpPr>
      <xdr:spPr>
        <a:xfrm>
          <a:off x="10666881" y="1816972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31" name="直線コネクタ 630">
          <a:extLst>
            <a:ext uri="{FF2B5EF4-FFF2-40B4-BE49-F238E27FC236}">
              <a16:creationId xmlns:a16="http://schemas.microsoft.com/office/drawing/2014/main" xmlns="" id="{720A3A68-E869-408C-9D3F-FE65E7CD7B2E}"/>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2" name="テキスト ボックス 631">
          <a:extLst>
            <a:ext uri="{FF2B5EF4-FFF2-40B4-BE49-F238E27FC236}">
              <a16:creationId xmlns:a16="http://schemas.microsoft.com/office/drawing/2014/main" xmlns="" id="{ED387CDD-80BD-4637-83D5-002F13C083F9}"/>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3" name="直線コネクタ 632">
          <a:extLst>
            <a:ext uri="{FF2B5EF4-FFF2-40B4-BE49-F238E27FC236}">
              <a16:creationId xmlns:a16="http://schemas.microsoft.com/office/drawing/2014/main" xmlns="" id="{92D736FD-1A66-49FD-8F0D-F4B449503B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4" name="テキスト ボックス 633">
          <a:extLst>
            <a:ext uri="{FF2B5EF4-FFF2-40B4-BE49-F238E27FC236}">
              <a16:creationId xmlns:a16="http://schemas.microsoft.com/office/drawing/2014/main" xmlns="" id="{3FBE18AB-7F16-472F-8C62-1754FA3FB30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5" name="直線コネクタ 634">
          <a:extLst>
            <a:ext uri="{FF2B5EF4-FFF2-40B4-BE49-F238E27FC236}">
              <a16:creationId xmlns:a16="http://schemas.microsoft.com/office/drawing/2014/main" xmlns="" id="{0F8AF353-76C7-4838-B44D-E5DEFC908073}"/>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36" name="テキスト ボックス 635">
          <a:extLst>
            <a:ext uri="{FF2B5EF4-FFF2-40B4-BE49-F238E27FC236}">
              <a16:creationId xmlns:a16="http://schemas.microsoft.com/office/drawing/2014/main" xmlns="" id="{F938BA11-2709-4773-A152-E006B753CF9F}"/>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37" name="直線コネクタ 636">
          <a:extLst>
            <a:ext uri="{FF2B5EF4-FFF2-40B4-BE49-F238E27FC236}">
              <a16:creationId xmlns:a16="http://schemas.microsoft.com/office/drawing/2014/main" xmlns="" id="{57B2575E-19DA-45BD-B8B0-B4552A17DA54}"/>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38" name="テキスト ボックス 637">
          <a:extLst>
            <a:ext uri="{FF2B5EF4-FFF2-40B4-BE49-F238E27FC236}">
              <a16:creationId xmlns:a16="http://schemas.microsoft.com/office/drawing/2014/main" xmlns="" id="{49496332-F216-4384-8697-1142581F78F9}"/>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39" name="直線コネクタ 638">
          <a:extLst>
            <a:ext uri="{FF2B5EF4-FFF2-40B4-BE49-F238E27FC236}">
              <a16:creationId xmlns:a16="http://schemas.microsoft.com/office/drawing/2014/main" xmlns="" id="{A516A517-6E25-4070-93F5-4CC875ABD234}"/>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40" name="テキスト ボックス 639">
          <a:extLst>
            <a:ext uri="{FF2B5EF4-FFF2-40B4-BE49-F238E27FC236}">
              <a16:creationId xmlns:a16="http://schemas.microsoft.com/office/drawing/2014/main" xmlns="" id="{6AFCFE77-789C-4E33-A6DE-23788505CA3B}"/>
            </a:ext>
          </a:extLst>
        </xdr:cNvPr>
        <xdr:cNvSpPr txBox="1"/>
      </xdr:nvSpPr>
      <xdr:spPr>
        <a:xfrm>
          <a:off x="105615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1" name="直線コネクタ 640">
          <a:extLst>
            <a:ext uri="{FF2B5EF4-FFF2-40B4-BE49-F238E27FC236}">
              <a16:creationId xmlns:a16="http://schemas.microsoft.com/office/drawing/2014/main" xmlns="" id="{978C25E1-573A-4F5D-9B91-13649E81C92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42" name="テキスト ボックス 641">
          <a:extLst>
            <a:ext uri="{FF2B5EF4-FFF2-40B4-BE49-F238E27FC236}">
              <a16:creationId xmlns:a16="http://schemas.microsoft.com/office/drawing/2014/main" xmlns="" id="{194A8B69-7F12-4BFF-B5A8-52789FDD7574}"/>
            </a:ext>
          </a:extLst>
        </xdr:cNvPr>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3" name="【公民館】&#10;有形固定資産減価償却率グラフ枠">
          <a:extLst>
            <a:ext uri="{FF2B5EF4-FFF2-40B4-BE49-F238E27FC236}">
              <a16:creationId xmlns:a16="http://schemas.microsoft.com/office/drawing/2014/main" xmlns="" id="{323E6853-2908-481D-85D6-2676846ECEA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118655</xdr:rowOff>
    </xdr:to>
    <xdr:cxnSp macro="">
      <xdr:nvCxnSpPr>
        <xdr:cNvPr id="644" name="直線コネクタ 643">
          <a:extLst>
            <a:ext uri="{FF2B5EF4-FFF2-40B4-BE49-F238E27FC236}">
              <a16:creationId xmlns:a16="http://schemas.microsoft.com/office/drawing/2014/main" xmlns="" id="{BE7CE8FC-26A6-4E05-B37A-270C9CBD10C9}"/>
            </a:ext>
          </a:extLst>
        </xdr:cNvPr>
        <xdr:cNvCxnSpPr/>
      </xdr:nvCxnSpPr>
      <xdr:spPr>
        <a:xfrm flipV="1">
          <a:off x="14375764" y="16713381"/>
          <a:ext cx="0" cy="151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122482</xdr:rowOff>
    </xdr:from>
    <xdr:ext cx="340478" cy="259045"/>
    <xdr:sp macro="" textlink="">
      <xdr:nvSpPr>
        <xdr:cNvPr id="645" name="【公民館】&#10;有形固定資産減価償却率最小値テキスト">
          <a:extLst>
            <a:ext uri="{FF2B5EF4-FFF2-40B4-BE49-F238E27FC236}">
              <a16:creationId xmlns:a16="http://schemas.microsoft.com/office/drawing/2014/main" xmlns="" id="{88F7E420-9A99-46DC-8749-7C8DB628E828}"/>
            </a:ext>
          </a:extLst>
        </xdr:cNvPr>
        <xdr:cNvSpPr txBox="1"/>
      </xdr:nvSpPr>
      <xdr:spPr>
        <a:xfrm>
          <a:off x="14414500" y="182276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118655</xdr:rowOff>
    </xdr:from>
    <xdr:to>
      <xdr:col>86</xdr:col>
      <xdr:colOff>25400</xdr:colOff>
      <xdr:row>108</xdr:row>
      <xdr:rowOff>118655</xdr:rowOff>
    </xdr:to>
    <xdr:cxnSp macro="">
      <xdr:nvCxnSpPr>
        <xdr:cNvPr id="646" name="直線コネクタ 645">
          <a:extLst>
            <a:ext uri="{FF2B5EF4-FFF2-40B4-BE49-F238E27FC236}">
              <a16:creationId xmlns:a16="http://schemas.microsoft.com/office/drawing/2014/main" xmlns="" id="{30DB5A40-BF02-4545-80FB-308ECEC0B8B3}"/>
            </a:ext>
          </a:extLst>
        </xdr:cNvPr>
        <xdr:cNvCxnSpPr/>
      </xdr:nvCxnSpPr>
      <xdr:spPr>
        <a:xfrm>
          <a:off x="14287500" y="182237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47" name="【公民館】&#10;有形固定資産減価償却率最大値テキスト">
          <a:extLst>
            <a:ext uri="{FF2B5EF4-FFF2-40B4-BE49-F238E27FC236}">
              <a16:creationId xmlns:a16="http://schemas.microsoft.com/office/drawing/2014/main" xmlns="" id="{A2E46ECE-07D0-47C3-BCF6-F68B3408C071}"/>
            </a:ext>
          </a:extLst>
        </xdr:cNvPr>
        <xdr:cNvSpPr txBox="1"/>
      </xdr:nvSpPr>
      <xdr:spPr>
        <a:xfrm>
          <a:off x="14414500" y="1649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48" name="直線コネクタ 647">
          <a:extLst>
            <a:ext uri="{FF2B5EF4-FFF2-40B4-BE49-F238E27FC236}">
              <a16:creationId xmlns:a16="http://schemas.microsoft.com/office/drawing/2014/main" xmlns="" id="{85CC825A-66C7-4634-9B9D-7D54C3529EA2}"/>
            </a:ext>
          </a:extLst>
        </xdr:cNvPr>
        <xdr:cNvCxnSpPr/>
      </xdr:nvCxnSpPr>
      <xdr:spPr>
        <a:xfrm>
          <a:off x="14287500" y="16713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111596</xdr:rowOff>
    </xdr:from>
    <xdr:ext cx="405111" cy="259045"/>
    <xdr:sp macro="" textlink="">
      <xdr:nvSpPr>
        <xdr:cNvPr id="649" name="【公民館】&#10;有形固定資産減価償却率平均値テキスト">
          <a:extLst>
            <a:ext uri="{FF2B5EF4-FFF2-40B4-BE49-F238E27FC236}">
              <a16:creationId xmlns:a16="http://schemas.microsoft.com/office/drawing/2014/main" xmlns="" id="{C4C31DF6-41C3-4671-944F-FF4CE776EB1C}"/>
            </a:ext>
          </a:extLst>
        </xdr:cNvPr>
        <xdr:cNvSpPr txBox="1"/>
      </xdr:nvSpPr>
      <xdr:spPr>
        <a:xfrm>
          <a:off x="14414500" y="172108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133169</xdr:rowOff>
    </xdr:from>
    <xdr:to>
      <xdr:col>85</xdr:col>
      <xdr:colOff>177800</xdr:colOff>
      <xdr:row>103</xdr:row>
      <xdr:rowOff>63319</xdr:rowOff>
    </xdr:to>
    <xdr:sp macro="" textlink="">
      <xdr:nvSpPr>
        <xdr:cNvPr id="650" name="フローチャート: 判断 649">
          <a:extLst>
            <a:ext uri="{FF2B5EF4-FFF2-40B4-BE49-F238E27FC236}">
              <a16:creationId xmlns:a16="http://schemas.microsoft.com/office/drawing/2014/main" xmlns="" id="{FC2A3CAA-203C-423C-ABE7-4E19994FDF2A}"/>
            </a:ext>
          </a:extLst>
        </xdr:cNvPr>
        <xdr:cNvSpPr/>
      </xdr:nvSpPr>
      <xdr:spPr>
        <a:xfrm>
          <a:off x="14325600" y="1723244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149498</xdr:rowOff>
    </xdr:from>
    <xdr:to>
      <xdr:col>81</xdr:col>
      <xdr:colOff>101600</xdr:colOff>
      <xdr:row>103</xdr:row>
      <xdr:rowOff>79648</xdr:rowOff>
    </xdr:to>
    <xdr:sp macro="" textlink="">
      <xdr:nvSpPr>
        <xdr:cNvPr id="651" name="フローチャート: 判断 650">
          <a:extLst>
            <a:ext uri="{FF2B5EF4-FFF2-40B4-BE49-F238E27FC236}">
              <a16:creationId xmlns:a16="http://schemas.microsoft.com/office/drawing/2014/main" xmlns="" id="{80333597-531C-4D08-A032-017B2DDB1BFD}"/>
            </a:ext>
          </a:extLst>
        </xdr:cNvPr>
        <xdr:cNvSpPr/>
      </xdr:nvSpPr>
      <xdr:spPr>
        <a:xfrm>
          <a:off x="13578840" y="172487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147864</xdr:rowOff>
    </xdr:from>
    <xdr:to>
      <xdr:col>76</xdr:col>
      <xdr:colOff>165100</xdr:colOff>
      <xdr:row>103</xdr:row>
      <xdr:rowOff>78014</xdr:rowOff>
    </xdr:to>
    <xdr:sp macro="" textlink="">
      <xdr:nvSpPr>
        <xdr:cNvPr id="652" name="フローチャート: 判断 651">
          <a:extLst>
            <a:ext uri="{FF2B5EF4-FFF2-40B4-BE49-F238E27FC236}">
              <a16:creationId xmlns:a16="http://schemas.microsoft.com/office/drawing/2014/main" xmlns="" id="{40FFA557-181F-40D2-9485-B18AE6D8FEE8}"/>
            </a:ext>
          </a:extLst>
        </xdr:cNvPr>
        <xdr:cNvSpPr/>
      </xdr:nvSpPr>
      <xdr:spPr>
        <a:xfrm>
          <a:off x="12804140" y="172471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3" name="テキスト ボックス 652">
          <a:extLst>
            <a:ext uri="{FF2B5EF4-FFF2-40B4-BE49-F238E27FC236}">
              <a16:creationId xmlns:a16="http://schemas.microsoft.com/office/drawing/2014/main" xmlns="" id="{1E0B9DBC-10F6-4EED-882C-F888F6AF488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4" name="テキスト ボックス 653">
          <a:extLst>
            <a:ext uri="{FF2B5EF4-FFF2-40B4-BE49-F238E27FC236}">
              <a16:creationId xmlns:a16="http://schemas.microsoft.com/office/drawing/2014/main" xmlns="" id="{1909C1D1-58D1-4B88-8445-7C4FD24D422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5" name="テキスト ボックス 654">
          <a:extLst>
            <a:ext uri="{FF2B5EF4-FFF2-40B4-BE49-F238E27FC236}">
              <a16:creationId xmlns:a16="http://schemas.microsoft.com/office/drawing/2014/main" xmlns="" id="{B3ED45D9-1118-40D5-A650-7FEF55B7605D}"/>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6" name="テキスト ボックス 655">
          <a:extLst>
            <a:ext uri="{FF2B5EF4-FFF2-40B4-BE49-F238E27FC236}">
              <a16:creationId xmlns:a16="http://schemas.microsoft.com/office/drawing/2014/main" xmlns="" id="{1C219842-81BC-46B0-9DDE-DC6D9FB414A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7" name="テキスト ボックス 656">
          <a:extLst>
            <a:ext uri="{FF2B5EF4-FFF2-40B4-BE49-F238E27FC236}">
              <a16:creationId xmlns:a16="http://schemas.microsoft.com/office/drawing/2014/main" xmlns="" id="{B3E9088E-49B9-48A3-AFFA-6E09FFD9FA3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58057</xdr:rowOff>
    </xdr:from>
    <xdr:to>
      <xdr:col>85</xdr:col>
      <xdr:colOff>177800</xdr:colOff>
      <xdr:row>102</xdr:row>
      <xdr:rowOff>159657</xdr:rowOff>
    </xdr:to>
    <xdr:sp macro="" textlink="">
      <xdr:nvSpPr>
        <xdr:cNvPr id="658" name="楕円 657">
          <a:extLst>
            <a:ext uri="{FF2B5EF4-FFF2-40B4-BE49-F238E27FC236}">
              <a16:creationId xmlns:a16="http://schemas.microsoft.com/office/drawing/2014/main" xmlns="" id="{52C3CDCF-0601-4B47-BC79-DCE36D7B3CFD}"/>
            </a:ext>
          </a:extLst>
        </xdr:cNvPr>
        <xdr:cNvSpPr/>
      </xdr:nvSpPr>
      <xdr:spPr>
        <a:xfrm>
          <a:off x="14325600" y="1715733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80934</xdr:rowOff>
    </xdr:from>
    <xdr:ext cx="405111" cy="259045"/>
    <xdr:sp macro="" textlink="">
      <xdr:nvSpPr>
        <xdr:cNvPr id="659" name="【公民館】&#10;有形固定資産減価償却率該当値テキスト">
          <a:extLst>
            <a:ext uri="{FF2B5EF4-FFF2-40B4-BE49-F238E27FC236}">
              <a16:creationId xmlns:a16="http://schemas.microsoft.com/office/drawing/2014/main" xmlns="" id="{A6F290D0-209B-4A89-807E-F8C01D3C44E6}"/>
            </a:ext>
          </a:extLst>
        </xdr:cNvPr>
        <xdr:cNvSpPr txBox="1"/>
      </xdr:nvSpPr>
      <xdr:spPr>
        <a:xfrm>
          <a:off x="14414500" y="17012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98879</xdr:rowOff>
    </xdr:from>
    <xdr:to>
      <xdr:col>81</xdr:col>
      <xdr:colOff>101600</xdr:colOff>
      <xdr:row>103</xdr:row>
      <xdr:rowOff>29029</xdr:rowOff>
    </xdr:to>
    <xdr:sp macro="" textlink="">
      <xdr:nvSpPr>
        <xdr:cNvPr id="660" name="楕円 659">
          <a:extLst>
            <a:ext uri="{FF2B5EF4-FFF2-40B4-BE49-F238E27FC236}">
              <a16:creationId xmlns:a16="http://schemas.microsoft.com/office/drawing/2014/main" xmlns="" id="{C0D74279-525A-4EAB-A791-B01F0C55B554}"/>
            </a:ext>
          </a:extLst>
        </xdr:cNvPr>
        <xdr:cNvSpPr/>
      </xdr:nvSpPr>
      <xdr:spPr>
        <a:xfrm>
          <a:off x="13578840" y="171981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108857</xdr:rowOff>
    </xdr:from>
    <xdr:to>
      <xdr:col>85</xdr:col>
      <xdr:colOff>127000</xdr:colOff>
      <xdr:row>102</xdr:row>
      <xdr:rowOff>149679</xdr:rowOff>
    </xdr:to>
    <xdr:cxnSp macro="">
      <xdr:nvCxnSpPr>
        <xdr:cNvPr id="661" name="直線コネクタ 660">
          <a:extLst>
            <a:ext uri="{FF2B5EF4-FFF2-40B4-BE49-F238E27FC236}">
              <a16:creationId xmlns:a16="http://schemas.microsoft.com/office/drawing/2014/main" xmlns="" id="{89389B6A-10D1-4A73-8AE6-CC95BE9C789A}"/>
            </a:ext>
          </a:extLst>
        </xdr:cNvPr>
        <xdr:cNvCxnSpPr/>
      </xdr:nvCxnSpPr>
      <xdr:spPr>
        <a:xfrm flipV="1">
          <a:off x="13629640" y="17208137"/>
          <a:ext cx="74676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134801</xdr:rowOff>
    </xdr:from>
    <xdr:to>
      <xdr:col>76</xdr:col>
      <xdr:colOff>165100</xdr:colOff>
      <xdr:row>103</xdr:row>
      <xdr:rowOff>64951</xdr:rowOff>
    </xdr:to>
    <xdr:sp macro="" textlink="">
      <xdr:nvSpPr>
        <xdr:cNvPr id="662" name="楕円 661">
          <a:extLst>
            <a:ext uri="{FF2B5EF4-FFF2-40B4-BE49-F238E27FC236}">
              <a16:creationId xmlns:a16="http://schemas.microsoft.com/office/drawing/2014/main" xmlns="" id="{8019F76B-1B50-480C-B40F-90A9E31E243E}"/>
            </a:ext>
          </a:extLst>
        </xdr:cNvPr>
        <xdr:cNvSpPr/>
      </xdr:nvSpPr>
      <xdr:spPr>
        <a:xfrm>
          <a:off x="12804140" y="172340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149679</xdr:rowOff>
    </xdr:from>
    <xdr:to>
      <xdr:col>81</xdr:col>
      <xdr:colOff>50800</xdr:colOff>
      <xdr:row>103</xdr:row>
      <xdr:rowOff>14151</xdr:rowOff>
    </xdr:to>
    <xdr:cxnSp macro="">
      <xdr:nvCxnSpPr>
        <xdr:cNvPr id="663" name="直線コネクタ 662">
          <a:extLst>
            <a:ext uri="{FF2B5EF4-FFF2-40B4-BE49-F238E27FC236}">
              <a16:creationId xmlns:a16="http://schemas.microsoft.com/office/drawing/2014/main" xmlns="" id="{60FA254A-B7BF-4E02-8163-C824A1236810}"/>
            </a:ext>
          </a:extLst>
        </xdr:cNvPr>
        <xdr:cNvCxnSpPr/>
      </xdr:nvCxnSpPr>
      <xdr:spPr>
        <a:xfrm flipV="1">
          <a:off x="12854940" y="17248959"/>
          <a:ext cx="77470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70775</xdr:rowOff>
    </xdr:from>
    <xdr:ext cx="405111" cy="259045"/>
    <xdr:sp macro="" textlink="">
      <xdr:nvSpPr>
        <xdr:cNvPr id="664" name="n_1aveValue【公民館】&#10;有形固定資産減価償却率">
          <a:extLst>
            <a:ext uri="{FF2B5EF4-FFF2-40B4-BE49-F238E27FC236}">
              <a16:creationId xmlns:a16="http://schemas.microsoft.com/office/drawing/2014/main" xmlns="" id="{83AD5A54-05CF-425B-A49A-4A3E4F758399}"/>
            </a:ext>
          </a:extLst>
        </xdr:cNvPr>
        <xdr:cNvSpPr txBox="1"/>
      </xdr:nvSpPr>
      <xdr:spPr>
        <a:xfrm>
          <a:off x="13437244" y="1733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69141</xdr:rowOff>
    </xdr:from>
    <xdr:ext cx="405111" cy="259045"/>
    <xdr:sp macro="" textlink="">
      <xdr:nvSpPr>
        <xdr:cNvPr id="665" name="n_2aveValue【公民館】&#10;有形固定資産減価償却率">
          <a:extLst>
            <a:ext uri="{FF2B5EF4-FFF2-40B4-BE49-F238E27FC236}">
              <a16:creationId xmlns:a16="http://schemas.microsoft.com/office/drawing/2014/main" xmlns="" id="{B54D3181-8F96-4FE3-B203-F2A729D68349}"/>
            </a:ext>
          </a:extLst>
        </xdr:cNvPr>
        <xdr:cNvSpPr txBox="1"/>
      </xdr:nvSpPr>
      <xdr:spPr>
        <a:xfrm>
          <a:off x="12675244" y="1733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45556</xdr:rowOff>
    </xdr:from>
    <xdr:ext cx="405111" cy="259045"/>
    <xdr:sp macro="" textlink="">
      <xdr:nvSpPr>
        <xdr:cNvPr id="666" name="n_1mainValue【公民館】&#10;有形固定資産減価償却率">
          <a:extLst>
            <a:ext uri="{FF2B5EF4-FFF2-40B4-BE49-F238E27FC236}">
              <a16:creationId xmlns:a16="http://schemas.microsoft.com/office/drawing/2014/main" xmlns="" id="{54755FDB-2C2B-4702-8ACD-23681BAC70D1}"/>
            </a:ext>
          </a:extLst>
        </xdr:cNvPr>
        <xdr:cNvSpPr txBox="1"/>
      </xdr:nvSpPr>
      <xdr:spPr>
        <a:xfrm>
          <a:off x="13437244" y="16977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81478</xdr:rowOff>
    </xdr:from>
    <xdr:ext cx="405111" cy="259045"/>
    <xdr:sp macro="" textlink="">
      <xdr:nvSpPr>
        <xdr:cNvPr id="667" name="n_2mainValue【公民館】&#10;有形固定資産減価償却率">
          <a:extLst>
            <a:ext uri="{FF2B5EF4-FFF2-40B4-BE49-F238E27FC236}">
              <a16:creationId xmlns:a16="http://schemas.microsoft.com/office/drawing/2014/main" xmlns="" id="{A4AA2862-EED0-4955-845F-DF548C73D453}"/>
            </a:ext>
          </a:extLst>
        </xdr:cNvPr>
        <xdr:cNvSpPr txBox="1"/>
      </xdr:nvSpPr>
      <xdr:spPr>
        <a:xfrm>
          <a:off x="12675244" y="17013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8" name="正方形/長方形 667">
          <a:extLst>
            <a:ext uri="{FF2B5EF4-FFF2-40B4-BE49-F238E27FC236}">
              <a16:creationId xmlns:a16="http://schemas.microsoft.com/office/drawing/2014/main" xmlns="" id="{04A9D2B1-19D9-4F86-A366-392573DE1B4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9" name="正方形/長方形 668">
          <a:extLst>
            <a:ext uri="{FF2B5EF4-FFF2-40B4-BE49-F238E27FC236}">
              <a16:creationId xmlns:a16="http://schemas.microsoft.com/office/drawing/2014/main" xmlns="" id="{7C3E0688-58E9-427B-9A45-448B309BC0A2}"/>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0" name="正方形/長方形 669">
          <a:extLst>
            <a:ext uri="{FF2B5EF4-FFF2-40B4-BE49-F238E27FC236}">
              <a16:creationId xmlns:a16="http://schemas.microsoft.com/office/drawing/2014/main" xmlns="" id="{145C205C-0CCF-4078-87F1-9F2AD301DC7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1" name="正方形/長方形 670">
          <a:extLst>
            <a:ext uri="{FF2B5EF4-FFF2-40B4-BE49-F238E27FC236}">
              <a16:creationId xmlns:a16="http://schemas.microsoft.com/office/drawing/2014/main" xmlns="" id="{86412F76-0AD9-4BAB-AAFC-75B1E0134EA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2" name="正方形/長方形 671">
          <a:extLst>
            <a:ext uri="{FF2B5EF4-FFF2-40B4-BE49-F238E27FC236}">
              <a16:creationId xmlns:a16="http://schemas.microsoft.com/office/drawing/2014/main" xmlns="" id="{AD9F16CB-1652-4521-9595-668D609B3A3E}"/>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3" name="正方形/長方形 672">
          <a:extLst>
            <a:ext uri="{FF2B5EF4-FFF2-40B4-BE49-F238E27FC236}">
              <a16:creationId xmlns:a16="http://schemas.microsoft.com/office/drawing/2014/main" xmlns="" id="{97591837-A5E3-435C-9CAB-FF35E2C5278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4" name="正方形/長方形 673">
          <a:extLst>
            <a:ext uri="{FF2B5EF4-FFF2-40B4-BE49-F238E27FC236}">
              <a16:creationId xmlns:a16="http://schemas.microsoft.com/office/drawing/2014/main" xmlns="" id="{BFE343C8-60F3-4B5D-AD0E-F8070795C1E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5" name="正方形/長方形 674">
          <a:extLst>
            <a:ext uri="{FF2B5EF4-FFF2-40B4-BE49-F238E27FC236}">
              <a16:creationId xmlns:a16="http://schemas.microsoft.com/office/drawing/2014/main" xmlns="" id="{E2FDAA07-DEAD-4582-8745-3E0EFF15B77E}"/>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6" name="テキスト ボックス 675">
          <a:extLst>
            <a:ext uri="{FF2B5EF4-FFF2-40B4-BE49-F238E27FC236}">
              <a16:creationId xmlns:a16="http://schemas.microsoft.com/office/drawing/2014/main" xmlns="" id="{35287C07-DCDF-4C23-9C75-3BCA0B3385B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7" name="直線コネクタ 676">
          <a:extLst>
            <a:ext uri="{FF2B5EF4-FFF2-40B4-BE49-F238E27FC236}">
              <a16:creationId xmlns:a16="http://schemas.microsoft.com/office/drawing/2014/main" xmlns="" id="{05A557B4-CE07-45BF-93ED-E2B389DA2CE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78" name="直線コネクタ 677">
          <a:extLst>
            <a:ext uri="{FF2B5EF4-FFF2-40B4-BE49-F238E27FC236}">
              <a16:creationId xmlns:a16="http://schemas.microsoft.com/office/drawing/2014/main" xmlns="" id="{7551989D-6160-43B0-B251-213D762BCA8E}"/>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79" name="テキスト ボックス 678">
          <a:extLst>
            <a:ext uri="{FF2B5EF4-FFF2-40B4-BE49-F238E27FC236}">
              <a16:creationId xmlns:a16="http://schemas.microsoft.com/office/drawing/2014/main" xmlns="" id="{2226D6EA-D6D5-4D02-B57C-3E818028015A}"/>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80" name="直線コネクタ 679">
          <a:extLst>
            <a:ext uri="{FF2B5EF4-FFF2-40B4-BE49-F238E27FC236}">
              <a16:creationId xmlns:a16="http://schemas.microsoft.com/office/drawing/2014/main" xmlns="" id="{3C914F53-B914-4120-B413-83F53D1552C3}"/>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81" name="テキスト ボックス 680">
          <a:extLst>
            <a:ext uri="{FF2B5EF4-FFF2-40B4-BE49-F238E27FC236}">
              <a16:creationId xmlns:a16="http://schemas.microsoft.com/office/drawing/2014/main" xmlns="" id="{93964ED9-F012-4AE5-8A74-A984DF0559E9}"/>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82" name="直線コネクタ 681">
          <a:extLst>
            <a:ext uri="{FF2B5EF4-FFF2-40B4-BE49-F238E27FC236}">
              <a16:creationId xmlns:a16="http://schemas.microsoft.com/office/drawing/2014/main" xmlns="" id="{1D8783F8-78E1-4D84-818F-E89D761A689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83" name="テキスト ボックス 682">
          <a:extLst>
            <a:ext uri="{FF2B5EF4-FFF2-40B4-BE49-F238E27FC236}">
              <a16:creationId xmlns:a16="http://schemas.microsoft.com/office/drawing/2014/main" xmlns="" id="{152B8BB8-43AA-4DC8-942C-C5C0447C89EC}"/>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84" name="直線コネクタ 683">
          <a:extLst>
            <a:ext uri="{FF2B5EF4-FFF2-40B4-BE49-F238E27FC236}">
              <a16:creationId xmlns:a16="http://schemas.microsoft.com/office/drawing/2014/main" xmlns="" id="{1AD036F7-2506-4945-938B-36D71502ACE6}"/>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85" name="テキスト ボックス 684">
          <a:extLst>
            <a:ext uri="{FF2B5EF4-FFF2-40B4-BE49-F238E27FC236}">
              <a16:creationId xmlns:a16="http://schemas.microsoft.com/office/drawing/2014/main" xmlns="" id="{5AAA2FC7-12C1-43A8-8269-E1BF61060ED4}"/>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86" name="直線コネクタ 685">
          <a:extLst>
            <a:ext uri="{FF2B5EF4-FFF2-40B4-BE49-F238E27FC236}">
              <a16:creationId xmlns:a16="http://schemas.microsoft.com/office/drawing/2014/main" xmlns="" id="{37360EED-081F-4B87-A385-CE5DF7BCD58F}"/>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87" name="テキスト ボックス 686">
          <a:extLst>
            <a:ext uri="{FF2B5EF4-FFF2-40B4-BE49-F238E27FC236}">
              <a16:creationId xmlns:a16="http://schemas.microsoft.com/office/drawing/2014/main" xmlns="" id="{264903B8-95A6-40A5-AF24-0C8891967284}"/>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8" name="直線コネクタ 687">
          <a:extLst>
            <a:ext uri="{FF2B5EF4-FFF2-40B4-BE49-F238E27FC236}">
              <a16:creationId xmlns:a16="http://schemas.microsoft.com/office/drawing/2014/main" xmlns="" id="{00366057-BF70-4433-A1BE-39AE6D7EDA7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9" name="テキスト ボックス 688">
          <a:extLst>
            <a:ext uri="{FF2B5EF4-FFF2-40B4-BE49-F238E27FC236}">
              <a16:creationId xmlns:a16="http://schemas.microsoft.com/office/drawing/2014/main" xmlns="" id="{3405DF60-6D59-4A72-A997-F141FA81607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0" name="【公民館】&#10;一人当たり面積グラフ枠">
          <a:extLst>
            <a:ext uri="{FF2B5EF4-FFF2-40B4-BE49-F238E27FC236}">
              <a16:creationId xmlns:a16="http://schemas.microsoft.com/office/drawing/2014/main" xmlns="" id="{2AC44A65-F5B3-4F6D-9013-239A2E52BBF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78105</xdr:rowOff>
    </xdr:from>
    <xdr:to>
      <xdr:col>116</xdr:col>
      <xdr:colOff>62864</xdr:colOff>
      <xdr:row>108</xdr:row>
      <xdr:rowOff>112395</xdr:rowOff>
    </xdr:to>
    <xdr:cxnSp macro="">
      <xdr:nvCxnSpPr>
        <xdr:cNvPr id="691" name="直線コネクタ 690">
          <a:extLst>
            <a:ext uri="{FF2B5EF4-FFF2-40B4-BE49-F238E27FC236}">
              <a16:creationId xmlns:a16="http://schemas.microsoft.com/office/drawing/2014/main" xmlns="" id="{3C67E9D9-843C-47EE-B20A-093E1BAA8182}"/>
            </a:ext>
          </a:extLst>
        </xdr:cNvPr>
        <xdr:cNvCxnSpPr/>
      </xdr:nvCxnSpPr>
      <xdr:spPr>
        <a:xfrm flipV="1">
          <a:off x="19509104" y="1667446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116222</xdr:rowOff>
    </xdr:from>
    <xdr:ext cx="469744" cy="259045"/>
    <xdr:sp macro="" textlink="">
      <xdr:nvSpPr>
        <xdr:cNvPr id="692" name="【公民館】&#10;一人当たり面積最小値テキスト">
          <a:extLst>
            <a:ext uri="{FF2B5EF4-FFF2-40B4-BE49-F238E27FC236}">
              <a16:creationId xmlns:a16="http://schemas.microsoft.com/office/drawing/2014/main" xmlns="" id="{01CE80D5-78E2-450F-8CD2-A95AF6C8807C}"/>
            </a:ext>
          </a:extLst>
        </xdr:cNvPr>
        <xdr:cNvSpPr txBox="1"/>
      </xdr:nvSpPr>
      <xdr:spPr>
        <a:xfrm>
          <a:off x="19547840" y="1822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112395</xdr:rowOff>
    </xdr:from>
    <xdr:to>
      <xdr:col>116</xdr:col>
      <xdr:colOff>152400</xdr:colOff>
      <xdr:row>108</xdr:row>
      <xdr:rowOff>112395</xdr:rowOff>
    </xdr:to>
    <xdr:cxnSp macro="">
      <xdr:nvCxnSpPr>
        <xdr:cNvPr id="693" name="直線コネクタ 692">
          <a:extLst>
            <a:ext uri="{FF2B5EF4-FFF2-40B4-BE49-F238E27FC236}">
              <a16:creationId xmlns:a16="http://schemas.microsoft.com/office/drawing/2014/main" xmlns="" id="{FCDD2BAD-CC59-4EDE-85E5-4CEF8E191879}"/>
            </a:ext>
          </a:extLst>
        </xdr:cNvPr>
        <xdr:cNvCxnSpPr/>
      </xdr:nvCxnSpPr>
      <xdr:spPr>
        <a:xfrm>
          <a:off x="19443700" y="18217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24782</xdr:rowOff>
    </xdr:from>
    <xdr:ext cx="469744" cy="259045"/>
    <xdr:sp macro="" textlink="">
      <xdr:nvSpPr>
        <xdr:cNvPr id="694" name="【公民館】&#10;一人当たり面積最大値テキスト">
          <a:extLst>
            <a:ext uri="{FF2B5EF4-FFF2-40B4-BE49-F238E27FC236}">
              <a16:creationId xmlns:a16="http://schemas.microsoft.com/office/drawing/2014/main" xmlns="" id="{2009F715-40FD-4BEA-B67D-4E8AEB5205C0}"/>
            </a:ext>
          </a:extLst>
        </xdr:cNvPr>
        <xdr:cNvSpPr txBox="1"/>
      </xdr:nvSpPr>
      <xdr:spPr>
        <a:xfrm>
          <a:off x="19547840" y="1645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78105</xdr:rowOff>
    </xdr:from>
    <xdr:to>
      <xdr:col>116</xdr:col>
      <xdr:colOff>152400</xdr:colOff>
      <xdr:row>99</xdr:row>
      <xdr:rowOff>78105</xdr:rowOff>
    </xdr:to>
    <xdr:cxnSp macro="">
      <xdr:nvCxnSpPr>
        <xdr:cNvPr id="695" name="直線コネクタ 694">
          <a:extLst>
            <a:ext uri="{FF2B5EF4-FFF2-40B4-BE49-F238E27FC236}">
              <a16:creationId xmlns:a16="http://schemas.microsoft.com/office/drawing/2014/main" xmlns="" id="{A03FEDA4-7EE2-4483-9B6D-7C38D09CE896}"/>
            </a:ext>
          </a:extLst>
        </xdr:cNvPr>
        <xdr:cNvCxnSpPr/>
      </xdr:nvCxnSpPr>
      <xdr:spPr>
        <a:xfrm>
          <a:off x="19443700" y="16674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25416</xdr:rowOff>
    </xdr:from>
    <xdr:ext cx="469744" cy="259045"/>
    <xdr:sp macro="" textlink="">
      <xdr:nvSpPr>
        <xdr:cNvPr id="696" name="【公民館】&#10;一人当たり面積平均値テキスト">
          <a:extLst>
            <a:ext uri="{FF2B5EF4-FFF2-40B4-BE49-F238E27FC236}">
              <a16:creationId xmlns:a16="http://schemas.microsoft.com/office/drawing/2014/main" xmlns="" id="{D8F8AB4D-2E6B-4756-BEF2-B73D48AD1B01}"/>
            </a:ext>
          </a:extLst>
        </xdr:cNvPr>
        <xdr:cNvSpPr txBox="1"/>
      </xdr:nvSpPr>
      <xdr:spPr>
        <a:xfrm>
          <a:off x="19547840" y="176276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697" name="フローチャート: 判断 696">
          <a:extLst>
            <a:ext uri="{FF2B5EF4-FFF2-40B4-BE49-F238E27FC236}">
              <a16:creationId xmlns:a16="http://schemas.microsoft.com/office/drawing/2014/main" xmlns="" id="{59F87E31-3E4C-443D-A529-B8C92D9ED9DF}"/>
            </a:ext>
          </a:extLst>
        </xdr:cNvPr>
        <xdr:cNvSpPr/>
      </xdr:nvSpPr>
      <xdr:spPr>
        <a:xfrm>
          <a:off x="19458940" y="17772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52070</xdr:rowOff>
    </xdr:from>
    <xdr:to>
      <xdr:col>112</xdr:col>
      <xdr:colOff>38100</xdr:colOff>
      <xdr:row>106</xdr:row>
      <xdr:rowOff>153670</xdr:rowOff>
    </xdr:to>
    <xdr:sp macro="" textlink="">
      <xdr:nvSpPr>
        <xdr:cNvPr id="698" name="フローチャート: 判断 697">
          <a:extLst>
            <a:ext uri="{FF2B5EF4-FFF2-40B4-BE49-F238E27FC236}">
              <a16:creationId xmlns:a16="http://schemas.microsoft.com/office/drawing/2014/main" xmlns="" id="{05683FE2-F28D-435A-A91A-653F8DA87B68}"/>
            </a:ext>
          </a:extLst>
        </xdr:cNvPr>
        <xdr:cNvSpPr/>
      </xdr:nvSpPr>
      <xdr:spPr>
        <a:xfrm>
          <a:off x="18735040" y="178219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74930</xdr:rowOff>
    </xdr:from>
    <xdr:to>
      <xdr:col>107</xdr:col>
      <xdr:colOff>101600</xdr:colOff>
      <xdr:row>107</xdr:row>
      <xdr:rowOff>5080</xdr:rowOff>
    </xdr:to>
    <xdr:sp macro="" textlink="">
      <xdr:nvSpPr>
        <xdr:cNvPr id="699" name="フローチャート: 判断 698">
          <a:extLst>
            <a:ext uri="{FF2B5EF4-FFF2-40B4-BE49-F238E27FC236}">
              <a16:creationId xmlns:a16="http://schemas.microsoft.com/office/drawing/2014/main" xmlns="" id="{CAA3B146-0945-4869-869F-22282E7251E2}"/>
            </a:ext>
          </a:extLst>
        </xdr:cNvPr>
        <xdr:cNvSpPr/>
      </xdr:nvSpPr>
      <xdr:spPr>
        <a:xfrm>
          <a:off x="17937480" y="1784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0" name="テキスト ボックス 699">
          <a:extLst>
            <a:ext uri="{FF2B5EF4-FFF2-40B4-BE49-F238E27FC236}">
              <a16:creationId xmlns:a16="http://schemas.microsoft.com/office/drawing/2014/main" xmlns="" id="{A04C72CD-38C2-4CFB-AD1D-C5AA3499A18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1" name="テキスト ボックス 700">
          <a:extLst>
            <a:ext uri="{FF2B5EF4-FFF2-40B4-BE49-F238E27FC236}">
              <a16:creationId xmlns:a16="http://schemas.microsoft.com/office/drawing/2014/main" xmlns="" id="{EFA1231B-0AB0-4660-9D0A-8D3A22F7035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2" name="テキスト ボックス 701">
          <a:extLst>
            <a:ext uri="{FF2B5EF4-FFF2-40B4-BE49-F238E27FC236}">
              <a16:creationId xmlns:a16="http://schemas.microsoft.com/office/drawing/2014/main" xmlns="" id="{E70B990B-C0C2-4F8D-A7A0-79C7223122A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3" name="テキスト ボックス 702">
          <a:extLst>
            <a:ext uri="{FF2B5EF4-FFF2-40B4-BE49-F238E27FC236}">
              <a16:creationId xmlns:a16="http://schemas.microsoft.com/office/drawing/2014/main" xmlns="" id="{C5C874F6-D864-4139-BB4B-35A1B090D7E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4" name="テキスト ボックス 703">
          <a:extLst>
            <a:ext uri="{FF2B5EF4-FFF2-40B4-BE49-F238E27FC236}">
              <a16:creationId xmlns:a16="http://schemas.microsoft.com/office/drawing/2014/main" xmlns="" id="{5CFC0E36-8CB3-4ECE-837A-A7113EA0148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74930</xdr:rowOff>
    </xdr:from>
    <xdr:to>
      <xdr:col>116</xdr:col>
      <xdr:colOff>114300</xdr:colOff>
      <xdr:row>107</xdr:row>
      <xdr:rowOff>5080</xdr:rowOff>
    </xdr:to>
    <xdr:sp macro="" textlink="">
      <xdr:nvSpPr>
        <xdr:cNvPr id="705" name="楕円 704">
          <a:extLst>
            <a:ext uri="{FF2B5EF4-FFF2-40B4-BE49-F238E27FC236}">
              <a16:creationId xmlns:a16="http://schemas.microsoft.com/office/drawing/2014/main" xmlns="" id="{CB35882B-E189-4962-991A-BC0EE1F2455D}"/>
            </a:ext>
          </a:extLst>
        </xdr:cNvPr>
        <xdr:cNvSpPr/>
      </xdr:nvSpPr>
      <xdr:spPr>
        <a:xfrm>
          <a:off x="19458940" y="1784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53357</xdr:rowOff>
    </xdr:from>
    <xdr:ext cx="469744" cy="259045"/>
    <xdr:sp macro="" textlink="">
      <xdr:nvSpPr>
        <xdr:cNvPr id="706" name="【公民館】&#10;一人当たり面積該当値テキスト">
          <a:extLst>
            <a:ext uri="{FF2B5EF4-FFF2-40B4-BE49-F238E27FC236}">
              <a16:creationId xmlns:a16="http://schemas.microsoft.com/office/drawing/2014/main" xmlns="" id="{03E9715E-E3AA-4DD3-96A7-7AB02870FD98}"/>
            </a:ext>
          </a:extLst>
        </xdr:cNvPr>
        <xdr:cNvSpPr txBox="1"/>
      </xdr:nvSpPr>
      <xdr:spPr>
        <a:xfrm>
          <a:off x="19547840"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78739</xdr:rowOff>
    </xdr:from>
    <xdr:to>
      <xdr:col>112</xdr:col>
      <xdr:colOff>38100</xdr:colOff>
      <xdr:row>107</xdr:row>
      <xdr:rowOff>8889</xdr:rowOff>
    </xdr:to>
    <xdr:sp macro="" textlink="">
      <xdr:nvSpPr>
        <xdr:cNvPr id="707" name="楕円 706">
          <a:extLst>
            <a:ext uri="{FF2B5EF4-FFF2-40B4-BE49-F238E27FC236}">
              <a16:creationId xmlns:a16="http://schemas.microsoft.com/office/drawing/2014/main" xmlns="" id="{219AE11D-B85B-47B6-BEF1-DB3948B42084}"/>
            </a:ext>
          </a:extLst>
        </xdr:cNvPr>
        <xdr:cNvSpPr/>
      </xdr:nvSpPr>
      <xdr:spPr>
        <a:xfrm>
          <a:off x="18735040" y="178485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125730</xdr:rowOff>
    </xdr:from>
    <xdr:to>
      <xdr:col>116</xdr:col>
      <xdr:colOff>63500</xdr:colOff>
      <xdr:row>106</xdr:row>
      <xdr:rowOff>129539</xdr:rowOff>
    </xdr:to>
    <xdr:cxnSp macro="">
      <xdr:nvCxnSpPr>
        <xdr:cNvPr id="708" name="直線コネクタ 707">
          <a:extLst>
            <a:ext uri="{FF2B5EF4-FFF2-40B4-BE49-F238E27FC236}">
              <a16:creationId xmlns:a16="http://schemas.microsoft.com/office/drawing/2014/main" xmlns="" id="{B94EC2BB-930A-4B10-A1B3-C1F629403FD0}"/>
            </a:ext>
          </a:extLst>
        </xdr:cNvPr>
        <xdr:cNvCxnSpPr/>
      </xdr:nvCxnSpPr>
      <xdr:spPr>
        <a:xfrm flipV="1">
          <a:off x="18778220" y="17895570"/>
          <a:ext cx="7315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82550</xdr:rowOff>
    </xdr:from>
    <xdr:to>
      <xdr:col>107</xdr:col>
      <xdr:colOff>101600</xdr:colOff>
      <xdr:row>107</xdr:row>
      <xdr:rowOff>12700</xdr:rowOff>
    </xdr:to>
    <xdr:sp macro="" textlink="">
      <xdr:nvSpPr>
        <xdr:cNvPr id="709" name="楕円 708">
          <a:extLst>
            <a:ext uri="{FF2B5EF4-FFF2-40B4-BE49-F238E27FC236}">
              <a16:creationId xmlns:a16="http://schemas.microsoft.com/office/drawing/2014/main" xmlns="" id="{B8D302CB-BFFC-40D5-9285-4B01E91AA032}"/>
            </a:ext>
          </a:extLst>
        </xdr:cNvPr>
        <xdr:cNvSpPr/>
      </xdr:nvSpPr>
      <xdr:spPr>
        <a:xfrm>
          <a:off x="17937480" y="17852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129539</xdr:rowOff>
    </xdr:from>
    <xdr:to>
      <xdr:col>111</xdr:col>
      <xdr:colOff>177800</xdr:colOff>
      <xdr:row>106</xdr:row>
      <xdr:rowOff>133350</xdr:rowOff>
    </xdr:to>
    <xdr:cxnSp macro="">
      <xdr:nvCxnSpPr>
        <xdr:cNvPr id="710" name="直線コネクタ 709">
          <a:extLst>
            <a:ext uri="{FF2B5EF4-FFF2-40B4-BE49-F238E27FC236}">
              <a16:creationId xmlns:a16="http://schemas.microsoft.com/office/drawing/2014/main" xmlns="" id="{D00B706F-11DC-4B42-86EA-0D8375B52E79}"/>
            </a:ext>
          </a:extLst>
        </xdr:cNvPr>
        <xdr:cNvCxnSpPr/>
      </xdr:nvCxnSpPr>
      <xdr:spPr>
        <a:xfrm flipV="1">
          <a:off x="17988280" y="17899379"/>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170197</xdr:rowOff>
    </xdr:from>
    <xdr:ext cx="469744" cy="259045"/>
    <xdr:sp macro="" textlink="">
      <xdr:nvSpPr>
        <xdr:cNvPr id="711" name="n_1aveValue【公民館】&#10;一人当たり面積">
          <a:extLst>
            <a:ext uri="{FF2B5EF4-FFF2-40B4-BE49-F238E27FC236}">
              <a16:creationId xmlns:a16="http://schemas.microsoft.com/office/drawing/2014/main" xmlns="" id="{0231CAE2-6317-439D-AB42-8197E9ABFEB1}"/>
            </a:ext>
          </a:extLst>
        </xdr:cNvPr>
        <xdr:cNvSpPr txBox="1"/>
      </xdr:nvSpPr>
      <xdr:spPr>
        <a:xfrm>
          <a:off x="1856112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21607</xdr:rowOff>
    </xdr:from>
    <xdr:ext cx="469744" cy="259045"/>
    <xdr:sp macro="" textlink="">
      <xdr:nvSpPr>
        <xdr:cNvPr id="712" name="n_2aveValue【公民館】&#10;一人当たり面積">
          <a:extLst>
            <a:ext uri="{FF2B5EF4-FFF2-40B4-BE49-F238E27FC236}">
              <a16:creationId xmlns:a16="http://schemas.microsoft.com/office/drawing/2014/main" xmlns="" id="{054955B6-9BE2-45CE-A28B-88138F1CE446}"/>
            </a:ext>
          </a:extLst>
        </xdr:cNvPr>
        <xdr:cNvSpPr txBox="1"/>
      </xdr:nvSpPr>
      <xdr:spPr>
        <a:xfrm>
          <a:off x="17776267" y="1762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xdr:rowOff>
    </xdr:from>
    <xdr:ext cx="469744" cy="259045"/>
    <xdr:sp macro="" textlink="">
      <xdr:nvSpPr>
        <xdr:cNvPr id="713" name="n_1mainValue【公民館】&#10;一人当たり面積">
          <a:extLst>
            <a:ext uri="{FF2B5EF4-FFF2-40B4-BE49-F238E27FC236}">
              <a16:creationId xmlns:a16="http://schemas.microsoft.com/office/drawing/2014/main" xmlns="" id="{1B10F3BD-C411-4B89-9123-FFA7CF20F167}"/>
            </a:ext>
          </a:extLst>
        </xdr:cNvPr>
        <xdr:cNvSpPr txBox="1"/>
      </xdr:nvSpPr>
      <xdr:spPr>
        <a:xfrm>
          <a:off x="18561127" y="17937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3827</xdr:rowOff>
    </xdr:from>
    <xdr:ext cx="469744" cy="259045"/>
    <xdr:sp macro="" textlink="">
      <xdr:nvSpPr>
        <xdr:cNvPr id="714" name="n_2mainValue【公民館】&#10;一人当たり面積">
          <a:extLst>
            <a:ext uri="{FF2B5EF4-FFF2-40B4-BE49-F238E27FC236}">
              <a16:creationId xmlns:a16="http://schemas.microsoft.com/office/drawing/2014/main" xmlns="" id="{427858D3-B375-4C53-B869-4B47450EFBB7}"/>
            </a:ext>
          </a:extLst>
        </xdr:cNvPr>
        <xdr:cNvSpPr txBox="1"/>
      </xdr:nvSpPr>
      <xdr:spPr>
        <a:xfrm>
          <a:off x="17776267" y="1794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5" name="正方形/長方形 714">
          <a:extLst>
            <a:ext uri="{FF2B5EF4-FFF2-40B4-BE49-F238E27FC236}">
              <a16:creationId xmlns:a16="http://schemas.microsoft.com/office/drawing/2014/main" xmlns="" id="{DD30625C-8D73-4E10-BC0E-45C7E97261A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6" name="正方形/長方形 715">
          <a:extLst>
            <a:ext uri="{FF2B5EF4-FFF2-40B4-BE49-F238E27FC236}">
              <a16:creationId xmlns:a16="http://schemas.microsoft.com/office/drawing/2014/main" xmlns="" id="{1EC6F2CB-5ADA-4523-8668-796CBCF7E2A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7" name="テキスト ボックス 716">
          <a:extLst>
            <a:ext uri="{FF2B5EF4-FFF2-40B4-BE49-F238E27FC236}">
              <a16:creationId xmlns:a16="http://schemas.microsoft.com/office/drawing/2014/main" xmlns="" id="{C2118DF9-5D6F-4087-9CDC-453ABD85923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年度において類似団体内平均値と比較して特に有形固定資産減価償却率が高くなっている施設は、児童館の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86.6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％、公営住宅の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77.4%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耐用年数</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年で設定しているが、築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年を経過しているため、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％高い水準である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％高くなっており、引き続き、今後の人口動態や保育需要を見据えつつ必要な整備を進めていく。公営住宅については、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％高い水準である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年度に南陽市公営住宅長寿命化計画に基づき工事を行い老朽化に備える。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3C5AAC6E-BC52-4FDE-A2F5-0559961F112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ED36D1A3-63D2-45EE-8140-0216B6F0010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A1DC4940-F922-4EE4-B4FF-EA89BD5D066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4A2F4A96-CCAA-46A3-9CF0-5F6A93C58D1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C6794799-D94C-4832-9848-868F6564CE9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116343E7-F680-4039-9241-8FA46FF2E7A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F0EB0644-7437-40D5-9653-990B33C6B15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B54E5C43-BCF0-4310-9EFD-7A7F6D99992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85B41A4-454D-4FD5-BB6E-755311FB094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14E9299E-A31E-4B10-88A0-4EDEF3A3706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31,822
31,624
160.52
15,431,889
14,452,420
947,416
8,038,472
15,642,394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410C1B8-7B40-4B04-8BCA-C1BB85307D5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3AF4CBDF-6CA4-4D64-80F0-D95AD64AFDC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AA7A0EB0-6295-44BA-92BF-0C73901A55B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13D94DF7-315C-441C-A4B6-E531DB46560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98FC8FC1-22BB-4C07-9532-FEF6AE02891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C1149EEF-C61C-40C7-8852-1E10ED9BC569}"/>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5B3CDAC2-5467-4231-9E1E-8411D5B8072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AFAA8F81-6242-4083-8CC7-81367525A64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D2B5E8FE-05A6-4DB4-8150-64BBFB6365D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B18D70FC-396E-4756-89AC-5A26886D17B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7CABE379-F5BD-41AF-BAF5-C6C9195E859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2BD6E794-94A0-4D63-9C7E-4C73011431B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3F4D20B2-C07B-4D1C-80AD-6BC0E24E971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B6037230-B04C-4544-86F4-6C430033775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3C923CD0-AC49-4B12-AC2B-A0A53B9248F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49F80602-1255-441F-A7A1-63291AF8F24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48736059-A261-41E4-A9ED-042856C7DD7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2070ADF7-4309-4F6A-BDED-AD98FEEE982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a16="http://schemas.microsoft.com/office/drawing/2014/main" xmlns="" id="{A67C5604-D135-4308-A797-BC6F76503596}"/>
            </a:ext>
          </a:extLst>
        </xdr:cNvPr>
        <xdr:cNvSpPr txBox="1"/>
      </xdr:nvSpPr>
      <xdr:spPr>
        <a:xfrm>
          <a:off x="629920" y="30429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8F91B799-2E97-44A2-B47F-CE67BFFA2543}"/>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66410DB4-1A0F-4008-89C7-0481E93F7D3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4BAA154F-57DE-4B41-960E-0D5CD501349B}"/>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C3DA8A82-CD96-45D3-B88F-4C8DB02780B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F393519F-04C8-49EC-99A5-5FFCC9131BE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047F63DA-C392-4D66-A0AD-770EA46953B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CB0E89A0-1AD5-43EC-9C20-4323907879E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FF967707-6F2C-4ED4-A7A0-C5895C3AA62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BDD9A96B-9C6D-4C78-BC0E-CF502E0659C1}"/>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2B43CE26-E3C1-4046-AF22-A7BCB66E34F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4E1F3EC7-193D-4203-81D2-30C3B17B9EC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38100</xdr:rowOff>
    </xdr:from>
    <xdr:to>
      <xdr:col>28</xdr:col>
      <xdr:colOff>114300</xdr:colOff>
      <xdr:row>42</xdr:row>
      <xdr:rowOff>38100</xdr:rowOff>
    </xdr:to>
    <xdr:cxnSp macro="">
      <xdr:nvCxnSpPr>
        <xdr:cNvPr id="42" name="直線コネクタ 41">
          <a:extLst>
            <a:ext uri="{FF2B5EF4-FFF2-40B4-BE49-F238E27FC236}">
              <a16:creationId xmlns:a16="http://schemas.microsoft.com/office/drawing/2014/main" xmlns="" id="{ACD41B5D-B819-4684-877D-CB85B1218AC1}"/>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67327</xdr:rowOff>
    </xdr:from>
    <xdr:ext cx="338939" cy="259045"/>
    <xdr:sp macro="" textlink="">
      <xdr:nvSpPr>
        <xdr:cNvPr id="43" name="テキスト ボックス 42">
          <a:extLst>
            <a:ext uri="{FF2B5EF4-FFF2-40B4-BE49-F238E27FC236}">
              <a16:creationId xmlns:a16="http://schemas.microsoft.com/office/drawing/2014/main" xmlns="" id="{D08AE63A-8BBE-473C-84DC-D15D4063FE31}"/>
            </a:ext>
          </a:extLst>
        </xdr:cNvPr>
        <xdr:cNvSpPr txBox="1"/>
      </xdr:nvSpPr>
      <xdr:spPr>
        <a:xfrm>
          <a:off x="377341" y="694056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4" name="直線コネクタ 43">
          <a:extLst>
            <a:ext uri="{FF2B5EF4-FFF2-40B4-BE49-F238E27FC236}">
              <a16:creationId xmlns:a16="http://schemas.microsoft.com/office/drawing/2014/main" xmlns="" id="{97FB9658-439E-4757-BA7F-CCDBD853E29D}"/>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5" name="テキスト ボックス 44">
          <a:extLst>
            <a:ext uri="{FF2B5EF4-FFF2-40B4-BE49-F238E27FC236}">
              <a16:creationId xmlns:a16="http://schemas.microsoft.com/office/drawing/2014/main" xmlns="" id="{E705B20D-98DD-40B4-8D08-37468D962032}"/>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a:extLst>
            <a:ext uri="{FF2B5EF4-FFF2-40B4-BE49-F238E27FC236}">
              <a16:creationId xmlns:a16="http://schemas.microsoft.com/office/drawing/2014/main" xmlns="" id="{7A997A6C-5BB2-469A-BF2C-3DA2E5B6E3F8}"/>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a:extLst>
            <a:ext uri="{FF2B5EF4-FFF2-40B4-BE49-F238E27FC236}">
              <a16:creationId xmlns:a16="http://schemas.microsoft.com/office/drawing/2014/main" xmlns="" id="{B4966BF5-BB46-4556-895C-A79863D26265}"/>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8" name="直線コネクタ 47">
          <a:extLst>
            <a:ext uri="{FF2B5EF4-FFF2-40B4-BE49-F238E27FC236}">
              <a16:creationId xmlns:a16="http://schemas.microsoft.com/office/drawing/2014/main" xmlns="" id="{6C5566D3-9258-4C72-BFE7-7C178571F444}"/>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49" name="テキスト ボックス 48">
          <a:extLst>
            <a:ext uri="{FF2B5EF4-FFF2-40B4-BE49-F238E27FC236}">
              <a16:creationId xmlns:a16="http://schemas.microsoft.com/office/drawing/2014/main" xmlns="" id="{FF6B1E13-3982-4C17-A216-62895B72D841}"/>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0" name="直線コネクタ 49">
          <a:extLst>
            <a:ext uri="{FF2B5EF4-FFF2-40B4-BE49-F238E27FC236}">
              <a16:creationId xmlns:a16="http://schemas.microsoft.com/office/drawing/2014/main" xmlns="" id="{F5B14D2B-D23A-4494-BBAD-DC72079D9ECA}"/>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1" name="テキスト ボックス 50">
          <a:extLst>
            <a:ext uri="{FF2B5EF4-FFF2-40B4-BE49-F238E27FC236}">
              <a16:creationId xmlns:a16="http://schemas.microsoft.com/office/drawing/2014/main" xmlns="" id="{94419CE8-1D51-48D3-9D9C-9F0E5FD7F3D6}"/>
            </a:ext>
          </a:extLst>
        </xdr:cNvPr>
        <xdr:cNvSpPr txBox="1"/>
      </xdr:nvSpPr>
      <xdr:spPr>
        <a:xfrm>
          <a:off x="27196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xmlns="" id="{17786A03-99D5-47A0-B2B9-AC9CE5191C5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3" name="テキスト ボックス 52">
          <a:extLst>
            <a:ext uri="{FF2B5EF4-FFF2-40B4-BE49-F238E27FC236}">
              <a16:creationId xmlns:a16="http://schemas.microsoft.com/office/drawing/2014/main" xmlns="" id="{9432041A-0046-4F8D-B0B4-8DFD335DF911}"/>
            </a:ext>
          </a:extLst>
        </xdr:cNvPr>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xmlns="" id="{159A3AF9-0991-4457-8526-2B47F85095C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139700</xdr:rowOff>
    </xdr:from>
    <xdr:to>
      <xdr:col>24</xdr:col>
      <xdr:colOff>62865</xdr:colOff>
      <xdr:row>42</xdr:row>
      <xdr:rowOff>38100</xdr:rowOff>
    </xdr:to>
    <xdr:cxnSp macro="">
      <xdr:nvCxnSpPr>
        <xdr:cNvPr id="55" name="直線コネクタ 54">
          <a:extLst>
            <a:ext uri="{FF2B5EF4-FFF2-40B4-BE49-F238E27FC236}">
              <a16:creationId xmlns:a16="http://schemas.microsoft.com/office/drawing/2014/main" xmlns="" id="{B95266B3-6FAD-454D-B1FB-4FBCC537003C}"/>
            </a:ext>
          </a:extLst>
        </xdr:cNvPr>
        <xdr:cNvCxnSpPr/>
      </xdr:nvCxnSpPr>
      <xdr:spPr>
        <a:xfrm flipV="1">
          <a:off x="4086225" y="583946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340478" cy="259045"/>
    <xdr:sp macro="" textlink="">
      <xdr:nvSpPr>
        <xdr:cNvPr id="56" name="【図書館】&#10;有形固定資産減価償却率最小値テキスト">
          <a:extLst>
            <a:ext uri="{FF2B5EF4-FFF2-40B4-BE49-F238E27FC236}">
              <a16:creationId xmlns:a16="http://schemas.microsoft.com/office/drawing/2014/main" xmlns="" id="{C2AB5896-BAE1-45CE-B96C-3D183BF7094A}"/>
            </a:ext>
          </a:extLst>
        </xdr:cNvPr>
        <xdr:cNvSpPr txBox="1"/>
      </xdr:nvSpPr>
      <xdr:spPr>
        <a:xfrm>
          <a:off x="4124960" y="70828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7" name="直線コネクタ 56">
          <a:extLst>
            <a:ext uri="{FF2B5EF4-FFF2-40B4-BE49-F238E27FC236}">
              <a16:creationId xmlns:a16="http://schemas.microsoft.com/office/drawing/2014/main" xmlns="" id="{D1CB24BD-7642-4FED-BF99-EF39830F5999}"/>
            </a:ext>
          </a:extLst>
        </xdr:cNvPr>
        <xdr:cNvCxnSpPr/>
      </xdr:nvCxnSpPr>
      <xdr:spPr>
        <a:xfrm>
          <a:off x="402082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86377</xdr:rowOff>
    </xdr:from>
    <xdr:ext cx="469744" cy="259045"/>
    <xdr:sp macro="" textlink="">
      <xdr:nvSpPr>
        <xdr:cNvPr id="58" name="【図書館】&#10;有形固定資産減価償却率最大値テキスト">
          <a:extLst>
            <a:ext uri="{FF2B5EF4-FFF2-40B4-BE49-F238E27FC236}">
              <a16:creationId xmlns:a16="http://schemas.microsoft.com/office/drawing/2014/main" xmlns="" id="{E18C0713-FC39-44B2-B6E2-79CA42CB0813}"/>
            </a:ext>
          </a:extLst>
        </xdr:cNvPr>
        <xdr:cNvSpPr txBox="1"/>
      </xdr:nvSpPr>
      <xdr:spPr>
        <a:xfrm>
          <a:off x="4124960" y="56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139700</xdr:rowOff>
    </xdr:from>
    <xdr:to>
      <xdr:col>24</xdr:col>
      <xdr:colOff>152400</xdr:colOff>
      <xdr:row>34</xdr:row>
      <xdr:rowOff>139700</xdr:rowOff>
    </xdr:to>
    <xdr:cxnSp macro="">
      <xdr:nvCxnSpPr>
        <xdr:cNvPr id="59" name="直線コネクタ 58">
          <a:extLst>
            <a:ext uri="{FF2B5EF4-FFF2-40B4-BE49-F238E27FC236}">
              <a16:creationId xmlns:a16="http://schemas.microsoft.com/office/drawing/2014/main" xmlns="" id="{4F097DC5-9F1F-42E7-995E-8207E00BF19B}"/>
            </a:ext>
          </a:extLst>
        </xdr:cNvPr>
        <xdr:cNvCxnSpPr/>
      </xdr:nvCxnSpPr>
      <xdr:spPr>
        <a:xfrm>
          <a:off x="4020820" y="5839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135907</xdr:rowOff>
    </xdr:from>
    <xdr:ext cx="405111" cy="259045"/>
    <xdr:sp macro="" textlink="">
      <xdr:nvSpPr>
        <xdr:cNvPr id="60" name="【図書館】&#10;有形固定資産減価償却率平均値テキスト">
          <a:extLst>
            <a:ext uri="{FF2B5EF4-FFF2-40B4-BE49-F238E27FC236}">
              <a16:creationId xmlns:a16="http://schemas.microsoft.com/office/drawing/2014/main" xmlns="" id="{0CE58327-A50E-4753-B9A6-87447A72068D}"/>
            </a:ext>
          </a:extLst>
        </xdr:cNvPr>
        <xdr:cNvSpPr txBox="1"/>
      </xdr:nvSpPr>
      <xdr:spPr>
        <a:xfrm>
          <a:off x="4124960" y="650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157480</xdr:rowOff>
    </xdr:from>
    <xdr:to>
      <xdr:col>24</xdr:col>
      <xdr:colOff>114300</xdr:colOff>
      <xdr:row>39</xdr:row>
      <xdr:rowOff>87630</xdr:rowOff>
    </xdr:to>
    <xdr:sp macro="" textlink="">
      <xdr:nvSpPr>
        <xdr:cNvPr id="61" name="フローチャート: 判断 60">
          <a:extLst>
            <a:ext uri="{FF2B5EF4-FFF2-40B4-BE49-F238E27FC236}">
              <a16:creationId xmlns:a16="http://schemas.microsoft.com/office/drawing/2014/main" xmlns="" id="{C3EFCF3E-0BED-47F7-B278-408AE346E02D}"/>
            </a:ext>
          </a:extLst>
        </xdr:cNvPr>
        <xdr:cNvSpPr/>
      </xdr:nvSpPr>
      <xdr:spPr>
        <a:xfrm>
          <a:off x="4036060" y="6527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156210</xdr:rowOff>
    </xdr:from>
    <xdr:to>
      <xdr:col>20</xdr:col>
      <xdr:colOff>38100</xdr:colOff>
      <xdr:row>39</xdr:row>
      <xdr:rowOff>86360</xdr:rowOff>
    </xdr:to>
    <xdr:sp macro="" textlink="">
      <xdr:nvSpPr>
        <xdr:cNvPr id="62" name="フローチャート: 判断 61">
          <a:extLst>
            <a:ext uri="{FF2B5EF4-FFF2-40B4-BE49-F238E27FC236}">
              <a16:creationId xmlns:a16="http://schemas.microsoft.com/office/drawing/2014/main" xmlns="" id="{7152F020-AC93-499D-899B-48F9720C0290}"/>
            </a:ext>
          </a:extLst>
        </xdr:cNvPr>
        <xdr:cNvSpPr/>
      </xdr:nvSpPr>
      <xdr:spPr>
        <a:xfrm>
          <a:off x="3312160" y="65265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142240</xdr:rowOff>
    </xdr:from>
    <xdr:to>
      <xdr:col>15</xdr:col>
      <xdr:colOff>101600</xdr:colOff>
      <xdr:row>39</xdr:row>
      <xdr:rowOff>72390</xdr:rowOff>
    </xdr:to>
    <xdr:sp macro="" textlink="">
      <xdr:nvSpPr>
        <xdr:cNvPr id="63" name="フローチャート: 判断 62">
          <a:extLst>
            <a:ext uri="{FF2B5EF4-FFF2-40B4-BE49-F238E27FC236}">
              <a16:creationId xmlns:a16="http://schemas.microsoft.com/office/drawing/2014/main" xmlns="" id="{E0FE470E-A522-46D1-BC96-DCE254C8F18F}"/>
            </a:ext>
          </a:extLst>
        </xdr:cNvPr>
        <xdr:cNvSpPr/>
      </xdr:nvSpPr>
      <xdr:spPr>
        <a:xfrm>
          <a:off x="2514600" y="6512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a:extLst>
            <a:ext uri="{FF2B5EF4-FFF2-40B4-BE49-F238E27FC236}">
              <a16:creationId xmlns:a16="http://schemas.microsoft.com/office/drawing/2014/main" xmlns="" id="{60CAC160-7DCD-42A4-951B-177E7F566091}"/>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a:extLst>
            <a:ext uri="{FF2B5EF4-FFF2-40B4-BE49-F238E27FC236}">
              <a16:creationId xmlns:a16="http://schemas.microsoft.com/office/drawing/2014/main" xmlns="" id="{3B6A9BC7-2877-421C-ADA1-5A5B0556EEC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a:extLst>
            <a:ext uri="{FF2B5EF4-FFF2-40B4-BE49-F238E27FC236}">
              <a16:creationId xmlns:a16="http://schemas.microsoft.com/office/drawing/2014/main" xmlns="" id="{6F56649E-E5A9-4397-B41C-A0BE2919ADF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7FD1FAE1-961E-43CA-A8E3-8056506D178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084911C9-A18B-470F-BA90-98D859F9384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25400</xdr:rowOff>
    </xdr:from>
    <xdr:to>
      <xdr:col>24</xdr:col>
      <xdr:colOff>114300</xdr:colOff>
      <xdr:row>38</xdr:row>
      <xdr:rowOff>127000</xdr:rowOff>
    </xdr:to>
    <xdr:sp macro="" textlink="">
      <xdr:nvSpPr>
        <xdr:cNvPr id="69" name="楕円 68">
          <a:extLst>
            <a:ext uri="{FF2B5EF4-FFF2-40B4-BE49-F238E27FC236}">
              <a16:creationId xmlns:a16="http://schemas.microsoft.com/office/drawing/2014/main" xmlns="" id="{B0E47CA5-99D9-403A-8D37-D0741E3609CD}"/>
            </a:ext>
          </a:extLst>
        </xdr:cNvPr>
        <xdr:cNvSpPr/>
      </xdr:nvSpPr>
      <xdr:spPr>
        <a:xfrm>
          <a:off x="403606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48277</xdr:rowOff>
    </xdr:from>
    <xdr:ext cx="405111" cy="259045"/>
    <xdr:sp macro="" textlink="">
      <xdr:nvSpPr>
        <xdr:cNvPr id="70" name="【図書館】&#10;有形固定資産減価償却率該当値テキスト">
          <a:extLst>
            <a:ext uri="{FF2B5EF4-FFF2-40B4-BE49-F238E27FC236}">
              <a16:creationId xmlns:a16="http://schemas.microsoft.com/office/drawing/2014/main" xmlns="" id="{A8C528E9-E297-48AC-A954-E28FA3E1FAE4}"/>
            </a:ext>
          </a:extLst>
        </xdr:cNvPr>
        <xdr:cNvSpPr txBox="1"/>
      </xdr:nvSpPr>
      <xdr:spPr>
        <a:xfrm>
          <a:off x="4124960"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63500</xdr:rowOff>
    </xdr:from>
    <xdr:to>
      <xdr:col>20</xdr:col>
      <xdr:colOff>38100</xdr:colOff>
      <xdr:row>38</xdr:row>
      <xdr:rowOff>165100</xdr:rowOff>
    </xdr:to>
    <xdr:sp macro="" textlink="">
      <xdr:nvSpPr>
        <xdr:cNvPr id="71" name="楕円 70">
          <a:extLst>
            <a:ext uri="{FF2B5EF4-FFF2-40B4-BE49-F238E27FC236}">
              <a16:creationId xmlns:a16="http://schemas.microsoft.com/office/drawing/2014/main" xmlns="" id="{B9F28463-2026-44D7-9835-03CFF6051F35}"/>
            </a:ext>
          </a:extLst>
        </xdr:cNvPr>
        <xdr:cNvSpPr/>
      </xdr:nvSpPr>
      <xdr:spPr>
        <a:xfrm>
          <a:off x="3312160" y="6433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76200</xdr:rowOff>
    </xdr:from>
    <xdr:to>
      <xdr:col>24</xdr:col>
      <xdr:colOff>63500</xdr:colOff>
      <xdr:row>38</xdr:row>
      <xdr:rowOff>114300</xdr:rowOff>
    </xdr:to>
    <xdr:cxnSp macro="">
      <xdr:nvCxnSpPr>
        <xdr:cNvPr id="72" name="直線コネクタ 71">
          <a:extLst>
            <a:ext uri="{FF2B5EF4-FFF2-40B4-BE49-F238E27FC236}">
              <a16:creationId xmlns:a16="http://schemas.microsoft.com/office/drawing/2014/main" xmlns="" id="{4B94FAD6-5B42-48A4-A138-6D47B2495577}"/>
            </a:ext>
          </a:extLst>
        </xdr:cNvPr>
        <xdr:cNvCxnSpPr/>
      </xdr:nvCxnSpPr>
      <xdr:spPr>
        <a:xfrm flipV="1">
          <a:off x="3355340" y="644652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101600</xdr:rowOff>
    </xdr:from>
    <xdr:to>
      <xdr:col>15</xdr:col>
      <xdr:colOff>101600</xdr:colOff>
      <xdr:row>39</xdr:row>
      <xdr:rowOff>31750</xdr:rowOff>
    </xdr:to>
    <xdr:sp macro="" textlink="">
      <xdr:nvSpPr>
        <xdr:cNvPr id="73" name="楕円 72">
          <a:extLst>
            <a:ext uri="{FF2B5EF4-FFF2-40B4-BE49-F238E27FC236}">
              <a16:creationId xmlns:a16="http://schemas.microsoft.com/office/drawing/2014/main" xmlns="" id="{E4085CDD-8752-4C76-A8D3-8785AA485D47}"/>
            </a:ext>
          </a:extLst>
        </xdr:cNvPr>
        <xdr:cNvSpPr/>
      </xdr:nvSpPr>
      <xdr:spPr>
        <a:xfrm>
          <a:off x="2514600" y="6471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114300</xdr:rowOff>
    </xdr:from>
    <xdr:to>
      <xdr:col>19</xdr:col>
      <xdr:colOff>177800</xdr:colOff>
      <xdr:row>38</xdr:row>
      <xdr:rowOff>152400</xdr:rowOff>
    </xdr:to>
    <xdr:cxnSp macro="">
      <xdr:nvCxnSpPr>
        <xdr:cNvPr id="74" name="直線コネクタ 73">
          <a:extLst>
            <a:ext uri="{FF2B5EF4-FFF2-40B4-BE49-F238E27FC236}">
              <a16:creationId xmlns:a16="http://schemas.microsoft.com/office/drawing/2014/main" xmlns="" id="{DD493532-1F13-4177-B0AE-13D9CD0B2E35}"/>
            </a:ext>
          </a:extLst>
        </xdr:cNvPr>
        <xdr:cNvCxnSpPr/>
      </xdr:nvCxnSpPr>
      <xdr:spPr>
        <a:xfrm flipV="1">
          <a:off x="2565400" y="648462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77487</xdr:rowOff>
    </xdr:from>
    <xdr:ext cx="405111" cy="259045"/>
    <xdr:sp macro="" textlink="">
      <xdr:nvSpPr>
        <xdr:cNvPr id="75" name="n_1aveValue【図書館】&#10;有形固定資産減価償却率">
          <a:extLst>
            <a:ext uri="{FF2B5EF4-FFF2-40B4-BE49-F238E27FC236}">
              <a16:creationId xmlns:a16="http://schemas.microsoft.com/office/drawing/2014/main" xmlns="" id="{E306A5B8-D69C-4BDE-A5DE-9927AD10712A}"/>
            </a:ext>
          </a:extLst>
        </xdr:cNvPr>
        <xdr:cNvSpPr txBox="1"/>
      </xdr:nvSpPr>
      <xdr:spPr>
        <a:xfrm>
          <a:off x="3170564" y="661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63517</xdr:rowOff>
    </xdr:from>
    <xdr:ext cx="405111" cy="259045"/>
    <xdr:sp macro="" textlink="">
      <xdr:nvSpPr>
        <xdr:cNvPr id="76" name="n_2aveValue【図書館】&#10;有形固定資産減価償却率">
          <a:extLst>
            <a:ext uri="{FF2B5EF4-FFF2-40B4-BE49-F238E27FC236}">
              <a16:creationId xmlns:a16="http://schemas.microsoft.com/office/drawing/2014/main" xmlns="" id="{1977D516-8C64-4D86-AA5E-CDB37F7A2EFE}"/>
            </a:ext>
          </a:extLst>
        </xdr:cNvPr>
        <xdr:cNvSpPr txBox="1"/>
      </xdr:nvSpPr>
      <xdr:spPr>
        <a:xfrm>
          <a:off x="2385704" y="660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10177</xdr:rowOff>
    </xdr:from>
    <xdr:ext cx="405111" cy="259045"/>
    <xdr:sp macro="" textlink="">
      <xdr:nvSpPr>
        <xdr:cNvPr id="77" name="n_1mainValue【図書館】&#10;有形固定資産減価償却率">
          <a:extLst>
            <a:ext uri="{FF2B5EF4-FFF2-40B4-BE49-F238E27FC236}">
              <a16:creationId xmlns:a16="http://schemas.microsoft.com/office/drawing/2014/main" xmlns="" id="{3B083270-67FE-4EE7-B1BC-FE85E672D5BD}"/>
            </a:ext>
          </a:extLst>
        </xdr:cNvPr>
        <xdr:cNvSpPr txBox="1"/>
      </xdr:nvSpPr>
      <xdr:spPr>
        <a:xfrm>
          <a:off x="317056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48277</xdr:rowOff>
    </xdr:from>
    <xdr:ext cx="405111" cy="259045"/>
    <xdr:sp macro="" textlink="">
      <xdr:nvSpPr>
        <xdr:cNvPr id="78" name="n_2mainValue【図書館】&#10;有形固定資産減価償却率">
          <a:extLst>
            <a:ext uri="{FF2B5EF4-FFF2-40B4-BE49-F238E27FC236}">
              <a16:creationId xmlns:a16="http://schemas.microsoft.com/office/drawing/2014/main" xmlns="" id="{C6713782-45E1-40A2-B3D0-62DD920C35C7}"/>
            </a:ext>
          </a:extLst>
        </xdr:cNvPr>
        <xdr:cNvSpPr txBox="1"/>
      </xdr:nvSpPr>
      <xdr:spPr>
        <a:xfrm>
          <a:off x="238570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9" name="正方形/長方形 78">
          <a:extLst>
            <a:ext uri="{FF2B5EF4-FFF2-40B4-BE49-F238E27FC236}">
              <a16:creationId xmlns:a16="http://schemas.microsoft.com/office/drawing/2014/main" xmlns="" id="{E0271A76-83D5-45DE-8E08-B2CEA94E341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0" name="正方形/長方形 79">
          <a:extLst>
            <a:ext uri="{FF2B5EF4-FFF2-40B4-BE49-F238E27FC236}">
              <a16:creationId xmlns:a16="http://schemas.microsoft.com/office/drawing/2014/main" xmlns="" id="{3F426D52-9C46-4EA9-8348-44387B18D77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1" name="正方形/長方形 80">
          <a:extLst>
            <a:ext uri="{FF2B5EF4-FFF2-40B4-BE49-F238E27FC236}">
              <a16:creationId xmlns:a16="http://schemas.microsoft.com/office/drawing/2014/main" xmlns="" id="{61916F98-8D94-4FC7-9290-60D7E078EDD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2" name="正方形/長方形 81">
          <a:extLst>
            <a:ext uri="{FF2B5EF4-FFF2-40B4-BE49-F238E27FC236}">
              <a16:creationId xmlns:a16="http://schemas.microsoft.com/office/drawing/2014/main" xmlns="" id="{3E7256A8-A76C-48B9-A4B1-13EC1E3B6C7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3" name="正方形/長方形 82">
          <a:extLst>
            <a:ext uri="{FF2B5EF4-FFF2-40B4-BE49-F238E27FC236}">
              <a16:creationId xmlns:a16="http://schemas.microsoft.com/office/drawing/2014/main" xmlns="" id="{88A074D0-4BEC-47D0-B151-ABDD8C4C89F8}"/>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4" name="正方形/長方形 83">
          <a:extLst>
            <a:ext uri="{FF2B5EF4-FFF2-40B4-BE49-F238E27FC236}">
              <a16:creationId xmlns:a16="http://schemas.microsoft.com/office/drawing/2014/main" xmlns="" id="{A28DA9AE-8831-4AF4-8394-DE5AFE9C5F0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5" name="正方形/長方形 84">
          <a:extLst>
            <a:ext uri="{FF2B5EF4-FFF2-40B4-BE49-F238E27FC236}">
              <a16:creationId xmlns:a16="http://schemas.microsoft.com/office/drawing/2014/main" xmlns="" id="{E9E3E0AF-55EB-4139-BAA5-26CACD90DB5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6" name="正方形/長方形 85">
          <a:extLst>
            <a:ext uri="{FF2B5EF4-FFF2-40B4-BE49-F238E27FC236}">
              <a16:creationId xmlns:a16="http://schemas.microsoft.com/office/drawing/2014/main" xmlns="" id="{513F5B30-8413-4F3F-9106-9A7678D130B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7" name="テキスト ボックス 86">
          <a:extLst>
            <a:ext uri="{FF2B5EF4-FFF2-40B4-BE49-F238E27FC236}">
              <a16:creationId xmlns:a16="http://schemas.microsoft.com/office/drawing/2014/main" xmlns="" id="{281BE302-6913-4F41-A717-B515F3CCF0D7}"/>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8" name="直線コネクタ 87">
          <a:extLst>
            <a:ext uri="{FF2B5EF4-FFF2-40B4-BE49-F238E27FC236}">
              <a16:creationId xmlns:a16="http://schemas.microsoft.com/office/drawing/2014/main" xmlns="" id="{E82DA01B-551E-45D0-80B4-E053990746EC}"/>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9" name="直線コネクタ 88">
          <a:extLst>
            <a:ext uri="{FF2B5EF4-FFF2-40B4-BE49-F238E27FC236}">
              <a16:creationId xmlns:a16="http://schemas.microsoft.com/office/drawing/2014/main" xmlns="" id="{D02C3F3E-FC92-4242-84F4-CE323AACE2F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0" name="テキスト ボックス 89">
          <a:extLst>
            <a:ext uri="{FF2B5EF4-FFF2-40B4-BE49-F238E27FC236}">
              <a16:creationId xmlns:a16="http://schemas.microsoft.com/office/drawing/2014/main" xmlns="" id="{6296E1F0-EE20-459D-A6F6-BC3C7CA4B6BA}"/>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1" name="直線コネクタ 90">
          <a:extLst>
            <a:ext uri="{FF2B5EF4-FFF2-40B4-BE49-F238E27FC236}">
              <a16:creationId xmlns:a16="http://schemas.microsoft.com/office/drawing/2014/main" xmlns="" id="{717F3E8B-E444-4493-AEDC-4063C748AF8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2" name="テキスト ボックス 91">
          <a:extLst>
            <a:ext uri="{FF2B5EF4-FFF2-40B4-BE49-F238E27FC236}">
              <a16:creationId xmlns:a16="http://schemas.microsoft.com/office/drawing/2014/main" xmlns="" id="{3A3C7445-FB06-4619-989E-F8BEB68B135F}"/>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3" name="直線コネクタ 92">
          <a:extLst>
            <a:ext uri="{FF2B5EF4-FFF2-40B4-BE49-F238E27FC236}">
              <a16:creationId xmlns:a16="http://schemas.microsoft.com/office/drawing/2014/main" xmlns="" id="{50096631-BBF2-4D5C-8DBD-12B2B77A370D}"/>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4" name="テキスト ボックス 93">
          <a:extLst>
            <a:ext uri="{FF2B5EF4-FFF2-40B4-BE49-F238E27FC236}">
              <a16:creationId xmlns:a16="http://schemas.microsoft.com/office/drawing/2014/main" xmlns="" id="{8A01D73B-6F98-438E-B3C6-DF958AE6B3F2}"/>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5" name="直線コネクタ 94">
          <a:extLst>
            <a:ext uri="{FF2B5EF4-FFF2-40B4-BE49-F238E27FC236}">
              <a16:creationId xmlns:a16="http://schemas.microsoft.com/office/drawing/2014/main" xmlns="" id="{790848B4-3717-42F3-9AD4-574A505A58D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6" name="テキスト ボックス 95">
          <a:extLst>
            <a:ext uri="{FF2B5EF4-FFF2-40B4-BE49-F238E27FC236}">
              <a16:creationId xmlns:a16="http://schemas.microsoft.com/office/drawing/2014/main" xmlns="" id="{09679630-D64B-4EB4-A9AF-F64C2333628D}"/>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7" name="直線コネクタ 96">
          <a:extLst>
            <a:ext uri="{FF2B5EF4-FFF2-40B4-BE49-F238E27FC236}">
              <a16:creationId xmlns:a16="http://schemas.microsoft.com/office/drawing/2014/main" xmlns="" id="{6C53AC72-54B9-4E21-864A-56D618DEC53E}"/>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98" name="テキスト ボックス 97">
          <a:extLst>
            <a:ext uri="{FF2B5EF4-FFF2-40B4-BE49-F238E27FC236}">
              <a16:creationId xmlns:a16="http://schemas.microsoft.com/office/drawing/2014/main" xmlns="" id="{BF8FB00C-E772-4BB2-8B4D-5B0EDA1EA602}"/>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9" name="直線コネクタ 98">
          <a:extLst>
            <a:ext uri="{FF2B5EF4-FFF2-40B4-BE49-F238E27FC236}">
              <a16:creationId xmlns:a16="http://schemas.microsoft.com/office/drawing/2014/main" xmlns="" id="{3B3BDC80-1B80-46F4-A4D6-7E21D5443DA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0" name="テキスト ボックス 99">
          <a:extLst>
            <a:ext uri="{FF2B5EF4-FFF2-40B4-BE49-F238E27FC236}">
              <a16:creationId xmlns:a16="http://schemas.microsoft.com/office/drawing/2014/main" xmlns="" id="{F0464114-5CE4-47FB-8843-245820E0829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1" name="【図書館】&#10;一人当たり面積グラフ枠">
          <a:extLst>
            <a:ext uri="{FF2B5EF4-FFF2-40B4-BE49-F238E27FC236}">
              <a16:creationId xmlns:a16="http://schemas.microsoft.com/office/drawing/2014/main" xmlns="" id="{28ED8AC2-A7BA-47BB-8F9F-0A1A19BC6AE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152400</xdr:rowOff>
    </xdr:from>
    <xdr:to>
      <xdr:col>54</xdr:col>
      <xdr:colOff>189865</xdr:colOff>
      <xdr:row>41</xdr:row>
      <xdr:rowOff>125730</xdr:rowOff>
    </xdr:to>
    <xdr:cxnSp macro="">
      <xdr:nvCxnSpPr>
        <xdr:cNvPr id="102" name="直線コネクタ 101">
          <a:extLst>
            <a:ext uri="{FF2B5EF4-FFF2-40B4-BE49-F238E27FC236}">
              <a16:creationId xmlns:a16="http://schemas.microsoft.com/office/drawing/2014/main" xmlns="" id="{07B2F3F3-3612-47E7-A104-851B25F13DD0}"/>
            </a:ext>
          </a:extLst>
        </xdr:cNvPr>
        <xdr:cNvCxnSpPr/>
      </xdr:nvCxnSpPr>
      <xdr:spPr>
        <a:xfrm flipV="1">
          <a:off x="9219565" y="551688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129557</xdr:rowOff>
    </xdr:from>
    <xdr:ext cx="469744" cy="259045"/>
    <xdr:sp macro="" textlink="">
      <xdr:nvSpPr>
        <xdr:cNvPr id="103" name="【図書館】&#10;一人当たり面積最小値テキスト">
          <a:extLst>
            <a:ext uri="{FF2B5EF4-FFF2-40B4-BE49-F238E27FC236}">
              <a16:creationId xmlns:a16="http://schemas.microsoft.com/office/drawing/2014/main" xmlns="" id="{347B5BDC-D596-48BC-A0F6-0520513D39D1}"/>
            </a:ext>
          </a:extLst>
        </xdr:cNvPr>
        <xdr:cNvSpPr txBox="1"/>
      </xdr:nvSpPr>
      <xdr:spPr>
        <a:xfrm>
          <a:off x="9258300" y="700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125730</xdr:rowOff>
    </xdr:from>
    <xdr:to>
      <xdr:col>55</xdr:col>
      <xdr:colOff>88900</xdr:colOff>
      <xdr:row>41</xdr:row>
      <xdr:rowOff>125730</xdr:rowOff>
    </xdr:to>
    <xdr:cxnSp macro="">
      <xdr:nvCxnSpPr>
        <xdr:cNvPr id="104" name="直線コネクタ 103">
          <a:extLst>
            <a:ext uri="{FF2B5EF4-FFF2-40B4-BE49-F238E27FC236}">
              <a16:creationId xmlns:a16="http://schemas.microsoft.com/office/drawing/2014/main" xmlns="" id="{7BE6F1A0-7F53-4B74-A95F-7BE0F914A99A}"/>
            </a:ext>
          </a:extLst>
        </xdr:cNvPr>
        <xdr:cNvCxnSpPr/>
      </xdr:nvCxnSpPr>
      <xdr:spPr>
        <a:xfrm>
          <a:off x="9154160" y="6998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99077</xdr:rowOff>
    </xdr:from>
    <xdr:ext cx="469744" cy="259045"/>
    <xdr:sp macro="" textlink="">
      <xdr:nvSpPr>
        <xdr:cNvPr id="105" name="【図書館】&#10;一人当たり面積最大値テキスト">
          <a:extLst>
            <a:ext uri="{FF2B5EF4-FFF2-40B4-BE49-F238E27FC236}">
              <a16:creationId xmlns:a16="http://schemas.microsoft.com/office/drawing/2014/main" xmlns="" id="{8211388D-BE9B-4230-BC8A-269AF546B469}"/>
            </a:ext>
          </a:extLst>
        </xdr:cNvPr>
        <xdr:cNvSpPr txBox="1"/>
      </xdr:nvSpPr>
      <xdr:spPr>
        <a:xfrm>
          <a:off x="9258300" y="5295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152400</xdr:rowOff>
    </xdr:from>
    <xdr:to>
      <xdr:col>55</xdr:col>
      <xdr:colOff>88900</xdr:colOff>
      <xdr:row>32</xdr:row>
      <xdr:rowOff>152400</xdr:rowOff>
    </xdr:to>
    <xdr:cxnSp macro="">
      <xdr:nvCxnSpPr>
        <xdr:cNvPr id="106" name="直線コネクタ 105">
          <a:extLst>
            <a:ext uri="{FF2B5EF4-FFF2-40B4-BE49-F238E27FC236}">
              <a16:creationId xmlns:a16="http://schemas.microsoft.com/office/drawing/2014/main" xmlns="" id="{CB508C3E-E011-4A0C-82C8-DD85D86AFD39}"/>
            </a:ext>
          </a:extLst>
        </xdr:cNvPr>
        <xdr:cNvCxnSpPr/>
      </xdr:nvCxnSpPr>
      <xdr:spPr>
        <a:xfrm>
          <a:off x="9154160" y="5516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44467</xdr:rowOff>
    </xdr:from>
    <xdr:ext cx="469744" cy="259045"/>
    <xdr:sp macro="" textlink="">
      <xdr:nvSpPr>
        <xdr:cNvPr id="107" name="【図書館】&#10;一人当たり面積平均値テキスト">
          <a:extLst>
            <a:ext uri="{FF2B5EF4-FFF2-40B4-BE49-F238E27FC236}">
              <a16:creationId xmlns:a16="http://schemas.microsoft.com/office/drawing/2014/main" xmlns="" id="{0B233781-D2D6-4603-BCF7-6E2C237773F3}"/>
            </a:ext>
          </a:extLst>
        </xdr:cNvPr>
        <xdr:cNvSpPr txBox="1"/>
      </xdr:nvSpPr>
      <xdr:spPr>
        <a:xfrm>
          <a:off x="925830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21590</xdr:rowOff>
    </xdr:from>
    <xdr:to>
      <xdr:col>55</xdr:col>
      <xdr:colOff>50800</xdr:colOff>
      <xdr:row>39</xdr:row>
      <xdr:rowOff>123190</xdr:rowOff>
    </xdr:to>
    <xdr:sp macro="" textlink="">
      <xdr:nvSpPr>
        <xdr:cNvPr id="108" name="フローチャート: 判断 107">
          <a:extLst>
            <a:ext uri="{FF2B5EF4-FFF2-40B4-BE49-F238E27FC236}">
              <a16:creationId xmlns:a16="http://schemas.microsoft.com/office/drawing/2014/main" xmlns="" id="{5DE3CB5D-5EF1-4793-928A-56691557FD75}"/>
            </a:ext>
          </a:extLst>
        </xdr:cNvPr>
        <xdr:cNvSpPr/>
      </xdr:nvSpPr>
      <xdr:spPr>
        <a:xfrm>
          <a:off x="9192260" y="6559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09" name="フローチャート: 判断 108">
          <a:extLst>
            <a:ext uri="{FF2B5EF4-FFF2-40B4-BE49-F238E27FC236}">
              <a16:creationId xmlns:a16="http://schemas.microsoft.com/office/drawing/2014/main" xmlns="" id="{D4A70071-B7B7-4363-96D2-0387E9228B45}"/>
            </a:ext>
          </a:extLst>
        </xdr:cNvPr>
        <xdr:cNvSpPr/>
      </xdr:nvSpPr>
      <xdr:spPr>
        <a:xfrm>
          <a:off x="8445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10" name="フローチャート: 判断 109">
          <a:extLst>
            <a:ext uri="{FF2B5EF4-FFF2-40B4-BE49-F238E27FC236}">
              <a16:creationId xmlns:a16="http://schemas.microsoft.com/office/drawing/2014/main" xmlns="" id="{285E2FFB-09AB-423A-A258-0E98FE21B519}"/>
            </a:ext>
          </a:extLst>
        </xdr:cNvPr>
        <xdr:cNvSpPr/>
      </xdr:nvSpPr>
      <xdr:spPr>
        <a:xfrm>
          <a:off x="7670800" y="6597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1" name="テキスト ボックス 110">
          <a:extLst>
            <a:ext uri="{FF2B5EF4-FFF2-40B4-BE49-F238E27FC236}">
              <a16:creationId xmlns:a16="http://schemas.microsoft.com/office/drawing/2014/main" xmlns="" id="{421D147D-761D-42B9-B062-8336E9C7876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2" name="テキスト ボックス 111">
          <a:extLst>
            <a:ext uri="{FF2B5EF4-FFF2-40B4-BE49-F238E27FC236}">
              <a16:creationId xmlns:a16="http://schemas.microsoft.com/office/drawing/2014/main" xmlns="" id="{14A75382-32C8-460C-9F33-B3EF78FFE32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3" name="テキスト ボックス 112">
          <a:extLst>
            <a:ext uri="{FF2B5EF4-FFF2-40B4-BE49-F238E27FC236}">
              <a16:creationId xmlns:a16="http://schemas.microsoft.com/office/drawing/2014/main" xmlns="" id="{329E55F7-AA2D-4B16-B95E-AFEE9A257C8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4" name="テキスト ボックス 113">
          <a:extLst>
            <a:ext uri="{FF2B5EF4-FFF2-40B4-BE49-F238E27FC236}">
              <a16:creationId xmlns:a16="http://schemas.microsoft.com/office/drawing/2014/main" xmlns="" id="{A6C00368-C3F0-4B26-8FD7-37C826B7C11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5" name="テキスト ボックス 114">
          <a:extLst>
            <a:ext uri="{FF2B5EF4-FFF2-40B4-BE49-F238E27FC236}">
              <a16:creationId xmlns:a16="http://schemas.microsoft.com/office/drawing/2014/main" xmlns="" id="{0DEFDEDD-718B-40E1-9CBE-821BD7BF6A9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29210</xdr:rowOff>
    </xdr:from>
    <xdr:to>
      <xdr:col>55</xdr:col>
      <xdr:colOff>50800</xdr:colOff>
      <xdr:row>39</xdr:row>
      <xdr:rowOff>130810</xdr:rowOff>
    </xdr:to>
    <xdr:sp macro="" textlink="">
      <xdr:nvSpPr>
        <xdr:cNvPr id="116" name="楕円 115">
          <a:extLst>
            <a:ext uri="{FF2B5EF4-FFF2-40B4-BE49-F238E27FC236}">
              <a16:creationId xmlns:a16="http://schemas.microsoft.com/office/drawing/2014/main" xmlns="" id="{7A33B432-B9C0-4A5D-B6CA-277FAECF17D9}"/>
            </a:ext>
          </a:extLst>
        </xdr:cNvPr>
        <xdr:cNvSpPr/>
      </xdr:nvSpPr>
      <xdr:spPr>
        <a:xfrm>
          <a:off x="9192260" y="65671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7637</xdr:rowOff>
    </xdr:from>
    <xdr:ext cx="469744" cy="259045"/>
    <xdr:sp macro="" textlink="">
      <xdr:nvSpPr>
        <xdr:cNvPr id="117" name="【図書館】&#10;一人当たり面積該当値テキスト">
          <a:extLst>
            <a:ext uri="{FF2B5EF4-FFF2-40B4-BE49-F238E27FC236}">
              <a16:creationId xmlns:a16="http://schemas.microsoft.com/office/drawing/2014/main" xmlns="" id="{F1F86DC5-F1C1-4F54-9B4F-0A826E4A351C}"/>
            </a:ext>
          </a:extLst>
        </xdr:cNvPr>
        <xdr:cNvSpPr txBox="1"/>
      </xdr:nvSpPr>
      <xdr:spPr>
        <a:xfrm>
          <a:off x="9258300" y="654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36830</xdr:rowOff>
    </xdr:from>
    <xdr:to>
      <xdr:col>50</xdr:col>
      <xdr:colOff>165100</xdr:colOff>
      <xdr:row>39</xdr:row>
      <xdr:rowOff>138430</xdr:rowOff>
    </xdr:to>
    <xdr:sp macro="" textlink="">
      <xdr:nvSpPr>
        <xdr:cNvPr id="118" name="楕円 117">
          <a:extLst>
            <a:ext uri="{FF2B5EF4-FFF2-40B4-BE49-F238E27FC236}">
              <a16:creationId xmlns:a16="http://schemas.microsoft.com/office/drawing/2014/main" xmlns="" id="{1A362DCD-A770-4507-9BEA-ECA95814EAF8}"/>
            </a:ext>
          </a:extLst>
        </xdr:cNvPr>
        <xdr:cNvSpPr/>
      </xdr:nvSpPr>
      <xdr:spPr>
        <a:xfrm>
          <a:off x="8445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80010</xdr:rowOff>
    </xdr:from>
    <xdr:to>
      <xdr:col>55</xdr:col>
      <xdr:colOff>0</xdr:colOff>
      <xdr:row>39</xdr:row>
      <xdr:rowOff>87630</xdr:rowOff>
    </xdr:to>
    <xdr:cxnSp macro="">
      <xdr:nvCxnSpPr>
        <xdr:cNvPr id="119" name="直線コネクタ 118">
          <a:extLst>
            <a:ext uri="{FF2B5EF4-FFF2-40B4-BE49-F238E27FC236}">
              <a16:creationId xmlns:a16="http://schemas.microsoft.com/office/drawing/2014/main" xmlns="" id="{37870A52-A603-42B0-B7B1-3627415FA1E7}"/>
            </a:ext>
          </a:extLst>
        </xdr:cNvPr>
        <xdr:cNvCxnSpPr/>
      </xdr:nvCxnSpPr>
      <xdr:spPr>
        <a:xfrm flipV="1">
          <a:off x="8496300" y="661797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44450</xdr:rowOff>
    </xdr:from>
    <xdr:to>
      <xdr:col>46</xdr:col>
      <xdr:colOff>38100</xdr:colOff>
      <xdr:row>39</xdr:row>
      <xdr:rowOff>146050</xdr:rowOff>
    </xdr:to>
    <xdr:sp macro="" textlink="">
      <xdr:nvSpPr>
        <xdr:cNvPr id="120" name="楕円 119">
          <a:extLst>
            <a:ext uri="{FF2B5EF4-FFF2-40B4-BE49-F238E27FC236}">
              <a16:creationId xmlns:a16="http://schemas.microsoft.com/office/drawing/2014/main" xmlns="" id="{3EFD2CD0-CAFF-4B6C-97B2-82081BB08976}"/>
            </a:ext>
          </a:extLst>
        </xdr:cNvPr>
        <xdr:cNvSpPr/>
      </xdr:nvSpPr>
      <xdr:spPr>
        <a:xfrm>
          <a:off x="7670800" y="65824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87630</xdr:rowOff>
    </xdr:from>
    <xdr:to>
      <xdr:col>50</xdr:col>
      <xdr:colOff>114300</xdr:colOff>
      <xdr:row>39</xdr:row>
      <xdr:rowOff>95250</xdr:rowOff>
    </xdr:to>
    <xdr:cxnSp macro="">
      <xdr:nvCxnSpPr>
        <xdr:cNvPr id="121" name="直線コネクタ 120">
          <a:extLst>
            <a:ext uri="{FF2B5EF4-FFF2-40B4-BE49-F238E27FC236}">
              <a16:creationId xmlns:a16="http://schemas.microsoft.com/office/drawing/2014/main" xmlns="" id="{9DF37D9E-4DFA-4CD1-96DE-C3518194E508}"/>
            </a:ext>
          </a:extLst>
        </xdr:cNvPr>
        <xdr:cNvCxnSpPr/>
      </xdr:nvCxnSpPr>
      <xdr:spPr>
        <a:xfrm flipV="1">
          <a:off x="7713980" y="662559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144797</xdr:rowOff>
    </xdr:from>
    <xdr:ext cx="469744" cy="259045"/>
    <xdr:sp macro="" textlink="">
      <xdr:nvSpPr>
        <xdr:cNvPr id="122" name="n_1aveValue【図書館】&#10;一人当たり面積">
          <a:extLst>
            <a:ext uri="{FF2B5EF4-FFF2-40B4-BE49-F238E27FC236}">
              <a16:creationId xmlns:a16="http://schemas.microsoft.com/office/drawing/2014/main" xmlns="" id="{4220B633-9756-4B46-B379-1C848E7A4A59}"/>
            </a:ext>
          </a:extLst>
        </xdr:cNvPr>
        <xdr:cNvSpPr txBox="1"/>
      </xdr:nvSpPr>
      <xdr:spPr>
        <a:xfrm>
          <a:off x="827158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152417</xdr:rowOff>
    </xdr:from>
    <xdr:ext cx="469744" cy="259045"/>
    <xdr:sp macro="" textlink="">
      <xdr:nvSpPr>
        <xdr:cNvPr id="123" name="n_2aveValue【図書館】&#10;一人当たり面積">
          <a:extLst>
            <a:ext uri="{FF2B5EF4-FFF2-40B4-BE49-F238E27FC236}">
              <a16:creationId xmlns:a16="http://schemas.microsoft.com/office/drawing/2014/main" xmlns="" id="{DE310A21-C2CB-4CD8-9FCE-CA139DF7798B}"/>
            </a:ext>
          </a:extLst>
        </xdr:cNvPr>
        <xdr:cNvSpPr txBox="1"/>
      </xdr:nvSpPr>
      <xdr:spPr>
        <a:xfrm>
          <a:off x="7509587" y="669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154957</xdr:rowOff>
    </xdr:from>
    <xdr:ext cx="469744" cy="259045"/>
    <xdr:sp macro="" textlink="">
      <xdr:nvSpPr>
        <xdr:cNvPr id="124" name="n_1mainValue【図書館】&#10;一人当たり面積">
          <a:extLst>
            <a:ext uri="{FF2B5EF4-FFF2-40B4-BE49-F238E27FC236}">
              <a16:creationId xmlns:a16="http://schemas.microsoft.com/office/drawing/2014/main" xmlns="" id="{91F8362E-88B5-418D-B253-4EF7125EF574}"/>
            </a:ext>
          </a:extLst>
        </xdr:cNvPr>
        <xdr:cNvSpPr txBox="1"/>
      </xdr:nvSpPr>
      <xdr:spPr>
        <a:xfrm>
          <a:off x="8271587"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162577</xdr:rowOff>
    </xdr:from>
    <xdr:ext cx="469744" cy="259045"/>
    <xdr:sp macro="" textlink="">
      <xdr:nvSpPr>
        <xdr:cNvPr id="125" name="n_2mainValue【図書館】&#10;一人当たり面積">
          <a:extLst>
            <a:ext uri="{FF2B5EF4-FFF2-40B4-BE49-F238E27FC236}">
              <a16:creationId xmlns:a16="http://schemas.microsoft.com/office/drawing/2014/main" xmlns="" id="{885D2079-6EE0-4476-AF0F-E2427D8E61F8}"/>
            </a:ext>
          </a:extLst>
        </xdr:cNvPr>
        <xdr:cNvSpPr txBox="1"/>
      </xdr:nvSpPr>
      <xdr:spPr>
        <a:xfrm>
          <a:off x="750958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6" name="正方形/長方形 125">
          <a:extLst>
            <a:ext uri="{FF2B5EF4-FFF2-40B4-BE49-F238E27FC236}">
              <a16:creationId xmlns:a16="http://schemas.microsoft.com/office/drawing/2014/main" xmlns="" id="{3060DC42-F1E0-4E6A-86B9-5A5D89D22C8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7" name="正方形/長方形 126">
          <a:extLst>
            <a:ext uri="{FF2B5EF4-FFF2-40B4-BE49-F238E27FC236}">
              <a16:creationId xmlns:a16="http://schemas.microsoft.com/office/drawing/2014/main" xmlns="" id="{697545CB-3B97-4809-A9F2-41F1CDE3CB4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8" name="正方形/長方形 127">
          <a:extLst>
            <a:ext uri="{FF2B5EF4-FFF2-40B4-BE49-F238E27FC236}">
              <a16:creationId xmlns:a16="http://schemas.microsoft.com/office/drawing/2014/main" xmlns="" id="{9915BDBF-7375-4702-AB7C-94EF08CC8CA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9" name="正方形/長方形 128">
          <a:extLst>
            <a:ext uri="{FF2B5EF4-FFF2-40B4-BE49-F238E27FC236}">
              <a16:creationId xmlns:a16="http://schemas.microsoft.com/office/drawing/2014/main" xmlns="" id="{DBA9F5E5-E159-4B2C-9B3E-1AA96384E47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0" name="正方形/長方形 129">
          <a:extLst>
            <a:ext uri="{FF2B5EF4-FFF2-40B4-BE49-F238E27FC236}">
              <a16:creationId xmlns:a16="http://schemas.microsoft.com/office/drawing/2014/main" xmlns="" id="{4B103F0A-0A1F-448B-8DB3-E0EFBB7CA94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1" name="正方形/長方形 130">
          <a:extLst>
            <a:ext uri="{FF2B5EF4-FFF2-40B4-BE49-F238E27FC236}">
              <a16:creationId xmlns:a16="http://schemas.microsoft.com/office/drawing/2014/main" xmlns="" id="{09E132B1-2E28-4B06-B382-FE515882D83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2" name="正方形/長方形 131">
          <a:extLst>
            <a:ext uri="{FF2B5EF4-FFF2-40B4-BE49-F238E27FC236}">
              <a16:creationId xmlns:a16="http://schemas.microsoft.com/office/drawing/2014/main" xmlns="" id="{13347E69-519A-429A-8797-F6EC132B735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3" name="正方形/長方形 132">
          <a:extLst>
            <a:ext uri="{FF2B5EF4-FFF2-40B4-BE49-F238E27FC236}">
              <a16:creationId xmlns:a16="http://schemas.microsoft.com/office/drawing/2014/main" xmlns="" id="{4A2D2640-65A6-4121-BB5D-8C2900AD82D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4" name="テキスト ボックス 133">
          <a:extLst>
            <a:ext uri="{FF2B5EF4-FFF2-40B4-BE49-F238E27FC236}">
              <a16:creationId xmlns:a16="http://schemas.microsoft.com/office/drawing/2014/main" xmlns="" id="{422A61B7-2182-4C7D-B7D6-92350FCB63D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5" name="直線コネクタ 134">
          <a:extLst>
            <a:ext uri="{FF2B5EF4-FFF2-40B4-BE49-F238E27FC236}">
              <a16:creationId xmlns:a16="http://schemas.microsoft.com/office/drawing/2014/main" xmlns="" id="{63878C94-1B3E-4DF1-94FF-B21CE556B395}"/>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6" name="テキスト ボックス 135">
          <a:extLst>
            <a:ext uri="{FF2B5EF4-FFF2-40B4-BE49-F238E27FC236}">
              <a16:creationId xmlns:a16="http://schemas.microsoft.com/office/drawing/2014/main" xmlns="" id="{0BB6AD4E-5466-425C-8F30-DCD33FDD640D}"/>
            </a:ext>
          </a:extLst>
        </xdr:cNvPr>
        <xdr:cNvSpPr txBox="1"/>
      </xdr:nvSpPr>
      <xdr:spPr>
        <a:xfrm>
          <a:off x="377341" y="110401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7" name="直線コネクタ 136">
          <a:extLst>
            <a:ext uri="{FF2B5EF4-FFF2-40B4-BE49-F238E27FC236}">
              <a16:creationId xmlns:a16="http://schemas.microsoft.com/office/drawing/2014/main" xmlns="" id="{9C3F0B84-DC94-4F51-9BC9-7E74212D0F03}"/>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8" name="テキスト ボックス 137">
          <a:extLst>
            <a:ext uri="{FF2B5EF4-FFF2-40B4-BE49-F238E27FC236}">
              <a16:creationId xmlns:a16="http://schemas.microsoft.com/office/drawing/2014/main" xmlns="" id="{AF8AE364-0464-4DFB-992A-1ADDBA3362D9}"/>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9" name="直線コネクタ 138">
          <a:extLst>
            <a:ext uri="{FF2B5EF4-FFF2-40B4-BE49-F238E27FC236}">
              <a16:creationId xmlns:a16="http://schemas.microsoft.com/office/drawing/2014/main" xmlns="" id="{1D4EFF3F-2315-4EDC-B74E-88E67A6E4A85}"/>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0" name="テキスト ボックス 139">
          <a:extLst>
            <a:ext uri="{FF2B5EF4-FFF2-40B4-BE49-F238E27FC236}">
              <a16:creationId xmlns:a16="http://schemas.microsoft.com/office/drawing/2014/main" xmlns="" id="{AF429516-2254-4D2E-912E-1AE9F3C4F0E3}"/>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1" name="直線コネクタ 140">
          <a:extLst>
            <a:ext uri="{FF2B5EF4-FFF2-40B4-BE49-F238E27FC236}">
              <a16:creationId xmlns:a16="http://schemas.microsoft.com/office/drawing/2014/main" xmlns="" id="{9B935A32-0EDB-4BD0-AAF9-D7DA1944DA76}"/>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2" name="テキスト ボックス 141">
          <a:extLst>
            <a:ext uri="{FF2B5EF4-FFF2-40B4-BE49-F238E27FC236}">
              <a16:creationId xmlns:a16="http://schemas.microsoft.com/office/drawing/2014/main" xmlns="" id="{8640B4A7-4E44-4340-BEDC-21C70319D017}"/>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3" name="直線コネクタ 142">
          <a:extLst>
            <a:ext uri="{FF2B5EF4-FFF2-40B4-BE49-F238E27FC236}">
              <a16:creationId xmlns:a16="http://schemas.microsoft.com/office/drawing/2014/main" xmlns="" id="{0D75D09A-527F-45CE-B1CB-2B168F469AEC}"/>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4" name="テキスト ボックス 143">
          <a:extLst>
            <a:ext uri="{FF2B5EF4-FFF2-40B4-BE49-F238E27FC236}">
              <a16:creationId xmlns:a16="http://schemas.microsoft.com/office/drawing/2014/main" xmlns="" id="{BB9A98C4-A489-4BCB-8F64-321A05515DC5}"/>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5" name="直線コネクタ 144">
          <a:extLst>
            <a:ext uri="{FF2B5EF4-FFF2-40B4-BE49-F238E27FC236}">
              <a16:creationId xmlns:a16="http://schemas.microsoft.com/office/drawing/2014/main" xmlns="" id="{F6DE5D87-CE23-4A2C-AA89-AABC6FCF4CE4}"/>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6" name="テキスト ボックス 145">
          <a:extLst>
            <a:ext uri="{FF2B5EF4-FFF2-40B4-BE49-F238E27FC236}">
              <a16:creationId xmlns:a16="http://schemas.microsoft.com/office/drawing/2014/main" xmlns="" id="{2D119A4F-1014-4382-A748-AC14A4D31143}"/>
            </a:ext>
          </a:extLst>
        </xdr:cNvPr>
        <xdr:cNvSpPr txBox="1"/>
      </xdr:nvSpPr>
      <xdr:spPr>
        <a:xfrm>
          <a:off x="27196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7" name="直線コネクタ 146">
          <a:extLst>
            <a:ext uri="{FF2B5EF4-FFF2-40B4-BE49-F238E27FC236}">
              <a16:creationId xmlns:a16="http://schemas.microsoft.com/office/drawing/2014/main" xmlns="" id="{E8611DE2-994A-457D-97D9-6DA6AFDF9F6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8" name="テキスト ボックス 147">
          <a:extLst>
            <a:ext uri="{FF2B5EF4-FFF2-40B4-BE49-F238E27FC236}">
              <a16:creationId xmlns:a16="http://schemas.microsoft.com/office/drawing/2014/main" xmlns="" id="{78DD673E-13FC-4F67-8B3C-80609D4C56A9}"/>
            </a:ext>
          </a:extLst>
        </xdr:cNvPr>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9" name="【体育館・プール】&#10;有形固定資産減価償却率グラフ枠">
          <a:extLst>
            <a:ext uri="{FF2B5EF4-FFF2-40B4-BE49-F238E27FC236}">
              <a16:creationId xmlns:a16="http://schemas.microsoft.com/office/drawing/2014/main" xmlns="" id="{CB6EC46D-FA92-49F7-9933-46C2A94FC663}"/>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121920</xdr:rowOff>
    </xdr:from>
    <xdr:to>
      <xdr:col>24</xdr:col>
      <xdr:colOff>62865</xdr:colOff>
      <xdr:row>63</xdr:row>
      <xdr:rowOff>160020</xdr:rowOff>
    </xdr:to>
    <xdr:cxnSp macro="">
      <xdr:nvCxnSpPr>
        <xdr:cNvPr id="150" name="直線コネクタ 149">
          <a:extLst>
            <a:ext uri="{FF2B5EF4-FFF2-40B4-BE49-F238E27FC236}">
              <a16:creationId xmlns:a16="http://schemas.microsoft.com/office/drawing/2014/main" xmlns="" id="{19DB3CB1-DE6D-4F17-A7DD-5E7A488D10E8}"/>
            </a:ext>
          </a:extLst>
        </xdr:cNvPr>
        <xdr:cNvCxnSpPr/>
      </xdr:nvCxnSpPr>
      <xdr:spPr>
        <a:xfrm flipV="1">
          <a:off x="4086225" y="934212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163847</xdr:rowOff>
    </xdr:from>
    <xdr:ext cx="405111" cy="259045"/>
    <xdr:sp macro="" textlink="">
      <xdr:nvSpPr>
        <xdr:cNvPr id="151" name="【体育館・プール】&#10;有形固定資産減価償却率最小値テキスト">
          <a:extLst>
            <a:ext uri="{FF2B5EF4-FFF2-40B4-BE49-F238E27FC236}">
              <a16:creationId xmlns:a16="http://schemas.microsoft.com/office/drawing/2014/main" xmlns="" id="{14FFD02E-916A-490D-B69E-58BCB1CF1F78}"/>
            </a:ext>
          </a:extLst>
        </xdr:cNvPr>
        <xdr:cNvSpPr txBox="1"/>
      </xdr:nvSpPr>
      <xdr:spPr>
        <a:xfrm>
          <a:off x="4124960"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160020</xdr:rowOff>
    </xdr:from>
    <xdr:to>
      <xdr:col>24</xdr:col>
      <xdr:colOff>152400</xdr:colOff>
      <xdr:row>63</xdr:row>
      <xdr:rowOff>160020</xdr:rowOff>
    </xdr:to>
    <xdr:cxnSp macro="">
      <xdr:nvCxnSpPr>
        <xdr:cNvPr id="152" name="直線コネクタ 151">
          <a:extLst>
            <a:ext uri="{FF2B5EF4-FFF2-40B4-BE49-F238E27FC236}">
              <a16:creationId xmlns:a16="http://schemas.microsoft.com/office/drawing/2014/main" xmlns="" id="{F7282126-A359-458D-956F-E182C42AFAC2}"/>
            </a:ext>
          </a:extLst>
        </xdr:cNvPr>
        <xdr:cNvCxnSpPr/>
      </xdr:nvCxnSpPr>
      <xdr:spPr>
        <a:xfrm>
          <a:off x="4020820" y="1072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68597</xdr:rowOff>
    </xdr:from>
    <xdr:ext cx="405111" cy="259045"/>
    <xdr:sp macro="" textlink="">
      <xdr:nvSpPr>
        <xdr:cNvPr id="153" name="【体育館・プール】&#10;有形固定資産減価償却率最大値テキスト">
          <a:extLst>
            <a:ext uri="{FF2B5EF4-FFF2-40B4-BE49-F238E27FC236}">
              <a16:creationId xmlns:a16="http://schemas.microsoft.com/office/drawing/2014/main" xmlns="" id="{AFB46FA0-6585-46EC-8FF7-39B95C242C3C}"/>
            </a:ext>
          </a:extLst>
        </xdr:cNvPr>
        <xdr:cNvSpPr txBox="1"/>
      </xdr:nvSpPr>
      <xdr:spPr>
        <a:xfrm>
          <a:off x="4124960" y="912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121920</xdr:rowOff>
    </xdr:from>
    <xdr:to>
      <xdr:col>24</xdr:col>
      <xdr:colOff>152400</xdr:colOff>
      <xdr:row>55</xdr:row>
      <xdr:rowOff>121920</xdr:rowOff>
    </xdr:to>
    <xdr:cxnSp macro="">
      <xdr:nvCxnSpPr>
        <xdr:cNvPr id="154" name="直線コネクタ 153">
          <a:extLst>
            <a:ext uri="{FF2B5EF4-FFF2-40B4-BE49-F238E27FC236}">
              <a16:creationId xmlns:a16="http://schemas.microsoft.com/office/drawing/2014/main" xmlns="" id="{AD428081-92C8-4FD6-9279-77938FB0B4EB}"/>
            </a:ext>
          </a:extLst>
        </xdr:cNvPr>
        <xdr:cNvCxnSpPr/>
      </xdr:nvCxnSpPr>
      <xdr:spPr>
        <a:xfrm>
          <a:off x="4020820" y="934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126382</xdr:rowOff>
    </xdr:from>
    <xdr:ext cx="405111" cy="259045"/>
    <xdr:sp macro="" textlink="">
      <xdr:nvSpPr>
        <xdr:cNvPr id="155" name="【体育館・プール】&#10;有形固定資産減価償却率平均値テキスト">
          <a:extLst>
            <a:ext uri="{FF2B5EF4-FFF2-40B4-BE49-F238E27FC236}">
              <a16:creationId xmlns:a16="http://schemas.microsoft.com/office/drawing/2014/main" xmlns="" id="{87A93313-F2F8-46EE-BE8D-A378AA4EC71F}"/>
            </a:ext>
          </a:extLst>
        </xdr:cNvPr>
        <xdr:cNvSpPr txBox="1"/>
      </xdr:nvSpPr>
      <xdr:spPr>
        <a:xfrm>
          <a:off x="4124960" y="9849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103505</xdr:rowOff>
    </xdr:from>
    <xdr:to>
      <xdr:col>24</xdr:col>
      <xdr:colOff>114300</xdr:colOff>
      <xdr:row>60</xdr:row>
      <xdr:rowOff>33655</xdr:rowOff>
    </xdr:to>
    <xdr:sp macro="" textlink="">
      <xdr:nvSpPr>
        <xdr:cNvPr id="156" name="フローチャート: 判断 155">
          <a:extLst>
            <a:ext uri="{FF2B5EF4-FFF2-40B4-BE49-F238E27FC236}">
              <a16:creationId xmlns:a16="http://schemas.microsoft.com/office/drawing/2014/main" xmlns="" id="{8709D64A-CF0A-45CA-B5C4-88D3AAE64A43}"/>
            </a:ext>
          </a:extLst>
        </xdr:cNvPr>
        <xdr:cNvSpPr/>
      </xdr:nvSpPr>
      <xdr:spPr>
        <a:xfrm>
          <a:off x="4036060" y="9994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122555</xdr:rowOff>
    </xdr:from>
    <xdr:to>
      <xdr:col>20</xdr:col>
      <xdr:colOff>38100</xdr:colOff>
      <xdr:row>60</xdr:row>
      <xdr:rowOff>52705</xdr:rowOff>
    </xdr:to>
    <xdr:sp macro="" textlink="">
      <xdr:nvSpPr>
        <xdr:cNvPr id="157" name="フローチャート: 判断 156">
          <a:extLst>
            <a:ext uri="{FF2B5EF4-FFF2-40B4-BE49-F238E27FC236}">
              <a16:creationId xmlns:a16="http://schemas.microsoft.com/office/drawing/2014/main" xmlns="" id="{2EBE9424-8B09-411B-A9DD-28FF91490A2F}"/>
            </a:ext>
          </a:extLst>
        </xdr:cNvPr>
        <xdr:cNvSpPr/>
      </xdr:nvSpPr>
      <xdr:spPr>
        <a:xfrm>
          <a:off x="3312160" y="100133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58" name="フローチャート: 判断 157">
          <a:extLst>
            <a:ext uri="{FF2B5EF4-FFF2-40B4-BE49-F238E27FC236}">
              <a16:creationId xmlns:a16="http://schemas.microsoft.com/office/drawing/2014/main" xmlns="" id="{511883FE-06AC-4729-817A-37F0863D51AA}"/>
            </a:ext>
          </a:extLst>
        </xdr:cNvPr>
        <xdr:cNvSpPr/>
      </xdr:nvSpPr>
      <xdr:spPr>
        <a:xfrm>
          <a:off x="25146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9" name="テキスト ボックス 158">
          <a:extLst>
            <a:ext uri="{FF2B5EF4-FFF2-40B4-BE49-F238E27FC236}">
              <a16:creationId xmlns:a16="http://schemas.microsoft.com/office/drawing/2014/main" xmlns="" id="{6A99A282-2A5A-462D-BDA2-76B79AC9347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0" name="テキスト ボックス 159">
          <a:extLst>
            <a:ext uri="{FF2B5EF4-FFF2-40B4-BE49-F238E27FC236}">
              <a16:creationId xmlns:a16="http://schemas.microsoft.com/office/drawing/2014/main" xmlns="" id="{FA78CE17-9B18-4B2B-96D7-EE4DDB5EAC2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1" name="テキスト ボックス 160">
          <a:extLst>
            <a:ext uri="{FF2B5EF4-FFF2-40B4-BE49-F238E27FC236}">
              <a16:creationId xmlns:a16="http://schemas.microsoft.com/office/drawing/2014/main" xmlns="" id="{791206D5-B4AB-44A5-A658-C26ED93D087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2" name="テキスト ボックス 161">
          <a:extLst>
            <a:ext uri="{FF2B5EF4-FFF2-40B4-BE49-F238E27FC236}">
              <a16:creationId xmlns:a16="http://schemas.microsoft.com/office/drawing/2014/main" xmlns="" id="{F5F53AD0-D194-4076-BC58-4929BDCB1CB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3" name="テキスト ボックス 162">
          <a:extLst>
            <a:ext uri="{FF2B5EF4-FFF2-40B4-BE49-F238E27FC236}">
              <a16:creationId xmlns:a16="http://schemas.microsoft.com/office/drawing/2014/main" xmlns="" id="{A16C7DDE-5B73-4537-B8CF-6625AD185B1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64" name="楕円 163">
          <a:extLst>
            <a:ext uri="{FF2B5EF4-FFF2-40B4-BE49-F238E27FC236}">
              <a16:creationId xmlns:a16="http://schemas.microsoft.com/office/drawing/2014/main" xmlns="" id="{62DF62F6-6344-47C6-B5A5-50D6F7FDB2C6}"/>
            </a:ext>
          </a:extLst>
        </xdr:cNvPr>
        <xdr:cNvSpPr/>
      </xdr:nvSpPr>
      <xdr:spPr>
        <a:xfrm>
          <a:off x="4036060" y="10201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121937</xdr:rowOff>
    </xdr:from>
    <xdr:ext cx="405111" cy="259045"/>
    <xdr:sp macro="" textlink="">
      <xdr:nvSpPr>
        <xdr:cNvPr id="165" name="【体育館・プール】&#10;有形固定資産減価償却率該当値テキスト">
          <a:extLst>
            <a:ext uri="{FF2B5EF4-FFF2-40B4-BE49-F238E27FC236}">
              <a16:creationId xmlns:a16="http://schemas.microsoft.com/office/drawing/2014/main" xmlns="" id="{48406BEB-A89D-4660-96E8-1EE7AD2552FE}"/>
            </a:ext>
          </a:extLst>
        </xdr:cNvPr>
        <xdr:cNvSpPr txBox="1"/>
      </xdr:nvSpPr>
      <xdr:spPr>
        <a:xfrm>
          <a:off x="4124960"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12065</xdr:rowOff>
    </xdr:from>
    <xdr:to>
      <xdr:col>20</xdr:col>
      <xdr:colOff>38100</xdr:colOff>
      <xdr:row>61</xdr:row>
      <xdr:rowOff>113665</xdr:rowOff>
    </xdr:to>
    <xdr:sp macro="" textlink="">
      <xdr:nvSpPr>
        <xdr:cNvPr id="166" name="楕円 165">
          <a:extLst>
            <a:ext uri="{FF2B5EF4-FFF2-40B4-BE49-F238E27FC236}">
              <a16:creationId xmlns:a16="http://schemas.microsoft.com/office/drawing/2014/main" xmlns="" id="{C2F8D21C-CE47-4BD9-9EB0-9A871116E088}"/>
            </a:ext>
          </a:extLst>
        </xdr:cNvPr>
        <xdr:cNvSpPr/>
      </xdr:nvSpPr>
      <xdr:spPr>
        <a:xfrm>
          <a:off x="3312160" y="102381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22860</xdr:rowOff>
    </xdr:from>
    <xdr:to>
      <xdr:col>24</xdr:col>
      <xdr:colOff>63500</xdr:colOff>
      <xdr:row>61</xdr:row>
      <xdr:rowOff>62865</xdr:rowOff>
    </xdr:to>
    <xdr:cxnSp macro="">
      <xdr:nvCxnSpPr>
        <xdr:cNvPr id="167" name="直線コネクタ 166">
          <a:extLst>
            <a:ext uri="{FF2B5EF4-FFF2-40B4-BE49-F238E27FC236}">
              <a16:creationId xmlns:a16="http://schemas.microsoft.com/office/drawing/2014/main" xmlns="" id="{2404F385-2816-48BE-82A5-37A9C237F7F6}"/>
            </a:ext>
          </a:extLst>
        </xdr:cNvPr>
        <xdr:cNvCxnSpPr/>
      </xdr:nvCxnSpPr>
      <xdr:spPr>
        <a:xfrm flipV="1">
          <a:off x="3355340" y="10248900"/>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53975</xdr:rowOff>
    </xdr:from>
    <xdr:to>
      <xdr:col>15</xdr:col>
      <xdr:colOff>101600</xdr:colOff>
      <xdr:row>61</xdr:row>
      <xdr:rowOff>155575</xdr:rowOff>
    </xdr:to>
    <xdr:sp macro="" textlink="">
      <xdr:nvSpPr>
        <xdr:cNvPr id="168" name="楕円 167">
          <a:extLst>
            <a:ext uri="{FF2B5EF4-FFF2-40B4-BE49-F238E27FC236}">
              <a16:creationId xmlns:a16="http://schemas.microsoft.com/office/drawing/2014/main" xmlns="" id="{F978FA52-E6FA-4C90-BDAE-5D3B3AB3BD03}"/>
            </a:ext>
          </a:extLst>
        </xdr:cNvPr>
        <xdr:cNvSpPr/>
      </xdr:nvSpPr>
      <xdr:spPr>
        <a:xfrm>
          <a:off x="25146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62865</xdr:rowOff>
    </xdr:from>
    <xdr:to>
      <xdr:col>19</xdr:col>
      <xdr:colOff>177800</xdr:colOff>
      <xdr:row>61</xdr:row>
      <xdr:rowOff>104775</xdr:rowOff>
    </xdr:to>
    <xdr:cxnSp macro="">
      <xdr:nvCxnSpPr>
        <xdr:cNvPr id="169" name="直線コネクタ 168">
          <a:extLst>
            <a:ext uri="{FF2B5EF4-FFF2-40B4-BE49-F238E27FC236}">
              <a16:creationId xmlns:a16="http://schemas.microsoft.com/office/drawing/2014/main" xmlns="" id="{9BF91E6B-F733-4ECD-8706-D068879F7077}"/>
            </a:ext>
          </a:extLst>
        </xdr:cNvPr>
        <xdr:cNvCxnSpPr/>
      </xdr:nvCxnSpPr>
      <xdr:spPr>
        <a:xfrm flipV="1">
          <a:off x="2565400" y="1028890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69232</xdr:rowOff>
    </xdr:from>
    <xdr:ext cx="405111" cy="259045"/>
    <xdr:sp macro="" textlink="">
      <xdr:nvSpPr>
        <xdr:cNvPr id="170" name="n_1aveValue【体育館・プール】&#10;有形固定資産減価償却率">
          <a:extLst>
            <a:ext uri="{FF2B5EF4-FFF2-40B4-BE49-F238E27FC236}">
              <a16:creationId xmlns:a16="http://schemas.microsoft.com/office/drawing/2014/main" xmlns="" id="{36A8D9C1-A158-4388-BD41-258E6E133BDC}"/>
            </a:ext>
          </a:extLst>
        </xdr:cNvPr>
        <xdr:cNvSpPr txBox="1"/>
      </xdr:nvSpPr>
      <xdr:spPr>
        <a:xfrm>
          <a:off x="317056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171" name="n_2aveValue【体育館・プール】&#10;有形固定資産減価償却率">
          <a:extLst>
            <a:ext uri="{FF2B5EF4-FFF2-40B4-BE49-F238E27FC236}">
              <a16:creationId xmlns:a16="http://schemas.microsoft.com/office/drawing/2014/main" xmlns="" id="{8DB2D159-0289-44E6-9354-DCBB4CD17AAE}"/>
            </a:ext>
          </a:extLst>
        </xdr:cNvPr>
        <xdr:cNvSpPr txBox="1"/>
      </xdr:nvSpPr>
      <xdr:spPr>
        <a:xfrm>
          <a:off x="238570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104792</xdr:rowOff>
    </xdr:from>
    <xdr:ext cx="405111" cy="259045"/>
    <xdr:sp macro="" textlink="">
      <xdr:nvSpPr>
        <xdr:cNvPr id="172" name="n_1mainValue【体育館・プール】&#10;有形固定資産減価償却率">
          <a:extLst>
            <a:ext uri="{FF2B5EF4-FFF2-40B4-BE49-F238E27FC236}">
              <a16:creationId xmlns:a16="http://schemas.microsoft.com/office/drawing/2014/main" xmlns="" id="{3D2D9E3D-D9E4-42CE-8608-25040AFEC4FB}"/>
            </a:ext>
          </a:extLst>
        </xdr:cNvPr>
        <xdr:cNvSpPr txBox="1"/>
      </xdr:nvSpPr>
      <xdr:spPr>
        <a:xfrm>
          <a:off x="317056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146702</xdr:rowOff>
    </xdr:from>
    <xdr:ext cx="405111" cy="259045"/>
    <xdr:sp macro="" textlink="">
      <xdr:nvSpPr>
        <xdr:cNvPr id="173" name="n_2mainValue【体育館・プール】&#10;有形固定資産減価償却率">
          <a:extLst>
            <a:ext uri="{FF2B5EF4-FFF2-40B4-BE49-F238E27FC236}">
              <a16:creationId xmlns:a16="http://schemas.microsoft.com/office/drawing/2014/main" xmlns="" id="{77D2176A-8EA5-4640-ADAF-6E2245CAE195}"/>
            </a:ext>
          </a:extLst>
        </xdr:cNvPr>
        <xdr:cNvSpPr txBox="1"/>
      </xdr:nvSpPr>
      <xdr:spPr>
        <a:xfrm>
          <a:off x="238570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4" name="正方形/長方形 173">
          <a:extLst>
            <a:ext uri="{FF2B5EF4-FFF2-40B4-BE49-F238E27FC236}">
              <a16:creationId xmlns:a16="http://schemas.microsoft.com/office/drawing/2014/main" xmlns="" id="{89D3743D-AC41-4C94-A5DD-781D3A11CEF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5" name="正方形/長方形 174">
          <a:extLst>
            <a:ext uri="{FF2B5EF4-FFF2-40B4-BE49-F238E27FC236}">
              <a16:creationId xmlns:a16="http://schemas.microsoft.com/office/drawing/2014/main" xmlns="" id="{D69CDA65-8D8E-4D7F-8B50-D0C110E0EF7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6" name="正方形/長方形 175">
          <a:extLst>
            <a:ext uri="{FF2B5EF4-FFF2-40B4-BE49-F238E27FC236}">
              <a16:creationId xmlns:a16="http://schemas.microsoft.com/office/drawing/2014/main" xmlns="" id="{10E2DEA9-9DA7-4C9F-99CF-EBF7575FD24E}"/>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7" name="正方形/長方形 176">
          <a:extLst>
            <a:ext uri="{FF2B5EF4-FFF2-40B4-BE49-F238E27FC236}">
              <a16:creationId xmlns:a16="http://schemas.microsoft.com/office/drawing/2014/main" xmlns="" id="{693F8396-A3D3-4B11-A1FE-15A6FFB8A03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8" name="正方形/長方形 177">
          <a:extLst>
            <a:ext uri="{FF2B5EF4-FFF2-40B4-BE49-F238E27FC236}">
              <a16:creationId xmlns:a16="http://schemas.microsoft.com/office/drawing/2014/main" xmlns="" id="{BE687F37-CC7F-4201-AFCA-8B5CB7B3778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9" name="正方形/長方形 178">
          <a:extLst>
            <a:ext uri="{FF2B5EF4-FFF2-40B4-BE49-F238E27FC236}">
              <a16:creationId xmlns:a16="http://schemas.microsoft.com/office/drawing/2014/main" xmlns="" id="{6C3B3C63-E209-4BDC-BCC5-BDDC9A01FA3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0" name="正方形/長方形 179">
          <a:extLst>
            <a:ext uri="{FF2B5EF4-FFF2-40B4-BE49-F238E27FC236}">
              <a16:creationId xmlns:a16="http://schemas.microsoft.com/office/drawing/2014/main" xmlns="" id="{ED1C7292-D78B-4054-BEC6-E165EB7C9E8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1" name="正方形/長方形 180">
          <a:extLst>
            <a:ext uri="{FF2B5EF4-FFF2-40B4-BE49-F238E27FC236}">
              <a16:creationId xmlns:a16="http://schemas.microsoft.com/office/drawing/2014/main" xmlns="" id="{5C217B6B-3614-4AC2-97DC-61BE872A0E0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2" name="テキスト ボックス 181">
          <a:extLst>
            <a:ext uri="{FF2B5EF4-FFF2-40B4-BE49-F238E27FC236}">
              <a16:creationId xmlns:a16="http://schemas.microsoft.com/office/drawing/2014/main" xmlns="" id="{C506CDC3-36A2-454E-AB54-8E273E775A8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3" name="直線コネクタ 182">
          <a:extLst>
            <a:ext uri="{FF2B5EF4-FFF2-40B4-BE49-F238E27FC236}">
              <a16:creationId xmlns:a16="http://schemas.microsoft.com/office/drawing/2014/main" xmlns="" id="{6458ADBE-0BBF-4E8B-94A2-723713A3233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4" name="直線コネクタ 183">
          <a:extLst>
            <a:ext uri="{FF2B5EF4-FFF2-40B4-BE49-F238E27FC236}">
              <a16:creationId xmlns:a16="http://schemas.microsoft.com/office/drawing/2014/main" xmlns="" id="{6973D79D-8ADB-4E4A-A27B-166ABCA11C0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85" name="テキスト ボックス 184">
          <a:extLst>
            <a:ext uri="{FF2B5EF4-FFF2-40B4-BE49-F238E27FC236}">
              <a16:creationId xmlns:a16="http://schemas.microsoft.com/office/drawing/2014/main" xmlns="" id="{ECF8915D-3888-42C0-B62C-611B9705D263}"/>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6" name="直線コネクタ 185">
          <a:extLst>
            <a:ext uri="{FF2B5EF4-FFF2-40B4-BE49-F238E27FC236}">
              <a16:creationId xmlns:a16="http://schemas.microsoft.com/office/drawing/2014/main" xmlns="" id="{74BFAD55-F39E-4BB8-B3E3-12C30ECCD95E}"/>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87" name="テキスト ボックス 186">
          <a:extLst>
            <a:ext uri="{FF2B5EF4-FFF2-40B4-BE49-F238E27FC236}">
              <a16:creationId xmlns:a16="http://schemas.microsoft.com/office/drawing/2014/main" xmlns="" id="{AC27F7E7-8B68-412B-AE14-FDBFB0BE07DC}"/>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8" name="直線コネクタ 187">
          <a:extLst>
            <a:ext uri="{FF2B5EF4-FFF2-40B4-BE49-F238E27FC236}">
              <a16:creationId xmlns:a16="http://schemas.microsoft.com/office/drawing/2014/main" xmlns="" id="{17A69FAB-7F90-4B75-B165-F11B871CB88C}"/>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89" name="テキスト ボックス 188">
          <a:extLst>
            <a:ext uri="{FF2B5EF4-FFF2-40B4-BE49-F238E27FC236}">
              <a16:creationId xmlns:a16="http://schemas.microsoft.com/office/drawing/2014/main" xmlns="" id="{C8B23BB5-C8A6-4B2B-91D4-54C56D20DAED}"/>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0" name="直線コネクタ 189">
          <a:extLst>
            <a:ext uri="{FF2B5EF4-FFF2-40B4-BE49-F238E27FC236}">
              <a16:creationId xmlns:a16="http://schemas.microsoft.com/office/drawing/2014/main" xmlns="" id="{F1DCD6E4-4B85-47DC-B1F3-C4CD774ECE0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91" name="テキスト ボックス 190">
          <a:extLst>
            <a:ext uri="{FF2B5EF4-FFF2-40B4-BE49-F238E27FC236}">
              <a16:creationId xmlns:a16="http://schemas.microsoft.com/office/drawing/2014/main" xmlns="" id="{AEBC0BC0-378D-45A7-9126-4244DD7EFF41}"/>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2" name="直線コネクタ 191">
          <a:extLst>
            <a:ext uri="{FF2B5EF4-FFF2-40B4-BE49-F238E27FC236}">
              <a16:creationId xmlns:a16="http://schemas.microsoft.com/office/drawing/2014/main" xmlns="" id="{DFB64BB2-AA54-4D7F-9067-00C216F7BBF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93" name="テキスト ボックス 192">
          <a:extLst>
            <a:ext uri="{FF2B5EF4-FFF2-40B4-BE49-F238E27FC236}">
              <a16:creationId xmlns:a16="http://schemas.microsoft.com/office/drawing/2014/main" xmlns="" id="{1D2E9035-EF04-4C0B-A7E7-CAC6301BA125}"/>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4" name="直線コネクタ 193">
          <a:extLst>
            <a:ext uri="{FF2B5EF4-FFF2-40B4-BE49-F238E27FC236}">
              <a16:creationId xmlns:a16="http://schemas.microsoft.com/office/drawing/2014/main" xmlns="" id="{58377D52-9A66-4C34-8301-A3959D41021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95" name="テキスト ボックス 194">
          <a:extLst>
            <a:ext uri="{FF2B5EF4-FFF2-40B4-BE49-F238E27FC236}">
              <a16:creationId xmlns:a16="http://schemas.microsoft.com/office/drawing/2014/main" xmlns="" id="{7FCA9CE8-0756-437B-A1DF-FC8D839CBB0F}"/>
            </a:ext>
          </a:extLst>
        </xdr:cNvPr>
        <xdr:cNvSpPr txBox="1"/>
      </xdr:nvSpPr>
      <xdr:spPr>
        <a:xfrm>
          <a:off x="536404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6" name="【体育館・プール】&#10;一人当たり面積グラフ枠">
          <a:extLst>
            <a:ext uri="{FF2B5EF4-FFF2-40B4-BE49-F238E27FC236}">
              <a16:creationId xmlns:a16="http://schemas.microsoft.com/office/drawing/2014/main" xmlns="" id="{76B93C5D-BE19-4AFE-86AA-B8CC99D3454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122301</xdr:rowOff>
    </xdr:from>
    <xdr:to>
      <xdr:col>54</xdr:col>
      <xdr:colOff>189865</xdr:colOff>
      <xdr:row>64</xdr:row>
      <xdr:rowOff>65151</xdr:rowOff>
    </xdr:to>
    <xdr:cxnSp macro="">
      <xdr:nvCxnSpPr>
        <xdr:cNvPr id="197" name="直線コネクタ 196">
          <a:extLst>
            <a:ext uri="{FF2B5EF4-FFF2-40B4-BE49-F238E27FC236}">
              <a16:creationId xmlns:a16="http://schemas.microsoft.com/office/drawing/2014/main" xmlns="" id="{DA6BC8BA-1D32-40C9-9358-E3CBF32F3342}"/>
            </a:ext>
          </a:extLst>
        </xdr:cNvPr>
        <xdr:cNvCxnSpPr/>
      </xdr:nvCxnSpPr>
      <xdr:spPr>
        <a:xfrm flipV="1">
          <a:off x="9219565" y="9342501"/>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68978</xdr:rowOff>
    </xdr:from>
    <xdr:ext cx="469744" cy="259045"/>
    <xdr:sp macro="" textlink="">
      <xdr:nvSpPr>
        <xdr:cNvPr id="198" name="【体育館・プール】&#10;一人当たり面積最小値テキスト">
          <a:extLst>
            <a:ext uri="{FF2B5EF4-FFF2-40B4-BE49-F238E27FC236}">
              <a16:creationId xmlns:a16="http://schemas.microsoft.com/office/drawing/2014/main" xmlns="" id="{A0366C57-E38A-4EA2-9E4F-D4CEDFCF8D83}"/>
            </a:ext>
          </a:extLst>
        </xdr:cNvPr>
        <xdr:cNvSpPr txBox="1"/>
      </xdr:nvSpPr>
      <xdr:spPr>
        <a:xfrm>
          <a:off x="9258300" y="10797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65151</xdr:rowOff>
    </xdr:from>
    <xdr:to>
      <xdr:col>55</xdr:col>
      <xdr:colOff>88900</xdr:colOff>
      <xdr:row>64</xdr:row>
      <xdr:rowOff>65151</xdr:rowOff>
    </xdr:to>
    <xdr:cxnSp macro="">
      <xdr:nvCxnSpPr>
        <xdr:cNvPr id="199" name="直線コネクタ 198">
          <a:extLst>
            <a:ext uri="{FF2B5EF4-FFF2-40B4-BE49-F238E27FC236}">
              <a16:creationId xmlns:a16="http://schemas.microsoft.com/office/drawing/2014/main" xmlns="" id="{00B69340-C9B0-4C41-B523-6AA5A6789FB9}"/>
            </a:ext>
          </a:extLst>
        </xdr:cNvPr>
        <xdr:cNvCxnSpPr/>
      </xdr:nvCxnSpPr>
      <xdr:spPr>
        <a:xfrm>
          <a:off x="9154160" y="10794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68978</xdr:rowOff>
    </xdr:from>
    <xdr:ext cx="469744" cy="259045"/>
    <xdr:sp macro="" textlink="">
      <xdr:nvSpPr>
        <xdr:cNvPr id="200" name="【体育館・プール】&#10;一人当たり面積最大値テキスト">
          <a:extLst>
            <a:ext uri="{FF2B5EF4-FFF2-40B4-BE49-F238E27FC236}">
              <a16:creationId xmlns:a16="http://schemas.microsoft.com/office/drawing/2014/main" xmlns="" id="{CB185E9D-1F16-496E-9C67-E5FFFF72A899}"/>
            </a:ext>
          </a:extLst>
        </xdr:cNvPr>
        <xdr:cNvSpPr txBox="1"/>
      </xdr:nvSpPr>
      <xdr:spPr>
        <a:xfrm>
          <a:off x="9258300" y="9121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122301</xdr:rowOff>
    </xdr:from>
    <xdr:to>
      <xdr:col>55</xdr:col>
      <xdr:colOff>88900</xdr:colOff>
      <xdr:row>55</xdr:row>
      <xdr:rowOff>122301</xdr:rowOff>
    </xdr:to>
    <xdr:cxnSp macro="">
      <xdr:nvCxnSpPr>
        <xdr:cNvPr id="201" name="直線コネクタ 200">
          <a:extLst>
            <a:ext uri="{FF2B5EF4-FFF2-40B4-BE49-F238E27FC236}">
              <a16:creationId xmlns:a16="http://schemas.microsoft.com/office/drawing/2014/main" xmlns="" id="{177DB76B-F8E0-4C0F-8C79-69DE5C02704A}"/>
            </a:ext>
          </a:extLst>
        </xdr:cNvPr>
        <xdr:cNvCxnSpPr/>
      </xdr:nvCxnSpPr>
      <xdr:spPr>
        <a:xfrm>
          <a:off x="9154160" y="93425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128668</xdr:rowOff>
    </xdr:from>
    <xdr:ext cx="469744" cy="259045"/>
    <xdr:sp macro="" textlink="">
      <xdr:nvSpPr>
        <xdr:cNvPr id="202" name="【体育館・プール】&#10;一人当たり面積平均値テキスト">
          <a:extLst>
            <a:ext uri="{FF2B5EF4-FFF2-40B4-BE49-F238E27FC236}">
              <a16:creationId xmlns:a16="http://schemas.microsoft.com/office/drawing/2014/main" xmlns="" id="{FDBA6B20-D60A-496A-8893-F5695378BCBF}"/>
            </a:ext>
          </a:extLst>
        </xdr:cNvPr>
        <xdr:cNvSpPr txBox="1"/>
      </xdr:nvSpPr>
      <xdr:spPr>
        <a:xfrm>
          <a:off x="9258300" y="105223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105791</xdr:rowOff>
    </xdr:from>
    <xdr:to>
      <xdr:col>55</xdr:col>
      <xdr:colOff>50800</xdr:colOff>
      <xdr:row>64</xdr:row>
      <xdr:rowOff>35941</xdr:rowOff>
    </xdr:to>
    <xdr:sp macro="" textlink="">
      <xdr:nvSpPr>
        <xdr:cNvPr id="203" name="フローチャート: 判断 202">
          <a:extLst>
            <a:ext uri="{FF2B5EF4-FFF2-40B4-BE49-F238E27FC236}">
              <a16:creationId xmlns:a16="http://schemas.microsoft.com/office/drawing/2014/main" xmlns="" id="{F8379196-D39A-4AC7-A64B-760D4C745691}"/>
            </a:ext>
          </a:extLst>
        </xdr:cNvPr>
        <xdr:cNvSpPr/>
      </xdr:nvSpPr>
      <xdr:spPr>
        <a:xfrm>
          <a:off x="9192260" y="106671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134747</xdr:rowOff>
    </xdr:from>
    <xdr:to>
      <xdr:col>50</xdr:col>
      <xdr:colOff>165100</xdr:colOff>
      <xdr:row>64</xdr:row>
      <xdr:rowOff>64897</xdr:rowOff>
    </xdr:to>
    <xdr:sp macro="" textlink="">
      <xdr:nvSpPr>
        <xdr:cNvPr id="204" name="フローチャート: 判断 203">
          <a:extLst>
            <a:ext uri="{FF2B5EF4-FFF2-40B4-BE49-F238E27FC236}">
              <a16:creationId xmlns:a16="http://schemas.microsoft.com/office/drawing/2014/main" xmlns="" id="{6D5375CE-E27F-4E5E-84AA-EA20A2AC39BF}"/>
            </a:ext>
          </a:extLst>
        </xdr:cNvPr>
        <xdr:cNvSpPr/>
      </xdr:nvSpPr>
      <xdr:spPr>
        <a:xfrm>
          <a:off x="8445500" y="10696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146939</xdr:rowOff>
    </xdr:from>
    <xdr:to>
      <xdr:col>46</xdr:col>
      <xdr:colOff>38100</xdr:colOff>
      <xdr:row>64</xdr:row>
      <xdr:rowOff>77089</xdr:rowOff>
    </xdr:to>
    <xdr:sp macro="" textlink="">
      <xdr:nvSpPr>
        <xdr:cNvPr id="205" name="フローチャート: 判断 204">
          <a:extLst>
            <a:ext uri="{FF2B5EF4-FFF2-40B4-BE49-F238E27FC236}">
              <a16:creationId xmlns:a16="http://schemas.microsoft.com/office/drawing/2014/main" xmlns="" id="{B87E623F-0594-4D46-ABF2-53E2568D4FF2}"/>
            </a:ext>
          </a:extLst>
        </xdr:cNvPr>
        <xdr:cNvSpPr/>
      </xdr:nvSpPr>
      <xdr:spPr>
        <a:xfrm>
          <a:off x="7670800" y="107082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6" name="テキスト ボックス 205">
          <a:extLst>
            <a:ext uri="{FF2B5EF4-FFF2-40B4-BE49-F238E27FC236}">
              <a16:creationId xmlns:a16="http://schemas.microsoft.com/office/drawing/2014/main" xmlns="" id="{8AD2E181-3089-4545-8837-2D82857E674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xmlns="" id="{D1272C45-5D2B-44C7-9694-B86B25AFED4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8" name="テキスト ボックス 207">
          <a:extLst>
            <a:ext uri="{FF2B5EF4-FFF2-40B4-BE49-F238E27FC236}">
              <a16:creationId xmlns:a16="http://schemas.microsoft.com/office/drawing/2014/main" xmlns="" id="{60D2AC55-A133-41F0-85AA-0EA45F7A433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9" name="テキスト ボックス 208">
          <a:extLst>
            <a:ext uri="{FF2B5EF4-FFF2-40B4-BE49-F238E27FC236}">
              <a16:creationId xmlns:a16="http://schemas.microsoft.com/office/drawing/2014/main" xmlns="" id="{1A4E2FEA-836B-4E65-86F7-3354A5C7CEA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0" name="テキスト ボックス 209">
          <a:extLst>
            <a:ext uri="{FF2B5EF4-FFF2-40B4-BE49-F238E27FC236}">
              <a16:creationId xmlns:a16="http://schemas.microsoft.com/office/drawing/2014/main" xmlns="" id="{6A4751CB-450B-4A63-8A68-58A31B09C0E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145034</xdr:rowOff>
    </xdr:from>
    <xdr:to>
      <xdr:col>55</xdr:col>
      <xdr:colOff>50800</xdr:colOff>
      <xdr:row>64</xdr:row>
      <xdr:rowOff>75184</xdr:rowOff>
    </xdr:to>
    <xdr:sp macro="" textlink="">
      <xdr:nvSpPr>
        <xdr:cNvPr id="211" name="楕円 210">
          <a:extLst>
            <a:ext uri="{FF2B5EF4-FFF2-40B4-BE49-F238E27FC236}">
              <a16:creationId xmlns:a16="http://schemas.microsoft.com/office/drawing/2014/main" xmlns="" id="{773C036E-6C6F-4D73-9B34-9310A5D2A8D3}"/>
            </a:ext>
          </a:extLst>
        </xdr:cNvPr>
        <xdr:cNvSpPr/>
      </xdr:nvSpPr>
      <xdr:spPr>
        <a:xfrm>
          <a:off x="9192260" y="107063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84218</xdr:rowOff>
    </xdr:from>
    <xdr:ext cx="469744" cy="259045"/>
    <xdr:sp macro="" textlink="">
      <xdr:nvSpPr>
        <xdr:cNvPr id="212" name="【体育館・プール】&#10;一人当たり面積該当値テキスト">
          <a:extLst>
            <a:ext uri="{FF2B5EF4-FFF2-40B4-BE49-F238E27FC236}">
              <a16:creationId xmlns:a16="http://schemas.microsoft.com/office/drawing/2014/main" xmlns="" id="{0C875A4D-6D15-4ED1-B602-0BB0B63EC53E}"/>
            </a:ext>
          </a:extLst>
        </xdr:cNvPr>
        <xdr:cNvSpPr txBox="1"/>
      </xdr:nvSpPr>
      <xdr:spPr>
        <a:xfrm>
          <a:off x="9258300" y="10645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145606</xdr:rowOff>
    </xdr:from>
    <xdr:to>
      <xdr:col>50</xdr:col>
      <xdr:colOff>165100</xdr:colOff>
      <xdr:row>64</xdr:row>
      <xdr:rowOff>75756</xdr:rowOff>
    </xdr:to>
    <xdr:sp macro="" textlink="">
      <xdr:nvSpPr>
        <xdr:cNvPr id="213" name="楕円 212">
          <a:extLst>
            <a:ext uri="{FF2B5EF4-FFF2-40B4-BE49-F238E27FC236}">
              <a16:creationId xmlns:a16="http://schemas.microsoft.com/office/drawing/2014/main" xmlns="" id="{6AC144D0-1018-4DC5-A84C-F1DB931B2F79}"/>
            </a:ext>
          </a:extLst>
        </xdr:cNvPr>
        <xdr:cNvSpPr/>
      </xdr:nvSpPr>
      <xdr:spPr>
        <a:xfrm>
          <a:off x="8445500" y="107069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24384</xdr:rowOff>
    </xdr:from>
    <xdr:to>
      <xdr:col>55</xdr:col>
      <xdr:colOff>0</xdr:colOff>
      <xdr:row>64</xdr:row>
      <xdr:rowOff>24956</xdr:rowOff>
    </xdr:to>
    <xdr:cxnSp macro="">
      <xdr:nvCxnSpPr>
        <xdr:cNvPr id="214" name="直線コネクタ 213">
          <a:extLst>
            <a:ext uri="{FF2B5EF4-FFF2-40B4-BE49-F238E27FC236}">
              <a16:creationId xmlns:a16="http://schemas.microsoft.com/office/drawing/2014/main" xmlns="" id="{8828AC69-E633-42EE-B3BF-B716C52B85AD}"/>
            </a:ext>
          </a:extLst>
        </xdr:cNvPr>
        <xdr:cNvCxnSpPr/>
      </xdr:nvCxnSpPr>
      <xdr:spPr>
        <a:xfrm flipV="1">
          <a:off x="8496300" y="10753344"/>
          <a:ext cx="7239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145986</xdr:rowOff>
    </xdr:from>
    <xdr:to>
      <xdr:col>46</xdr:col>
      <xdr:colOff>38100</xdr:colOff>
      <xdr:row>64</xdr:row>
      <xdr:rowOff>76136</xdr:rowOff>
    </xdr:to>
    <xdr:sp macro="" textlink="">
      <xdr:nvSpPr>
        <xdr:cNvPr id="215" name="楕円 214">
          <a:extLst>
            <a:ext uri="{FF2B5EF4-FFF2-40B4-BE49-F238E27FC236}">
              <a16:creationId xmlns:a16="http://schemas.microsoft.com/office/drawing/2014/main" xmlns="" id="{A6E54EDF-40A3-464C-93E3-5833C5CF3064}"/>
            </a:ext>
          </a:extLst>
        </xdr:cNvPr>
        <xdr:cNvSpPr/>
      </xdr:nvSpPr>
      <xdr:spPr>
        <a:xfrm>
          <a:off x="7670800" y="107073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24956</xdr:rowOff>
    </xdr:from>
    <xdr:to>
      <xdr:col>50</xdr:col>
      <xdr:colOff>114300</xdr:colOff>
      <xdr:row>64</xdr:row>
      <xdr:rowOff>25336</xdr:rowOff>
    </xdr:to>
    <xdr:cxnSp macro="">
      <xdr:nvCxnSpPr>
        <xdr:cNvPr id="216" name="直線コネクタ 215">
          <a:extLst>
            <a:ext uri="{FF2B5EF4-FFF2-40B4-BE49-F238E27FC236}">
              <a16:creationId xmlns:a16="http://schemas.microsoft.com/office/drawing/2014/main" xmlns="" id="{CA7BBD30-2103-4EAF-95A6-8D390712AE77}"/>
            </a:ext>
          </a:extLst>
        </xdr:cNvPr>
        <xdr:cNvCxnSpPr/>
      </xdr:nvCxnSpPr>
      <xdr:spPr>
        <a:xfrm flipV="1">
          <a:off x="7713980" y="10753916"/>
          <a:ext cx="78232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81424</xdr:rowOff>
    </xdr:from>
    <xdr:ext cx="469744" cy="259045"/>
    <xdr:sp macro="" textlink="">
      <xdr:nvSpPr>
        <xdr:cNvPr id="217" name="n_1aveValue【体育館・プール】&#10;一人当たり面積">
          <a:extLst>
            <a:ext uri="{FF2B5EF4-FFF2-40B4-BE49-F238E27FC236}">
              <a16:creationId xmlns:a16="http://schemas.microsoft.com/office/drawing/2014/main" xmlns="" id="{56C0D3DF-D8D1-4E44-8DD6-4FFCF96F7D6A}"/>
            </a:ext>
          </a:extLst>
        </xdr:cNvPr>
        <xdr:cNvSpPr txBox="1"/>
      </xdr:nvSpPr>
      <xdr:spPr>
        <a:xfrm>
          <a:off x="8271587" y="10475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68216</xdr:rowOff>
    </xdr:from>
    <xdr:ext cx="469744" cy="259045"/>
    <xdr:sp macro="" textlink="">
      <xdr:nvSpPr>
        <xdr:cNvPr id="218" name="n_2aveValue【体育館・プール】&#10;一人当たり面積">
          <a:extLst>
            <a:ext uri="{FF2B5EF4-FFF2-40B4-BE49-F238E27FC236}">
              <a16:creationId xmlns:a16="http://schemas.microsoft.com/office/drawing/2014/main" xmlns="" id="{BDB11516-186C-464A-BA79-599E349D94C4}"/>
            </a:ext>
          </a:extLst>
        </xdr:cNvPr>
        <xdr:cNvSpPr txBox="1"/>
      </xdr:nvSpPr>
      <xdr:spPr>
        <a:xfrm>
          <a:off x="7509587" y="1079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66883</xdr:rowOff>
    </xdr:from>
    <xdr:ext cx="469744" cy="259045"/>
    <xdr:sp macro="" textlink="">
      <xdr:nvSpPr>
        <xdr:cNvPr id="219" name="n_1mainValue【体育館・プール】&#10;一人当たり面積">
          <a:extLst>
            <a:ext uri="{FF2B5EF4-FFF2-40B4-BE49-F238E27FC236}">
              <a16:creationId xmlns:a16="http://schemas.microsoft.com/office/drawing/2014/main" xmlns="" id="{370D2F0F-9C0D-4ED0-AE53-91302D6BE0D1}"/>
            </a:ext>
          </a:extLst>
        </xdr:cNvPr>
        <xdr:cNvSpPr txBox="1"/>
      </xdr:nvSpPr>
      <xdr:spPr>
        <a:xfrm>
          <a:off x="8271587" y="1079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92663</xdr:rowOff>
    </xdr:from>
    <xdr:ext cx="469744" cy="259045"/>
    <xdr:sp macro="" textlink="">
      <xdr:nvSpPr>
        <xdr:cNvPr id="220" name="n_2mainValue【体育館・プール】&#10;一人当たり面積">
          <a:extLst>
            <a:ext uri="{FF2B5EF4-FFF2-40B4-BE49-F238E27FC236}">
              <a16:creationId xmlns:a16="http://schemas.microsoft.com/office/drawing/2014/main" xmlns="" id="{6F5667A3-0E53-4CA2-92E3-BD16D0C2DD87}"/>
            </a:ext>
          </a:extLst>
        </xdr:cNvPr>
        <xdr:cNvSpPr txBox="1"/>
      </xdr:nvSpPr>
      <xdr:spPr>
        <a:xfrm>
          <a:off x="7509587" y="10486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1" name="正方形/長方形 220">
          <a:extLst>
            <a:ext uri="{FF2B5EF4-FFF2-40B4-BE49-F238E27FC236}">
              <a16:creationId xmlns:a16="http://schemas.microsoft.com/office/drawing/2014/main" xmlns="" id="{2D19906B-B89F-4FD3-9198-E526571DE54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2" name="正方形/長方形 221">
          <a:extLst>
            <a:ext uri="{FF2B5EF4-FFF2-40B4-BE49-F238E27FC236}">
              <a16:creationId xmlns:a16="http://schemas.microsoft.com/office/drawing/2014/main" xmlns="" id="{DC8DA4F7-DC68-4228-A6BC-BF10A7D00A9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3" name="正方形/長方形 222">
          <a:extLst>
            <a:ext uri="{FF2B5EF4-FFF2-40B4-BE49-F238E27FC236}">
              <a16:creationId xmlns:a16="http://schemas.microsoft.com/office/drawing/2014/main" xmlns="" id="{C0A24247-60B6-410E-88EA-A57298DBDA8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4" name="正方形/長方形 223">
          <a:extLst>
            <a:ext uri="{FF2B5EF4-FFF2-40B4-BE49-F238E27FC236}">
              <a16:creationId xmlns:a16="http://schemas.microsoft.com/office/drawing/2014/main" xmlns="" id="{6A815CE8-D5A5-4B83-B0EC-8A2553947F0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5" name="正方形/長方形 224">
          <a:extLst>
            <a:ext uri="{FF2B5EF4-FFF2-40B4-BE49-F238E27FC236}">
              <a16:creationId xmlns:a16="http://schemas.microsoft.com/office/drawing/2014/main" xmlns="" id="{96BB948F-2F99-4CCE-9464-6A6CC207678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6" name="正方形/長方形 225">
          <a:extLst>
            <a:ext uri="{FF2B5EF4-FFF2-40B4-BE49-F238E27FC236}">
              <a16:creationId xmlns:a16="http://schemas.microsoft.com/office/drawing/2014/main" xmlns="" id="{E5121DEE-23B6-4A3A-B84C-6FF3FBBEE6D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7" name="正方形/長方形 226">
          <a:extLst>
            <a:ext uri="{FF2B5EF4-FFF2-40B4-BE49-F238E27FC236}">
              <a16:creationId xmlns:a16="http://schemas.microsoft.com/office/drawing/2014/main" xmlns="" id="{3924C027-C3A2-4F83-87E0-2DF4E86AC08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8" name="正方形/長方形 227">
          <a:extLst>
            <a:ext uri="{FF2B5EF4-FFF2-40B4-BE49-F238E27FC236}">
              <a16:creationId xmlns:a16="http://schemas.microsoft.com/office/drawing/2014/main" xmlns="" id="{761CBB5D-2DA2-4C9E-AB16-BD45DA453FD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9" name="テキスト ボックス 228">
          <a:extLst>
            <a:ext uri="{FF2B5EF4-FFF2-40B4-BE49-F238E27FC236}">
              <a16:creationId xmlns:a16="http://schemas.microsoft.com/office/drawing/2014/main" xmlns="" id="{799C7AAE-F062-4324-B6E6-6F569E0E0DC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0" name="直線コネクタ 229">
          <a:extLst>
            <a:ext uri="{FF2B5EF4-FFF2-40B4-BE49-F238E27FC236}">
              <a16:creationId xmlns:a16="http://schemas.microsoft.com/office/drawing/2014/main" xmlns="" id="{1FA18174-2F28-4AA8-ABBA-1D489EE24918}"/>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1" name="テキスト ボックス 230">
          <a:extLst>
            <a:ext uri="{FF2B5EF4-FFF2-40B4-BE49-F238E27FC236}">
              <a16:creationId xmlns:a16="http://schemas.microsoft.com/office/drawing/2014/main" xmlns="" id="{3F8B1781-1976-4D35-B4CB-45D4690EB3C9}"/>
            </a:ext>
          </a:extLst>
        </xdr:cNvPr>
        <xdr:cNvSpPr txBox="1"/>
      </xdr:nvSpPr>
      <xdr:spPr>
        <a:xfrm>
          <a:off x="37734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2" name="直線コネクタ 231">
          <a:extLst>
            <a:ext uri="{FF2B5EF4-FFF2-40B4-BE49-F238E27FC236}">
              <a16:creationId xmlns:a16="http://schemas.microsoft.com/office/drawing/2014/main" xmlns="" id="{79033AED-B29D-485C-8E35-553060C070BB}"/>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3" name="テキスト ボックス 232">
          <a:extLst>
            <a:ext uri="{FF2B5EF4-FFF2-40B4-BE49-F238E27FC236}">
              <a16:creationId xmlns:a16="http://schemas.microsoft.com/office/drawing/2014/main" xmlns="" id="{022D1329-9687-453A-8B43-91A765297D32}"/>
            </a:ext>
          </a:extLst>
        </xdr:cNvPr>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4" name="直線コネクタ 233">
          <a:extLst>
            <a:ext uri="{FF2B5EF4-FFF2-40B4-BE49-F238E27FC236}">
              <a16:creationId xmlns:a16="http://schemas.microsoft.com/office/drawing/2014/main" xmlns="" id="{54F2E774-8A97-46D2-B67C-11DE1006CBAE}"/>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5" name="テキスト ボックス 234">
          <a:extLst>
            <a:ext uri="{FF2B5EF4-FFF2-40B4-BE49-F238E27FC236}">
              <a16:creationId xmlns:a16="http://schemas.microsoft.com/office/drawing/2014/main" xmlns="" id="{8E0928C2-3138-43A3-878A-9FBB50BE0FA6}"/>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6" name="直線コネクタ 235">
          <a:extLst>
            <a:ext uri="{FF2B5EF4-FFF2-40B4-BE49-F238E27FC236}">
              <a16:creationId xmlns:a16="http://schemas.microsoft.com/office/drawing/2014/main" xmlns="" id="{F5E5A475-C403-476E-86BE-0A6B9052F4BB}"/>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7" name="テキスト ボックス 236">
          <a:extLst>
            <a:ext uri="{FF2B5EF4-FFF2-40B4-BE49-F238E27FC236}">
              <a16:creationId xmlns:a16="http://schemas.microsoft.com/office/drawing/2014/main" xmlns="" id="{CB0C0ED2-27B2-4184-BE36-5C5E1BA2D866}"/>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38" name="直線コネクタ 237">
          <a:extLst>
            <a:ext uri="{FF2B5EF4-FFF2-40B4-BE49-F238E27FC236}">
              <a16:creationId xmlns:a16="http://schemas.microsoft.com/office/drawing/2014/main" xmlns="" id="{2E05F4BA-EEAA-439D-BA62-011946FA7E03}"/>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9" name="テキスト ボックス 238">
          <a:extLst>
            <a:ext uri="{FF2B5EF4-FFF2-40B4-BE49-F238E27FC236}">
              <a16:creationId xmlns:a16="http://schemas.microsoft.com/office/drawing/2014/main" xmlns="" id="{B1F5D41D-6D59-4930-9A51-36E06165729B}"/>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0" name="直線コネクタ 239">
          <a:extLst>
            <a:ext uri="{FF2B5EF4-FFF2-40B4-BE49-F238E27FC236}">
              <a16:creationId xmlns:a16="http://schemas.microsoft.com/office/drawing/2014/main" xmlns="" id="{5F6EFEAF-BA9A-4A0D-A5A9-81DB016D69DA}"/>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1" name="テキスト ボックス 240">
          <a:extLst>
            <a:ext uri="{FF2B5EF4-FFF2-40B4-BE49-F238E27FC236}">
              <a16:creationId xmlns:a16="http://schemas.microsoft.com/office/drawing/2014/main" xmlns="" id="{42108EB9-B2D2-482D-BF64-30C41CCCA9FB}"/>
            </a:ext>
          </a:extLst>
        </xdr:cNvPr>
        <xdr:cNvSpPr txBox="1"/>
      </xdr:nvSpPr>
      <xdr:spPr>
        <a:xfrm>
          <a:off x="27196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2" name="直線コネクタ 241">
          <a:extLst>
            <a:ext uri="{FF2B5EF4-FFF2-40B4-BE49-F238E27FC236}">
              <a16:creationId xmlns:a16="http://schemas.microsoft.com/office/drawing/2014/main" xmlns="" id="{894FD672-611D-4F27-B74A-D31CAAE4D83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3" name="テキスト ボックス 242">
          <a:extLst>
            <a:ext uri="{FF2B5EF4-FFF2-40B4-BE49-F238E27FC236}">
              <a16:creationId xmlns:a16="http://schemas.microsoft.com/office/drawing/2014/main" xmlns="" id="{AC3D00A0-76B2-468C-99C8-620E8B431CBB}"/>
            </a:ext>
          </a:extLst>
        </xdr:cNvPr>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4" name="【福祉施設】&#10;有形固定資産減価償却率グラフ枠">
          <a:extLst>
            <a:ext uri="{FF2B5EF4-FFF2-40B4-BE49-F238E27FC236}">
              <a16:creationId xmlns:a16="http://schemas.microsoft.com/office/drawing/2014/main" xmlns="" id="{678E7905-D98C-42FC-B573-A86E6D5C81E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5714</xdr:rowOff>
    </xdr:from>
    <xdr:to>
      <xdr:col>24</xdr:col>
      <xdr:colOff>62865</xdr:colOff>
      <xdr:row>86</xdr:row>
      <xdr:rowOff>148589</xdr:rowOff>
    </xdr:to>
    <xdr:cxnSp macro="">
      <xdr:nvCxnSpPr>
        <xdr:cNvPr id="245" name="直線コネクタ 244">
          <a:extLst>
            <a:ext uri="{FF2B5EF4-FFF2-40B4-BE49-F238E27FC236}">
              <a16:creationId xmlns:a16="http://schemas.microsoft.com/office/drawing/2014/main" xmlns="" id="{4E9F7B07-9B59-4E44-83C2-DEA8400DAC21}"/>
            </a:ext>
          </a:extLst>
        </xdr:cNvPr>
        <xdr:cNvCxnSpPr/>
      </xdr:nvCxnSpPr>
      <xdr:spPr>
        <a:xfrm flipV="1">
          <a:off x="4086225" y="13081634"/>
          <a:ext cx="0" cy="1483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152416</xdr:rowOff>
    </xdr:from>
    <xdr:ext cx="405111" cy="259045"/>
    <xdr:sp macro="" textlink="">
      <xdr:nvSpPr>
        <xdr:cNvPr id="246" name="【福祉施設】&#10;有形固定資産減価償却率最小値テキスト">
          <a:extLst>
            <a:ext uri="{FF2B5EF4-FFF2-40B4-BE49-F238E27FC236}">
              <a16:creationId xmlns:a16="http://schemas.microsoft.com/office/drawing/2014/main" xmlns="" id="{D101F1C9-E57E-4141-AEE3-8FBA1394958F}"/>
            </a:ext>
          </a:extLst>
        </xdr:cNvPr>
        <xdr:cNvSpPr txBox="1"/>
      </xdr:nvSpPr>
      <xdr:spPr>
        <a:xfrm>
          <a:off x="4124960" y="14569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148589</xdr:rowOff>
    </xdr:from>
    <xdr:to>
      <xdr:col>24</xdr:col>
      <xdr:colOff>152400</xdr:colOff>
      <xdr:row>86</xdr:row>
      <xdr:rowOff>148589</xdr:rowOff>
    </xdr:to>
    <xdr:cxnSp macro="">
      <xdr:nvCxnSpPr>
        <xdr:cNvPr id="247" name="直線コネクタ 246">
          <a:extLst>
            <a:ext uri="{FF2B5EF4-FFF2-40B4-BE49-F238E27FC236}">
              <a16:creationId xmlns:a16="http://schemas.microsoft.com/office/drawing/2014/main" xmlns="" id="{5DFE1CF4-96E7-443E-8099-638155ABE48E}"/>
            </a:ext>
          </a:extLst>
        </xdr:cNvPr>
        <xdr:cNvCxnSpPr/>
      </xdr:nvCxnSpPr>
      <xdr:spPr>
        <a:xfrm>
          <a:off x="4020820" y="145656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123841</xdr:rowOff>
    </xdr:from>
    <xdr:ext cx="405111" cy="259045"/>
    <xdr:sp macro="" textlink="">
      <xdr:nvSpPr>
        <xdr:cNvPr id="248" name="【福祉施設】&#10;有形固定資産減価償却率最大値テキスト">
          <a:extLst>
            <a:ext uri="{FF2B5EF4-FFF2-40B4-BE49-F238E27FC236}">
              <a16:creationId xmlns:a16="http://schemas.microsoft.com/office/drawing/2014/main" xmlns="" id="{AEB4FF05-8900-4C60-85FA-DE77EF9D4246}"/>
            </a:ext>
          </a:extLst>
        </xdr:cNvPr>
        <xdr:cNvSpPr txBox="1"/>
      </xdr:nvSpPr>
      <xdr:spPr>
        <a:xfrm>
          <a:off x="4124960" y="12864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5714</xdr:rowOff>
    </xdr:from>
    <xdr:to>
      <xdr:col>24</xdr:col>
      <xdr:colOff>152400</xdr:colOff>
      <xdr:row>78</xdr:row>
      <xdr:rowOff>5714</xdr:rowOff>
    </xdr:to>
    <xdr:cxnSp macro="">
      <xdr:nvCxnSpPr>
        <xdr:cNvPr id="249" name="直線コネクタ 248">
          <a:extLst>
            <a:ext uri="{FF2B5EF4-FFF2-40B4-BE49-F238E27FC236}">
              <a16:creationId xmlns:a16="http://schemas.microsoft.com/office/drawing/2014/main" xmlns="" id="{B8EABD87-DE43-4466-B18D-E7A6FCEA5FEA}"/>
            </a:ext>
          </a:extLst>
        </xdr:cNvPr>
        <xdr:cNvCxnSpPr/>
      </xdr:nvCxnSpPr>
      <xdr:spPr>
        <a:xfrm>
          <a:off x="4020820" y="130816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50" name="【福祉施設】&#10;有形固定資産減価償却率平均値テキスト">
          <a:extLst>
            <a:ext uri="{FF2B5EF4-FFF2-40B4-BE49-F238E27FC236}">
              <a16:creationId xmlns:a16="http://schemas.microsoft.com/office/drawing/2014/main" xmlns="" id="{98FEB6C4-124D-412E-A3A7-2AF1AB63E835}"/>
            </a:ext>
          </a:extLst>
        </xdr:cNvPr>
        <xdr:cNvSpPr txBox="1"/>
      </xdr:nvSpPr>
      <xdr:spPr>
        <a:xfrm>
          <a:off x="4124960" y="13718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51" name="フローチャート: 判断 250">
          <a:extLst>
            <a:ext uri="{FF2B5EF4-FFF2-40B4-BE49-F238E27FC236}">
              <a16:creationId xmlns:a16="http://schemas.microsoft.com/office/drawing/2014/main" xmlns="" id="{33460A3F-2439-4E44-A6E1-CDE2CC37C635}"/>
            </a:ext>
          </a:extLst>
        </xdr:cNvPr>
        <xdr:cNvSpPr/>
      </xdr:nvSpPr>
      <xdr:spPr>
        <a:xfrm>
          <a:off x="4036060" y="138633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93980</xdr:rowOff>
    </xdr:from>
    <xdr:to>
      <xdr:col>20</xdr:col>
      <xdr:colOff>38100</xdr:colOff>
      <xdr:row>83</xdr:row>
      <xdr:rowOff>24130</xdr:rowOff>
    </xdr:to>
    <xdr:sp macro="" textlink="">
      <xdr:nvSpPr>
        <xdr:cNvPr id="252" name="フローチャート: 判断 251">
          <a:extLst>
            <a:ext uri="{FF2B5EF4-FFF2-40B4-BE49-F238E27FC236}">
              <a16:creationId xmlns:a16="http://schemas.microsoft.com/office/drawing/2014/main" xmlns="" id="{99F6AC31-8E39-4FA4-B34B-5599368ABBEC}"/>
            </a:ext>
          </a:extLst>
        </xdr:cNvPr>
        <xdr:cNvSpPr/>
      </xdr:nvSpPr>
      <xdr:spPr>
        <a:xfrm>
          <a:off x="3312160" y="13840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93980</xdr:rowOff>
    </xdr:from>
    <xdr:to>
      <xdr:col>15</xdr:col>
      <xdr:colOff>101600</xdr:colOff>
      <xdr:row>83</xdr:row>
      <xdr:rowOff>24130</xdr:rowOff>
    </xdr:to>
    <xdr:sp macro="" textlink="">
      <xdr:nvSpPr>
        <xdr:cNvPr id="253" name="フローチャート: 判断 252">
          <a:extLst>
            <a:ext uri="{FF2B5EF4-FFF2-40B4-BE49-F238E27FC236}">
              <a16:creationId xmlns:a16="http://schemas.microsoft.com/office/drawing/2014/main" xmlns="" id="{C4176E3D-4D86-4FC7-958B-D3548A5553CF}"/>
            </a:ext>
          </a:extLst>
        </xdr:cNvPr>
        <xdr:cNvSpPr/>
      </xdr:nvSpPr>
      <xdr:spPr>
        <a:xfrm>
          <a:off x="2514600" y="1384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xmlns="" id="{8E960D28-73F4-4835-9C4F-E746DF21FD1C}"/>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xmlns="" id="{A123E835-F842-4786-BD1A-FC7A2A723A3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xmlns="" id="{286D68C4-A4B5-4D5A-8EBD-396A4FDAFF57}"/>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xmlns="" id="{BAC0AAE9-B894-494F-BBAD-EEED5A58507E}"/>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xmlns="" id="{26F9358C-FEDD-47DA-AB9A-59DF4D5A46E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21589</xdr:rowOff>
    </xdr:from>
    <xdr:to>
      <xdr:col>24</xdr:col>
      <xdr:colOff>114300</xdr:colOff>
      <xdr:row>83</xdr:row>
      <xdr:rowOff>123189</xdr:rowOff>
    </xdr:to>
    <xdr:sp macro="" textlink="">
      <xdr:nvSpPr>
        <xdr:cNvPr id="259" name="楕円 258">
          <a:extLst>
            <a:ext uri="{FF2B5EF4-FFF2-40B4-BE49-F238E27FC236}">
              <a16:creationId xmlns:a16="http://schemas.microsoft.com/office/drawing/2014/main" xmlns="" id="{A885C3A4-7862-43FC-8C57-061648715CD6}"/>
            </a:ext>
          </a:extLst>
        </xdr:cNvPr>
        <xdr:cNvSpPr/>
      </xdr:nvSpPr>
      <xdr:spPr>
        <a:xfrm>
          <a:off x="4036060" y="1393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xdr:rowOff>
    </xdr:from>
    <xdr:ext cx="405111" cy="259045"/>
    <xdr:sp macro="" textlink="">
      <xdr:nvSpPr>
        <xdr:cNvPr id="260" name="【福祉施設】&#10;有形固定資産減価償却率該当値テキスト">
          <a:extLst>
            <a:ext uri="{FF2B5EF4-FFF2-40B4-BE49-F238E27FC236}">
              <a16:creationId xmlns:a16="http://schemas.microsoft.com/office/drawing/2014/main" xmlns="" id="{D5558D0D-2A7F-43BA-A11A-A8CA6C82FAD2}"/>
            </a:ext>
          </a:extLst>
        </xdr:cNvPr>
        <xdr:cNvSpPr txBox="1"/>
      </xdr:nvSpPr>
      <xdr:spPr>
        <a:xfrm>
          <a:off x="4124960" y="1391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170180</xdr:rowOff>
    </xdr:from>
    <xdr:to>
      <xdr:col>20</xdr:col>
      <xdr:colOff>38100</xdr:colOff>
      <xdr:row>82</xdr:row>
      <xdr:rowOff>100330</xdr:rowOff>
    </xdr:to>
    <xdr:sp macro="" textlink="">
      <xdr:nvSpPr>
        <xdr:cNvPr id="261" name="楕円 260">
          <a:extLst>
            <a:ext uri="{FF2B5EF4-FFF2-40B4-BE49-F238E27FC236}">
              <a16:creationId xmlns:a16="http://schemas.microsoft.com/office/drawing/2014/main" xmlns="" id="{0EA6D209-37B6-4DB6-91D0-BD410212D520}"/>
            </a:ext>
          </a:extLst>
        </xdr:cNvPr>
        <xdr:cNvSpPr/>
      </xdr:nvSpPr>
      <xdr:spPr>
        <a:xfrm>
          <a:off x="3312160" y="13749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49530</xdr:rowOff>
    </xdr:from>
    <xdr:to>
      <xdr:col>24</xdr:col>
      <xdr:colOff>63500</xdr:colOff>
      <xdr:row>83</xdr:row>
      <xdr:rowOff>72389</xdr:rowOff>
    </xdr:to>
    <xdr:cxnSp macro="">
      <xdr:nvCxnSpPr>
        <xdr:cNvPr id="262" name="直線コネクタ 261">
          <a:extLst>
            <a:ext uri="{FF2B5EF4-FFF2-40B4-BE49-F238E27FC236}">
              <a16:creationId xmlns:a16="http://schemas.microsoft.com/office/drawing/2014/main" xmlns="" id="{6E596CCE-5FED-43E5-A09B-D4D339C54DFE}"/>
            </a:ext>
          </a:extLst>
        </xdr:cNvPr>
        <xdr:cNvCxnSpPr/>
      </xdr:nvCxnSpPr>
      <xdr:spPr>
        <a:xfrm>
          <a:off x="3355340" y="13796010"/>
          <a:ext cx="731520" cy="19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73025</xdr:rowOff>
    </xdr:from>
    <xdr:to>
      <xdr:col>15</xdr:col>
      <xdr:colOff>101600</xdr:colOff>
      <xdr:row>82</xdr:row>
      <xdr:rowOff>3175</xdr:rowOff>
    </xdr:to>
    <xdr:sp macro="" textlink="">
      <xdr:nvSpPr>
        <xdr:cNvPr id="263" name="楕円 262">
          <a:extLst>
            <a:ext uri="{FF2B5EF4-FFF2-40B4-BE49-F238E27FC236}">
              <a16:creationId xmlns:a16="http://schemas.microsoft.com/office/drawing/2014/main" xmlns="" id="{495F5A72-0C74-4556-87BE-F48C2BC1AC3D}"/>
            </a:ext>
          </a:extLst>
        </xdr:cNvPr>
        <xdr:cNvSpPr/>
      </xdr:nvSpPr>
      <xdr:spPr>
        <a:xfrm>
          <a:off x="2514600" y="13651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123825</xdr:rowOff>
    </xdr:from>
    <xdr:to>
      <xdr:col>19</xdr:col>
      <xdr:colOff>177800</xdr:colOff>
      <xdr:row>82</xdr:row>
      <xdr:rowOff>49530</xdr:rowOff>
    </xdr:to>
    <xdr:cxnSp macro="">
      <xdr:nvCxnSpPr>
        <xdr:cNvPr id="264" name="直線コネクタ 263">
          <a:extLst>
            <a:ext uri="{FF2B5EF4-FFF2-40B4-BE49-F238E27FC236}">
              <a16:creationId xmlns:a16="http://schemas.microsoft.com/office/drawing/2014/main" xmlns="" id="{B6DB9D0F-5E7C-4357-9991-9BAB2E5F06E9}"/>
            </a:ext>
          </a:extLst>
        </xdr:cNvPr>
        <xdr:cNvCxnSpPr/>
      </xdr:nvCxnSpPr>
      <xdr:spPr>
        <a:xfrm>
          <a:off x="2565400" y="13702665"/>
          <a:ext cx="78994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15257</xdr:rowOff>
    </xdr:from>
    <xdr:ext cx="405111" cy="259045"/>
    <xdr:sp macro="" textlink="">
      <xdr:nvSpPr>
        <xdr:cNvPr id="265" name="n_1aveValue【福祉施設】&#10;有形固定資産減価償却率">
          <a:extLst>
            <a:ext uri="{FF2B5EF4-FFF2-40B4-BE49-F238E27FC236}">
              <a16:creationId xmlns:a16="http://schemas.microsoft.com/office/drawing/2014/main" xmlns="" id="{332F98F4-652A-4FE8-803D-8E5898045B07}"/>
            </a:ext>
          </a:extLst>
        </xdr:cNvPr>
        <xdr:cNvSpPr txBox="1"/>
      </xdr:nvSpPr>
      <xdr:spPr>
        <a:xfrm>
          <a:off x="317056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15257</xdr:rowOff>
    </xdr:from>
    <xdr:ext cx="405111" cy="259045"/>
    <xdr:sp macro="" textlink="">
      <xdr:nvSpPr>
        <xdr:cNvPr id="266" name="n_2aveValue【福祉施設】&#10;有形固定資産減価償却率">
          <a:extLst>
            <a:ext uri="{FF2B5EF4-FFF2-40B4-BE49-F238E27FC236}">
              <a16:creationId xmlns:a16="http://schemas.microsoft.com/office/drawing/2014/main" xmlns="" id="{E234AB3B-59A9-4CA5-8867-3EA413465F79}"/>
            </a:ext>
          </a:extLst>
        </xdr:cNvPr>
        <xdr:cNvSpPr txBox="1"/>
      </xdr:nvSpPr>
      <xdr:spPr>
        <a:xfrm>
          <a:off x="238570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116857</xdr:rowOff>
    </xdr:from>
    <xdr:ext cx="405111" cy="259045"/>
    <xdr:sp macro="" textlink="">
      <xdr:nvSpPr>
        <xdr:cNvPr id="267" name="n_1mainValue【福祉施設】&#10;有形固定資産減価償却率">
          <a:extLst>
            <a:ext uri="{FF2B5EF4-FFF2-40B4-BE49-F238E27FC236}">
              <a16:creationId xmlns:a16="http://schemas.microsoft.com/office/drawing/2014/main" xmlns="" id="{331E99E4-0682-4040-B4C1-D1C629587455}"/>
            </a:ext>
          </a:extLst>
        </xdr:cNvPr>
        <xdr:cNvSpPr txBox="1"/>
      </xdr:nvSpPr>
      <xdr:spPr>
        <a:xfrm>
          <a:off x="3170564" y="1352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19702</xdr:rowOff>
    </xdr:from>
    <xdr:ext cx="405111" cy="259045"/>
    <xdr:sp macro="" textlink="">
      <xdr:nvSpPr>
        <xdr:cNvPr id="268" name="n_2mainValue【福祉施設】&#10;有形固定資産減価償却率">
          <a:extLst>
            <a:ext uri="{FF2B5EF4-FFF2-40B4-BE49-F238E27FC236}">
              <a16:creationId xmlns:a16="http://schemas.microsoft.com/office/drawing/2014/main" xmlns="" id="{1C7CA56B-EC77-46BD-866A-A904265B46E8}"/>
            </a:ext>
          </a:extLst>
        </xdr:cNvPr>
        <xdr:cNvSpPr txBox="1"/>
      </xdr:nvSpPr>
      <xdr:spPr>
        <a:xfrm>
          <a:off x="2385704" y="1343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xmlns="" id="{9C6BE238-8F74-4624-89A7-5A136D3B831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xmlns="" id="{DC27C16E-6AD7-45EC-A588-E6ACB10D001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xmlns="" id="{40DA3163-FBF0-433F-AF52-A2694F9BB63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xmlns="" id="{ED823B35-6EC3-4124-B2BE-E08918966B0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xmlns="" id="{883E6E7F-94A7-4903-8319-9DB00563C44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xmlns="" id="{8CEADBC4-F388-4F02-B4E9-0940CAA382F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xmlns="" id="{6800A07D-562C-4708-88D3-9EFA4BF14E0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xmlns="" id="{96904E9C-F713-4DAF-BE63-C616127A88F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7" name="テキスト ボックス 276">
          <a:extLst>
            <a:ext uri="{FF2B5EF4-FFF2-40B4-BE49-F238E27FC236}">
              <a16:creationId xmlns:a16="http://schemas.microsoft.com/office/drawing/2014/main" xmlns="" id="{8FACD363-B999-49E5-A561-C2178536E34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8" name="直線コネクタ 277">
          <a:extLst>
            <a:ext uri="{FF2B5EF4-FFF2-40B4-BE49-F238E27FC236}">
              <a16:creationId xmlns:a16="http://schemas.microsoft.com/office/drawing/2014/main" xmlns="" id="{394A2DCE-E875-423C-A150-624E69CA00C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79" name="直線コネクタ 278">
          <a:extLst>
            <a:ext uri="{FF2B5EF4-FFF2-40B4-BE49-F238E27FC236}">
              <a16:creationId xmlns:a16="http://schemas.microsoft.com/office/drawing/2014/main" xmlns="" id="{BAF72DF4-938D-498B-A05A-CCD55E7E1F7C}"/>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80" name="テキスト ボックス 279">
          <a:extLst>
            <a:ext uri="{FF2B5EF4-FFF2-40B4-BE49-F238E27FC236}">
              <a16:creationId xmlns:a16="http://schemas.microsoft.com/office/drawing/2014/main" xmlns="" id="{BBCB0161-8604-496C-B46F-1368F5A43E55}"/>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81" name="直線コネクタ 280">
          <a:extLst>
            <a:ext uri="{FF2B5EF4-FFF2-40B4-BE49-F238E27FC236}">
              <a16:creationId xmlns:a16="http://schemas.microsoft.com/office/drawing/2014/main" xmlns="" id="{005BD7D5-7C40-4AEB-AFEC-92340C85B46D}"/>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82" name="テキスト ボックス 281">
          <a:extLst>
            <a:ext uri="{FF2B5EF4-FFF2-40B4-BE49-F238E27FC236}">
              <a16:creationId xmlns:a16="http://schemas.microsoft.com/office/drawing/2014/main" xmlns="" id="{59A32EBC-94DC-4F14-AD9A-6AB70F035698}"/>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83" name="直線コネクタ 282">
          <a:extLst>
            <a:ext uri="{FF2B5EF4-FFF2-40B4-BE49-F238E27FC236}">
              <a16:creationId xmlns:a16="http://schemas.microsoft.com/office/drawing/2014/main" xmlns="" id="{BE2924DC-05ED-4CDB-B86A-6F143EBE81CA}"/>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84" name="テキスト ボックス 283">
          <a:extLst>
            <a:ext uri="{FF2B5EF4-FFF2-40B4-BE49-F238E27FC236}">
              <a16:creationId xmlns:a16="http://schemas.microsoft.com/office/drawing/2014/main" xmlns="" id="{71209271-769C-4B97-BA52-137FD58F502D}"/>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85" name="直線コネクタ 284">
          <a:extLst>
            <a:ext uri="{FF2B5EF4-FFF2-40B4-BE49-F238E27FC236}">
              <a16:creationId xmlns:a16="http://schemas.microsoft.com/office/drawing/2014/main" xmlns="" id="{C787E55B-599C-43F6-A42B-9BF1F6360552}"/>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86" name="テキスト ボックス 285">
          <a:extLst>
            <a:ext uri="{FF2B5EF4-FFF2-40B4-BE49-F238E27FC236}">
              <a16:creationId xmlns:a16="http://schemas.microsoft.com/office/drawing/2014/main" xmlns="" id="{6F94D168-69F5-48FD-8147-36F83531DAA5}"/>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7" name="直線コネクタ 286">
          <a:extLst>
            <a:ext uri="{FF2B5EF4-FFF2-40B4-BE49-F238E27FC236}">
              <a16:creationId xmlns:a16="http://schemas.microsoft.com/office/drawing/2014/main" xmlns="" id="{8A363A66-D3AF-40A4-837E-2A71EBBDDC7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8" name="テキスト ボックス 287">
          <a:extLst>
            <a:ext uri="{FF2B5EF4-FFF2-40B4-BE49-F238E27FC236}">
              <a16:creationId xmlns:a16="http://schemas.microsoft.com/office/drawing/2014/main" xmlns="" id="{54C62D28-09D6-43B7-B9ED-5C09FC68363A}"/>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9" name="【福祉施設】&#10;一人当たり面積グラフ枠">
          <a:extLst>
            <a:ext uri="{FF2B5EF4-FFF2-40B4-BE49-F238E27FC236}">
              <a16:creationId xmlns:a16="http://schemas.microsoft.com/office/drawing/2014/main" xmlns="" id="{888078E7-AECE-4668-A6EA-E006AE45B5E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47244</xdr:rowOff>
    </xdr:from>
    <xdr:to>
      <xdr:col>54</xdr:col>
      <xdr:colOff>189865</xdr:colOff>
      <xdr:row>86</xdr:row>
      <xdr:rowOff>26670</xdr:rowOff>
    </xdr:to>
    <xdr:cxnSp macro="">
      <xdr:nvCxnSpPr>
        <xdr:cNvPr id="290" name="直線コネクタ 289">
          <a:extLst>
            <a:ext uri="{FF2B5EF4-FFF2-40B4-BE49-F238E27FC236}">
              <a16:creationId xmlns:a16="http://schemas.microsoft.com/office/drawing/2014/main" xmlns="" id="{82719B12-DB43-430C-99E6-2BAEFD2E4823}"/>
            </a:ext>
          </a:extLst>
        </xdr:cNvPr>
        <xdr:cNvCxnSpPr/>
      </xdr:nvCxnSpPr>
      <xdr:spPr>
        <a:xfrm flipV="1">
          <a:off x="9219565" y="13123164"/>
          <a:ext cx="0" cy="1320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291" name="【福祉施設】&#10;一人当たり面積最小値テキスト">
          <a:extLst>
            <a:ext uri="{FF2B5EF4-FFF2-40B4-BE49-F238E27FC236}">
              <a16:creationId xmlns:a16="http://schemas.microsoft.com/office/drawing/2014/main" xmlns="" id="{D8ACE09F-1B90-46D9-8078-4BA37BAF47A3}"/>
            </a:ext>
          </a:extLst>
        </xdr:cNvPr>
        <xdr:cNvSpPr txBox="1"/>
      </xdr:nvSpPr>
      <xdr:spPr>
        <a:xfrm>
          <a:off x="9258300" y="144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292" name="直線コネクタ 291">
          <a:extLst>
            <a:ext uri="{FF2B5EF4-FFF2-40B4-BE49-F238E27FC236}">
              <a16:creationId xmlns:a16="http://schemas.microsoft.com/office/drawing/2014/main" xmlns="" id="{DD30DFE8-612A-4020-9646-0195806D345E}"/>
            </a:ext>
          </a:extLst>
        </xdr:cNvPr>
        <xdr:cNvCxnSpPr/>
      </xdr:nvCxnSpPr>
      <xdr:spPr>
        <a:xfrm>
          <a:off x="9154160" y="14443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165371</xdr:rowOff>
    </xdr:from>
    <xdr:ext cx="469744" cy="259045"/>
    <xdr:sp macro="" textlink="">
      <xdr:nvSpPr>
        <xdr:cNvPr id="293" name="【福祉施設】&#10;一人当たり面積最大値テキスト">
          <a:extLst>
            <a:ext uri="{FF2B5EF4-FFF2-40B4-BE49-F238E27FC236}">
              <a16:creationId xmlns:a16="http://schemas.microsoft.com/office/drawing/2014/main" xmlns="" id="{C7919308-E7CC-4903-8713-1B6B5CEEA830}"/>
            </a:ext>
          </a:extLst>
        </xdr:cNvPr>
        <xdr:cNvSpPr txBox="1"/>
      </xdr:nvSpPr>
      <xdr:spPr>
        <a:xfrm>
          <a:off x="9258300" y="12906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47244</xdr:rowOff>
    </xdr:from>
    <xdr:to>
      <xdr:col>55</xdr:col>
      <xdr:colOff>88900</xdr:colOff>
      <xdr:row>78</xdr:row>
      <xdr:rowOff>47244</xdr:rowOff>
    </xdr:to>
    <xdr:cxnSp macro="">
      <xdr:nvCxnSpPr>
        <xdr:cNvPr id="294" name="直線コネクタ 293">
          <a:extLst>
            <a:ext uri="{FF2B5EF4-FFF2-40B4-BE49-F238E27FC236}">
              <a16:creationId xmlns:a16="http://schemas.microsoft.com/office/drawing/2014/main" xmlns="" id="{92669C85-A13A-41A8-ABAD-42CE108F5964}"/>
            </a:ext>
          </a:extLst>
        </xdr:cNvPr>
        <xdr:cNvCxnSpPr/>
      </xdr:nvCxnSpPr>
      <xdr:spPr>
        <a:xfrm>
          <a:off x="9154160" y="131231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62755</xdr:rowOff>
    </xdr:from>
    <xdr:ext cx="469744" cy="259045"/>
    <xdr:sp macro="" textlink="">
      <xdr:nvSpPr>
        <xdr:cNvPr id="295" name="【福祉施設】&#10;一人当たり面積平均値テキスト">
          <a:extLst>
            <a:ext uri="{FF2B5EF4-FFF2-40B4-BE49-F238E27FC236}">
              <a16:creationId xmlns:a16="http://schemas.microsoft.com/office/drawing/2014/main" xmlns="" id="{D28AC874-EB50-4CD3-B01B-7E9EC2C848E0}"/>
            </a:ext>
          </a:extLst>
        </xdr:cNvPr>
        <xdr:cNvSpPr txBox="1"/>
      </xdr:nvSpPr>
      <xdr:spPr>
        <a:xfrm>
          <a:off x="9258300" y="139768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39878</xdr:rowOff>
    </xdr:from>
    <xdr:to>
      <xdr:col>55</xdr:col>
      <xdr:colOff>50800</xdr:colOff>
      <xdr:row>84</xdr:row>
      <xdr:rowOff>141478</xdr:rowOff>
    </xdr:to>
    <xdr:sp macro="" textlink="">
      <xdr:nvSpPr>
        <xdr:cNvPr id="296" name="フローチャート: 判断 295">
          <a:extLst>
            <a:ext uri="{FF2B5EF4-FFF2-40B4-BE49-F238E27FC236}">
              <a16:creationId xmlns:a16="http://schemas.microsoft.com/office/drawing/2014/main" xmlns="" id="{D89BEF02-BB76-4C76-A636-18C6586380CA}"/>
            </a:ext>
          </a:extLst>
        </xdr:cNvPr>
        <xdr:cNvSpPr/>
      </xdr:nvSpPr>
      <xdr:spPr>
        <a:xfrm>
          <a:off x="9192260" y="141216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149606</xdr:rowOff>
    </xdr:from>
    <xdr:to>
      <xdr:col>50</xdr:col>
      <xdr:colOff>165100</xdr:colOff>
      <xdr:row>84</xdr:row>
      <xdr:rowOff>79756</xdr:rowOff>
    </xdr:to>
    <xdr:sp macro="" textlink="">
      <xdr:nvSpPr>
        <xdr:cNvPr id="297" name="フローチャート: 判断 296">
          <a:extLst>
            <a:ext uri="{FF2B5EF4-FFF2-40B4-BE49-F238E27FC236}">
              <a16:creationId xmlns:a16="http://schemas.microsoft.com/office/drawing/2014/main" xmlns="" id="{A233E0C1-361A-48C4-9C66-6CED7A002E60}"/>
            </a:ext>
          </a:extLst>
        </xdr:cNvPr>
        <xdr:cNvSpPr/>
      </xdr:nvSpPr>
      <xdr:spPr>
        <a:xfrm>
          <a:off x="8445500" y="14063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53594</xdr:rowOff>
    </xdr:from>
    <xdr:to>
      <xdr:col>46</xdr:col>
      <xdr:colOff>38100</xdr:colOff>
      <xdr:row>84</xdr:row>
      <xdr:rowOff>155194</xdr:rowOff>
    </xdr:to>
    <xdr:sp macro="" textlink="">
      <xdr:nvSpPr>
        <xdr:cNvPr id="298" name="フローチャート: 判断 297">
          <a:extLst>
            <a:ext uri="{FF2B5EF4-FFF2-40B4-BE49-F238E27FC236}">
              <a16:creationId xmlns:a16="http://schemas.microsoft.com/office/drawing/2014/main" xmlns="" id="{A8A041C3-7FE9-46EA-B8D8-099F78A4009D}"/>
            </a:ext>
          </a:extLst>
        </xdr:cNvPr>
        <xdr:cNvSpPr/>
      </xdr:nvSpPr>
      <xdr:spPr>
        <a:xfrm>
          <a:off x="7670800" y="141353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xmlns="" id="{7715DA1D-09C8-461D-8C12-5A9080F61E1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xmlns="" id="{9596DFCF-B91D-41BD-B655-12C3CD0F666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xmlns="" id="{C8FBCFBB-1662-40E6-994A-816F1B059989}"/>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xmlns="" id="{D95908DA-6AAB-412E-AE1B-C628C828345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xmlns="" id="{956E9F4E-6C28-4605-95DC-1575EFF3A3BB}"/>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35306</xdr:rowOff>
    </xdr:from>
    <xdr:to>
      <xdr:col>55</xdr:col>
      <xdr:colOff>50800</xdr:colOff>
      <xdr:row>85</xdr:row>
      <xdr:rowOff>136906</xdr:rowOff>
    </xdr:to>
    <xdr:sp macro="" textlink="">
      <xdr:nvSpPr>
        <xdr:cNvPr id="304" name="楕円 303">
          <a:extLst>
            <a:ext uri="{FF2B5EF4-FFF2-40B4-BE49-F238E27FC236}">
              <a16:creationId xmlns:a16="http://schemas.microsoft.com/office/drawing/2014/main" xmlns="" id="{3E9F7D8D-6A6A-4BA4-9B35-9C286E0D8634}"/>
            </a:ext>
          </a:extLst>
        </xdr:cNvPr>
        <xdr:cNvSpPr/>
      </xdr:nvSpPr>
      <xdr:spPr>
        <a:xfrm>
          <a:off x="9192260" y="142847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121683</xdr:rowOff>
    </xdr:from>
    <xdr:ext cx="469744" cy="259045"/>
    <xdr:sp macro="" textlink="">
      <xdr:nvSpPr>
        <xdr:cNvPr id="305" name="【福祉施設】&#10;一人当たり面積該当値テキスト">
          <a:extLst>
            <a:ext uri="{FF2B5EF4-FFF2-40B4-BE49-F238E27FC236}">
              <a16:creationId xmlns:a16="http://schemas.microsoft.com/office/drawing/2014/main" xmlns="" id="{D7106EAA-FCD7-46E9-A96F-5D4AF6A0A9BD}"/>
            </a:ext>
          </a:extLst>
        </xdr:cNvPr>
        <xdr:cNvSpPr txBox="1"/>
      </xdr:nvSpPr>
      <xdr:spPr>
        <a:xfrm>
          <a:off x="9258300" y="14203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51308</xdr:rowOff>
    </xdr:from>
    <xdr:to>
      <xdr:col>50</xdr:col>
      <xdr:colOff>165100</xdr:colOff>
      <xdr:row>85</xdr:row>
      <xdr:rowOff>152908</xdr:rowOff>
    </xdr:to>
    <xdr:sp macro="" textlink="">
      <xdr:nvSpPr>
        <xdr:cNvPr id="306" name="楕円 305">
          <a:extLst>
            <a:ext uri="{FF2B5EF4-FFF2-40B4-BE49-F238E27FC236}">
              <a16:creationId xmlns:a16="http://schemas.microsoft.com/office/drawing/2014/main" xmlns="" id="{F6585B2E-C604-4C97-967E-39F0006E84B6}"/>
            </a:ext>
          </a:extLst>
        </xdr:cNvPr>
        <xdr:cNvSpPr/>
      </xdr:nvSpPr>
      <xdr:spPr>
        <a:xfrm>
          <a:off x="8445500" y="1430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86106</xdr:rowOff>
    </xdr:from>
    <xdr:to>
      <xdr:col>55</xdr:col>
      <xdr:colOff>0</xdr:colOff>
      <xdr:row>85</xdr:row>
      <xdr:rowOff>102108</xdr:rowOff>
    </xdr:to>
    <xdr:cxnSp macro="">
      <xdr:nvCxnSpPr>
        <xdr:cNvPr id="307" name="直線コネクタ 306">
          <a:extLst>
            <a:ext uri="{FF2B5EF4-FFF2-40B4-BE49-F238E27FC236}">
              <a16:creationId xmlns:a16="http://schemas.microsoft.com/office/drawing/2014/main" xmlns="" id="{00BCB0B0-80A6-4611-ADE5-8E2B805A1591}"/>
            </a:ext>
          </a:extLst>
        </xdr:cNvPr>
        <xdr:cNvCxnSpPr/>
      </xdr:nvCxnSpPr>
      <xdr:spPr>
        <a:xfrm flipV="1">
          <a:off x="8496300" y="14335506"/>
          <a:ext cx="7239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81026</xdr:rowOff>
    </xdr:from>
    <xdr:to>
      <xdr:col>46</xdr:col>
      <xdr:colOff>38100</xdr:colOff>
      <xdr:row>86</xdr:row>
      <xdr:rowOff>11176</xdr:rowOff>
    </xdr:to>
    <xdr:sp macro="" textlink="">
      <xdr:nvSpPr>
        <xdr:cNvPr id="308" name="楕円 307">
          <a:extLst>
            <a:ext uri="{FF2B5EF4-FFF2-40B4-BE49-F238E27FC236}">
              <a16:creationId xmlns:a16="http://schemas.microsoft.com/office/drawing/2014/main" xmlns="" id="{F009A319-71F1-45C8-B8FF-394B736EF865}"/>
            </a:ext>
          </a:extLst>
        </xdr:cNvPr>
        <xdr:cNvSpPr/>
      </xdr:nvSpPr>
      <xdr:spPr>
        <a:xfrm>
          <a:off x="7670800" y="143304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102108</xdr:rowOff>
    </xdr:from>
    <xdr:to>
      <xdr:col>50</xdr:col>
      <xdr:colOff>114300</xdr:colOff>
      <xdr:row>85</xdr:row>
      <xdr:rowOff>131826</xdr:rowOff>
    </xdr:to>
    <xdr:cxnSp macro="">
      <xdr:nvCxnSpPr>
        <xdr:cNvPr id="309" name="直線コネクタ 308">
          <a:extLst>
            <a:ext uri="{FF2B5EF4-FFF2-40B4-BE49-F238E27FC236}">
              <a16:creationId xmlns:a16="http://schemas.microsoft.com/office/drawing/2014/main" xmlns="" id="{B75ADE2A-7495-49DD-BA8A-F6BEF1510580}"/>
            </a:ext>
          </a:extLst>
        </xdr:cNvPr>
        <xdr:cNvCxnSpPr/>
      </xdr:nvCxnSpPr>
      <xdr:spPr>
        <a:xfrm flipV="1">
          <a:off x="7713980" y="14351508"/>
          <a:ext cx="78232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96283</xdr:rowOff>
    </xdr:from>
    <xdr:ext cx="469744" cy="259045"/>
    <xdr:sp macro="" textlink="">
      <xdr:nvSpPr>
        <xdr:cNvPr id="310" name="n_1aveValue【福祉施設】&#10;一人当たり面積">
          <a:extLst>
            <a:ext uri="{FF2B5EF4-FFF2-40B4-BE49-F238E27FC236}">
              <a16:creationId xmlns:a16="http://schemas.microsoft.com/office/drawing/2014/main" xmlns="" id="{B0542911-6DBE-44D0-9A3D-1386CEAC79C6}"/>
            </a:ext>
          </a:extLst>
        </xdr:cNvPr>
        <xdr:cNvSpPr txBox="1"/>
      </xdr:nvSpPr>
      <xdr:spPr>
        <a:xfrm>
          <a:off x="8271587" y="138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271</xdr:rowOff>
    </xdr:from>
    <xdr:ext cx="469744" cy="259045"/>
    <xdr:sp macro="" textlink="">
      <xdr:nvSpPr>
        <xdr:cNvPr id="311" name="n_2aveValue【福祉施設】&#10;一人当たり面積">
          <a:extLst>
            <a:ext uri="{FF2B5EF4-FFF2-40B4-BE49-F238E27FC236}">
              <a16:creationId xmlns:a16="http://schemas.microsoft.com/office/drawing/2014/main" xmlns="" id="{8B00761D-4C33-4C0A-B4AB-97C693E21625}"/>
            </a:ext>
          </a:extLst>
        </xdr:cNvPr>
        <xdr:cNvSpPr txBox="1"/>
      </xdr:nvSpPr>
      <xdr:spPr>
        <a:xfrm>
          <a:off x="7509587" y="1391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144035</xdr:rowOff>
    </xdr:from>
    <xdr:ext cx="469744" cy="259045"/>
    <xdr:sp macro="" textlink="">
      <xdr:nvSpPr>
        <xdr:cNvPr id="312" name="n_1mainValue【福祉施設】&#10;一人当たり面積">
          <a:extLst>
            <a:ext uri="{FF2B5EF4-FFF2-40B4-BE49-F238E27FC236}">
              <a16:creationId xmlns:a16="http://schemas.microsoft.com/office/drawing/2014/main" xmlns="" id="{469CEBD9-59B9-4426-9F4A-4108956258CD}"/>
            </a:ext>
          </a:extLst>
        </xdr:cNvPr>
        <xdr:cNvSpPr txBox="1"/>
      </xdr:nvSpPr>
      <xdr:spPr>
        <a:xfrm>
          <a:off x="8271587" y="1439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2303</xdr:rowOff>
    </xdr:from>
    <xdr:ext cx="469744" cy="259045"/>
    <xdr:sp macro="" textlink="">
      <xdr:nvSpPr>
        <xdr:cNvPr id="313" name="n_2mainValue【福祉施設】&#10;一人当たり面積">
          <a:extLst>
            <a:ext uri="{FF2B5EF4-FFF2-40B4-BE49-F238E27FC236}">
              <a16:creationId xmlns:a16="http://schemas.microsoft.com/office/drawing/2014/main" xmlns="" id="{69649148-7F2F-4B51-83BE-E5AED4D3EC0D}"/>
            </a:ext>
          </a:extLst>
        </xdr:cNvPr>
        <xdr:cNvSpPr txBox="1"/>
      </xdr:nvSpPr>
      <xdr:spPr>
        <a:xfrm>
          <a:off x="7509587" y="14419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4" name="正方形/長方形 313">
          <a:extLst>
            <a:ext uri="{FF2B5EF4-FFF2-40B4-BE49-F238E27FC236}">
              <a16:creationId xmlns:a16="http://schemas.microsoft.com/office/drawing/2014/main" xmlns="" id="{F78C32DD-FD80-4A91-8973-CA871C50549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5" name="正方形/長方形 314">
          <a:extLst>
            <a:ext uri="{FF2B5EF4-FFF2-40B4-BE49-F238E27FC236}">
              <a16:creationId xmlns:a16="http://schemas.microsoft.com/office/drawing/2014/main" xmlns="" id="{04295E72-94E0-4BF7-9584-D1CC8F386AF8}"/>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6" name="正方形/長方形 315">
          <a:extLst>
            <a:ext uri="{FF2B5EF4-FFF2-40B4-BE49-F238E27FC236}">
              <a16:creationId xmlns:a16="http://schemas.microsoft.com/office/drawing/2014/main" xmlns="" id="{46DFD9E3-3973-446F-B846-78C262F7625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7" name="正方形/長方形 316">
          <a:extLst>
            <a:ext uri="{FF2B5EF4-FFF2-40B4-BE49-F238E27FC236}">
              <a16:creationId xmlns:a16="http://schemas.microsoft.com/office/drawing/2014/main" xmlns="" id="{787860EB-A397-4685-A458-67BC591EF28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8" name="正方形/長方形 317">
          <a:extLst>
            <a:ext uri="{FF2B5EF4-FFF2-40B4-BE49-F238E27FC236}">
              <a16:creationId xmlns:a16="http://schemas.microsoft.com/office/drawing/2014/main" xmlns="" id="{6F8C2B56-CA35-4FAB-AF71-97DE4532A8E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19" name="正方形/長方形 318">
          <a:extLst>
            <a:ext uri="{FF2B5EF4-FFF2-40B4-BE49-F238E27FC236}">
              <a16:creationId xmlns:a16="http://schemas.microsoft.com/office/drawing/2014/main" xmlns="" id="{9B48BDE4-6DE8-4ECB-ABF6-C1AB7130F1F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0" name="正方形/長方形 319">
          <a:extLst>
            <a:ext uri="{FF2B5EF4-FFF2-40B4-BE49-F238E27FC236}">
              <a16:creationId xmlns:a16="http://schemas.microsoft.com/office/drawing/2014/main" xmlns="" id="{2A3209A4-BB76-4B32-BC3E-60388BE83A4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1" name="正方形/長方形 320">
          <a:extLst>
            <a:ext uri="{FF2B5EF4-FFF2-40B4-BE49-F238E27FC236}">
              <a16:creationId xmlns:a16="http://schemas.microsoft.com/office/drawing/2014/main" xmlns="" id="{2468C446-5D7F-4B5E-9D15-945830015C44}"/>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22" name="テキスト ボックス 321">
          <a:extLst>
            <a:ext uri="{FF2B5EF4-FFF2-40B4-BE49-F238E27FC236}">
              <a16:creationId xmlns:a16="http://schemas.microsoft.com/office/drawing/2014/main" xmlns="" id="{CB28EC6B-A19D-4E4E-BE60-D93B779F22C8}"/>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23" name="直線コネクタ 322">
          <a:extLst>
            <a:ext uri="{FF2B5EF4-FFF2-40B4-BE49-F238E27FC236}">
              <a16:creationId xmlns:a16="http://schemas.microsoft.com/office/drawing/2014/main" xmlns="" id="{8DD8D68F-7B87-4EB4-8673-9507904FDA5C}"/>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108</xdr:row>
      <xdr:rowOff>152400</xdr:rowOff>
    </xdr:from>
    <xdr:to>
      <xdr:col>28</xdr:col>
      <xdr:colOff>114300</xdr:colOff>
      <xdr:row>108</xdr:row>
      <xdr:rowOff>152400</xdr:rowOff>
    </xdr:to>
    <xdr:cxnSp macro="">
      <xdr:nvCxnSpPr>
        <xdr:cNvPr id="324" name="直線コネクタ 323">
          <a:extLst>
            <a:ext uri="{FF2B5EF4-FFF2-40B4-BE49-F238E27FC236}">
              <a16:creationId xmlns:a16="http://schemas.microsoft.com/office/drawing/2014/main" xmlns="" id="{30EAC4FD-B49F-4015-81E9-945EF93F26E7}"/>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10177</xdr:rowOff>
    </xdr:from>
    <xdr:ext cx="338939" cy="259045"/>
    <xdr:sp macro="" textlink="">
      <xdr:nvSpPr>
        <xdr:cNvPr id="325" name="テキスト ボックス 324">
          <a:extLst>
            <a:ext uri="{FF2B5EF4-FFF2-40B4-BE49-F238E27FC236}">
              <a16:creationId xmlns:a16="http://schemas.microsoft.com/office/drawing/2014/main" xmlns="" id="{C56D7204-C96E-4DA2-B3D3-5F0DA69E135F}"/>
            </a:ext>
          </a:extLst>
        </xdr:cNvPr>
        <xdr:cNvSpPr txBox="1"/>
      </xdr:nvSpPr>
      <xdr:spPr>
        <a:xfrm>
          <a:off x="377341" y="181152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26" name="直線コネクタ 325">
          <a:extLst>
            <a:ext uri="{FF2B5EF4-FFF2-40B4-BE49-F238E27FC236}">
              <a16:creationId xmlns:a16="http://schemas.microsoft.com/office/drawing/2014/main" xmlns="" id="{AA164422-A668-42A7-9B72-E57B29B163C4}"/>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27" name="テキスト ボックス 326">
          <a:extLst>
            <a:ext uri="{FF2B5EF4-FFF2-40B4-BE49-F238E27FC236}">
              <a16:creationId xmlns:a16="http://schemas.microsoft.com/office/drawing/2014/main" xmlns="" id="{0CEE9DB7-98F4-4002-AAA1-CC183A5D3A1B}"/>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28" name="直線コネクタ 327">
          <a:extLst>
            <a:ext uri="{FF2B5EF4-FFF2-40B4-BE49-F238E27FC236}">
              <a16:creationId xmlns:a16="http://schemas.microsoft.com/office/drawing/2014/main" xmlns="" id="{E41EA6F8-0EED-4E6D-9D83-6DAAB0B45BE3}"/>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29" name="テキスト ボックス 328">
          <a:extLst>
            <a:ext uri="{FF2B5EF4-FFF2-40B4-BE49-F238E27FC236}">
              <a16:creationId xmlns:a16="http://schemas.microsoft.com/office/drawing/2014/main" xmlns="" id="{6F8A2C28-F0BB-42C6-9F6E-473FA069D047}"/>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30" name="直線コネクタ 329">
          <a:extLst>
            <a:ext uri="{FF2B5EF4-FFF2-40B4-BE49-F238E27FC236}">
              <a16:creationId xmlns:a16="http://schemas.microsoft.com/office/drawing/2014/main" xmlns="" id="{1BD1F6B9-BBC6-4888-8708-2FB5A952A8F6}"/>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31" name="テキスト ボックス 330">
          <a:extLst>
            <a:ext uri="{FF2B5EF4-FFF2-40B4-BE49-F238E27FC236}">
              <a16:creationId xmlns:a16="http://schemas.microsoft.com/office/drawing/2014/main" xmlns="" id="{BFF0444E-DBE0-47A0-9327-562F6D47A59F}"/>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32" name="直線コネクタ 331">
          <a:extLst>
            <a:ext uri="{FF2B5EF4-FFF2-40B4-BE49-F238E27FC236}">
              <a16:creationId xmlns:a16="http://schemas.microsoft.com/office/drawing/2014/main" xmlns="" id="{7D72FB3B-5000-42C6-A560-1F70F25F904B}"/>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333" name="テキスト ボックス 332">
          <a:extLst>
            <a:ext uri="{FF2B5EF4-FFF2-40B4-BE49-F238E27FC236}">
              <a16:creationId xmlns:a16="http://schemas.microsoft.com/office/drawing/2014/main" xmlns="" id="{4C3CD9FA-C80E-488B-95CA-71E407370CE9}"/>
            </a:ext>
          </a:extLst>
        </xdr:cNvPr>
        <xdr:cNvSpPr txBox="1"/>
      </xdr:nvSpPr>
      <xdr:spPr>
        <a:xfrm>
          <a:off x="27196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34" name="直線コネクタ 333">
          <a:extLst>
            <a:ext uri="{FF2B5EF4-FFF2-40B4-BE49-F238E27FC236}">
              <a16:creationId xmlns:a16="http://schemas.microsoft.com/office/drawing/2014/main" xmlns="" id="{E7FEF03B-6ACC-4596-8EBB-37A1E7489D96}"/>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35" name="テキスト ボックス 334">
          <a:extLst>
            <a:ext uri="{FF2B5EF4-FFF2-40B4-BE49-F238E27FC236}">
              <a16:creationId xmlns:a16="http://schemas.microsoft.com/office/drawing/2014/main" xmlns="" id="{A70B3A96-60BD-4FCD-B667-4A0DB8651C50}"/>
            </a:ext>
          </a:extLst>
        </xdr:cNvPr>
        <xdr:cNvSpPr txBox="1"/>
      </xdr:nvSpPr>
      <xdr:spPr>
        <a:xfrm>
          <a:off x="27196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36" name="【市民会館】&#10;有形固定資産減価償却率グラフ枠">
          <a:extLst>
            <a:ext uri="{FF2B5EF4-FFF2-40B4-BE49-F238E27FC236}">
              <a16:creationId xmlns:a16="http://schemas.microsoft.com/office/drawing/2014/main" xmlns="" id="{95A68108-76A0-4E67-868B-C1D00404613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82550</xdr:rowOff>
    </xdr:from>
    <xdr:to>
      <xdr:col>24</xdr:col>
      <xdr:colOff>62865</xdr:colOff>
      <xdr:row>108</xdr:row>
      <xdr:rowOff>152400</xdr:rowOff>
    </xdr:to>
    <xdr:cxnSp macro="">
      <xdr:nvCxnSpPr>
        <xdr:cNvPr id="337" name="直線コネクタ 336">
          <a:extLst>
            <a:ext uri="{FF2B5EF4-FFF2-40B4-BE49-F238E27FC236}">
              <a16:creationId xmlns:a16="http://schemas.microsoft.com/office/drawing/2014/main" xmlns="" id="{B71A4B8D-D48B-441D-85DD-37D391075136}"/>
            </a:ext>
          </a:extLst>
        </xdr:cNvPr>
        <xdr:cNvCxnSpPr/>
      </xdr:nvCxnSpPr>
      <xdr:spPr>
        <a:xfrm flipV="1">
          <a:off x="4086225" y="1701419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340478" cy="259045"/>
    <xdr:sp macro="" textlink="">
      <xdr:nvSpPr>
        <xdr:cNvPr id="338" name="【市民会館】&#10;有形固定資産減価償却率最小値テキスト">
          <a:extLst>
            <a:ext uri="{FF2B5EF4-FFF2-40B4-BE49-F238E27FC236}">
              <a16:creationId xmlns:a16="http://schemas.microsoft.com/office/drawing/2014/main" xmlns="" id="{C16E239B-293C-4F54-90DC-F240DEA7283E}"/>
            </a:ext>
          </a:extLst>
        </xdr:cNvPr>
        <xdr:cNvSpPr txBox="1"/>
      </xdr:nvSpPr>
      <xdr:spPr>
        <a:xfrm>
          <a:off x="4124960" y="182613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39" name="直線コネクタ 338">
          <a:extLst>
            <a:ext uri="{FF2B5EF4-FFF2-40B4-BE49-F238E27FC236}">
              <a16:creationId xmlns:a16="http://schemas.microsoft.com/office/drawing/2014/main" xmlns="" id="{6FE50208-12DE-4FE8-A7C0-F09DA83564B3}"/>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29227</xdr:rowOff>
    </xdr:from>
    <xdr:ext cx="469744" cy="259045"/>
    <xdr:sp macro="" textlink="">
      <xdr:nvSpPr>
        <xdr:cNvPr id="340" name="【市民会館】&#10;有形固定資産減価償却率最大値テキスト">
          <a:extLst>
            <a:ext uri="{FF2B5EF4-FFF2-40B4-BE49-F238E27FC236}">
              <a16:creationId xmlns:a16="http://schemas.microsoft.com/office/drawing/2014/main" xmlns="" id="{B8B68715-2DC9-49E0-835C-96E027D84F34}"/>
            </a:ext>
          </a:extLst>
        </xdr:cNvPr>
        <xdr:cNvSpPr txBox="1"/>
      </xdr:nvSpPr>
      <xdr:spPr>
        <a:xfrm>
          <a:off x="4124960" y="1679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82550</xdr:rowOff>
    </xdr:from>
    <xdr:to>
      <xdr:col>24</xdr:col>
      <xdr:colOff>152400</xdr:colOff>
      <xdr:row>101</xdr:row>
      <xdr:rowOff>82550</xdr:rowOff>
    </xdr:to>
    <xdr:cxnSp macro="">
      <xdr:nvCxnSpPr>
        <xdr:cNvPr id="341" name="直線コネクタ 340">
          <a:extLst>
            <a:ext uri="{FF2B5EF4-FFF2-40B4-BE49-F238E27FC236}">
              <a16:creationId xmlns:a16="http://schemas.microsoft.com/office/drawing/2014/main" xmlns="" id="{9D77931E-8068-4EBF-9F24-7706C590AF63}"/>
            </a:ext>
          </a:extLst>
        </xdr:cNvPr>
        <xdr:cNvCxnSpPr/>
      </xdr:nvCxnSpPr>
      <xdr:spPr>
        <a:xfrm>
          <a:off x="4020820" y="1701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44466</xdr:rowOff>
    </xdr:from>
    <xdr:ext cx="405111" cy="259045"/>
    <xdr:sp macro="" textlink="">
      <xdr:nvSpPr>
        <xdr:cNvPr id="342" name="【市民会館】&#10;有形固定資産減価償却率平均値テキスト">
          <a:extLst>
            <a:ext uri="{FF2B5EF4-FFF2-40B4-BE49-F238E27FC236}">
              <a16:creationId xmlns:a16="http://schemas.microsoft.com/office/drawing/2014/main" xmlns="" id="{05287F5F-D7C1-4DC3-A082-1D974096E527}"/>
            </a:ext>
          </a:extLst>
        </xdr:cNvPr>
        <xdr:cNvSpPr txBox="1"/>
      </xdr:nvSpPr>
      <xdr:spPr>
        <a:xfrm>
          <a:off x="4124960" y="174790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21589</xdr:rowOff>
    </xdr:from>
    <xdr:to>
      <xdr:col>24</xdr:col>
      <xdr:colOff>114300</xdr:colOff>
      <xdr:row>105</xdr:row>
      <xdr:rowOff>123189</xdr:rowOff>
    </xdr:to>
    <xdr:sp macro="" textlink="">
      <xdr:nvSpPr>
        <xdr:cNvPr id="343" name="フローチャート: 判断 342">
          <a:extLst>
            <a:ext uri="{FF2B5EF4-FFF2-40B4-BE49-F238E27FC236}">
              <a16:creationId xmlns:a16="http://schemas.microsoft.com/office/drawing/2014/main" xmlns="" id="{092EE6AF-72E6-413D-9702-89A3C7FAA7B8}"/>
            </a:ext>
          </a:extLst>
        </xdr:cNvPr>
        <xdr:cNvSpPr/>
      </xdr:nvSpPr>
      <xdr:spPr>
        <a:xfrm>
          <a:off x="403606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170180</xdr:rowOff>
    </xdr:from>
    <xdr:to>
      <xdr:col>20</xdr:col>
      <xdr:colOff>38100</xdr:colOff>
      <xdr:row>105</xdr:row>
      <xdr:rowOff>100330</xdr:rowOff>
    </xdr:to>
    <xdr:sp macro="" textlink="">
      <xdr:nvSpPr>
        <xdr:cNvPr id="344" name="フローチャート: 判断 343">
          <a:extLst>
            <a:ext uri="{FF2B5EF4-FFF2-40B4-BE49-F238E27FC236}">
              <a16:creationId xmlns:a16="http://schemas.microsoft.com/office/drawing/2014/main" xmlns="" id="{7CF88B59-A8D6-42C1-B2B4-2304663070DD}"/>
            </a:ext>
          </a:extLst>
        </xdr:cNvPr>
        <xdr:cNvSpPr/>
      </xdr:nvSpPr>
      <xdr:spPr>
        <a:xfrm>
          <a:off x="3312160" y="1760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165100</xdr:rowOff>
    </xdr:from>
    <xdr:to>
      <xdr:col>15</xdr:col>
      <xdr:colOff>101600</xdr:colOff>
      <xdr:row>105</xdr:row>
      <xdr:rowOff>95250</xdr:rowOff>
    </xdr:to>
    <xdr:sp macro="" textlink="">
      <xdr:nvSpPr>
        <xdr:cNvPr id="345" name="フローチャート: 判断 344">
          <a:extLst>
            <a:ext uri="{FF2B5EF4-FFF2-40B4-BE49-F238E27FC236}">
              <a16:creationId xmlns:a16="http://schemas.microsoft.com/office/drawing/2014/main" xmlns="" id="{502F7CA3-CB6F-4314-BA79-51476D327D57}"/>
            </a:ext>
          </a:extLst>
        </xdr:cNvPr>
        <xdr:cNvSpPr/>
      </xdr:nvSpPr>
      <xdr:spPr>
        <a:xfrm>
          <a:off x="2514600" y="17599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46" name="テキスト ボックス 345">
          <a:extLst>
            <a:ext uri="{FF2B5EF4-FFF2-40B4-BE49-F238E27FC236}">
              <a16:creationId xmlns:a16="http://schemas.microsoft.com/office/drawing/2014/main" xmlns="" id="{D99F50DC-0722-4364-803B-5878BD843D88}"/>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47" name="テキスト ボックス 346">
          <a:extLst>
            <a:ext uri="{FF2B5EF4-FFF2-40B4-BE49-F238E27FC236}">
              <a16:creationId xmlns:a16="http://schemas.microsoft.com/office/drawing/2014/main" xmlns="" id="{6D5EB43F-9EEC-4142-89F5-8456FE00A98A}"/>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48" name="テキスト ボックス 347">
          <a:extLst>
            <a:ext uri="{FF2B5EF4-FFF2-40B4-BE49-F238E27FC236}">
              <a16:creationId xmlns:a16="http://schemas.microsoft.com/office/drawing/2014/main" xmlns="" id="{6FBB84AF-8EA1-4CE4-801B-F8B04D041BB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49" name="テキスト ボックス 348">
          <a:extLst>
            <a:ext uri="{FF2B5EF4-FFF2-40B4-BE49-F238E27FC236}">
              <a16:creationId xmlns:a16="http://schemas.microsoft.com/office/drawing/2014/main" xmlns="" id="{D07FC46E-140D-4C3E-B468-D28EC5AB086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50" name="テキスト ボックス 349">
          <a:extLst>
            <a:ext uri="{FF2B5EF4-FFF2-40B4-BE49-F238E27FC236}">
              <a16:creationId xmlns:a16="http://schemas.microsoft.com/office/drawing/2014/main" xmlns="" id="{13BE2B75-BDCF-4C33-9733-468FABC1D405}"/>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76200</xdr:rowOff>
    </xdr:from>
    <xdr:to>
      <xdr:col>24</xdr:col>
      <xdr:colOff>114300</xdr:colOff>
      <xdr:row>108</xdr:row>
      <xdr:rowOff>6350</xdr:rowOff>
    </xdr:to>
    <xdr:sp macro="" textlink="">
      <xdr:nvSpPr>
        <xdr:cNvPr id="351" name="楕円 350">
          <a:extLst>
            <a:ext uri="{FF2B5EF4-FFF2-40B4-BE49-F238E27FC236}">
              <a16:creationId xmlns:a16="http://schemas.microsoft.com/office/drawing/2014/main" xmlns="" id="{1F67194A-C1CA-4EFC-BB8E-7B1A814477F6}"/>
            </a:ext>
          </a:extLst>
        </xdr:cNvPr>
        <xdr:cNvSpPr/>
      </xdr:nvSpPr>
      <xdr:spPr>
        <a:xfrm>
          <a:off x="4036060" y="18013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54627</xdr:rowOff>
    </xdr:from>
    <xdr:ext cx="405111" cy="259045"/>
    <xdr:sp macro="" textlink="">
      <xdr:nvSpPr>
        <xdr:cNvPr id="352" name="【市民会館】&#10;有形固定資産減価償却率該当値テキスト">
          <a:extLst>
            <a:ext uri="{FF2B5EF4-FFF2-40B4-BE49-F238E27FC236}">
              <a16:creationId xmlns:a16="http://schemas.microsoft.com/office/drawing/2014/main" xmlns="" id="{74432322-DD22-44E7-93E9-40C675935329}"/>
            </a:ext>
          </a:extLst>
        </xdr:cNvPr>
        <xdr:cNvSpPr txBox="1"/>
      </xdr:nvSpPr>
      <xdr:spPr>
        <a:xfrm>
          <a:off x="4124960" y="17992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146050</xdr:rowOff>
    </xdr:from>
    <xdr:to>
      <xdr:col>20</xdr:col>
      <xdr:colOff>38100</xdr:colOff>
      <xdr:row>108</xdr:row>
      <xdr:rowOff>76200</xdr:rowOff>
    </xdr:to>
    <xdr:sp macro="" textlink="">
      <xdr:nvSpPr>
        <xdr:cNvPr id="353" name="楕円 352">
          <a:extLst>
            <a:ext uri="{FF2B5EF4-FFF2-40B4-BE49-F238E27FC236}">
              <a16:creationId xmlns:a16="http://schemas.microsoft.com/office/drawing/2014/main" xmlns="" id="{92E8013D-EA8F-4479-B41F-17AD12CFEE33}"/>
            </a:ext>
          </a:extLst>
        </xdr:cNvPr>
        <xdr:cNvSpPr/>
      </xdr:nvSpPr>
      <xdr:spPr>
        <a:xfrm>
          <a:off x="3312160" y="18083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127000</xdr:rowOff>
    </xdr:from>
    <xdr:to>
      <xdr:col>24</xdr:col>
      <xdr:colOff>63500</xdr:colOff>
      <xdr:row>108</xdr:row>
      <xdr:rowOff>25400</xdr:rowOff>
    </xdr:to>
    <xdr:cxnSp macro="">
      <xdr:nvCxnSpPr>
        <xdr:cNvPr id="354" name="直線コネクタ 353">
          <a:extLst>
            <a:ext uri="{FF2B5EF4-FFF2-40B4-BE49-F238E27FC236}">
              <a16:creationId xmlns:a16="http://schemas.microsoft.com/office/drawing/2014/main" xmlns="" id="{BCE08679-ABE8-4D10-B9F7-5F170380D041}"/>
            </a:ext>
          </a:extLst>
        </xdr:cNvPr>
        <xdr:cNvCxnSpPr/>
      </xdr:nvCxnSpPr>
      <xdr:spPr>
        <a:xfrm flipV="1">
          <a:off x="3355340" y="18064480"/>
          <a:ext cx="73152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43180</xdr:rowOff>
    </xdr:from>
    <xdr:to>
      <xdr:col>15</xdr:col>
      <xdr:colOff>101600</xdr:colOff>
      <xdr:row>108</xdr:row>
      <xdr:rowOff>144780</xdr:rowOff>
    </xdr:to>
    <xdr:sp macro="" textlink="">
      <xdr:nvSpPr>
        <xdr:cNvPr id="355" name="楕円 354">
          <a:extLst>
            <a:ext uri="{FF2B5EF4-FFF2-40B4-BE49-F238E27FC236}">
              <a16:creationId xmlns:a16="http://schemas.microsoft.com/office/drawing/2014/main" xmlns="" id="{7F181F77-2FE2-42A7-AAEB-B69FF249940F}"/>
            </a:ext>
          </a:extLst>
        </xdr:cNvPr>
        <xdr:cNvSpPr/>
      </xdr:nvSpPr>
      <xdr:spPr>
        <a:xfrm>
          <a:off x="2514600" y="1814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25400</xdr:rowOff>
    </xdr:from>
    <xdr:to>
      <xdr:col>19</xdr:col>
      <xdr:colOff>177800</xdr:colOff>
      <xdr:row>108</xdr:row>
      <xdr:rowOff>93980</xdr:rowOff>
    </xdr:to>
    <xdr:cxnSp macro="">
      <xdr:nvCxnSpPr>
        <xdr:cNvPr id="356" name="直線コネクタ 355">
          <a:extLst>
            <a:ext uri="{FF2B5EF4-FFF2-40B4-BE49-F238E27FC236}">
              <a16:creationId xmlns:a16="http://schemas.microsoft.com/office/drawing/2014/main" xmlns="" id="{0629305A-399A-46D6-8957-04254E997481}"/>
            </a:ext>
          </a:extLst>
        </xdr:cNvPr>
        <xdr:cNvCxnSpPr/>
      </xdr:nvCxnSpPr>
      <xdr:spPr>
        <a:xfrm flipV="1">
          <a:off x="2565400" y="18130520"/>
          <a:ext cx="78994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116857</xdr:rowOff>
    </xdr:from>
    <xdr:ext cx="405111" cy="259045"/>
    <xdr:sp macro="" textlink="">
      <xdr:nvSpPr>
        <xdr:cNvPr id="357" name="n_1aveValue【市民会館】&#10;有形固定資産減価償却率">
          <a:extLst>
            <a:ext uri="{FF2B5EF4-FFF2-40B4-BE49-F238E27FC236}">
              <a16:creationId xmlns:a16="http://schemas.microsoft.com/office/drawing/2014/main" xmlns="" id="{2619CD19-FDEB-436D-B9E2-01871674F2F7}"/>
            </a:ext>
          </a:extLst>
        </xdr:cNvPr>
        <xdr:cNvSpPr txBox="1"/>
      </xdr:nvSpPr>
      <xdr:spPr>
        <a:xfrm>
          <a:off x="3170564" y="1738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111777</xdr:rowOff>
    </xdr:from>
    <xdr:ext cx="405111" cy="259045"/>
    <xdr:sp macro="" textlink="">
      <xdr:nvSpPr>
        <xdr:cNvPr id="358" name="n_2aveValue【市民会館】&#10;有形固定資産減価償却率">
          <a:extLst>
            <a:ext uri="{FF2B5EF4-FFF2-40B4-BE49-F238E27FC236}">
              <a16:creationId xmlns:a16="http://schemas.microsoft.com/office/drawing/2014/main" xmlns="" id="{0B586AD8-F98F-4875-8DF3-741350E200A2}"/>
            </a:ext>
          </a:extLst>
        </xdr:cNvPr>
        <xdr:cNvSpPr txBox="1"/>
      </xdr:nvSpPr>
      <xdr:spPr>
        <a:xfrm>
          <a:off x="2385704" y="17378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67327</xdr:rowOff>
    </xdr:from>
    <xdr:ext cx="405111" cy="259045"/>
    <xdr:sp macro="" textlink="">
      <xdr:nvSpPr>
        <xdr:cNvPr id="359" name="n_1mainValue【市民会館】&#10;有形固定資産減価償却率">
          <a:extLst>
            <a:ext uri="{FF2B5EF4-FFF2-40B4-BE49-F238E27FC236}">
              <a16:creationId xmlns:a16="http://schemas.microsoft.com/office/drawing/2014/main" xmlns="" id="{E4B7951C-D2AB-45B3-84A1-CE18C8E70135}"/>
            </a:ext>
          </a:extLst>
        </xdr:cNvPr>
        <xdr:cNvSpPr txBox="1"/>
      </xdr:nvSpPr>
      <xdr:spPr>
        <a:xfrm>
          <a:off x="3170564" y="18172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108</xdr:row>
      <xdr:rowOff>135907</xdr:rowOff>
    </xdr:from>
    <xdr:ext cx="340478" cy="259045"/>
    <xdr:sp macro="" textlink="">
      <xdr:nvSpPr>
        <xdr:cNvPr id="360" name="n_2mainValue【市民会館】&#10;有形固定資産減価償却率">
          <a:extLst>
            <a:ext uri="{FF2B5EF4-FFF2-40B4-BE49-F238E27FC236}">
              <a16:creationId xmlns:a16="http://schemas.microsoft.com/office/drawing/2014/main" xmlns="" id="{DD8857E5-EFAC-44B5-817F-E8870C0B2A42}"/>
            </a:ext>
          </a:extLst>
        </xdr:cNvPr>
        <xdr:cNvSpPr txBox="1"/>
      </xdr:nvSpPr>
      <xdr:spPr>
        <a:xfrm>
          <a:off x="2418021" y="18241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61" name="正方形/長方形 360">
          <a:extLst>
            <a:ext uri="{FF2B5EF4-FFF2-40B4-BE49-F238E27FC236}">
              <a16:creationId xmlns:a16="http://schemas.microsoft.com/office/drawing/2014/main" xmlns="" id="{ED79BA4A-CC76-41EF-91D3-BDD97417AD1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2" name="正方形/長方形 361">
          <a:extLst>
            <a:ext uri="{FF2B5EF4-FFF2-40B4-BE49-F238E27FC236}">
              <a16:creationId xmlns:a16="http://schemas.microsoft.com/office/drawing/2014/main" xmlns="" id="{F993EF49-BFF7-4204-B75A-39BF112744A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3" name="正方形/長方形 362">
          <a:extLst>
            <a:ext uri="{FF2B5EF4-FFF2-40B4-BE49-F238E27FC236}">
              <a16:creationId xmlns:a16="http://schemas.microsoft.com/office/drawing/2014/main" xmlns="" id="{057253BE-E144-404E-A8D1-CB45CBB92AB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4" name="正方形/長方形 363">
          <a:extLst>
            <a:ext uri="{FF2B5EF4-FFF2-40B4-BE49-F238E27FC236}">
              <a16:creationId xmlns:a16="http://schemas.microsoft.com/office/drawing/2014/main" xmlns="" id="{7FF87CB2-067F-43B5-BD52-B45BB531C45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5" name="正方形/長方形 364">
          <a:extLst>
            <a:ext uri="{FF2B5EF4-FFF2-40B4-BE49-F238E27FC236}">
              <a16:creationId xmlns:a16="http://schemas.microsoft.com/office/drawing/2014/main" xmlns="" id="{FB824366-1B07-46C0-9527-0F301A3A119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6" name="正方形/長方形 365">
          <a:extLst>
            <a:ext uri="{FF2B5EF4-FFF2-40B4-BE49-F238E27FC236}">
              <a16:creationId xmlns:a16="http://schemas.microsoft.com/office/drawing/2014/main" xmlns="" id="{60CBBC75-7807-4C0F-B3B2-1B2BBC7F36A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7" name="正方形/長方形 366">
          <a:extLst>
            <a:ext uri="{FF2B5EF4-FFF2-40B4-BE49-F238E27FC236}">
              <a16:creationId xmlns:a16="http://schemas.microsoft.com/office/drawing/2014/main" xmlns="" id="{03993D48-70DA-4783-A511-A64F8A482EB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8" name="正方形/長方形 367">
          <a:extLst>
            <a:ext uri="{FF2B5EF4-FFF2-40B4-BE49-F238E27FC236}">
              <a16:creationId xmlns:a16="http://schemas.microsoft.com/office/drawing/2014/main" xmlns="" id="{5E08257F-4243-4E27-85F4-C74D33E51289}"/>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69" name="テキスト ボックス 368">
          <a:extLst>
            <a:ext uri="{FF2B5EF4-FFF2-40B4-BE49-F238E27FC236}">
              <a16:creationId xmlns:a16="http://schemas.microsoft.com/office/drawing/2014/main" xmlns="" id="{5A76B148-0609-4313-BBC9-891B53E32AC3}"/>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70" name="直線コネクタ 369">
          <a:extLst>
            <a:ext uri="{FF2B5EF4-FFF2-40B4-BE49-F238E27FC236}">
              <a16:creationId xmlns:a16="http://schemas.microsoft.com/office/drawing/2014/main" xmlns="" id="{F419E15A-C8EA-4D84-9A83-7090F942602F}"/>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71" name="直線コネクタ 370">
          <a:extLst>
            <a:ext uri="{FF2B5EF4-FFF2-40B4-BE49-F238E27FC236}">
              <a16:creationId xmlns:a16="http://schemas.microsoft.com/office/drawing/2014/main" xmlns="" id="{065DBFB5-52EF-4A43-A7F7-5FDABD7EE984}"/>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72" name="テキスト ボックス 371">
          <a:extLst>
            <a:ext uri="{FF2B5EF4-FFF2-40B4-BE49-F238E27FC236}">
              <a16:creationId xmlns:a16="http://schemas.microsoft.com/office/drawing/2014/main" xmlns="" id="{724B0045-5BC8-46DA-8204-E05F90501C0A}"/>
            </a:ext>
          </a:extLst>
        </xdr:cNvPr>
        <xdr:cNvSpPr txBox="1"/>
      </xdr:nvSpPr>
      <xdr:spPr>
        <a:xfrm>
          <a:off x="54053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73" name="直線コネクタ 372">
          <a:extLst>
            <a:ext uri="{FF2B5EF4-FFF2-40B4-BE49-F238E27FC236}">
              <a16:creationId xmlns:a16="http://schemas.microsoft.com/office/drawing/2014/main" xmlns="" id="{B293B65D-7474-41DD-A0A8-80E9499D9C1F}"/>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74" name="テキスト ボックス 373">
          <a:extLst>
            <a:ext uri="{FF2B5EF4-FFF2-40B4-BE49-F238E27FC236}">
              <a16:creationId xmlns:a16="http://schemas.microsoft.com/office/drawing/2014/main" xmlns="" id="{E55F9D76-0751-4722-AD32-EBD89DDA9B99}"/>
            </a:ext>
          </a:extLst>
        </xdr:cNvPr>
        <xdr:cNvSpPr txBox="1"/>
      </xdr:nvSpPr>
      <xdr:spPr>
        <a:xfrm>
          <a:off x="540530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75" name="直線コネクタ 374">
          <a:extLst>
            <a:ext uri="{FF2B5EF4-FFF2-40B4-BE49-F238E27FC236}">
              <a16:creationId xmlns:a16="http://schemas.microsoft.com/office/drawing/2014/main" xmlns="" id="{ECC88F83-ACBA-4D95-B4A5-9C40B6ADE450}"/>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76" name="テキスト ボックス 375">
          <a:extLst>
            <a:ext uri="{FF2B5EF4-FFF2-40B4-BE49-F238E27FC236}">
              <a16:creationId xmlns:a16="http://schemas.microsoft.com/office/drawing/2014/main" xmlns="" id="{8797549B-1D09-43FD-9215-49403B425A26}"/>
            </a:ext>
          </a:extLst>
        </xdr:cNvPr>
        <xdr:cNvSpPr txBox="1"/>
      </xdr:nvSpPr>
      <xdr:spPr>
        <a:xfrm>
          <a:off x="540530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77" name="直線コネクタ 376">
          <a:extLst>
            <a:ext uri="{FF2B5EF4-FFF2-40B4-BE49-F238E27FC236}">
              <a16:creationId xmlns:a16="http://schemas.microsoft.com/office/drawing/2014/main" xmlns="" id="{37EABE73-9A68-4548-8EDE-9FBF1ACD6497}"/>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78" name="テキスト ボックス 377">
          <a:extLst>
            <a:ext uri="{FF2B5EF4-FFF2-40B4-BE49-F238E27FC236}">
              <a16:creationId xmlns:a16="http://schemas.microsoft.com/office/drawing/2014/main" xmlns="" id="{41FEF3FF-358B-4912-BDDF-658F8F2A479B}"/>
            </a:ext>
          </a:extLst>
        </xdr:cNvPr>
        <xdr:cNvSpPr txBox="1"/>
      </xdr:nvSpPr>
      <xdr:spPr>
        <a:xfrm>
          <a:off x="540530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79" name="直線コネクタ 378">
          <a:extLst>
            <a:ext uri="{FF2B5EF4-FFF2-40B4-BE49-F238E27FC236}">
              <a16:creationId xmlns:a16="http://schemas.microsoft.com/office/drawing/2014/main" xmlns="" id="{3D56256F-8F8F-4FDD-A293-8121910ACBF1}"/>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80" name="テキスト ボックス 379">
          <a:extLst>
            <a:ext uri="{FF2B5EF4-FFF2-40B4-BE49-F238E27FC236}">
              <a16:creationId xmlns:a16="http://schemas.microsoft.com/office/drawing/2014/main" xmlns="" id="{55B962FD-3490-43A9-A0C6-1ECE77C67DC4}"/>
            </a:ext>
          </a:extLst>
        </xdr:cNvPr>
        <xdr:cNvSpPr txBox="1"/>
      </xdr:nvSpPr>
      <xdr:spPr>
        <a:xfrm>
          <a:off x="540530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81" name="直線コネクタ 380">
          <a:extLst>
            <a:ext uri="{FF2B5EF4-FFF2-40B4-BE49-F238E27FC236}">
              <a16:creationId xmlns:a16="http://schemas.microsoft.com/office/drawing/2014/main" xmlns="" id="{70A584D9-C6B4-4EEC-B0F3-C065CCA3AE2C}"/>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82" name="テキスト ボックス 381">
          <a:extLst>
            <a:ext uri="{FF2B5EF4-FFF2-40B4-BE49-F238E27FC236}">
              <a16:creationId xmlns:a16="http://schemas.microsoft.com/office/drawing/2014/main" xmlns="" id="{56DA90FF-29D3-400D-ADFB-FD1B3904783F}"/>
            </a:ext>
          </a:extLst>
        </xdr:cNvPr>
        <xdr:cNvSpPr txBox="1"/>
      </xdr:nvSpPr>
      <xdr:spPr>
        <a:xfrm>
          <a:off x="54053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83" name="直線コネクタ 382">
          <a:extLst>
            <a:ext uri="{FF2B5EF4-FFF2-40B4-BE49-F238E27FC236}">
              <a16:creationId xmlns:a16="http://schemas.microsoft.com/office/drawing/2014/main" xmlns="" id="{911D0D70-9B43-4182-9B2F-3879C3DABF82}"/>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84" name="テキスト ボックス 383">
          <a:extLst>
            <a:ext uri="{FF2B5EF4-FFF2-40B4-BE49-F238E27FC236}">
              <a16:creationId xmlns:a16="http://schemas.microsoft.com/office/drawing/2014/main" xmlns="" id="{AA3FA3C5-55E8-4C8A-8889-8F8D1578A3AF}"/>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85" name="【市民会館】&#10;一人当たり面積グラフ枠">
          <a:extLst>
            <a:ext uri="{FF2B5EF4-FFF2-40B4-BE49-F238E27FC236}">
              <a16:creationId xmlns:a16="http://schemas.microsoft.com/office/drawing/2014/main" xmlns="" id="{A1742FE5-16C3-4990-9B11-93FD1FE12B9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118655</xdr:rowOff>
    </xdr:from>
    <xdr:to>
      <xdr:col>54</xdr:col>
      <xdr:colOff>189865</xdr:colOff>
      <xdr:row>109</xdr:row>
      <xdr:rowOff>4355</xdr:rowOff>
    </xdr:to>
    <xdr:cxnSp macro="">
      <xdr:nvCxnSpPr>
        <xdr:cNvPr id="386" name="直線コネクタ 385">
          <a:extLst>
            <a:ext uri="{FF2B5EF4-FFF2-40B4-BE49-F238E27FC236}">
              <a16:creationId xmlns:a16="http://schemas.microsoft.com/office/drawing/2014/main" xmlns="" id="{628C0EE5-047D-4F80-89C6-D3E177433786}"/>
            </a:ext>
          </a:extLst>
        </xdr:cNvPr>
        <xdr:cNvCxnSpPr/>
      </xdr:nvCxnSpPr>
      <xdr:spPr>
        <a:xfrm flipV="1">
          <a:off x="9219565" y="16882655"/>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8182</xdr:rowOff>
    </xdr:from>
    <xdr:ext cx="469744" cy="259045"/>
    <xdr:sp macro="" textlink="">
      <xdr:nvSpPr>
        <xdr:cNvPr id="387" name="【市民会館】&#10;一人当たり面積最小値テキスト">
          <a:extLst>
            <a:ext uri="{FF2B5EF4-FFF2-40B4-BE49-F238E27FC236}">
              <a16:creationId xmlns:a16="http://schemas.microsoft.com/office/drawing/2014/main" xmlns="" id="{EB86AB01-BE10-429A-812C-F6997002370A}"/>
            </a:ext>
          </a:extLst>
        </xdr:cNvPr>
        <xdr:cNvSpPr txBox="1"/>
      </xdr:nvSpPr>
      <xdr:spPr>
        <a:xfrm>
          <a:off x="9258300" y="18280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4355</xdr:rowOff>
    </xdr:from>
    <xdr:to>
      <xdr:col>55</xdr:col>
      <xdr:colOff>88900</xdr:colOff>
      <xdr:row>109</xdr:row>
      <xdr:rowOff>4355</xdr:rowOff>
    </xdr:to>
    <xdr:cxnSp macro="">
      <xdr:nvCxnSpPr>
        <xdr:cNvPr id="388" name="直線コネクタ 387">
          <a:extLst>
            <a:ext uri="{FF2B5EF4-FFF2-40B4-BE49-F238E27FC236}">
              <a16:creationId xmlns:a16="http://schemas.microsoft.com/office/drawing/2014/main" xmlns="" id="{A03F509F-2E51-4DD9-8A30-0393D5D82399}"/>
            </a:ext>
          </a:extLst>
        </xdr:cNvPr>
        <xdr:cNvCxnSpPr/>
      </xdr:nvCxnSpPr>
      <xdr:spPr>
        <a:xfrm>
          <a:off x="9154160" y="18277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65332</xdr:rowOff>
    </xdr:from>
    <xdr:ext cx="469744" cy="259045"/>
    <xdr:sp macro="" textlink="">
      <xdr:nvSpPr>
        <xdr:cNvPr id="389" name="【市民会館】&#10;一人当たり面積最大値テキスト">
          <a:extLst>
            <a:ext uri="{FF2B5EF4-FFF2-40B4-BE49-F238E27FC236}">
              <a16:creationId xmlns:a16="http://schemas.microsoft.com/office/drawing/2014/main" xmlns="" id="{C717B1C0-9A53-4321-BF0E-C64A0E72A747}"/>
            </a:ext>
          </a:extLst>
        </xdr:cNvPr>
        <xdr:cNvSpPr txBox="1"/>
      </xdr:nvSpPr>
      <xdr:spPr>
        <a:xfrm>
          <a:off x="9258300" y="1666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118655</xdr:rowOff>
    </xdr:from>
    <xdr:to>
      <xdr:col>55</xdr:col>
      <xdr:colOff>88900</xdr:colOff>
      <xdr:row>100</xdr:row>
      <xdr:rowOff>118655</xdr:rowOff>
    </xdr:to>
    <xdr:cxnSp macro="">
      <xdr:nvCxnSpPr>
        <xdr:cNvPr id="390" name="直線コネクタ 389">
          <a:extLst>
            <a:ext uri="{FF2B5EF4-FFF2-40B4-BE49-F238E27FC236}">
              <a16:creationId xmlns:a16="http://schemas.microsoft.com/office/drawing/2014/main" xmlns="" id="{B74D56D8-FF97-42EF-8826-13E751D0B472}"/>
            </a:ext>
          </a:extLst>
        </xdr:cNvPr>
        <xdr:cNvCxnSpPr/>
      </xdr:nvCxnSpPr>
      <xdr:spPr>
        <a:xfrm>
          <a:off x="9154160" y="16882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561</xdr:rowOff>
    </xdr:from>
    <xdr:ext cx="469744" cy="259045"/>
    <xdr:sp macro="" textlink="">
      <xdr:nvSpPr>
        <xdr:cNvPr id="391" name="【市民会館】&#10;一人当たり面積平均値テキスト">
          <a:extLst>
            <a:ext uri="{FF2B5EF4-FFF2-40B4-BE49-F238E27FC236}">
              <a16:creationId xmlns:a16="http://schemas.microsoft.com/office/drawing/2014/main" xmlns="" id="{FCB058F0-AEF3-4EED-9833-531D32154F6D}"/>
            </a:ext>
          </a:extLst>
        </xdr:cNvPr>
        <xdr:cNvSpPr txBox="1"/>
      </xdr:nvSpPr>
      <xdr:spPr>
        <a:xfrm>
          <a:off x="9258300" y="179380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22134</xdr:rowOff>
    </xdr:from>
    <xdr:to>
      <xdr:col>55</xdr:col>
      <xdr:colOff>50800</xdr:colOff>
      <xdr:row>107</xdr:row>
      <xdr:rowOff>123734</xdr:rowOff>
    </xdr:to>
    <xdr:sp macro="" textlink="">
      <xdr:nvSpPr>
        <xdr:cNvPr id="392" name="フローチャート: 判断 391">
          <a:extLst>
            <a:ext uri="{FF2B5EF4-FFF2-40B4-BE49-F238E27FC236}">
              <a16:creationId xmlns:a16="http://schemas.microsoft.com/office/drawing/2014/main" xmlns="" id="{2B4C6C99-C817-41A2-9366-620DF4A5BEB9}"/>
            </a:ext>
          </a:extLst>
        </xdr:cNvPr>
        <xdr:cNvSpPr/>
      </xdr:nvSpPr>
      <xdr:spPr>
        <a:xfrm>
          <a:off x="9192260" y="179596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31931</xdr:rowOff>
    </xdr:from>
    <xdr:to>
      <xdr:col>50</xdr:col>
      <xdr:colOff>165100</xdr:colOff>
      <xdr:row>107</xdr:row>
      <xdr:rowOff>133531</xdr:rowOff>
    </xdr:to>
    <xdr:sp macro="" textlink="">
      <xdr:nvSpPr>
        <xdr:cNvPr id="393" name="フローチャート: 判断 392">
          <a:extLst>
            <a:ext uri="{FF2B5EF4-FFF2-40B4-BE49-F238E27FC236}">
              <a16:creationId xmlns:a16="http://schemas.microsoft.com/office/drawing/2014/main" xmlns="" id="{376C4493-8AAC-4AED-B819-9A44AAF33DFD}"/>
            </a:ext>
          </a:extLst>
        </xdr:cNvPr>
        <xdr:cNvSpPr/>
      </xdr:nvSpPr>
      <xdr:spPr>
        <a:xfrm>
          <a:off x="8445500" y="17969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46627</xdr:rowOff>
    </xdr:from>
    <xdr:to>
      <xdr:col>46</xdr:col>
      <xdr:colOff>38100</xdr:colOff>
      <xdr:row>107</xdr:row>
      <xdr:rowOff>148227</xdr:rowOff>
    </xdr:to>
    <xdr:sp macro="" textlink="">
      <xdr:nvSpPr>
        <xdr:cNvPr id="394" name="フローチャート: 判断 393">
          <a:extLst>
            <a:ext uri="{FF2B5EF4-FFF2-40B4-BE49-F238E27FC236}">
              <a16:creationId xmlns:a16="http://schemas.microsoft.com/office/drawing/2014/main" xmlns="" id="{614BFCAA-F3FD-4F01-8F36-B9B829251CB1}"/>
            </a:ext>
          </a:extLst>
        </xdr:cNvPr>
        <xdr:cNvSpPr/>
      </xdr:nvSpPr>
      <xdr:spPr>
        <a:xfrm>
          <a:off x="7670800" y="179841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xmlns="" id="{777D2A2D-97B5-49C4-A2FD-BE93925CA878}"/>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xmlns="" id="{5D68D107-8AD5-446F-B21E-A64C4718CA2D}"/>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xmlns="" id="{1B4C00F7-C832-4529-8480-3C8576715F67}"/>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xmlns="" id="{50CBD44A-8F4B-41BA-B38F-3CD41D362E67}"/>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xmlns="" id="{608CB96C-C3F1-44CE-96F7-2B839C0EFA48}"/>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9071</xdr:rowOff>
    </xdr:from>
    <xdr:to>
      <xdr:col>55</xdr:col>
      <xdr:colOff>50800</xdr:colOff>
      <xdr:row>107</xdr:row>
      <xdr:rowOff>110671</xdr:rowOff>
    </xdr:to>
    <xdr:sp macro="" textlink="">
      <xdr:nvSpPr>
        <xdr:cNvPr id="400" name="楕円 399">
          <a:extLst>
            <a:ext uri="{FF2B5EF4-FFF2-40B4-BE49-F238E27FC236}">
              <a16:creationId xmlns:a16="http://schemas.microsoft.com/office/drawing/2014/main" xmlns="" id="{9F70CE8E-33B7-4730-95A7-8D1E35D0AAC7}"/>
            </a:ext>
          </a:extLst>
        </xdr:cNvPr>
        <xdr:cNvSpPr/>
      </xdr:nvSpPr>
      <xdr:spPr>
        <a:xfrm>
          <a:off x="9192260" y="179465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31948</xdr:rowOff>
    </xdr:from>
    <xdr:ext cx="469744" cy="259045"/>
    <xdr:sp macro="" textlink="">
      <xdr:nvSpPr>
        <xdr:cNvPr id="401" name="【市民会館】&#10;一人当たり面積該当値テキスト">
          <a:extLst>
            <a:ext uri="{FF2B5EF4-FFF2-40B4-BE49-F238E27FC236}">
              <a16:creationId xmlns:a16="http://schemas.microsoft.com/office/drawing/2014/main" xmlns="" id="{8CFF0113-FBA9-42D3-B6A4-37D6081E65E2}"/>
            </a:ext>
          </a:extLst>
        </xdr:cNvPr>
        <xdr:cNvSpPr txBox="1"/>
      </xdr:nvSpPr>
      <xdr:spPr>
        <a:xfrm>
          <a:off x="9258300" y="1780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12337</xdr:rowOff>
    </xdr:from>
    <xdr:to>
      <xdr:col>50</xdr:col>
      <xdr:colOff>165100</xdr:colOff>
      <xdr:row>107</xdr:row>
      <xdr:rowOff>113937</xdr:rowOff>
    </xdr:to>
    <xdr:sp macro="" textlink="">
      <xdr:nvSpPr>
        <xdr:cNvPr id="402" name="楕円 401">
          <a:extLst>
            <a:ext uri="{FF2B5EF4-FFF2-40B4-BE49-F238E27FC236}">
              <a16:creationId xmlns:a16="http://schemas.microsoft.com/office/drawing/2014/main" xmlns="" id="{310660F8-0756-4E7A-B8A2-6FBDB03CD7B1}"/>
            </a:ext>
          </a:extLst>
        </xdr:cNvPr>
        <xdr:cNvSpPr/>
      </xdr:nvSpPr>
      <xdr:spPr>
        <a:xfrm>
          <a:off x="8445500" y="1794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59871</xdr:rowOff>
    </xdr:from>
    <xdr:to>
      <xdr:col>55</xdr:col>
      <xdr:colOff>0</xdr:colOff>
      <xdr:row>107</xdr:row>
      <xdr:rowOff>63137</xdr:rowOff>
    </xdr:to>
    <xdr:cxnSp macro="">
      <xdr:nvCxnSpPr>
        <xdr:cNvPr id="403" name="直線コネクタ 402">
          <a:extLst>
            <a:ext uri="{FF2B5EF4-FFF2-40B4-BE49-F238E27FC236}">
              <a16:creationId xmlns:a16="http://schemas.microsoft.com/office/drawing/2014/main" xmlns="" id="{0FD34E1D-5A7C-4338-966F-AB194C1E66FA}"/>
            </a:ext>
          </a:extLst>
        </xdr:cNvPr>
        <xdr:cNvCxnSpPr/>
      </xdr:nvCxnSpPr>
      <xdr:spPr>
        <a:xfrm flipV="1">
          <a:off x="8496300" y="17997351"/>
          <a:ext cx="7239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15602</xdr:rowOff>
    </xdr:from>
    <xdr:to>
      <xdr:col>46</xdr:col>
      <xdr:colOff>38100</xdr:colOff>
      <xdr:row>107</xdr:row>
      <xdr:rowOff>117202</xdr:rowOff>
    </xdr:to>
    <xdr:sp macro="" textlink="">
      <xdr:nvSpPr>
        <xdr:cNvPr id="404" name="楕円 403">
          <a:extLst>
            <a:ext uri="{FF2B5EF4-FFF2-40B4-BE49-F238E27FC236}">
              <a16:creationId xmlns:a16="http://schemas.microsoft.com/office/drawing/2014/main" xmlns="" id="{9BF3F8C1-51AD-4242-B1B8-203E9A5E3BB5}"/>
            </a:ext>
          </a:extLst>
        </xdr:cNvPr>
        <xdr:cNvSpPr/>
      </xdr:nvSpPr>
      <xdr:spPr>
        <a:xfrm>
          <a:off x="7670800" y="179530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63137</xdr:rowOff>
    </xdr:from>
    <xdr:to>
      <xdr:col>50</xdr:col>
      <xdr:colOff>114300</xdr:colOff>
      <xdr:row>107</xdr:row>
      <xdr:rowOff>66402</xdr:rowOff>
    </xdr:to>
    <xdr:cxnSp macro="">
      <xdr:nvCxnSpPr>
        <xdr:cNvPr id="405" name="直線コネクタ 404">
          <a:extLst>
            <a:ext uri="{FF2B5EF4-FFF2-40B4-BE49-F238E27FC236}">
              <a16:creationId xmlns:a16="http://schemas.microsoft.com/office/drawing/2014/main" xmlns="" id="{C79124B8-A8D0-4D24-BAAD-EC0FD9CB05BA}"/>
            </a:ext>
          </a:extLst>
        </xdr:cNvPr>
        <xdr:cNvCxnSpPr/>
      </xdr:nvCxnSpPr>
      <xdr:spPr>
        <a:xfrm flipV="1">
          <a:off x="7713980" y="18000617"/>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124658</xdr:rowOff>
    </xdr:from>
    <xdr:ext cx="469744" cy="259045"/>
    <xdr:sp macro="" textlink="">
      <xdr:nvSpPr>
        <xdr:cNvPr id="406" name="n_1aveValue【市民会館】&#10;一人当たり面積">
          <a:extLst>
            <a:ext uri="{FF2B5EF4-FFF2-40B4-BE49-F238E27FC236}">
              <a16:creationId xmlns:a16="http://schemas.microsoft.com/office/drawing/2014/main" xmlns="" id="{CB1455F2-75CA-46E0-8459-2A198C5F0665}"/>
            </a:ext>
          </a:extLst>
        </xdr:cNvPr>
        <xdr:cNvSpPr txBox="1"/>
      </xdr:nvSpPr>
      <xdr:spPr>
        <a:xfrm>
          <a:off x="8271587" y="180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139354</xdr:rowOff>
    </xdr:from>
    <xdr:ext cx="469744" cy="259045"/>
    <xdr:sp macro="" textlink="">
      <xdr:nvSpPr>
        <xdr:cNvPr id="407" name="n_2aveValue【市民会館】&#10;一人当たり面積">
          <a:extLst>
            <a:ext uri="{FF2B5EF4-FFF2-40B4-BE49-F238E27FC236}">
              <a16:creationId xmlns:a16="http://schemas.microsoft.com/office/drawing/2014/main" xmlns="" id="{06AD5AF4-9E40-4DC2-9362-4BA4D55A6156}"/>
            </a:ext>
          </a:extLst>
        </xdr:cNvPr>
        <xdr:cNvSpPr txBox="1"/>
      </xdr:nvSpPr>
      <xdr:spPr>
        <a:xfrm>
          <a:off x="7509587" y="1807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130464</xdr:rowOff>
    </xdr:from>
    <xdr:ext cx="469744" cy="259045"/>
    <xdr:sp macro="" textlink="">
      <xdr:nvSpPr>
        <xdr:cNvPr id="408" name="n_1mainValue【市民会館】&#10;一人当たり面積">
          <a:extLst>
            <a:ext uri="{FF2B5EF4-FFF2-40B4-BE49-F238E27FC236}">
              <a16:creationId xmlns:a16="http://schemas.microsoft.com/office/drawing/2014/main" xmlns="" id="{6C7A0BA3-9066-4EB5-94A4-ADE8487EC372}"/>
            </a:ext>
          </a:extLst>
        </xdr:cNvPr>
        <xdr:cNvSpPr txBox="1"/>
      </xdr:nvSpPr>
      <xdr:spPr>
        <a:xfrm>
          <a:off x="827158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133729</xdr:rowOff>
    </xdr:from>
    <xdr:ext cx="469744" cy="259045"/>
    <xdr:sp macro="" textlink="">
      <xdr:nvSpPr>
        <xdr:cNvPr id="409" name="n_2mainValue【市民会館】&#10;一人当たり面積">
          <a:extLst>
            <a:ext uri="{FF2B5EF4-FFF2-40B4-BE49-F238E27FC236}">
              <a16:creationId xmlns:a16="http://schemas.microsoft.com/office/drawing/2014/main" xmlns="" id="{1CCF64BA-D21B-43A7-AA76-7E726FD7C877}"/>
            </a:ext>
          </a:extLst>
        </xdr:cNvPr>
        <xdr:cNvSpPr txBox="1"/>
      </xdr:nvSpPr>
      <xdr:spPr>
        <a:xfrm>
          <a:off x="7509587" y="1773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10" name="正方形/長方形 409">
          <a:extLst>
            <a:ext uri="{FF2B5EF4-FFF2-40B4-BE49-F238E27FC236}">
              <a16:creationId xmlns:a16="http://schemas.microsoft.com/office/drawing/2014/main" xmlns="" id="{35B68637-1B08-471B-B3B4-6D159A81CDE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11" name="正方形/長方形 410">
          <a:extLst>
            <a:ext uri="{FF2B5EF4-FFF2-40B4-BE49-F238E27FC236}">
              <a16:creationId xmlns:a16="http://schemas.microsoft.com/office/drawing/2014/main" xmlns="" id="{40E67B43-03F3-4895-A0D4-89820AA2068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12" name="正方形/長方形 411">
          <a:extLst>
            <a:ext uri="{FF2B5EF4-FFF2-40B4-BE49-F238E27FC236}">
              <a16:creationId xmlns:a16="http://schemas.microsoft.com/office/drawing/2014/main" xmlns="" id="{2FF7DFB2-021F-4BFA-A27B-A3D93FB3985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13" name="正方形/長方形 412">
          <a:extLst>
            <a:ext uri="{FF2B5EF4-FFF2-40B4-BE49-F238E27FC236}">
              <a16:creationId xmlns:a16="http://schemas.microsoft.com/office/drawing/2014/main" xmlns="" id="{96CB4B3D-11F1-40C8-A1A5-D9618288E68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14" name="正方形/長方形 413">
          <a:extLst>
            <a:ext uri="{FF2B5EF4-FFF2-40B4-BE49-F238E27FC236}">
              <a16:creationId xmlns:a16="http://schemas.microsoft.com/office/drawing/2014/main" xmlns="" id="{A1548282-3148-4A49-81AC-210DF9E7BB8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15" name="正方形/長方形 414">
          <a:extLst>
            <a:ext uri="{FF2B5EF4-FFF2-40B4-BE49-F238E27FC236}">
              <a16:creationId xmlns:a16="http://schemas.microsoft.com/office/drawing/2014/main" xmlns="" id="{EFC9078E-9CFC-4C57-AC91-73D09C30DA86}"/>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16" name="正方形/長方形 415">
          <a:extLst>
            <a:ext uri="{FF2B5EF4-FFF2-40B4-BE49-F238E27FC236}">
              <a16:creationId xmlns:a16="http://schemas.microsoft.com/office/drawing/2014/main" xmlns="" id="{3340328C-CF4F-4871-B78C-5B88CB4E595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正方形/長方形 416">
          <a:extLst>
            <a:ext uri="{FF2B5EF4-FFF2-40B4-BE49-F238E27FC236}">
              <a16:creationId xmlns:a16="http://schemas.microsoft.com/office/drawing/2014/main" xmlns="" id="{89A6FC93-DBF9-4003-9445-DE2E1D05023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8" name="テキスト ボックス 417">
          <a:extLst>
            <a:ext uri="{FF2B5EF4-FFF2-40B4-BE49-F238E27FC236}">
              <a16:creationId xmlns:a16="http://schemas.microsoft.com/office/drawing/2014/main" xmlns="" id="{6887D05F-BB94-4EF1-B01F-B83785FBED6C}"/>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9" name="直線コネクタ 418">
          <a:extLst>
            <a:ext uri="{FF2B5EF4-FFF2-40B4-BE49-F238E27FC236}">
              <a16:creationId xmlns:a16="http://schemas.microsoft.com/office/drawing/2014/main" xmlns="" id="{545FE0C1-0FE5-4D6B-B970-E45C09F5D846}"/>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420" name="直線コネクタ 419">
          <a:extLst>
            <a:ext uri="{FF2B5EF4-FFF2-40B4-BE49-F238E27FC236}">
              <a16:creationId xmlns:a16="http://schemas.microsoft.com/office/drawing/2014/main" xmlns="" id="{C5B03EAF-B7D9-484A-9D01-B4A4E346014C}"/>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421" name="テキスト ボックス 420">
          <a:extLst>
            <a:ext uri="{FF2B5EF4-FFF2-40B4-BE49-F238E27FC236}">
              <a16:creationId xmlns:a16="http://schemas.microsoft.com/office/drawing/2014/main" xmlns="" id="{E353E36F-774A-48BE-B7B0-8E32200C9B49}"/>
            </a:ext>
          </a:extLst>
        </xdr:cNvPr>
        <xdr:cNvSpPr txBox="1"/>
      </xdr:nvSpPr>
      <xdr:spPr>
        <a:xfrm>
          <a:off x="10666881" y="699499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22" name="直線コネクタ 421">
          <a:extLst>
            <a:ext uri="{FF2B5EF4-FFF2-40B4-BE49-F238E27FC236}">
              <a16:creationId xmlns:a16="http://schemas.microsoft.com/office/drawing/2014/main" xmlns="" id="{199AF267-4F77-490D-9AE7-7F7A081D003D}"/>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23" name="テキスト ボックス 422">
          <a:extLst>
            <a:ext uri="{FF2B5EF4-FFF2-40B4-BE49-F238E27FC236}">
              <a16:creationId xmlns:a16="http://schemas.microsoft.com/office/drawing/2014/main" xmlns="" id="{BF324CC6-65CB-49D8-8CC4-1F499E287587}"/>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24" name="直線コネクタ 423">
          <a:extLst>
            <a:ext uri="{FF2B5EF4-FFF2-40B4-BE49-F238E27FC236}">
              <a16:creationId xmlns:a16="http://schemas.microsoft.com/office/drawing/2014/main" xmlns="" id="{6AC39C78-0C33-4F00-8813-5FBBBA8F8B6C}"/>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25" name="テキスト ボックス 424">
          <a:extLst>
            <a:ext uri="{FF2B5EF4-FFF2-40B4-BE49-F238E27FC236}">
              <a16:creationId xmlns:a16="http://schemas.microsoft.com/office/drawing/2014/main" xmlns="" id="{16E7FED8-2FA6-49C5-BD6D-3EC761EA1E03}"/>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26" name="直線コネクタ 425">
          <a:extLst>
            <a:ext uri="{FF2B5EF4-FFF2-40B4-BE49-F238E27FC236}">
              <a16:creationId xmlns:a16="http://schemas.microsoft.com/office/drawing/2014/main" xmlns="" id="{69733DDE-8006-4191-A270-143F3DDF275C}"/>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27" name="テキスト ボックス 426">
          <a:extLst>
            <a:ext uri="{FF2B5EF4-FFF2-40B4-BE49-F238E27FC236}">
              <a16:creationId xmlns:a16="http://schemas.microsoft.com/office/drawing/2014/main" xmlns="" id="{012B8F08-E066-4193-B422-A9058938FD87}"/>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28" name="直線コネクタ 427">
          <a:extLst>
            <a:ext uri="{FF2B5EF4-FFF2-40B4-BE49-F238E27FC236}">
              <a16:creationId xmlns:a16="http://schemas.microsoft.com/office/drawing/2014/main" xmlns="" id="{380A6A26-80A1-4ED3-A616-7F68924491E3}"/>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29" name="テキスト ボックス 428">
          <a:extLst>
            <a:ext uri="{FF2B5EF4-FFF2-40B4-BE49-F238E27FC236}">
              <a16:creationId xmlns:a16="http://schemas.microsoft.com/office/drawing/2014/main" xmlns="" id="{2753DA0A-3D08-4199-87F8-2D816B58375A}"/>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30" name="直線コネクタ 429">
          <a:extLst>
            <a:ext uri="{FF2B5EF4-FFF2-40B4-BE49-F238E27FC236}">
              <a16:creationId xmlns:a16="http://schemas.microsoft.com/office/drawing/2014/main" xmlns="" id="{835D6DB0-AC18-4AD1-8B20-6CDA993A3A44}"/>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431" name="テキスト ボックス 430">
          <a:extLst>
            <a:ext uri="{FF2B5EF4-FFF2-40B4-BE49-F238E27FC236}">
              <a16:creationId xmlns:a16="http://schemas.microsoft.com/office/drawing/2014/main" xmlns="" id="{1927EB97-726E-46E7-89B0-BB950EB386BA}"/>
            </a:ext>
          </a:extLst>
        </xdr:cNvPr>
        <xdr:cNvSpPr txBox="1"/>
      </xdr:nvSpPr>
      <xdr:spPr>
        <a:xfrm>
          <a:off x="105615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32" name="直線コネクタ 431">
          <a:extLst>
            <a:ext uri="{FF2B5EF4-FFF2-40B4-BE49-F238E27FC236}">
              <a16:creationId xmlns:a16="http://schemas.microsoft.com/office/drawing/2014/main" xmlns="" id="{5CA18F09-1DEC-4016-8861-F1EF4B0D926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33" name="テキスト ボックス 432">
          <a:extLst>
            <a:ext uri="{FF2B5EF4-FFF2-40B4-BE49-F238E27FC236}">
              <a16:creationId xmlns:a16="http://schemas.microsoft.com/office/drawing/2014/main" xmlns="" id="{D0A4C7C7-1AA1-402C-A0ED-705119D11E95}"/>
            </a:ext>
          </a:extLst>
        </xdr:cNvPr>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34" name="【一般廃棄物処理施設】&#10;有形固定資産減価償却率グラフ枠">
          <a:extLst>
            <a:ext uri="{FF2B5EF4-FFF2-40B4-BE49-F238E27FC236}">
              <a16:creationId xmlns:a16="http://schemas.microsoft.com/office/drawing/2014/main" xmlns="" id="{823A1171-9498-4567-B451-9BC119A79FA1}"/>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169273</xdr:rowOff>
    </xdr:from>
    <xdr:to>
      <xdr:col>85</xdr:col>
      <xdr:colOff>126364</xdr:colOff>
      <xdr:row>42</xdr:row>
      <xdr:rowOff>81099</xdr:rowOff>
    </xdr:to>
    <xdr:cxnSp macro="">
      <xdr:nvCxnSpPr>
        <xdr:cNvPr id="435" name="直線コネクタ 434">
          <a:extLst>
            <a:ext uri="{FF2B5EF4-FFF2-40B4-BE49-F238E27FC236}">
              <a16:creationId xmlns:a16="http://schemas.microsoft.com/office/drawing/2014/main" xmlns="" id="{B83BF66D-D5C4-4B00-8E27-AAB0E8831DE7}"/>
            </a:ext>
          </a:extLst>
        </xdr:cNvPr>
        <xdr:cNvCxnSpPr/>
      </xdr:nvCxnSpPr>
      <xdr:spPr>
        <a:xfrm flipV="1">
          <a:off x="14375764" y="5701393"/>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84926</xdr:rowOff>
    </xdr:from>
    <xdr:ext cx="340478" cy="259045"/>
    <xdr:sp macro="" textlink="">
      <xdr:nvSpPr>
        <xdr:cNvPr id="436" name="【一般廃棄物処理施設】&#10;有形固定資産減価償却率最小値テキスト">
          <a:extLst>
            <a:ext uri="{FF2B5EF4-FFF2-40B4-BE49-F238E27FC236}">
              <a16:creationId xmlns:a16="http://schemas.microsoft.com/office/drawing/2014/main" xmlns="" id="{7F2099A6-A76A-43AA-BA05-EC12EF6EF79B}"/>
            </a:ext>
          </a:extLst>
        </xdr:cNvPr>
        <xdr:cNvSpPr txBox="1"/>
      </xdr:nvSpPr>
      <xdr:spPr>
        <a:xfrm>
          <a:off x="14414500" y="71258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81099</xdr:rowOff>
    </xdr:from>
    <xdr:to>
      <xdr:col>86</xdr:col>
      <xdr:colOff>25400</xdr:colOff>
      <xdr:row>42</xdr:row>
      <xdr:rowOff>81099</xdr:rowOff>
    </xdr:to>
    <xdr:cxnSp macro="">
      <xdr:nvCxnSpPr>
        <xdr:cNvPr id="437" name="直線コネクタ 436">
          <a:extLst>
            <a:ext uri="{FF2B5EF4-FFF2-40B4-BE49-F238E27FC236}">
              <a16:creationId xmlns:a16="http://schemas.microsoft.com/office/drawing/2014/main" xmlns="" id="{F13B44E6-2EE3-4BF7-89A1-EBFB1B646BAD}"/>
            </a:ext>
          </a:extLst>
        </xdr:cNvPr>
        <xdr:cNvCxnSpPr/>
      </xdr:nvCxnSpPr>
      <xdr:spPr>
        <a:xfrm>
          <a:off x="14287500" y="7121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115950</xdr:rowOff>
    </xdr:from>
    <xdr:ext cx="405111" cy="259045"/>
    <xdr:sp macro="" textlink="">
      <xdr:nvSpPr>
        <xdr:cNvPr id="438" name="【一般廃棄物処理施設】&#10;有形固定資産減価償却率最大値テキスト">
          <a:extLst>
            <a:ext uri="{FF2B5EF4-FFF2-40B4-BE49-F238E27FC236}">
              <a16:creationId xmlns:a16="http://schemas.microsoft.com/office/drawing/2014/main" xmlns="" id="{DE99750F-CA49-45BC-913F-2F6F986B653E}"/>
            </a:ext>
          </a:extLst>
        </xdr:cNvPr>
        <xdr:cNvSpPr txBox="1"/>
      </xdr:nvSpPr>
      <xdr:spPr>
        <a:xfrm>
          <a:off x="14414500" y="5480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169273</xdr:rowOff>
    </xdr:from>
    <xdr:to>
      <xdr:col>86</xdr:col>
      <xdr:colOff>25400</xdr:colOff>
      <xdr:row>33</xdr:row>
      <xdr:rowOff>169273</xdr:rowOff>
    </xdr:to>
    <xdr:cxnSp macro="">
      <xdr:nvCxnSpPr>
        <xdr:cNvPr id="439" name="直線コネクタ 438">
          <a:extLst>
            <a:ext uri="{FF2B5EF4-FFF2-40B4-BE49-F238E27FC236}">
              <a16:creationId xmlns:a16="http://schemas.microsoft.com/office/drawing/2014/main" xmlns="" id="{6DD9CCB9-46C2-49A0-92D2-8721F45E0A99}"/>
            </a:ext>
          </a:extLst>
        </xdr:cNvPr>
        <xdr:cNvCxnSpPr/>
      </xdr:nvCxnSpPr>
      <xdr:spPr>
        <a:xfrm>
          <a:off x="14287500" y="57013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133185</xdr:rowOff>
    </xdr:from>
    <xdr:ext cx="405111" cy="259045"/>
    <xdr:sp macro="" textlink="">
      <xdr:nvSpPr>
        <xdr:cNvPr id="440" name="【一般廃棄物処理施設】&#10;有形固定資産減価償却率平均値テキスト">
          <a:extLst>
            <a:ext uri="{FF2B5EF4-FFF2-40B4-BE49-F238E27FC236}">
              <a16:creationId xmlns:a16="http://schemas.microsoft.com/office/drawing/2014/main" xmlns="" id="{F34DB212-036E-4EE8-816E-20853535DB76}"/>
            </a:ext>
          </a:extLst>
        </xdr:cNvPr>
        <xdr:cNvSpPr txBox="1"/>
      </xdr:nvSpPr>
      <xdr:spPr>
        <a:xfrm>
          <a:off x="14414500" y="60005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110308</xdr:rowOff>
    </xdr:from>
    <xdr:to>
      <xdr:col>85</xdr:col>
      <xdr:colOff>177800</xdr:colOff>
      <xdr:row>37</xdr:row>
      <xdr:rowOff>40458</xdr:rowOff>
    </xdr:to>
    <xdr:sp macro="" textlink="">
      <xdr:nvSpPr>
        <xdr:cNvPr id="441" name="フローチャート: 判断 440">
          <a:extLst>
            <a:ext uri="{FF2B5EF4-FFF2-40B4-BE49-F238E27FC236}">
              <a16:creationId xmlns:a16="http://schemas.microsoft.com/office/drawing/2014/main" xmlns="" id="{33C75213-0C34-4C06-8FDB-5CE239FBADFD}"/>
            </a:ext>
          </a:extLst>
        </xdr:cNvPr>
        <xdr:cNvSpPr/>
      </xdr:nvSpPr>
      <xdr:spPr>
        <a:xfrm>
          <a:off x="14325600" y="614534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138067</xdr:rowOff>
    </xdr:from>
    <xdr:to>
      <xdr:col>81</xdr:col>
      <xdr:colOff>101600</xdr:colOff>
      <xdr:row>37</xdr:row>
      <xdr:rowOff>68217</xdr:rowOff>
    </xdr:to>
    <xdr:sp macro="" textlink="">
      <xdr:nvSpPr>
        <xdr:cNvPr id="442" name="フローチャート: 判断 441">
          <a:extLst>
            <a:ext uri="{FF2B5EF4-FFF2-40B4-BE49-F238E27FC236}">
              <a16:creationId xmlns:a16="http://schemas.microsoft.com/office/drawing/2014/main" xmlns="" id="{4F328AD2-E1B8-4C9E-9DBA-66704D9BBE99}"/>
            </a:ext>
          </a:extLst>
        </xdr:cNvPr>
        <xdr:cNvSpPr/>
      </xdr:nvSpPr>
      <xdr:spPr>
        <a:xfrm>
          <a:off x="13578840" y="61731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126637</xdr:rowOff>
    </xdr:from>
    <xdr:to>
      <xdr:col>76</xdr:col>
      <xdr:colOff>165100</xdr:colOff>
      <xdr:row>37</xdr:row>
      <xdr:rowOff>56787</xdr:rowOff>
    </xdr:to>
    <xdr:sp macro="" textlink="">
      <xdr:nvSpPr>
        <xdr:cNvPr id="443" name="フローチャート: 判断 442">
          <a:extLst>
            <a:ext uri="{FF2B5EF4-FFF2-40B4-BE49-F238E27FC236}">
              <a16:creationId xmlns:a16="http://schemas.microsoft.com/office/drawing/2014/main" xmlns="" id="{F4A54F67-FED2-4FCE-8C0D-CACABB964045}"/>
            </a:ext>
          </a:extLst>
        </xdr:cNvPr>
        <xdr:cNvSpPr/>
      </xdr:nvSpPr>
      <xdr:spPr>
        <a:xfrm>
          <a:off x="12804140" y="61616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44" name="テキスト ボックス 443">
          <a:extLst>
            <a:ext uri="{FF2B5EF4-FFF2-40B4-BE49-F238E27FC236}">
              <a16:creationId xmlns:a16="http://schemas.microsoft.com/office/drawing/2014/main" xmlns="" id="{81C8A1F0-9D0E-4355-B087-25F535117F9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45" name="テキスト ボックス 444">
          <a:extLst>
            <a:ext uri="{FF2B5EF4-FFF2-40B4-BE49-F238E27FC236}">
              <a16:creationId xmlns:a16="http://schemas.microsoft.com/office/drawing/2014/main" xmlns="" id="{F788C574-61AB-4C3A-B367-84C1A9516C4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46" name="テキスト ボックス 445">
          <a:extLst>
            <a:ext uri="{FF2B5EF4-FFF2-40B4-BE49-F238E27FC236}">
              <a16:creationId xmlns:a16="http://schemas.microsoft.com/office/drawing/2014/main" xmlns="" id="{23789B21-F2DF-45E2-9A5B-C8E55F77E67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7" name="テキスト ボックス 446">
          <a:extLst>
            <a:ext uri="{FF2B5EF4-FFF2-40B4-BE49-F238E27FC236}">
              <a16:creationId xmlns:a16="http://schemas.microsoft.com/office/drawing/2014/main" xmlns="" id="{B707EA1F-3977-4DE6-86C8-9B6E92B9DA3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8" name="テキスト ボックス 447">
          <a:extLst>
            <a:ext uri="{FF2B5EF4-FFF2-40B4-BE49-F238E27FC236}">
              <a16:creationId xmlns:a16="http://schemas.microsoft.com/office/drawing/2014/main" xmlns="" id="{665F4630-DD7A-48E9-B5AF-065E886D265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84183</xdr:rowOff>
    </xdr:from>
    <xdr:to>
      <xdr:col>85</xdr:col>
      <xdr:colOff>177800</xdr:colOff>
      <xdr:row>38</xdr:row>
      <xdr:rowOff>14332</xdr:rowOff>
    </xdr:to>
    <xdr:sp macro="" textlink="">
      <xdr:nvSpPr>
        <xdr:cNvPr id="449" name="楕円 448">
          <a:extLst>
            <a:ext uri="{FF2B5EF4-FFF2-40B4-BE49-F238E27FC236}">
              <a16:creationId xmlns:a16="http://schemas.microsoft.com/office/drawing/2014/main" xmlns="" id="{FBD401A0-A1B2-4D4B-BF4F-2F7916FD5B4E}"/>
            </a:ext>
          </a:extLst>
        </xdr:cNvPr>
        <xdr:cNvSpPr/>
      </xdr:nvSpPr>
      <xdr:spPr>
        <a:xfrm>
          <a:off x="14325600" y="6286863"/>
          <a:ext cx="9398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62610</xdr:rowOff>
    </xdr:from>
    <xdr:ext cx="405111" cy="259045"/>
    <xdr:sp macro="" textlink="">
      <xdr:nvSpPr>
        <xdr:cNvPr id="450" name="【一般廃棄物処理施設】&#10;有形固定資産減価償却率該当値テキスト">
          <a:extLst>
            <a:ext uri="{FF2B5EF4-FFF2-40B4-BE49-F238E27FC236}">
              <a16:creationId xmlns:a16="http://schemas.microsoft.com/office/drawing/2014/main" xmlns="" id="{D8551854-6D7E-4BDF-A484-10CB634CCA39}"/>
            </a:ext>
          </a:extLst>
        </xdr:cNvPr>
        <xdr:cNvSpPr txBox="1"/>
      </xdr:nvSpPr>
      <xdr:spPr>
        <a:xfrm>
          <a:off x="14414500" y="6265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17236</xdr:rowOff>
    </xdr:from>
    <xdr:to>
      <xdr:col>81</xdr:col>
      <xdr:colOff>101600</xdr:colOff>
      <xdr:row>37</xdr:row>
      <xdr:rowOff>118836</xdr:rowOff>
    </xdr:to>
    <xdr:sp macro="" textlink="">
      <xdr:nvSpPr>
        <xdr:cNvPr id="451" name="楕円 450">
          <a:extLst>
            <a:ext uri="{FF2B5EF4-FFF2-40B4-BE49-F238E27FC236}">
              <a16:creationId xmlns:a16="http://schemas.microsoft.com/office/drawing/2014/main" xmlns="" id="{A83F9D31-185E-4722-8717-BEFDE89B2FE8}"/>
            </a:ext>
          </a:extLst>
        </xdr:cNvPr>
        <xdr:cNvSpPr/>
      </xdr:nvSpPr>
      <xdr:spPr>
        <a:xfrm>
          <a:off x="13578840" y="621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68036</xdr:rowOff>
    </xdr:from>
    <xdr:to>
      <xdr:col>85</xdr:col>
      <xdr:colOff>127000</xdr:colOff>
      <xdr:row>37</xdr:row>
      <xdr:rowOff>134983</xdr:rowOff>
    </xdr:to>
    <xdr:cxnSp macro="">
      <xdr:nvCxnSpPr>
        <xdr:cNvPr id="452" name="直線コネクタ 451">
          <a:extLst>
            <a:ext uri="{FF2B5EF4-FFF2-40B4-BE49-F238E27FC236}">
              <a16:creationId xmlns:a16="http://schemas.microsoft.com/office/drawing/2014/main" xmlns="" id="{D160C5E7-1AAF-4F41-B685-350E81FB7299}"/>
            </a:ext>
          </a:extLst>
        </xdr:cNvPr>
        <xdr:cNvCxnSpPr/>
      </xdr:nvCxnSpPr>
      <xdr:spPr>
        <a:xfrm>
          <a:off x="13629640" y="6270716"/>
          <a:ext cx="74676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84744</xdr:rowOff>
    </xdr:from>
    <xdr:ext cx="405111" cy="259045"/>
    <xdr:sp macro="" textlink="">
      <xdr:nvSpPr>
        <xdr:cNvPr id="453" name="n_1aveValue【一般廃棄物処理施設】&#10;有形固定資産減価償却率">
          <a:extLst>
            <a:ext uri="{FF2B5EF4-FFF2-40B4-BE49-F238E27FC236}">
              <a16:creationId xmlns:a16="http://schemas.microsoft.com/office/drawing/2014/main" xmlns="" id="{16340D00-AFD2-4F4C-9750-A470B1C4A229}"/>
            </a:ext>
          </a:extLst>
        </xdr:cNvPr>
        <xdr:cNvSpPr txBox="1"/>
      </xdr:nvSpPr>
      <xdr:spPr>
        <a:xfrm>
          <a:off x="13437244" y="595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73314</xdr:rowOff>
    </xdr:from>
    <xdr:ext cx="405111" cy="259045"/>
    <xdr:sp macro="" textlink="">
      <xdr:nvSpPr>
        <xdr:cNvPr id="454" name="n_2aveValue【一般廃棄物処理施設】&#10;有形固定資産減価償却率">
          <a:extLst>
            <a:ext uri="{FF2B5EF4-FFF2-40B4-BE49-F238E27FC236}">
              <a16:creationId xmlns:a16="http://schemas.microsoft.com/office/drawing/2014/main" xmlns="" id="{465ED9E3-D366-4482-A26A-3151229D05C2}"/>
            </a:ext>
          </a:extLst>
        </xdr:cNvPr>
        <xdr:cNvSpPr txBox="1"/>
      </xdr:nvSpPr>
      <xdr:spPr>
        <a:xfrm>
          <a:off x="12675244" y="5940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109963</xdr:rowOff>
    </xdr:from>
    <xdr:ext cx="405111" cy="259045"/>
    <xdr:sp macro="" textlink="">
      <xdr:nvSpPr>
        <xdr:cNvPr id="455" name="n_1mainValue【一般廃棄物処理施設】&#10;有形固定資産減価償却率">
          <a:extLst>
            <a:ext uri="{FF2B5EF4-FFF2-40B4-BE49-F238E27FC236}">
              <a16:creationId xmlns:a16="http://schemas.microsoft.com/office/drawing/2014/main" xmlns="" id="{E48E606C-90D3-4492-AC44-638115127207}"/>
            </a:ext>
          </a:extLst>
        </xdr:cNvPr>
        <xdr:cNvSpPr txBox="1"/>
      </xdr:nvSpPr>
      <xdr:spPr>
        <a:xfrm>
          <a:off x="13437244" y="631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xmlns="" id="{5E39216E-D307-4290-BA11-3D34959DF77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xmlns="" id="{3D59C1AF-69B0-4977-80BE-F719DAAF1A4B}"/>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xmlns="" id="{5D689EF5-90E3-4688-B0C7-9477B116B7C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xmlns="" id="{A9F51687-B1C9-47C7-8250-D30FA0A2FEA7}"/>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xmlns="" id="{417E6A3F-1623-4D13-B542-ED77CDE6303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xmlns="" id="{3046CC72-C8A1-43A9-BFAC-8688B3F1FAD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xmlns="" id="{1E927D49-B5BC-47F1-9CC3-678665FBA29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xmlns="" id="{5601DC78-2E5E-468D-A70A-7DC793D196D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xmlns="" id="{FFA97780-B69F-4D3C-A950-5B5928A2CA5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xmlns="" id="{B388C780-87A8-4BEF-BBDF-4B53627BA1F5}"/>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xmlns="" id="{766E2799-62F2-4B1A-AC61-87EDF106B24F}"/>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xmlns="" id="{070FAF6C-C05A-4BB1-A503-5D938B89A256}"/>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xmlns="" id="{014A889A-A523-4D50-8A0B-9CD1A7D8A216}"/>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9" name="テキスト ボックス 468">
          <a:extLst>
            <a:ext uri="{FF2B5EF4-FFF2-40B4-BE49-F238E27FC236}">
              <a16:creationId xmlns:a16="http://schemas.microsoft.com/office/drawing/2014/main" xmlns="" id="{D34CE931-ED07-4AD5-8969-74AFB1B103B7}"/>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xmlns="" id="{4D6D0EBE-A0B5-4885-B24B-C79E5DBA5D43}"/>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1" name="テキスト ボックス 470">
          <a:extLst>
            <a:ext uri="{FF2B5EF4-FFF2-40B4-BE49-F238E27FC236}">
              <a16:creationId xmlns:a16="http://schemas.microsoft.com/office/drawing/2014/main" xmlns="" id="{94A5D84E-EC26-4ECD-B6A5-7236982680CB}"/>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xmlns="" id="{CE75AEAD-6219-4A95-8BAA-1C0F683A755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3" name="テキスト ボックス 472">
          <a:extLst>
            <a:ext uri="{FF2B5EF4-FFF2-40B4-BE49-F238E27FC236}">
              <a16:creationId xmlns:a16="http://schemas.microsoft.com/office/drawing/2014/main" xmlns="" id="{C562411F-89BE-47A1-8C57-7D309525AB9C}"/>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xmlns="" id="{0FA5116A-2B68-4B50-9A08-E6AA353B94C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xmlns="" id="{EE5D95AB-F063-4575-A2B7-103C27269FC6}"/>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xmlns="" id="{FA53EB64-4606-4B06-9D4C-5B6608B3AF3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59325</xdr:rowOff>
    </xdr:from>
    <xdr:to>
      <xdr:col>116</xdr:col>
      <xdr:colOff>62864</xdr:colOff>
      <xdr:row>41</xdr:row>
      <xdr:rowOff>133025</xdr:rowOff>
    </xdr:to>
    <xdr:cxnSp macro="">
      <xdr:nvCxnSpPr>
        <xdr:cNvPr id="477" name="直線コネクタ 476">
          <a:extLst>
            <a:ext uri="{FF2B5EF4-FFF2-40B4-BE49-F238E27FC236}">
              <a16:creationId xmlns:a16="http://schemas.microsoft.com/office/drawing/2014/main" xmlns="" id="{F630C224-D370-40AB-B60F-2151B35A027A}"/>
            </a:ext>
          </a:extLst>
        </xdr:cNvPr>
        <xdr:cNvCxnSpPr/>
      </xdr:nvCxnSpPr>
      <xdr:spPr>
        <a:xfrm flipV="1">
          <a:off x="19509104" y="5591445"/>
          <a:ext cx="0" cy="1414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136852</xdr:rowOff>
    </xdr:from>
    <xdr:ext cx="313932" cy="259045"/>
    <xdr:sp macro="" textlink="">
      <xdr:nvSpPr>
        <xdr:cNvPr id="478" name="【一般廃棄物処理施設】&#10;一人当たり有形固定資産（償却資産）額最小値テキスト">
          <a:extLst>
            <a:ext uri="{FF2B5EF4-FFF2-40B4-BE49-F238E27FC236}">
              <a16:creationId xmlns:a16="http://schemas.microsoft.com/office/drawing/2014/main" xmlns="" id="{4177E382-7196-4BC4-BE5B-2B551175CD1C}"/>
            </a:ext>
          </a:extLst>
        </xdr:cNvPr>
        <xdr:cNvSpPr txBox="1"/>
      </xdr:nvSpPr>
      <xdr:spPr>
        <a:xfrm>
          <a:off x="19547840" y="70100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133025</xdr:rowOff>
    </xdr:from>
    <xdr:to>
      <xdr:col>116</xdr:col>
      <xdr:colOff>152400</xdr:colOff>
      <xdr:row>41</xdr:row>
      <xdr:rowOff>133025</xdr:rowOff>
    </xdr:to>
    <xdr:cxnSp macro="">
      <xdr:nvCxnSpPr>
        <xdr:cNvPr id="479" name="直線コネクタ 478">
          <a:extLst>
            <a:ext uri="{FF2B5EF4-FFF2-40B4-BE49-F238E27FC236}">
              <a16:creationId xmlns:a16="http://schemas.microsoft.com/office/drawing/2014/main" xmlns="" id="{95B5F899-3872-477C-8E7D-8CD03CC4CE7F}"/>
            </a:ext>
          </a:extLst>
        </xdr:cNvPr>
        <xdr:cNvCxnSpPr/>
      </xdr:nvCxnSpPr>
      <xdr:spPr>
        <a:xfrm>
          <a:off x="19443700" y="7006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6002</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xmlns="" id="{3EB9E2A9-7166-4DC1-900C-D07B26FCB265}"/>
            </a:ext>
          </a:extLst>
        </xdr:cNvPr>
        <xdr:cNvSpPr txBox="1"/>
      </xdr:nvSpPr>
      <xdr:spPr>
        <a:xfrm>
          <a:off x="19547840" y="5370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59325</xdr:rowOff>
    </xdr:from>
    <xdr:to>
      <xdr:col>116</xdr:col>
      <xdr:colOff>152400</xdr:colOff>
      <xdr:row>33</xdr:row>
      <xdr:rowOff>59325</xdr:rowOff>
    </xdr:to>
    <xdr:cxnSp macro="">
      <xdr:nvCxnSpPr>
        <xdr:cNvPr id="481" name="直線コネクタ 480">
          <a:extLst>
            <a:ext uri="{FF2B5EF4-FFF2-40B4-BE49-F238E27FC236}">
              <a16:creationId xmlns:a16="http://schemas.microsoft.com/office/drawing/2014/main" xmlns="" id="{7DC4260F-C27B-4AD3-A3FB-569596D95DE8}"/>
            </a:ext>
          </a:extLst>
        </xdr:cNvPr>
        <xdr:cNvCxnSpPr/>
      </xdr:nvCxnSpPr>
      <xdr:spPr>
        <a:xfrm>
          <a:off x="19443700" y="5591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102629</xdr:rowOff>
    </xdr:from>
    <xdr:ext cx="599010" cy="259045"/>
    <xdr:sp macro="" textlink="">
      <xdr:nvSpPr>
        <xdr:cNvPr id="482" name="【一般廃棄物処理施設】&#10;一人当たり有形固定資産（償却資産）額平均値テキスト">
          <a:extLst>
            <a:ext uri="{FF2B5EF4-FFF2-40B4-BE49-F238E27FC236}">
              <a16:creationId xmlns:a16="http://schemas.microsoft.com/office/drawing/2014/main" xmlns="" id="{B15A5327-7BCF-4E22-B977-C85C4FBCC5A5}"/>
            </a:ext>
          </a:extLst>
        </xdr:cNvPr>
        <xdr:cNvSpPr txBox="1"/>
      </xdr:nvSpPr>
      <xdr:spPr>
        <a:xfrm>
          <a:off x="19547840" y="63053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79752</xdr:rowOff>
    </xdr:from>
    <xdr:to>
      <xdr:col>116</xdr:col>
      <xdr:colOff>114300</xdr:colOff>
      <xdr:row>39</xdr:row>
      <xdr:rowOff>9902</xdr:rowOff>
    </xdr:to>
    <xdr:sp macro="" textlink="">
      <xdr:nvSpPr>
        <xdr:cNvPr id="483" name="フローチャート: 判断 482">
          <a:extLst>
            <a:ext uri="{FF2B5EF4-FFF2-40B4-BE49-F238E27FC236}">
              <a16:creationId xmlns:a16="http://schemas.microsoft.com/office/drawing/2014/main" xmlns="" id="{B98B0ACB-D944-41E7-97B7-4BD6ACE7C585}"/>
            </a:ext>
          </a:extLst>
        </xdr:cNvPr>
        <xdr:cNvSpPr/>
      </xdr:nvSpPr>
      <xdr:spPr>
        <a:xfrm>
          <a:off x="19458940" y="6450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159748</xdr:rowOff>
    </xdr:from>
    <xdr:to>
      <xdr:col>112</xdr:col>
      <xdr:colOff>38100</xdr:colOff>
      <xdr:row>39</xdr:row>
      <xdr:rowOff>89898</xdr:rowOff>
    </xdr:to>
    <xdr:sp macro="" textlink="">
      <xdr:nvSpPr>
        <xdr:cNvPr id="484" name="フローチャート: 判断 483">
          <a:extLst>
            <a:ext uri="{FF2B5EF4-FFF2-40B4-BE49-F238E27FC236}">
              <a16:creationId xmlns:a16="http://schemas.microsoft.com/office/drawing/2014/main" xmlns="" id="{A01BC866-1670-45B2-AFD7-7CC556299B15}"/>
            </a:ext>
          </a:extLst>
        </xdr:cNvPr>
        <xdr:cNvSpPr/>
      </xdr:nvSpPr>
      <xdr:spPr>
        <a:xfrm>
          <a:off x="18735040" y="65300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89696</xdr:rowOff>
    </xdr:from>
    <xdr:to>
      <xdr:col>107</xdr:col>
      <xdr:colOff>101600</xdr:colOff>
      <xdr:row>40</xdr:row>
      <xdr:rowOff>19846</xdr:rowOff>
    </xdr:to>
    <xdr:sp macro="" textlink="">
      <xdr:nvSpPr>
        <xdr:cNvPr id="485" name="フローチャート: 判断 484">
          <a:extLst>
            <a:ext uri="{FF2B5EF4-FFF2-40B4-BE49-F238E27FC236}">
              <a16:creationId xmlns:a16="http://schemas.microsoft.com/office/drawing/2014/main" xmlns="" id="{7CAE7F51-8D91-4EAA-8B11-07EA83BD6C8F}"/>
            </a:ext>
          </a:extLst>
        </xdr:cNvPr>
        <xdr:cNvSpPr/>
      </xdr:nvSpPr>
      <xdr:spPr>
        <a:xfrm>
          <a:off x="17937480" y="66276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xmlns="" id="{6351FC3E-B246-4F89-A35D-4999712CA96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xmlns="" id="{51F0E42B-3FDE-4B45-AAD7-D31EEC060F9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xmlns="" id="{2D88EDA3-B46E-4BED-A6BB-CEDFE93AF1B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xmlns="" id="{882D9C94-A5D0-4C76-959D-F48C2F08899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xmlns="" id="{F6F453B8-B6BA-4A87-B271-C54E1D216B62}"/>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18455</xdr:rowOff>
    </xdr:from>
    <xdr:to>
      <xdr:col>116</xdr:col>
      <xdr:colOff>114300</xdr:colOff>
      <xdr:row>40</xdr:row>
      <xdr:rowOff>120055</xdr:rowOff>
    </xdr:to>
    <xdr:sp macro="" textlink="">
      <xdr:nvSpPr>
        <xdr:cNvPr id="491" name="楕円 490">
          <a:extLst>
            <a:ext uri="{FF2B5EF4-FFF2-40B4-BE49-F238E27FC236}">
              <a16:creationId xmlns:a16="http://schemas.microsoft.com/office/drawing/2014/main" xmlns="" id="{903CA261-E20E-4542-ABA0-BA49F2CB85BC}"/>
            </a:ext>
          </a:extLst>
        </xdr:cNvPr>
        <xdr:cNvSpPr/>
      </xdr:nvSpPr>
      <xdr:spPr>
        <a:xfrm>
          <a:off x="19458940" y="672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168332</xdr:rowOff>
    </xdr:from>
    <xdr:ext cx="534377" cy="259045"/>
    <xdr:sp macro="" textlink="">
      <xdr:nvSpPr>
        <xdr:cNvPr id="492" name="【一般廃棄物処理施設】&#10;一人当たり有形固定資産（償却資産）額該当値テキスト">
          <a:extLst>
            <a:ext uri="{FF2B5EF4-FFF2-40B4-BE49-F238E27FC236}">
              <a16:creationId xmlns:a16="http://schemas.microsoft.com/office/drawing/2014/main" xmlns="" id="{46F1354D-920E-4AFD-9B77-6C1024CEDE4D}"/>
            </a:ext>
          </a:extLst>
        </xdr:cNvPr>
        <xdr:cNvSpPr txBox="1"/>
      </xdr:nvSpPr>
      <xdr:spPr>
        <a:xfrm>
          <a:off x="19547840" y="6706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54483</xdr:rowOff>
    </xdr:from>
    <xdr:to>
      <xdr:col>112</xdr:col>
      <xdr:colOff>38100</xdr:colOff>
      <xdr:row>40</xdr:row>
      <xdr:rowOff>156083</xdr:rowOff>
    </xdr:to>
    <xdr:sp macro="" textlink="">
      <xdr:nvSpPr>
        <xdr:cNvPr id="493" name="楕円 492">
          <a:extLst>
            <a:ext uri="{FF2B5EF4-FFF2-40B4-BE49-F238E27FC236}">
              <a16:creationId xmlns:a16="http://schemas.microsoft.com/office/drawing/2014/main" xmlns="" id="{0F44434C-D010-48A8-A622-60F48715EC11}"/>
            </a:ext>
          </a:extLst>
        </xdr:cNvPr>
        <xdr:cNvSpPr/>
      </xdr:nvSpPr>
      <xdr:spPr>
        <a:xfrm>
          <a:off x="18735040" y="67600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69255</xdr:rowOff>
    </xdr:from>
    <xdr:to>
      <xdr:col>116</xdr:col>
      <xdr:colOff>63500</xdr:colOff>
      <xdr:row>40</xdr:row>
      <xdr:rowOff>105283</xdr:rowOff>
    </xdr:to>
    <xdr:cxnSp macro="">
      <xdr:nvCxnSpPr>
        <xdr:cNvPr id="494" name="直線コネクタ 493">
          <a:extLst>
            <a:ext uri="{FF2B5EF4-FFF2-40B4-BE49-F238E27FC236}">
              <a16:creationId xmlns:a16="http://schemas.microsoft.com/office/drawing/2014/main" xmlns="" id="{8D0A7F3D-2CC6-489E-BC44-BD5935B2ED61}"/>
            </a:ext>
          </a:extLst>
        </xdr:cNvPr>
        <xdr:cNvCxnSpPr/>
      </xdr:nvCxnSpPr>
      <xdr:spPr>
        <a:xfrm flipV="1">
          <a:off x="18778220" y="6774855"/>
          <a:ext cx="731520" cy="3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106425</xdr:rowOff>
    </xdr:from>
    <xdr:ext cx="534377" cy="259045"/>
    <xdr:sp macro="" textlink="">
      <xdr:nvSpPr>
        <xdr:cNvPr id="495" name="n_1aveValue【一般廃棄物処理施設】&#10;一人当たり有形固定資産（償却資産）額">
          <a:extLst>
            <a:ext uri="{FF2B5EF4-FFF2-40B4-BE49-F238E27FC236}">
              <a16:creationId xmlns:a16="http://schemas.microsoft.com/office/drawing/2014/main" xmlns="" id="{0F197F32-FC90-47D1-A940-A7EED72A31E6}"/>
            </a:ext>
          </a:extLst>
        </xdr:cNvPr>
        <xdr:cNvSpPr txBox="1"/>
      </xdr:nvSpPr>
      <xdr:spPr>
        <a:xfrm>
          <a:off x="18528811" y="630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36373</xdr:rowOff>
    </xdr:from>
    <xdr:ext cx="534377" cy="259045"/>
    <xdr:sp macro="" textlink="">
      <xdr:nvSpPr>
        <xdr:cNvPr id="496" name="n_2aveValue【一般廃棄物処理施設】&#10;一人当たり有形固定資産（償却資産）額">
          <a:extLst>
            <a:ext uri="{FF2B5EF4-FFF2-40B4-BE49-F238E27FC236}">
              <a16:creationId xmlns:a16="http://schemas.microsoft.com/office/drawing/2014/main" xmlns="" id="{087687F2-9EF4-4901-A269-10F3E2E49BB3}"/>
            </a:ext>
          </a:extLst>
        </xdr:cNvPr>
        <xdr:cNvSpPr txBox="1"/>
      </xdr:nvSpPr>
      <xdr:spPr>
        <a:xfrm>
          <a:off x="17766811" y="640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147210</xdr:rowOff>
    </xdr:from>
    <xdr:ext cx="534377" cy="259045"/>
    <xdr:sp macro="" textlink="">
      <xdr:nvSpPr>
        <xdr:cNvPr id="497" name="n_1mainValue【一般廃棄物処理施設】&#10;一人当たり有形固定資産（償却資産）額">
          <a:extLst>
            <a:ext uri="{FF2B5EF4-FFF2-40B4-BE49-F238E27FC236}">
              <a16:creationId xmlns:a16="http://schemas.microsoft.com/office/drawing/2014/main" xmlns="" id="{4AC86897-A9C5-47EB-A93D-F2E540D8A5CE}"/>
            </a:ext>
          </a:extLst>
        </xdr:cNvPr>
        <xdr:cNvSpPr txBox="1"/>
      </xdr:nvSpPr>
      <xdr:spPr>
        <a:xfrm>
          <a:off x="18528811" y="685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8" name="正方形/長方形 497">
          <a:extLst>
            <a:ext uri="{FF2B5EF4-FFF2-40B4-BE49-F238E27FC236}">
              <a16:creationId xmlns:a16="http://schemas.microsoft.com/office/drawing/2014/main" xmlns="" id="{E05EE952-34B2-4E89-B810-EF57AC36D98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9" name="正方形/長方形 498">
          <a:extLst>
            <a:ext uri="{FF2B5EF4-FFF2-40B4-BE49-F238E27FC236}">
              <a16:creationId xmlns:a16="http://schemas.microsoft.com/office/drawing/2014/main" xmlns="" id="{1AA29A87-4FEE-421C-8C71-9A03C714F17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0" name="正方形/長方形 499">
          <a:extLst>
            <a:ext uri="{FF2B5EF4-FFF2-40B4-BE49-F238E27FC236}">
              <a16:creationId xmlns:a16="http://schemas.microsoft.com/office/drawing/2014/main" xmlns="" id="{96B2632D-7143-407F-9691-BC054096EE0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1" name="正方形/長方形 500">
          <a:extLst>
            <a:ext uri="{FF2B5EF4-FFF2-40B4-BE49-F238E27FC236}">
              <a16:creationId xmlns:a16="http://schemas.microsoft.com/office/drawing/2014/main" xmlns="" id="{99CE6365-B2B5-4E21-BA88-9AE63A56A41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2" name="正方形/長方形 501">
          <a:extLst>
            <a:ext uri="{FF2B5EF4-FFF2-40B4-BE49-F238E27FC236}">
              <a16:creationId xmlns:a16="http://schemas.microsoft.com/office/drawing/2014/main" xmlns="" id="{15B44072-5202-4882-B55B-112369D5449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3" name="正方形/長方形 502">
          <a:extLst>
            <a:ext uri="{FF2B5EF4-FFF2-40B4-BE49-F238E27FC236}">
              <a16:creationId xmlns:a16="http://schemas.microsoft.com/office/drawing/2014/main" xmlns="" id="{16DC2AEB-7CA9-4809-A4EB-57F58801BEDB}"/>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4" name="正方形/長方形 503">
          <a:extLst>
            <a:ext uri="{FF2B5EF4-FFF2-40B4-BE49-F238E27FC236}">
              <a16:creationId xmlns:a16="http://schemas.microsoft.com/office/drawing/2014/main" xmlns="" id="{14AAB37D-73CA-4599-8709-8914D13217C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5" name="正方形/長方形 504">
          <a:extLst>
            <a:ext uri="{FF2B5EF4-FFF2-40B4-BE49-F238E27FC236}">
              <a16:creationId xmlns:a16="http://schemas.microsoft.com/office/drawing/2014/main" xmlns="" id="{B17F6CB4-5B59-4F8C-B828-38AACFE9E3E2}"/>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6" name="テキスト ボックス 505">
          <a:extLst>
            <a:ext uri="{FF2B5EF4-FFF2-40B4-BE49-F238E27FC236}">
              <a16:creationId xmlns:a16="http://schemas.microsoft.com/office/drawing/2014/main" xmlns="" id="{8DE99BE3-EB6B-48D9-B0C2-A51E4932EBDF}"/>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7" name="直線コネクタ 506">
          <a:extLst>
            <a:ext uri="{FF2B5EF4-FFF2-40B4-BE49-F238E27FC236}">
              <a16:creationId xmlns:a16="http://schemas.microsoft.com/office/drawing/2014/main" xmlns="" id="{6316FE82-F2AC-4991-910E-253957D02B2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508" name="直線コネクタ 507">
          <a:extLst>
            <a:ext uri="{FF2B5EF4-FFF2-40B4-BE49-F238E27FC236}">
              <a16:creationId xmlns:a16="http://schemas.microsoft.com/office/drawing/2014/main" xmlns="" id="{D52CDB35-D1DF-43B0-A62C-958B2230A23E}"/>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509" name="テキスト ボックス 508">
          <a:extLst>
            <a:ext uri="{FF2B5EF4-FFF2-40B4-BE49-F238E27FC236}">
              <a16:creationId xmlns:a16="http://schemas.microsoft.com/office/drawing/2014/main" xmlns="" id="{0EB1D991-5345-4903-9ED3-6C5152FF2084}"/>
            </a:ext>
          </a:extLst>
        </xdr:cNvPr>
        <xdr:cNvSpPr txBox="1"/>
      </xdr:nvSpPr>
      <xdr:spPr>
        <a:xfrm>
          <a:off x="10666881" y="1072117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0" name="直線コネクタ 509">
          <a:extLst>
            <a:ext uri="{FF2B5EF4-FFF2-40B4-BE49-F238E27FC236}">
              <a16:creationId xmlns:a16="http://schemas.microsoft.com/office/drawing/2014/main" xmlns="" id="{2BEC8FA6-539F-4A3C-8578-2292657C4BB7}"/>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1" name="テキスト ボックス 510">
          <a:extLst>
            <a:ext uri="{FF2B5EF4-FFF2-40B4-BE49-F238E27FC236}">
              <a16:creationId xmlns:a16="http://schemas.microsoft.com/office/drawing/2014/main" xmlns="" id="{F98B3A8E-E425-407A-BCEA-2B73FA50C662}"/>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2" name="直線コネクタ 511">
          <a:extLst>
            <a:ext uri="{FF2B5EF4-FFF2-40B4-BE49-F238E27FC236}">
              <a16:creationId xmlns:a16="http://schemas.microsoft.com/office/drawing/2014/main" xmlns="" id="{DB9EC92A-E594-47B7-B502-2ED2146D5DE1}"/>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3" name="テキスト ボックス 512">
          <a:extLst>
            <a:ext uri="{FF2B5EF4-FFF2-40B4-BE49-F238E27FC236}">
              <a16:creationId xmlns:a16="http://schemas.microsoft.com/office/drawing/2014/main" xmlns="" id="{5234D0D4-E126-488A-A1AE-C6B89F47D013}"/>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4" name="直線コネクタ 513">
          <a:extLst>
            <a:ext uri="{FF2B5EF4-FFF2-40B4-BE49-F238E27FC236}">
              <a16:creationId xmlns:a16="http://schemas.microsoft.com/office/drawing/2014/main" xmlns="" id="{DA89B2D6-59FA-4250-878D-5759ABC85B80}"/>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15" name="テキスト ボックス 514">
          <a:extLst>
            <a:ext uri="{FF2B5EF4-FFF2-40B4-BE49-F238E27FC236}">
              <a16:creationId xmlns:a16="http://schemas.microsoft.com/office/drawing/2014/main" xmlns="" id="{5953D758-AC41-4A2F-B9DD-5B24C93B5ED2}"/>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16" name="直線コネクタ 515">
          <a:extLst>
            <a:ext uri="{FF2B5EF4-FFF2-40B4-BE49-F238E27FC236}">
              <a16:creationId xmlns:a16="http://schemas.microsoft.com/office/drawing/2014/main" xmlns="" id="{B8269620-621B-4697-94FA-AE8AAF6F41EA}"/>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17" name="テキスト ボックス 516">
          <a:extLst>
            <a:ext uri="{FF2B5EF4-FFF2-40B4-BE49-F238E27FC236}">
              <a16:creationId xmlns:a16="http://schemas.microsoft.com/office/drawing/2014/main" xmlns="" id="{601358E7-28DC-4B2A-A389-39185BACD638}"/>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18" name="直線コネクタ 517">
          <a:extLst>
            <a:ext uri="{FF2B5EF4-FFF2-40B4-BE49-F238E27FC236}">
              <a16:creationId xmlns:a16="http://schemas.microsoft.com/office/drawing/2014/main" xmlns="" id="{4857D6B8-1085-4A60-B01F-72FD9AC7F3A3}"/>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519" name="テキスト ボックス 518">
          <a:extLst>
            <a:ext uri="{FF2B5EF4-FFF2-40B4-BE49-F238E27FC236}">
              <a16:creationId xmlns:a16="http://schemas.microsoft.com/office/drawing/2014/main" xmlns="" id="{6CDB187E-598D-404C-B0B5-C51566EBE79D}"/>
            </a:ext>
          </a:extLst>
        </xdr:cNvPr>
        <xdr:cNvSpPr txBox="1"/>
      </xdr:nvSpPr>
      <xdr:spPr>
        <a:xfrm>
          <a:off x="105615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0" name="直線コネクタ 519">
          <a:extLst>
            <a:ext uri="{FF2B5EF4-FFF2-40B4-BE49-F238E27FC236}">
              <a16:creationId xmlns:a16="http://schemas.microsoft.com/office/drawing/2014/main" xmlns="" id="{ABB5034E-3E06-4D03-BCB8-7574BEFEA2CD}"/>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21" name="テキスト ボックス 520">
          <a:extLst>
            <a:ext uri="{FF2B5EF4-FFF2-40B4-BE49-F238E27FC236}">
              <a16:creationId xmlns:a16="http://schemas.microsoft.com/office/drawing/2014/main" xmlns="" id="{4A94F063-321F-431E-BB6E-D35677B7C475}"/>
            </a:ext>
          </a:extLst>
        </xdr:cNvPr>
        <xdr:cNvSpPr txBox="1"/>
      </xdr:nvSpPr>
      <xdr:spPr>
        <a:xfrm>
          <a:off x="105615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2" name="【保健センター・保健所】&#10;有形固定資産減価償却率グラフ枠">
          <a:extLst>
            <a:ext uri="{FF2B5EF4-FFF2-40B4-BE49-F238E27FC236}">
              <a16:creationId xmlns:a16="http://schemas.microsoft.com/office/drawing/2014/main" xmlns="" id="{4F28AD3D-8488-4C9B-B0A0-D3B2054BF8E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6531</xdr:rowOff>
    </xdr:to>
    <xdr:cxnSp macro="">
      <xdr:nvCxnSpPr>
        <xdr:cNvPr id="523" name="直線コネクタ 522">
          <a:extLst>
            <a:ext uri="{FF2B5EF4-FFF2-40B4-BE49-F238E27FC236}">
              <a16:creationId xmlns:a16="http://schemas.microsoft.com/office/drawing/2014/main" xmlns="" id="{DC31AE56-567F-483B-B77C-5353BDC4FD02}"/>
            </a:ext>
          </a:extLst>
        </xdr:cNvPr>
        <xdr:cNvCxnSpPr/>
      </xdr:nvCxnSpPr>
      <xdr:spPr>
        <a:xfrm flipV="1">
          <a:off x="14375764" y="9261022"/>
          <a:ext cx="0" cy="1474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10358</xdr:rowOff>
    </xdr:from>
    <xdr:ext cx="340478" cy="259045"/>
    <xdr:sp macro="" textlink="">
      <xdr:nvSpPr>
        <xdr:cNvPr id="524" name="【保健センター・保健所】&#10;有形固定資産減価償却率最小値テキスト">
          <a:extLst>
            <a:ext uri="{FF2B5EF4-FFF2-40B4-BE49-F238E27FC236}">
              <a16:creationId xmlns:a16="http://schemas.microsoft.com/office/drawing/2014/main" xmlns="" id="{403A4D92-9DF6-4DF7-9FD3-CA50391C5B07}"/>
            </a:ext>
          </a:extLst>
        </xdr:cNvPr>
        <xdr:cNvSpPr txBox="1"/>
      </xdr:nvSpPr>
      <xdr:spPr>
        <a:xfrm>
          <a:off x="14414500" y="107393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6531</xdr:rowOff>
    </xdr:from>
    <xdr:to>
      <xdr:col>86</xdr:col>
      <xdr:colOff>25400</xdr:colOff>
      <xdr:row>64</xdr:row>
      <xdr:rowOff>6531</xdr:rowOff>
    </xdr:to>
    <xdr:cxnSp macro="">
      <xdr:nvCxnSpPr>
        <xdr:cNvPr id="525" name="直線コネクタ 524">
          <a:extLst>
            <a:ext uri="{FF2B5EF4-FFF2-40B4-BE49-F238E27FC236}">
              <a16:creationId xmlns:a16="http://schemas.microsoft.com/office/drawing/2014/main" xmlns="" id="{D2645070-FAFF-46F3-87E2-A1FE0616864C}"/>
            </a:ext>
          </a:extLst>
        </xdr:cNvPr>
        <xdr:cNvCxnSpPr/>
      </xdr:nvCxnSpPr>
      <xdr:spPr>
        <a:xfrm>
          <a:off x="14287500" y="10735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469744" cy="259045"/>
    <xdr:sp macro="" textlink="">
      <xdr:nvSpPr>
        <xdr:cNvPr id="526" name="【保健センター・保健所】&#10;有形固定資産減価償却率最大値テキスト">
          <a:extLst>
            <a:ext uri="{FF2B5EF4-FFF2-40B4-BE49-F238E27FC236}">
              <a16:creationId xmlns:a16="http://schemas.microsoft.com/office/drawing/2014/main" xmlns="" id="{C0E08946-1AF1-41B9-BB4B-1567B753E94E}"/>
            </a:ext>
          </a:extLst>
        </xdr:cNvPr>
        <xdr:cNvSpPr txBox="1"/>
      </xdr:nvSpPr>
      <xdr:spPr>
        <a:xfrm>
          <a:off x="14414500" y="904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527" name="直線コネクタ 526">
          <a:extLst>
            <a:ext uri="{FF2B5EF4-FFF2-40B4-BE49-F238E27FC236}">
              <a16:creationId xmlns:a16="http://schemas.microsoft.com/office/drawing/2014/main" xmlns="" id="{2EE9D1BC-C2DC-4D67-803B-4D699E10CC72}"/>
            </a:ext>
          </a:extLst>
        </xdr:cNvPr>
        <xdr:cNvCxnSpPr/>
      </xdr:nvCxnSpPr>
      <xdr:spPr>
        <a:xfrm>
          <a:off x="1428750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9270</xdr:rowOff>
    </xdr:from>
    <xdr:ext cx="405111" cy="259045"/>
    <xdr:sp macro="" textlink="">
      <xdr:nvSpPr>
        <xdr:cNvPr id="528" name="【保健センター・保健所】&#10;有形固定資産減価償却率平均値テキスト">
          <a:extLst>
            <a:ext uri="{FF2B5EF4-FFF2-40B4-BE49-F238E27FC236}">
              <a16:creationId xmlns:a16="http://schemas.microsoft.com/office/drawing/2014/main" xmlns="" id="{6AF4CC07-012E-45E5-BF6A-83CB44795DCD}"/>
            </a:ext>
          </a:extLst>
        </xdr:cNvPr>
        <xdr:cNvSpPr txBox="1"/>
      </xdr:nvSpPr>
      <xdr:spPr>
        <a:xfrm>
          <a:off x="14414500" y="100676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30843</xdr:rowOff>
    </xdr:from>
    <xdr:to>
      <xdr:col>85</xdr:col>
      <xdr:colOff>177800</xdr:colOff>
      <xdr:row>60</xdr:row>
      <xdr:rowOff>132443</xdr:rowOff>
    </xdr:to>
    <xdr:sp macro="" textlink="">
      <xdr:nvSpPr>
        <xdr:cNvPr id="529" name="フローチャート: 判断 528">
          <a:extLst>
            <a:ext uri="{FF2B5EF4-FFF2-40B4-BE49-F238E27FC236}">
              <a16:creationId xmlns:a16="http://schemas.microsoft.com/office/drawing/2014/main" xmlns="" id="{6443E6E3-BBDA-4BC5-8310-6FC57C535157}"/>
            </a:ext>
          </a:extLst>
        </xdr:cNvPr>
        <xdr:cNvSpPr/>
      </xdr:nvSpPr>
      <xdr:spPr>
        <a:xfrm>
          <a:off x="14325600" y="1008924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40640</xdr:rowOff>
    </xdr:from>
    <xdr:to>
      <xdr:col>81</xdr:col>
      <xdr:colOff>101600</xdr:colOff>
      <xdr:row>60</xdr:row>
      <xdr:rowOff>142240</xdr:rowOff>
    </xdr:to>
    <xdr:sp macro="" textlink="">
      <xdr:nvSpPr>
        <xdr:cNvPr id="530" name="フローチャート: 判断 529">
          <a:extLst>
            <a:ext uri="{FF2B5EF4-FFF2-40B4-BE49-F238E27FC236}">
              <a16:creationId xmlns:a16="http://schemas.microsoft.com/office/drawing/2014/main" xmlns="" id="{A730455A-12FB-4B1B-B4D1-EE0A89100EEE}"/>
            </a:ext>
          </a:extLst>
        </xdr:cNvPr>
        <xdr:cNvSpPr/>
      </xdr:nvSpPr>
      <xdr:spPr>
        <a:xfrm>
          <a:off x="1357884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65133</xdr:rowOff>
    </xdr:from>
    <xdr:to>
      <xdr:col>76</xdr:col>
      <xdr:colOff>165100</xdr:colOff>
      <xdr:row>60</xdr:row>
      <xdr:rowOff>166733</xdr:rowOff>
    </xdr:to>
    <xdr:sp macro="" textlink="">
      <xdr:nvSpPr>
        <xdr:cNvPr id="531" name="フローチャート: 判断 530">
          <a:extLst>
            <a:ext uri="{FF2B5EF4-FFF2-40B4-BE49-F238E27FC236}">
              <a16:creationId xmlns:a16="http://schemas.microsoft.com/office/drawing/2014/main" xmlns="" id="{9D9D226D-92E2-4BBA-9CF2-B82EBC26B2C3}"/>
            </a:ext>
          </a:extLst>
        </xdr:cNvPr>
        <xdr:cNvSpPr/>
      </xdr:nvSpPr>
      <xdr:spPr>
        <a:xfrm>
          <a:off x="12804140" y="101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2" name="テキスト ボックス 531">
          <a:extLst>
            <a:ext uri="{FF2B5EF4-FFF2-40B4-BE49-F238E27FC236}">
              <a16:creationId xmlns:a16="http://schemas.microsoft.com/office/drawing/2014/main" xmlns="" id="{620AA485-CC7E-4220-AEC1-9116594F7D0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xmlns="" id="{87933A21-F549-46D1-BDE4-E6EEAB6F428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xmlns="" id="{EE3BA033-42F0-42A8-BEAA-B1F35E2520A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xmlns="" id="{DBEA438D-A192-4020-B24F-73E31A21564A}"/>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xmlns="" id="{B4027F0C-BAF1-4A0B-8FD6-2E6581FCB46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153307</xdr:rowOff>
    </xdr:from>
    <xdr:to>
      <xdr:col>85</xdr:col>
      <xdr:colOff>177800</xdr:colOff>
      <xdr:row>60</xdr:row>
      <xdr:rowOff>83457</xdr:rowOff>
    </xdr:to>
    <xdr:sp macro="" textlink="">
      <xdr:nvSpPr>
        <xdr:cNvPr id="537" name="楕円 536">
          <a:extLst>
            <a:ext uri="{FF2B5EF4-FFF2-40B4-BE49-F238E27FC236}">
              <a16:creationId xmlns:a16="http://schemas.microsoft.com/office/drawing/2014/main" xmlns="" id="{262D5B4F-F1DB-45B4-83EE-8104785A8FDB}"/>
            </a:ext>
          </a:extLst>
        </xdr:cNvPr>
        <xdr:cNvSpPr/>
      </xdr:nvSpPr>
      <xdr:spPr>
        <a:xfrm>
          <a:off x="14325600" y="1004406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4734</xdr:rowOff>
    </xdr:from>
    <xdr:ext cx="405111" cy="259045"/>
    <xdr:sp macro="" textlink="">
      <xdr:nvSpPr>
        <xdr:cNvPr id="538" name="【保健センター・保健所】&#10;有形固定資産減価償却率該当値テキスト">
          <a:extLst>
            <a:ext uri="{FF2B5EF4-FFF2-40B4-BE49-F238E27FC236}">
              <a16:creationId xmlns:a16="http://schemas.microsoft.com/office/drawing/2014/main" xmlns="" id="{C9CD2C2D-DCF3-43C9-8CC7-88A31F78FA6C}"/>
            </a:ext>
          </a:extLst>
        </xdr:cNvPr>
        <xdr:cNvSpPr txBox="1"/>
      </xdr:nvSpPr>
      <xdr:spPr>
        <a:xfrm>
          <a:off x="14414500" y="989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14515</xdr:rowOff>
    </xdr:from>
    <xdr:to>
      <xdr:col>81</xdr:col>
      <xdr:colOff>101600</xdr:colOff>
      <xdr:row>60</xdr:row>
      <xdr:rowOff>116115</xdr:rowOff>
    </xdr:to>
    <xdr:sp macro="" textlink="">
      <xdr:nvSpPr>
        <xdr:cNvPr id="539" name="楕円 538">
          <a:extLst>
            <a:ext uri="{FF2B5EF4-FFF2-40B4-BE49-F238E27FC236}">
              <a16:creationId xmlns:a16="http://schemas.microsoft.com/office/drawing/2014/main" xmlns="" id="{B6ECC97F-67E4-4B75-9E2B-A8BFEA07BF3D}"/>
            </a:ext>
          </a:extLst>
        </xdr:cNvPr>
        <xdr:cNvSpPr/>
      </xdr:nvSpPr>
      <xdr:spPr>
        <a:xfrm>
          <a:off x="1357884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32657</xdr:rowOff>
    </xdr:from>
    <xdr:to>
      <xdr:col>85</xdr:col>
      <xdr:colOff>127000</xdr:colOff>
      <xdr:row>60</xdr:row>
      <xdr:rowOff>65315</xdr:rowOff>
    </xdr:to>
    <xdr:cxnSp macro="">
      <xdr:nvCxnSpPr>
        <xdr:cNvPr id="540" name="直線コネクタ 539">
          <a:extLst>
            <a:ext uri="{FF2B5EF4-FFF2-40B4-BE49-F238E27FC236}">
              <a16:creationId xmlns:a16="http://schemas.microsoft.com/office/drawing/2014/main" xmlns="" id="{C2700139-4F4C-4CA2-BB79-8C00DACBB859}"/>
            </a:ext>
          </a:extLst>
        </xdr:cNvPr>
        <xdr:cNvCxnSpPr/>
      </xdr:nvCxnSpPr>
      <xdr:spPr>
        <a:xfrm flipV="1">
          <a:off x="13629640" y="10091057"/>
          <a:ext cx="74676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47172</xdr:rowOff>
    </xdr:from>
    <xdr:to>
      <xdr:col>76</xdr:col>
      <xdr:colOff>165100</xdr:colOff>
      <xdr:row>60</xdr:row>
      <xdr:rowOff>148772</xdr:rowOff>
    </xdr:to>
    <xdr:sp macro="" textlink="">
      <xdr:nvSpPr>
        <xdr:cNvPr id="541" name="楕円 540">
          <a:extLst>
            <a:ext uri="{FF2B5EF4-FFF2-40B4-BE49-F238E27FC236}">
              <a16:creationId xmlns:a16="http://schemas.microsoft.com/office/drawing/2014/main" xmlns="" id="{0DEB561A-1C4A-45DD-941F-148AD226BFD5}"/>
            </a:ext>
          </a:extLst>
        </xdr:cNvPr>
        <xdr:cNvSpPr/>
      </xdr:nvSpPr>
      <xdr:spPr>
        <a:xfrm>
          <a:off x="1280414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65315</xdr:rowOff>
    </xdr:from>
    <xdr:to>
      <xdr:col>81</xdr:col>
      <xdr:colOff>50800</xdr:colOff>
      <xdr:row>60</xdr:row>
      <xdr:rowOff>97972</xdr:rowOff>
    </xdr:to>
    <xdr:cxnSp macro="">
      <xdr:nvCxnSpPr>
        <xdr:cNvPr id="542" name="直線コネクタ 541">
          <a:extLst>
            <a:ext uri="{FF2B5EF4-FFF2-40B4-BE49-F238E27FC236}">
              <a16:creationId xmlns:a16="http://schemas.microsoft.com/office/drawing/2014/main" xmlns="" id="{AD2CA6B0-12A9-43EE-AF7D-DDB66FF209E5}"/>
            </a:ext>
          </a:extLst>
        </xdr:cNvPr>
        <xdr:cNvCxnSpPr/>
      </xdr:nvCxnSpPr>
      <xdr:spPr>
        <a:xfrm flipV="1">
          <a:off x="12854940" y="10123715"/>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133367</xdr:rowOff>
    </xdr:from>
    <xdr:ext cx="405111" cy="259045"/>
    <xdr:sp macro="" textlink="">
      <xdr:nvSpPr>
        <xdr:cNvPr id="543" name="n_1aveValue【保健センター・保健所】&#10;有形固定資産減価償却率">
          <a:extLst>
            <a:ext uri="{FF2B5EF4-FFF2-40B4-BE49-F238E27FC236}">
              <a16:creationId xmlns:a16="http://schemas.microsoft.com/office/drawing/2014/main" xmlns="" id="{8FAB34F4-42B9-4A53-9965-315EBB0535D9}"/>
            </a:ext>
          </a:extLst>
        </xdr:cNvPr>
        <xdr:cNvSpPr txBox="1"/>
      </xdr:nvSpPr>
      <xdr:spPr>
        <a:xfrm>
          <a:off x="134372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157860</xdr:rowOff>
    </xdr:from>
    <xdr:ext cx="405111" cy="259045"/>
    <xdr:sp macro="" textlink="">
      <xdr:nvSpPr>
        <xdr:cNvPr id="544" name="n_2aveValue【保健センター・保健所】&#10;有形固定資産減価償却率">
          <a:extLst>
            <a:ext uri="{FF2B5EF4-FFF2-40B4-BE49-F238E27FC236}">
              <a16:creationId xmlns:a16="http://schemas.microsoft.com/office/drawing/2014/main" xmlns="" id="{69B52500-05A5-4B34-B010-5B49B029DC29}"/>
            </a:ext>
          </a:extLst>
        </xdr:cNvPr>
        <xdr:cNvSpPr txBox="1"/>
      </xdr:nvSpPr>
      <xdr:spPr>
        <a:xfrm>
          <a:off x="12675244" y="10216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132642</xdr:rowOff>
    </xdr:from>
    <xdr:ext cx="405111" cy="259045"/>
    <xdr:sp macro="" textlink="">
      <xdr:nvSpPr>
        <xdr:cNvPr id="545" name="n_1mainValue【保健センター・保健所】&#10;有形固定資産減価償却率">
          <a:extLst>
            <a:ext uri="{FF2B5EF4-FFF2-40B4-BE49-F238E27FC236}">
              <a16:creationId xmlns:a16="http://schemas.microsoft.com/office/drawing/2014/main" xmlns="" id="{5E39FFF6-F106-4101-81D6-DEF06B4E605B}"/>
            </a:ext>
          </a:extLst>
        </xdr:cNvPr>
        <xdr:cNvSpPr txBox="1"/>
      </xdr:nvSpPr>
      <xdr:spPr>
        <a:xfrm>
          <a:off x="13437244" y="9855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165299</xdr:rowOff>
    </xdr:from>
    <xdr:ext cx="405111" cy="259045"/>
    <xdr:sp macro="" textlink="">
      <xdr:nvSpPr>
        <xdr:cNvPr id="546" name="n_2mainValue【保健センター・保健所】&#10;有形固定資産減価償却率">
          <a:extLst>
            <a:ext uri="{FF2B5EF4-FFF2-40B4-BE49-F238E27FC236}">
              <a16:creationId xmlns:a16="http://schemas.microsoft.com/office/drawing/2014/main" xmlns="" id="{C3E5E9A4-8E4B-45A1-8DEA-68B9D83B3858}"/>
            </a:ext>
          </a:extLst>
        </xdr:cNvPr>
        <xdr:cNvSpPr txBox="1"/>
      </xdr:nvSpPr>
      <xdr:spPr>
        <a:xfrm>
          <a:off x="12675244" y="9888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7" name="正方形/長方形 546">
          <a:extLst>
            <a:ext uri="{FF2B5EF4-FFF2-40B4-BE49-F238E27FC236}">
              <a16:creationId xmlns:a16="http://schemas.microsoft.com/office/drawing/2014/main" xmlns="" id="{76AE68F8-728A-43DD-BE84-C2E8465C792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8" name="正方形/長方形 547">
          <a:extLst>
            <a:ext uri="{FF2B5EF4-FFF2-40B4-BE49-F238E27FC236}">
              <a16:creationId xmlns:a16="http://schemas.microsoft.com/office/drawing/2014/main" xmlns="" id="{4D587E81-B420-4458-A0FE-C148F832A2B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9" name="正方形/長方形 548">
          <a:extLst>
            <a:ext uri="{FF2B5EF4-FFF2-40B4-BE49-F238E27FC236}">
              <a16:creationId xmlns:a16="http://schemas.microsoft.com/office/drawing/2014/main" xmlns="" id="{65237446-BB1B-4D20-B723-61828BC5829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0" name="正方形/長方形 549">
          <a:extLst>
            <a:ext uri="{FF2B5EF4-FFF2-40B4-BE49-F238E27FC236}">
              <a16:creationId xmlns:a16="http://schemas.microsoft.com/office/drawing/2014/main" xmlns="" id="{8D17226B-763D-4F41-A6D1-62F2485E6CF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1" name="正方形/長方形 550">
          <a:extLst>
            <a:ext uri="{FF2B5EF4-FFF2-40B4-BE49-F238E27FC236}">
              <a16:creationId xmlns:a16="http://schemas.microsoft.com/office/drawing/2014/main" xmlns="" id="{BB7FB30D-76AE-462E-86D1-91FE60443EFD}"/>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2" name="正方形/長方形 551">
          <a:extLst>
            <a:ext uri="{FF2B5EF4-FFF2-40B4-BE49-F238E27FC236}">
              <a16:creationId xmlns:a16="http://schemas.microsoft.com/office/drawing/2014/main" xmlns="" id="{44852CD1-8E57-412A-BB3F-BA9598B5386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3" name="正方形/長方形 552">
          <a:extLst>
            <a:ext uri="{FF2B5EF4-FFF2-40B4-BE49-F238E27FC236}">
              <a16:creationId xmlns:a16="http://schemas.microsoft.com/office/drawing/2014/main" xmlns="" id="{56A8416D-DAEF-4AE8-95CC-FE9D7D09DB2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4" name="正方形/長方形 553">
          <a:extLst>
            <a:ext uri="{FF2B5EF4-FFF2-40B4-BE49-F238E27FC236}">
              <a16:creationId xmlns:a16="http://schemas.microsoft.com/office/drawing/2014/main" xmlns="" id="{F018C930-029E-425C-A8FE-B533FF4DD30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5" name="テキスト ボックス 554">
          <a:extLst>
            <a:ext uri="{FF2B5EF4-FFF2-40B4-BE49-F238E27FC236}">
              <a16:creationId xmlns:a16="http://schemas.microsoft.com/office/drawing/2014/main" xmlns="" id="{9404E49D-CAB9-450A-AA4A-345578B319F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6" name="直線コネクタ 555">
          <a:extLst>
            <a:ext uri="{FF2B5EF4-FFF2-40B4-BE49-F238E27FC236}">
              <a16:creationId xmlns:a16="http://schemas.microsoft.com/office/drawing/2014/main" xmlns="" id="{206DE82F-ECB8-4E23-9206-6888423194B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57" name="直線コネクタ 556">
          <a:extLst>
            <a:ext uri="{FF2B5EF4-FFF2-40B4-BE49-F238E27FC236}">
              <a16:creationId xmlns:a16="http://schemas.microsoft.com/office/drawing/2014/main" xmlns="" id="{DD9120CA-1DBD-4EB0-BF14-79F2D7530EF7}"/>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58" name="テキスト ボックス 557">
          <a:extLst>
            <a:ext uri="{FF2B5EF4-FFF2-40B4-BE49-F238E27FC236}">
              <a16:creationId xmlns:a16="http://schemas.microsoft.com/office/drawing/2014/main" xmlns="" id="{EA713EC9-A731-4505-9F1F-9C31C3E8A120}"/>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59" name="直線コネクタ 558">
          <a:extLst>
            <a:ext uri="{FF2B5EF4-FFF2-40B4-BE49-F238E27FC236}">
              <a16:creationId xmlns:a16="http://schemas.microsoft.com/office/drawing/2014/main" xmlns="" id="{FC8992E5-286F-4E75-B2BF-81E249AF6B1D}"/>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0" name="テキスト ボックス 559">
          <a:extLst>
            <a:ext uri="{FF2B5EF4-FFF2-40B4-BE49-F238E27FC236}">
              <a16:creationId xmlns:a16="http://schemas.microsoft.com/office/drawing/2014/main" xmlns="" id="{C369F060-6146-4826-B1B9-7EB0CB7A9EC8}"/>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1" name="直線コネクタ 560">
          <a:extLst>
            <a:ext uri="{FF2B5EF4-FFF2-40B4-BE49-F238E27FC236}">
              <a16:creationId xmlns:a16="http://schemas.microsoft.com/office/drawing/2014/main" xmlns="" id="{6DCAEAC0-E90B-4D32-8F0F-07C4E0EB67E8}"/>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62" name="テキスト ボックス 561">
          <a:extLst>
            <a:ext uri="{FF2B5EF4-FFF2-40B4-BE49-F238E27FC236}">
              <a16:creationId xmlns:a16="http://schemas.microsoft.com/office/drawing/2014/main" xmlns="" id="{EBCAF801-E82E-48AA-AC7B-85EE4E9DBAAC}"/>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3" name="直線コネクタ 562">
          <a:extLst>
            <a:ext uri="{FF2B5EF4-FFF2-40B4-BE49-F238E27FC236}">
              <a16:creationId xmlns:a16="http://schemas.microsoft.com/office/drawing/2014/main" xmlns="" id="{9F8FAF03-FADD-4D71-830C-C60E17B1D6B0}"/>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4" name="テキスト ボックス 563">
          <a:extLst>
            <a:ext uri="{FF2B5EF4-FFF2-40B4-BE49-F238E27FC236}">
              <a16:creationId xmlns:a16="http://schemas.microsoft.com/office/drawing/2014/main" xmlns="" id="{D7ECBE4A-3E25-46FA-B40A-48AC930D78C0}"/>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5" name="直線コネクタ 564">
          <a:extLst>
            <a:ext uri="{FF2B5EF4-FFF2-40B4-BE49-F238E27FC236}">
              <a16:creationId xmlns:a16="http://schemas.microsoft.com/office/drawing/2014/main" xmlns="" id="{BFB644C2-7A1A-4735-9EDA-E4D1B5070CD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6" name="テキスト ボックス 565">
          <a:extLst>
            <a:ext uri="{FF2B5EF4-FFF2-40B4-BE49-F238E27FC236}">
              <a16:creationId xmlns:a16="http://schemas.microsoft.com/office/drawing/2014/main" xmlns="" id="{D94370D3-4C3D-40FC-86B3-67BD42751733}"/>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7" name="【保健センター・保健所】&#10;一人当たり面積グラフ枠">
          <a:extLst>
            <a:ext uri="{FF2B5EF4-FFF2-40B4-BE49-F238E27FC236}">
              <a16:creationId xmlns:a16="http://schemas.microsoft.com/office/drawing/2014/main" xmlns="" id="{24955FD3-199D-47DA-87F6-E3A333FC8D4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34290</xdr:rowOff>
    </xdr:from>
    <xdr:to>
      <xdr:col>116</xdr:col>
      <xdr:colOff>62864</xdr:colOff>
      <xdr:row>63</xdr:row>
      <xdr:rowOff>144018</xdr:rowOff>
    </xdr:to>
    <xdr:cxnSp macro="">
      <xdr:nvCxnSpPr>
        <xdr:cNvPr id="568" name="直線コネクタ 567">
          <a:extLst>
            <a:ext uri="{FF2B5EF4-FFF2-40B4-BE49-F238E27FC236}">
              <a16:creationId xmlns:a16="http://schemas.microsoft.com/office/drawing/2014/main" xmlns="" id="{8D53C3D0-2999-4B73-905D-5D3CE0F0FF90}"/>
            </a:ext>
          </a:extLst>
        </xdr:cNvPr>
        <xdr:cNvCxnSpPr/>
      </xdr:nvCxnSpPr>
      <xdr:spPr>
        <a:xfrm flipV="1">
          <a:off x="19509104" y="9254490"/>
          <a:ext cx="0" cy="1450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147845</xdr:rowOff>
    </xdr:from>
    <xdr:ext cx="469744" cy="259045"/>
    <xdr:sp macro="" textlink="">
      <xdr:nvSpPr>
        <xdr:cNvPr id="569" name="【保健センター・保健所】&#10;一人当たり面積最小値テキスト">
          <a:extLst>
            <a:ext uri="{FF2B5EF4-FFF2-40B4-BE49-F238E27FC236}">
              <a16:creationId xmlns:a16="http://schemas.microsoft.com/office/drawing/2014/main" xmlns="" id="{96B72EEC-9F9B-4428-9537-DD169F7399BD}"/>
            </a:ext>
          </a:extLst>
        </xdr:cNvPr>
        <xdr:cNvSpPr txBox="1"/>
      </xdr:nvSpPr>
      <xdr:spPr>
        <a:xfrm>
          <a:off x="19547840" y="1070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144018</xdr:rowOff>
    </xdr:from>
    <xdr:to>
      <xdr:col>116</xdr:col>
      <xdr:colOff>152400</xdr:colOff>
      <xdr:row>63</xdr:row>
      <xdr:rowOff>144018</xdr:rowOff>
    </xdr:to>
    <xdr:cxnSp macro="">
      <xdr:nvCxnSpPr>
        <xdr:cNvPr id="570" name="直線コネクタ 569">
          <a:extLst>
            <a:ext uri="{FF2B5EF4-FFF2-40B4-BE49-F238E27FC236}">
              <a16:creationId xmlns:a16="http://schemas.microsoft.com/office/drawing/2014/main" xmlns="" id="{5892DAA1-8323-40F3-B375-97605F3B3F48}"/>
            </a:ext>
          </a:extLst>
        </xdr:cNvPr>
        <xdr:cNvCxnSpPr/>
      </xdr:nvCxnSpPr>
      <xdr:spPr>
        <a:xfrm>
          <a:off x="19443700" y="107053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152417</xdr:rowOff>
    </xdr:from>
    <xdr:ext cx="469744" cy="259045"/>
    <xdr:sp macro="" textlink="">
      <xdr:nvSpPr>
        <xdr:cNvPr id="571" name="【保健センター・保健所】&#10;一人当たり面積最大値テキスト">
          <a:extLst>
            <a:ext uri="{FF2B5EF4-FFF2-40B4-BE49-F238E27FC236}">
              <a16:creationId xmlns:a16="http://schemas.microsoft.com/office/drawing/2014/main" xmlns="" id="{B6B64568-C6AD-4096-BEE3-8FA8DBCF6EFF}"/>
            </a:ext>
          </a:extLst>
        </xdr:cNvPr>
        <xdr:cNvSpPr txBox="1"/>
      </xdr:nvSpPr>
      <xdr:spPr>
        <a:xfrm>
          <a:off x="1954784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34290</xdr:rowOff>
    </xdr:from>
    <xdr:to>
      <xdr:col>116</xdr:col>
      <xdr:colOff>152400</xdr:colOff>
      <xdr:row>55</xdr:row>
      <xdr:rowOff>34290</xdr:rowOff>
    </xdr:to>
    <xdr:cxnSp macro="">
      <xdr:nvCxnSpPr>
        <xdr:cNvPr id="572" name="直線コネクタ 571">
          <a:extLst>
            <a:ext uri="{FF2B5EF4-FFF2-40B4-BE49-F238E27FC236}">
              <a16:creationId xmlns:a16="http://schemas.microsoft.com/office/drawing/2014/main" xmlns="" id="{0976C566-BF9F-43BE-9E5F-7546D7155A83}"/>
            </a:ext>
          </a:extLst>
        </xdr:cNvPr>
        <xdr:cNvCxnSpPr/>
      </xdr:nvCxnSpPr>
      <xdr:spPr>
        <a:xfrm>
          <a:off x="1944370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45229</xdr:rowOff>
    </xdr:from>
    <xdr:ext cx="469744" cy="259045"/>
    <xdr:sp macro="" textlink="">
      <xdr:nvSpPr>
        <xdr:cNvPr id="573" name="【保健センター・保健所】&#10;一人当たり面積平均値テキスト">
          <a:extLst>
            <a:ext uri="{FF2B5EF4-FFF2-40B4-BE49-F238E27FC236}">
              <a16:creationId xmlns:a16="http://schemas.microsoft.com/office/drawing/2014/main" xmlns="" id="{86DB0866-F8E5-4EF3-94BC-B913BAAA39CD}"/>
            </a:ext>
          </a:extLst>
        </xdr:cNvPr>
        <xdr:cNvSpPr txBox="1"/>
      </xdr:nvSpPr>
      <xdr:spPr>
        <a:xfrm>
          <a:off x="19547840" y="9935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22352</xdr:rowOff>
    </xdr:from>
    <xdr:to>
      <xdr:col>116</xdr:col>
      <xdr:colOff>114300</xdr:colOff>
      <xdr:row>60</xdr:row>
      <xdr:rowOff>123952</xdr:rowOff>
    </xdr:to>
    <xdr:sp macro="" textlink="">
      <xdr:nvSpPr>
        <xdr:cNvPr id="574" name="フローチャート: 判断 573">
          <a:extLst>
            <a:ext uri="{FF2B5EF4-FFF2-40B4-BE49-F238E27FC236}">
              <a16:creationId xmlns:a16="http://schemas.microsoft.com/office/drawing/2014/main" xmlns="" id="{D571BEE3-D984-4347-B28F-A80ADF0CBE0A}"/>
            </a:ext>
          </a:extLst>
        </xdr:cNvPr>
        <xdr:cNvSpPr/>
      </xdr:nvSpPr>
      <xdr:spPr>
        <a:xfrm>
          <a:off x="19458940" y="1008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4064</xdr:rowOff>
    </xdr:from>
    <xdr:to>
      <xdr:col>112</xdr:col>
      <xdr:colOff>38100</xdr:colOff>
      <xdr:row>60</xdr:row>
      <xdr:rowOff>105664</xdr:rowOff>
    </xdr:to>
    <xdr:sp macro="" textlink="">
      <xdr:nvSpPr>
        <xdr:cNvPr id="575" name="フローチャート: 判断 574">
          <a:extLst>
            <a:ext uri="{FF2B5EF4-FFF2-40B4-BE49-F238E27FC236}">
              <a16:creationId xmlns:a16="http://schemas.microsoft.com/office/drawing/2014/main" xmlns="" id="{A7015C88-F420-4FCB-8872-A8A717676BC9}"/>
            </a:ext>
          </a:extLst>
        </xdr:cNvPr>
        <xdr:cNvSpPr/>
      </xdr:nvSpPr>
      <xdr:spPr>
        <a:xfrm>
          <a:off x="18735040" y="100624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120650</xdr:rowOff>
    </xdr:from>
    <xdr:to>
      <xdr:col>107</xdr:col>
      <xdr:colOff>101600</xdr:colOff>
      <xdr:row>60</xdr:row>
      <xdr:rowOff>50800</xdr:rowOff>
    </xdr:to>
    <xdr:sp macro="" textlink="">
      <xdr:nvSpPr>
        <xdr:cNvPr id="576" name="フローチャート: 判断 575">
          <a:extLst>
            <a:ext uri="{FF2B5EF4-FFF2-40B4-BE49-F238E27FC236}">
              <a16:creationId xmlns:a16="http://schemas.microsoft.com/office/drawing/2014/main" xmlns="" id="{EA04FEB8-864C-49CC-AAF7-2344DE4E7AA3}"/>
            </a:ext>
          </a:extLst>
        </xdr:cNvPr>
        <xdr:cNvSpPr/>
      </xdr:nvSpPr>
      <xdr:spPr>
        <a:xfrm>
          <a:off x="17937480" y="10011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xmlns="" id="{67587EEA-C2D9-451D-9172-FE22EC6AB23B}"/>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8" name="テキスト ボックス 577">
          <a:extLst>
            <a:ext uri="{FF2B5EF4-FFF2-40B4-BE49-F238E27FC236}">
              <a16:creationId xmlns:a16="http://schemas.microsoft.com/office/drawing/2014/main" xmlns="" id="{91C7F91D-16D9-480A-8355-343FDFBBA09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9" name="テキスト ボックス 578">
          <a:extLst>
            <a:ext uri="{FF2B5EF4-FFF2-40B4-BE49-F238E27FC236}">
              <a16:creationId xmlns:a16="http://schemas.microsoft.com/office/drawing/2014/main" xmlns="" id="{BFA341A7-9483-4FDF-891C-F724530CB55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0" name="テキスト ボックス 579">
          <a:extLst>
            <a:ext uri="{FF2B5EF4-FFF2-40B4-BE49-F238E27FC236}">
              <a16:creationId xmlns:a16="http://schemas.microsoft.com/office/drawing/2014/main" xmlns="" id="{69080DD8-83A2-427A-ABA9-F6EFBFF4047A}"/>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1" name="テキスト ボックス 580">
          <a:extLst>
            <a:ext uri="{FF2B5EF4-FFF2-40B4-BE49-F238E27FC236}">
              <a16:creationId xmlns:a16="http://schemas.microsoft.com/office/drawing/2014/main" xmlns="" id="{B7F0CFCA-1409-47C7-A5A1-36BC595FCCA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104648</xdr:rowOff>
    </xdr:from>
    <xdr:to>
      <xdr:col>116</xdr:col>
      <xdr:colOff>114300</xdr:colOff>
      <xdr:row>61</xdr:row>
      <xdr:rowOff>34798</xdr:rowOff>
    </xdr:to>
    <xdr:sp macro="" textlink="">
      <xdr:nvSpPr>
        <xdr:cNvPr id="582" name="楕円 581">
          <a:extLst>
            <a:ext uri="{FF2B5EF4-FFF2-40B4-BE49-F238E27FC236}">
              <a16:creationId xmlns:a16="http://schemas.microsoft.com/office/drawing/2014/main" xmlns="" id="{F52A6685-D18D-4C38-82B1-41A925A5B1DB}"/>
            </a:ext>
          </a:extLst>
        </xdr:cNvPr>
        <xdr:cNvSpPr/>
      </xdr:nvSpPr>
      <xdr:spPr>
        <a:xfrm>
          <a:off x="19458940" y="101630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83075</xdr:rowOff>
    </xdr:from>
    <xdr:ext cx="469744" cy="259045"/>
    <xdr:sp macro="" textlink="">
      <xdr:nvSpPr>
        <xdr:cNvPr id="583" name="【保健センター・保健所】&#10;一人当たり面積該当値テキスト">
          <a:extLst>
            <a:ext uri="{FF2B5EF4-FFF2-40B4-BE49-F238E27FC236}">
              <a16:creationId xmlns:a16="http://schemas.microsoft.com/office/drawing/2014/main" xmlns="" id="{D628BD5F-5B56-4D88-90D5-50A9CE6A8846}"/>
            </a:ext>
          </a:extLst>
        </xdr:cNvPr>
        <xdr:cNvSpPr txBox="1"/>
      </xdr:nvSpPr>
      <xdr:spPr>
        <a:xfrm>
          <a:off x="19547840" y="10141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113792</xdr:rowOff>
    </xdr:from>
    <xdr:to>
      <xdr:col>112</xdr:col>
      <xdr:colOff>38100</xdr:colOff>
      <xdr:row>61</xdr:row>
      <xdr:rowOff>43942</xdr:rowOff>
    </xdr:to>
    <xdr:sp macro="" textlink="">
      <xdr:nvSpPr>
        <xdr:cNvPr id="584" name="楕円 583">
          <a:extLst>
            <a:ext uri="{FF2B5EF4-FFF2-40B4-BE49-F238E27FC236}">
              <a16:creationId xmlns:a16="http://schemas.microsoft.com/office/drawing/2014/main" xmlns="" id="{BF3D6150-8E44-4856-A9BB-E61907BF7864}"/>
            </a:ext>
          </a:extLst>
        </xdr:cNvPr>
        <xdr:cNvSpPr/>
      </xdr:nvSpPr>
      <xdr:spPr>
        <a:xfrm>
          <a:off x="18735040" y="101721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155448</xdr:rowOff>
    </xdr:from>
    <xdr:to>
      <xdr:col>116</xdr:col>
      <xdr:colOff>63500</xdr:colOff>
      <xdr:row>60</xdr:row>
      <xdr:rowOff>164592</xdr:rowOff>
    </xdr:to>
    <xdr:cxnSp macro="">
      <xdr:nvCxnSpPr>
        <xdr:cNvPr id="585" name="直線コネクタ 584">
          <a:extLst>
            <a:ext uri="{FF2B5EF4-FFF2-40B4-BE49-F238E27FC236}">
              <a16:creationId xmlns:a16="http://schemas.microsoft.com/office/drawing/2014/main" xmlns="" id="{8AD5F859-213B-42D6-B3D1-38C29B0E07B2}"/>
            </a:ext>
          </a:extLst>
        </xdr:cNvPr>
        <xdr:cNvCxnSpPr/>
      </xdr:nvCxnSpPr>
      <xdr:spPr>
        <a:xfrm flipV="1">
          <a:off x="18778220" y="10213848"/>
          <a:ext cx="7315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113792</xdr:rowOff>
    </xdr:from>
    <xdr:to>
      <xdr:col>107</xdr:col>
      <xdr:colOff>101600</xdr:colOff>
      <xdr:row>61</xdr:row>
      <xdr:rowOff>43942</xdr:rowOff>
    </xdr:to>
    <xdr:sp macro="" textlink="">
      <xdr:nvSpPr>
        <xdr:cNvPr id="586" name="楕円 585">
          <a:extLst>
            <a:ext uri="{FF2B5EF4-FFF2-40B4-BE49-F238E27FC236}">
              <a16:creationId xmlns:a16="http://schemas.microsoft.com/office/drawing/2014/main" xmlns="" id="{A9C0AFBC-914E-46F6-8366-8698E7AB0957}"/>
            </a:ext>
          </a:extLst>
        </xdr:cNvPr>
        <xdr:cNvSpPr/>
      </xdr:nvSpPr>
      <xdr:spPr>
        <a:xfrm>
          <a:off x="17937480" y="101721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164592</xdr:rowOff>
    </xdr:from>
    <xdr:to>
      <xdr:col>111</xdr:col>
      <xdr:colOff>177800</xdr:colOff>
      <xdr:row>60</xdr:row>
      <xdr:rowOff>164592</xdr:rowOff>
    </xdr:to>
    <xdr:cxnSp macro="">
      <xdr:nvCxnSpPr>
        <xdr:cNvPr id="587" name="直線コネクタ 586">
          <a:extLst>
            <a:ext uri="{FF2B5EF4-FFF2-40B4-BE49-F238E27FC236}">
              <a16:creationId xmlns:a16="http://schemas.microsoft.com/office/drawing/2014/main" xmlns="" id="{F53A409D-BD8F-44B9-B849-7172C7130AB8}"/>
            </a:ext>
          </a:extLst>
        </xdr:cNvPr>
        <xdr:cNvCxnSpPr/>
      </xdr:nvCxnSpPr>
      <xdr:spPr>
        <a:xfrm>
          <a:off x="17988280" y="1022299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122191</xdr:rowOff>
    </xdr:from>
    <xdr:ext cx="469744" cy="259045"/>
    <xdr:sp macro="" textlink="">
      <xdr:nvSpPr>
        <xdr:cNvPr id="588" name="n_1aveValue【保健センター・保健所】&#10;一人当たり面積">
          <a:extLst>
            <a:ext uri="{FF2B5EF4-FFF2-40B4-BE49-F238E27FC236}">
              <a16:creationId xmlns:a16="http://schemas.microsoft.com/office/drawing/2014/main" xmlns="" id="{38B69925-E3FF-444F-B4C2-543128E7CA2F}"/>
            </a:ext>
          </a:extLst>
        </xdr:cNvPr>
        <xdr:cNvSpPr txBox="1"/>
      </xdr:nvSpPr>
      <xdr:spPr>
        <a:xfrm>
          <a:off x="18561127" y="9845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67327</xdr:rowOff>
    </xdr:from>
    <xdr:ext cx="469744" cy="259045"/>
    <xdr:sp macro="" textlink="">
      <xdr:nvSpPr>
        <xdr:cNvPr id="589" name="n_2aveValue【保健センター・保健所】&#10;一人当たり面積">
          <a:extLst>
            <a:ext uri="{FF2B5EF4-FFF2-40B4-BE49-F238E27FC236}">
              <a16:creationId xmlns:a16="http://schemas.microsoft.com/office/drawing/2014/main" xmlns="" id="{9A70950C-4749-470D-8F5C-18304D97A4B8}"/>
            </a:ext>
          </a:extLst>
        </xdr:cNvPr>
        <xdr:cNvSpPr txBox="1"/>
      </xdr:nvSpPr>
      <xdr:spPr>
        <a:xfrm>
          <a:off x="17776267" y="979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35069</xdr:rowOff>
    </xdr:from>
    <xdr:ext cx="469744" cy="259045"/>
    <xdr:sp macro="" textlink="">
      <xdr:nvSpPr>
        <xdr:cNvPr id="590" name="n_1mainValue【保健センター・保健所】&#10;一人当たり面積">
          <a:extLst>
            <a:ext uri="{FF2B5EF4-FFF2-40B4-BE49-F238E27FC236}">
              <a16:creationId xmlns:a16="http://schemas.microsoft.com/office/drawing/2014/main" xmlns="" id="{FA35340C-3882-49AD-AB17-09CF1154E36E}"/>
            </a:ext>
          </a:extLst>
        </xdr:cNvPr>
        <xdr:cNvSpPr txBox="1"/>
      </xdr:nvSpPr>
      <xdr:spPr>
        <a:xfrm>
          <a:off x="18561127" y="102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35069</xdr:rowOff>
    </xdr:from>
    <xdr:ext cx="469744" cy="259045"/>
    <xdr:sp macro="" textlink="">
      <xdr:nvSpPr>
        <xdr:cNvPr id="591" name="n_2mainValue【保健センター・保健所】&#10;一人当たり面積">
          <a:extLst>
            <a:ext uri="{FF2B5EF4-FFF2-40B4-BE49-F238E27FC236}">
              <a16:creationId xmlns:a16="http://schemas.microsoft.com/office/drawing/2014/main" xmlns="" id="{12691E21-B5BC-4467-BB76-6B9F85E537B9}"/>
            </a:ext>
          </a:extLst>
        </xdr:cNvPr>
        <xdr:cNvSpPr txBox="1"/>
      </xdr:nvSpPr>
      <xdr:spPr>
        <a:xfrm>
          <a:off x="17776267" y="102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2" name="正方形/長方形 591">
          <a:extLst>
            <a:ext uri="{FF2B5EF4-FFF2-40B4-BE49-F238E27FC236}">
              <a16:creationId xmlns:a16="http://schemas.microsoft.com/office/drawing/2014/main" xmlns="" id="{9828F3B0-2317-47F3-BE00-F5AE1B31A86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3" name="正方形/長方形 592">
          <a:extLst>
            <a:ext uri="{FF2B5EF4-FFF2-40B4-BE49-F238E27FC236}">
              <a16:creationId xmlns:a16="http://schemas.microsoft.com/office/drawing/2014/main" xmlns="" id="{B53A1881-EE0F-48BE-B6C4-B7240575625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4" name="正方形/長方形 593">
          <a:extLst>
            <a:ext uri="{FF2B5EF4-FFF2-40B4-BE49-F238E27FC236}">
              <a16:creationId xmlns:a16="http://schemas.microsoft.com/office/drawing/2014/main" xmlns="" id="{A48F5126-96A7-47B6-86B6-E5C10D1410FD}"/>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5" name="正方形/長方形 594">
          <a:extLst>
            <a:ext uri="{FF2B5EF4-FFF2-40B4-BE49-F238E27FC236}">
              <a16:creationId xmlns:a16="http://schemas.microsoft.com/office/drawing/2014/main" xmlns="" id="{9ADBA1C4-FC08-43CE-9639-389B4F72891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6" name="正方形/長方形 595">
          <a:extLst>
            <a:ext uri="{FF2B5EF4-FFF2-40B4-BE49-F238E27FC236}">
              <a16:creationId xmlns:a16="http://schemas.microsoft.com/office/drawing/2014/main" xmlns="" id="{A67C2048-188D-4A0B-B858-787DAA89308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7" name="正方形/長方形 596">
          <a:extLst>
            <a:ext uri="{FF2B5EF4-FFF2-40B4-BE49-F238E27FC236}">
              <a16:creationId xmlns:a16="http://schemas.microsoft.com/office/drawing/2014/main" xmlns="" id="{02D79FDE-39BF-4053-89B7-5CA04A1BE17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8" name="正方形/長方形 597">
          <a:extLst>
            <a:ext uri="{FF2B5EF4-FFF2-40B4-BE49-F238E27FC236}">
              <a16:creationId xmlns:a16="http://schemas.microsoft.com/office/drawing/2014/main" xmlns="" id="{44C56038-550B-428B-83CB-A10FCBCE256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9" name="正方形/長方形 598">
          <a:extLst>
            <a:ext uri="{FF2B5EF4-FFF2-40B4-BE49-F238E27FC236}">
              <a16:creationId xmlns:a16="http://schemas.microsoft.com/office/drawing/2014/main" xmlns="" id="{E0773E95-EC30-4310-BCC4-98B6D8F7CD3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0" name="テキスト ボックス 599">
          <a:extLst>
            <a:ext uri="{FF2B5EF4-FFF2-40B4-BE49-F238E27FC236}">
              <a16:creationId xmlns:a16="http://schemas.microsoft.com/office/drawing/2014/main" xmlns="" id="{91831C08-B8C8-43F4-8AF4-6BAB22D95ED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1" name="直線コネクタ 600">
          <a:extLst>
            <a:ext uri="{FF2B5EF4-FFF2-40B4-BE49-F238E27FC236}">
              <a16:creationId xmlns:a16="http://schemas.microsoft.com/office/drawing/2014/main" xmlns="" id="{9242BA02-A13D-436A-8522-878B015A9292}"/>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602" name="直線コネクタ 601">
          <a:extLst>
            <a:ext uri="{FF2B5EF4-FFF2-40B4-BE49-F238E27FC236}">
              <a16:creationId xmlns:a16="http://schemas.microsoft.com/office/drawing/2014/main" xmlns="" id="{96830BDF-3539-4CAF-A485-D0D504AF7556}"/>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603" name="テキスト ボックス 602">
          <a:extLst>
            <a:ext uri="{FF2B5EF4-FFF2-40B4-BE49-F238E27FC236}">
              <a16:creationId xmlns:a16="http://schemas.microsoft.com/office/drawing/2014/main" xmlns="" id="{E82D0B59-7AB9-4F89-A52F-AE06516030A0}"/>
            </a:ext>
          </a:extLst>
        </xdr:cNvPr>
        <xdr:cNvSpPr txBox="1"/>
      </xdr:nvSpPr>
      <xdr:spPr>
        <a:xfrm>
          <a:off x="10666881" y="1444354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04" name="直線コネクタ 603">
          <a:extLst>
            <a:ext uri="{FF2B5EF4-FFF2-40B4-BE49-F238E27FC236}">
              <a16:creationId xmlns:a16="http://schemas.microsoft.com/office/drawing/2014/main" xmlns="" id="{FE1E9616-09BC-46EE-9459-0E112EE424F6}"/>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05" name="テキスト ボックス 604">
          <a:extLst>
            <a:ext uri="{FF2B5EF4-FFF2-40B4-BE49-F238E27FC236}">
              <a16:creationId xmlns:a16="http://schemas.microsoft.com/office/drawing/2014/main" xmlns="" id="{C11ACFAA-55F2-4EE2-8D24-250506CB32E0}"/>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06" name="直線コネクタ 605">
          <a:extLst>
            <a:ext uri="{FF2B5EF4-FFF2-40B4-BE49-F238E27FC236}">
              <a16:creationId xmlns:a16="http://schemas.microsoft.com/office/drawing/2014/main" xmlns="" id="{5D3BB393-AC0E-4EC5-8817-66FB197B46BA}"/>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07" name="テキスト ボックス 606">
          <a:extLst>
            <a:ext uri="{FF2B5EF4-FFF2-40B4-BE49-F238E27FC236}">
              <a16:creationId xmlns:a16="http://schemas.microsoft.com/office/drawing/2014/main" xmlns="" id="{F1E9B22D-596C-4344-AEBB-0439F1F25CA7}"/>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08" name="直線コネクタ 607">
          <a:extLst>
            <a:ext uri="{FF2B5EF4-FFF2-40B4-BE49-F238E27FC236}">
              <a16:creationId xmlns:a16="http://schemas.microsoft.com/office/drawing/2014/main" xmlns="" id="{2C51978A-A129-47C9-8DE2-B18C66F8D09F}"/>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09" name="テキスト ボックス 608">
          <a:extLst>
            <a:ext uri="{FF2B5EF4-FFF2-40B4-BE49-F238E27FC236}">
              <a16:creationId xmlns:a16="http://schemas.microsoft.com/office/drawing/2014/main" xmlns="" id="{4A49C57C-A4D3-43AB-AC13-53C7E90D1936}"/>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10" name="直線コネクタ 609">
          <a:extLst>
            <a:ext uri="{FF2B5EF4-FFF2-40B4-BE49-F238E27FC236}">
              <a16:creationId xmlns:a16="http://schemas.microsoft.com/office/drawing/2014/main" xmlns="" id="{1FCBF833-17AA-470D-9EB1-75624CA9A68A}"/>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11" name="テキスト ボックス 610">
          <a:extLst>
            <a:ext uri="{FF2B5EF4-FFF2-40B4-BE49-F238E27FC236}">
              <a16:creationId xmlns:a16="http://schemas.microsoft.com/office/drawing/2014/main" xmlns="" id="{E2E8CA1C-44AD-412A-9FED-172E96FA99AD}"/>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12" name="直線コネクタ 611">
          <a:extLst>
            <a:ext uri="{FF2B5EF4-FFF2-40B4-BE49-F238E27FC236}">
              <a16:creationId xmlns:a16="http://schemas.microsoft.com/office/drawing/2014/main" xmlns="" id="{CB321EAE-9DA1-49C5-A8A3-4A37A2DD9801}"/>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613" name="テキスト ボックス 612">
          <a:extLst>
            <a:ext uri="{FF2B5EF4-FFF2-40B4-BE49-F238E27FC236}">
              <a16:creationId xmlns:a16="http://schemas.microsoft.com/office/drawing/2014/main" xmlns="" id="{9E98CC9A-2019-42E0-8848-5872B214C91F}"/>
            </a:ext>
          </a:extLst>
        </xdr:cNvPr>
        <xdr:cNvSpPr txBox="1"/>
      </xdr:nvSpPr>
      <xdr:spPr>
        <a:xfrm>
          <a:off x="105615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4" name="直線コネクタ 613">
          <a:extLst>
            <a:ext uri="{FF2B5EF4-FFF2-40B4-BE49-F238E27FC236}">
              <a16:creationId xmlns:a16="http://schemas.microsoft.com/office/drawing/2014/main" xmlns="" id="{A618ED6C-087D-45FD-9384-7254A7A2E72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15" name="テキスト ボックス 614">
          <a:extLst>
            <a:ext uri="{FF2B5EF4-FFF2-40B4-BE49-F238E27FC236}">
              <a16:creationId xmlns:a16="http://schemas.microsoft.com/office/drawing/2014/main" xmlns="" id="{1EBDC20F-B6B8-493F-B6AE-1298A3B4B78B}"/>
            </a:ext>
          </a:extLst>
        </xdr:cNvPr>
        <xdr:cNvSpPr txBox="1"/>
      </xdr:nvSpPr>
      <xdr:spPr>
        <a:xfrm>
          <a:off x="105615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6" name="【消防施設】&#10;有形固定資産減価償却率グラフ枠">
          <a:extLst>
            <a:ext uri="{FF2B5EF4-FFF2-40B4-BE49-F238E27FC236}">
              <a16:creationId xmlns:a16="http://schemas.microsoft.com/office/drawing/2014/main" xmlns="" id="{A9A65961-D446-4EFF-B951-5EEE88BA97C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59327</xdr:rowOff>
    </xdr:from>
    <xdr:to>
      <xdr:col>85</xdr:col>
      <xdr:colOff>126364</xdr:colOff>
      <xdr:row>86</xdr:row>
      <xdr:rowOff>93618</xdr:rowOff>
    </xdr:to>
    <xdr:cxnSp macro="">
      <xdr:nvCxnSpPr>
        <xdr:cNvPr id="617" name="直線コネクタ 616">
          <a:extLst>
            <a:ext uri="{FF2B5EF4-FFF2-40B4-BE49-F238E27FC236}">
              <a16:creationId xmlns:a16="http://schemas.microsoft.com/office/drawing/2014/main" xmlns="" id="{66D476C6-4F51-49B0-B78E-2EAF4F38FCD1}"/>
            </a:ext>
          </a:extLst>
        </xdr:cNvPr>
        <xdr:cNvCxnSpPr/>
      </xdr:nvCxnSpPr>
      <xdr:spPr>
        <a:xfrm flipV="1">
          <a:off x="14375764" y="13135247"/>
          <a:ext cx="0" cy="1375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97445</xdr:rowOff>
    </xdr:from>
    <xdr:ext cx="340478" cy="259045"/>
    <xdr:sp macro="" textlink="">
      <xdr:nvSpPr>
        <xdr:cNvPr id="618" name="【消防施設】&#10;有形固定資産減価償却率最小値テキスト">
          <a:extLst>
            <a:ext uri="{FF2B5EF4-FFF2-40B4-BE49-F238E27FC236}">
              <a16:creationId xmlns:a16="http://schemas.microsoft.com/office/drawing/2014/main" xmlns="" id="{6E1D37CA-0D9D-4B36-B816-4D948DFF90C3}"/>
            </a:ext>
          </a:extLst>
        </xdr:cNvPr>
        <xdr:cNvSpPr txBox="1"/>
      </xdr:nvSpPr>
      <xdr:spPr>
        <a:xfrm>
          <a:off x="14414500" y="145144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93618</xdr:rowOff>
    </xdr:from>
    <xdr:to>
      <xdr:col>86</xdr:col>
      <xdr:colOff>25400</xdr:colOff>
      <xdr:row>86</xdr:row>
      <xdr:rowOff>93618</xdr:rowOff>
    </xdr:to>
    <xdr:cxnSp macro="">
      <xdr:nvCxnSpPr>
        <xdr:cNvPr id="619" name="直線コネクタ 618">
          <a:extLst>
            <a:ext uri="{FF2B5EF4-FFF2-40B4-BE49-F238E27FC236}">
              <a16:creationId xmlns:a16="http://schemas.microsoft.com/office/drawing/2014/main" xmlns="" id="{A33DB3B5-28C1-443F-BBE6-1C08B37D5F04}"/>
            </a:ext>
          </a:extLst>
        </xdr:cNvPr>
        <xdr:cNvCxnSpPr/>
      </xdr:nvCxnSpPr>
      <xdr:spPr>
        <a:xfrm>
          <a:off x="14287500" y="14510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6004</xdr:rowOff>
    </xdr:from>
    <xdr:ext cx="405111" cy="259045"/>
    <xdr:sp macro="" textlink="">
      <xdr:nvSpPr>
        <xdr:cNvPr id="620" name="【消防施設】&#10;有形固定資産減価償却率最大値テキスト">
          <a:extLst>
            <a:ext uri="{FF2B5EF4-FFF2-40B4-BE49-F238E27FC236}">
              <a16:creationId xmlns:a16="http://schemas.microsoft.com/office/drawing/2014/main" xmlns="" id="{FFF571B6-0168-4641-8116-46D792561C86}"/>
            </a:ext>
          </a:extLst>
        </xdr:cNvPr>
        <xdr:cNvSpPr txBox="1"/>
      </xdr:nvSpPr>
      <xdr:spPr>
        <a:xfrm>
          <a:off x="14414500" y="12914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59327</xdr:rowOff>
    </xdr:from>
    <xdr:to>
      <xdr:col>86</xdr:col>
      <xdr:colOff>25400</xdr:colOff>
      <xdr:row>78</xdr:row>
      <xdr:rowOff>59327</xdr:rowOff>
    </xdr:to>
    <xdr:cxnSp macro="">
      <xdr:nvCxnSpPr>
        <xdr:cNvPr id="621" name="直線コネクタ 620">
          <a:extLst>
            <a:ext uri="{FF2B5EF4-FFF2-40B4-BE49-F238E27FC236}">
              <a16:creationId xmlns:a16="http://schemas.microsoft.com/office/drawing/2014/main" xmlns="" id="{2277CB56-49B9-4F20-A750-893714F94D22}"/>
            </a:ext>
          </a:extLst>
        </xdr:cNvPr>
        <xdr:cNvCxnSpPr/>
      </xdr:nvCxnSpPr>
      <xdr:spPr>
        <a:xfrm>
          <a:off x="14287500" y="13135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19975</xdr:rowOff>
    </xdr:from>
    <xdr:ext cx="405111" cy="259045"/>
    <xdr:sp macro="" textlink="">
      <xdr:nvSpPr>
        <xdr:cNvPr id="622" name="【消防施設】&#10;有形固定資産減価償却率平均値テキスト">
          <a:extLst>
            <a:ext uri="{FF2B5EF4-FFF2-40B4-BE49-F238E27FC236}">
              <a16:creationId xmlns:a16="http://schemas.microsoft.com/office/drawing/2014/main" xmlns="" id="{1B27D1B4-B8EC-4B5C-AAD7-EDD339F8E216}"/>
            </a:ext>
          </a:extLst>
        </xdr:cNvPr>
        <xdr:cNvSpPr txBox="1"/>
      </xdr:nvSpPr>
      <xdr:spPr>
        <a:xfrm>
          <a:off x="14414500" y="134311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168548</xdr:rowOff>
    </xdr:from>
    <xdr:to>
      <xdr:col>85</xdr:col>
      <xdr:colOff>177800</xdr:colOff>
      <xdr:row>81</xdr:row>
      <xdr:rowOff>98698</xdr:rowOff>
    </xdr:to>
    <xdr:sp macro="" textlink="">
      <xdr:nvSpPr>
        <xdr:cNvPr id="623" name="フローチャート: 判断 622">
          <a:extLst>
            <a:ext uri="{FF2B5EF4-FFF2-40B4-BE49-F238E27FC236}">
              <a16:creationId xmlns:a16="http://schemas.microsoft.com/office/drawing/2014/main" xmlns="" id="{F6E61884-1693-4D82-B7AF-2A2336C0B6BD}"/>
            </a:ext>
          </a:extLst>
        </xdr:cNvPr>
        <xdr:cNvSpPr/>
      </xdr:nvSpPr>
      <xdr:spPr>
        <a:xfrm>
          <a:off x="14325600" y="1357974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10161</xdr:rowOff>
    </xdr:from>
    <xdr:to>
      <xdr:col>81</xdr:col>
      <xdr:colOff>101600</xdr:colOff>
      <xdr:row>81</xdr:row>
      <xdr:rowOff>111761</xdr:rowOff>
    </xdr:to>
    <xdr:sp macro="" textlink="">
      <xdr:nvSpPr>
        <xdr:cNvPr id="624" name="フローチャート: 判断 623">
          <a:extLst>
            <a:ext uri="{FF2B5EF4-FFF2-40B4-BE49-F238E27FC236}">
              <a16:creationId xmlns:a16="http://schemas.microsoft.com/office/drawing/2014/main" xmlns="" id="{2ECAF0AA-BA0F-4AFC-BBF2-E28BDAE9E48D}"/>
            </a:ext>
          </a:extLst>
        </xdr:cNvPr>
        <xdr:cNvSpPr/>
      </xdr:nvSpPr>
      <xdr:spPr>
        <a:xfrm>
          <a:off x="13578840" y="1358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625" name="フローチャート: 判断 624">
          <a:extLst>
            <a:ext uri="{FF2B5EF4-FFF2-40B4-BE49-F238E27FC236}">
              <a16:creationId xmlns:a16="http://schemas.microsoft.com/office/drawing/2014/main" xmlns="" id="{EB4FD6B0-E9F9-41A0-A53D-F09F0E1D181B}"/>
            </a:ext>
          </a:extLst>
        </xdr:cNvPr>
        <xdr:cNvSpPr/>
      </xdr:nvSpPr>
      <xdr:spPr>
        <a:xfrm>
          <a:off x="12804140" y="13714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xmlns="" id="{D5F32A3A-4CE4-445F-BA69-EA0151F88AEF}"/>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xmlns="" id="{6CAA2609-534A-44F4-B5EB-5258B94A4CC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xmlns="" id="{55CCB31D-2707-47ED-A79A-21DF4AA7FA8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xmlns="" id="{EAF9FA7F-0362-44C8-90B2-D8F59B1E88F4}"/>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xmlns="" id="{2D794532-58AF-47A7-8309-F2714DC2F8C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8527</xdr:rowOff>
    </xdr:from>
    <xdr:to>
      <xdr:col>85</xdr:col>
      <xdr:colOff>177800</xdr:colOff>
      <xdr:row>81</xdr:row>
      <xdr:rowOff>110127</xdr:rowOff>
    </xdr:to>
    <xdr:sp macro="" textlink="">
      <xdr:nvSpPr>
        <xdr:cNvPr id="631" name="楕円 630">
          <a:extLst>
            <a:ext uri="{FF2B5EF4-FFF2-40B4-BE49-F238E27FC236}">
              <a16:creationId xmlns:a16="http://schemas.microsoft.com/office/drawing/2014/main" xmlns="" id="{8093942E-FBCB-46A0-9AFC-C60404DF5B90}"/>
            </a:ext>
          </a:extLst>
        </xdr:cNvPr>
        <xdr:cNvSpPr/>
      </xdr:nvSpPr>
      <xdr:spPr>
        <a:xfrm>
          <a:off x="14325600" y="1358736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158404</xdr:rowOff>
    </xdr:from>
    <xdr:ext cx="405111" cy="259045"/>
    <xdr:sp macro="" textlink="">
      <xdr:nvSpPr>
        <xdr:cNvPr id="632" name="【消防施設】&#10;有形固定資産減価償却率該当値テキスト">
          <a:extLst>
            <a:ext uri="{FF2B5EF4-FFF2-40B4-BE49-F238E27FC236}">
              <a16:creationId xmlns:a16="http://schemas.microsoft.com/office/drawing/2014/main" xmlns="" id="{C8684411-1711-4BFE-8B3F-C0AF890A0FFF}"/>
            </a:ext>
          </a:extLst>
        </xdr:cNvPr>
        <xdr:cNvSpPr txBox="1"/>
      </xdr:nvSpPr>
      <xdr:spPr>
        <a:xfrm>
          <a:off x="14414500" y="13569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140788</xdr:rowOff>
    </xdr:from>
    <xdr:to>
      <xdr:col>81</xdr:col>
      <xdr:colOff>101600</xdr:colOff>
      <xdr:row>81</xdr:row>
      <xdr:rowOff>70938</xdr:rowOff>
    </xdr:to>
    <xdr:sp macro="" textlink="">
      <xdr:nvSpPr>
        <xdr:cNvPr id="633" name="楕円 632">
          <a:extLst>
            <a:ext uri="{FF2B5EF4-FFF2-40B4-BE49-F238E27FC236}">
              <a16:creationId xmlns:a16="http://schemas.microsoft.com/office/drawing/2014/main" xmlns="" id="{F03E38CE-B3D5-460B-AD90-CE393305129B}"/>
            </a:ext>
          </a:extLst>
        </xdr:cNvPr>
        <xdr:cNvSpPr/>
      </xdr:nvSpPr>
      <xdr:spPr>
        <a:xfrm>
          <a:off x="13578840" y="135519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20138</xdr:rowOff>
    </xdr:from>
    <xdr:to>
      <xdr:col>85</xdr:col>
      <xdr:colOff>127000</xdr:colOff>
      <xdr:row>81</xdr:row>
      <xdr:rowOff>59327</xdr:rowOff>
    </xdr:to>
    <xdr:cxnSp macro="">
      <xdr:nvCxnSpPr>
        <xdr:cNvPr id="634" name="直線コネクタ 633">
          <a:extLst>
            <a:ext uri="{FF2B5EF4-FFF2-40B4-BE49-F238E27FC236}">
              <a16:creationId xmlns:a16="http://schemas.microsoft.com/office/drawing/2014/main" xmlns="" id="{698865FE-9B9B-4E57-BAFC-A6FB1D017FDB}"/>
            </a:ext>
          </a:extLst>
        </xdr:cNvPr>
        <xdr:cNvCxnSpPr/>
      </xdr:nvCxnSpPr>
      <xdr:spPr>
        <a:xfrm>
          <a:off x="13629640" y="13598978"/>
          <a:ext cx="74676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102888</xdr:rowOff>
    </xdr:from>
    <xdr:ext cx="405111" cy="259045"/>
    <xdr:sp macro="" textlink="">
      <xdr:nvSpPr>
        <xdr:cNvPr id="635" name="n_1aveValue【消防施設】&#10;有形固定資産減価償却率">
          <a:extLst>
            <a:ext uri="{FF2B5EF4-FFF2-40B4-BE49-F238E27FC236}">
              <a16:creationId xmlns:a16="http://schemas.microsoft.com/office/drawing/2014/main" xmlns="" id="{FE46AD65-D2A4-4189-8B3F-2D2B4CCF18A1}"/>
            </a:ext>
          </a:extLst>
        </xdr:cNvPr>
        <xdr:cNvSpPr txBox="1"/>
      </xdr:nvSpPr>
      <xdr:spPr>
        <a:xfrm>
          <a:off x="13437244" y="1368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636" name="n_2aveValue【消防施設】&#10;有形固定資産減価償却率">
          <a:extLst>
            <a:ext uri="{FF2B5EF4-FFF2-40B4-BE49-F238E27FC236}">
              <a16:creationId xmlns:a16="http://schemas.microsoft.com/office/drawing/2014/main" xmlns="" id="{E87D9176-18A0-4BFF-807D-89B974244B98}"/>
            </a:ext>
          </a:extLst>
        </xdr:cNvPr>
        <xdr:cNvSpPr txBox="1"/>
      </xdr:nvSpPr>
      <xdr:spPr>
        <a:xfrm>
          <a:off x="126752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87465</xdr:rowOff>
    </xdr:from>
    <xdr:ext cx="405111" cy="259045"/>
    <xdr:sp macro="" textlink="">
      <xdr:nvSpPr>
        <xdr:cNvPr id="637" name="n_1mainValue【消防施設】&#10;有形固定資産減価償却率">
          <a:extLst>
            <a:ext uri="{FF2B5EF4-FFF2-40B4-BE49-F238E27FC236}">
              <a16:creationId xmlns:a16="http://schemas.microsoft.com/office/drawing/2014/main" xmlns="" id="{A4213657-8C95-4590-9D1A-605A430F894D}"/>
            </a:ext>
          </a:extLst>
        </xdr:cNvPr>
        <xdr:cNvSpPr txBox="1"/>
      </xdr:nvSpPr>
      <xdr:spPr>
        <a:xfrm>
          <a:off x="13437244" y="13331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8" name="正方形/長方形 637">
          <a:extLst>
            <a:ext uri="{FF2B5EF4-FFF2-40B4-BE49-F238E27FC236}">
              <a16:creationId xmlns:a16="http://schemas.microsoft.com/office/drawing/2014/main" xmlns="" id="{10AB0F59-2341-4A4E-8DE3-574B7C1B31B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9" name="正方形/長方形 638">
          <a:extLst>
            <a:ext uri="{FF2B5EF4-FFF2-40B4-BE49-F238E27FC236}">
              <a16:creationId xmlns:a16="http://schemas.microsoft.com/office/drawing/2014/main" xmlns="" id="{A85653D7-0975-4547-9C33-38C30E33A05A}"/>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0" name="正方形/長方形 639">
          <a:extLst>
            <a:ext uri="{FF2B5EF4-FFF2-40B4-BE49-F238E27FC236}">
              <a16:creationId xmlns:a16="http://schemas.microsoft.com/office/drawing/2014/main" xmlns="" id="{8480D432-15FE-44FC-920A-A794B9D3B6D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1" name="正方形/長方形 640">
          <a:extLst>
            <a:ext uri="{FF2B5EF4-FFF2-40B4-BE49-F238E27FC236}">
              <a16:creationId xmlns:a16="http://schemas.microsoft.com/office/drawing/2014/main" xmlns="" id="{51691C76-1AFE-4729-AC60-A5A4727FB92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2" name="正方形/長方形 641">
          <a:extLst>
            <a:ext uri="{FF2B5EF4-FFF2-40B4-BE49-F238E27FC236}">
              <a16:creationId xmlns:a16="http://schemas.microsoft.com/office/drawing/2014/main" xmlns="" id="{9F1FE5A5-BF04-4D2E-AB05-202EAA8A5DB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3" name="正方形/長方形 642">
          <a:extLst>
            <a:ext uri="{FF2B5EF4-FFF2-40B4-BE49-F238E27FC236}">
              <a16:creationId xmlns:a16="http://schemas.microsoft.com/office/drawing/2014/main" xmlns="" id="{0AB9589A-BEB8-4443-9CB5-51917F96095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4" name="正方形/長方形 643">
          <a:extLst>
            <a:ext uri="{FF2B5EF4-FFF2-40B4-BE49-F238E27FC236}">
              <a16:creationId xmlns:a16="http://schemas.microsoft.com/office/drawing/2014/main" xmlns="" id="{3700D24F-D2DE-41B2-B9B5-27660A0387B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5" name="正方形/長方形 644">
          <a:extLst>
            <a:ext uri="{FF2B5EF4-FFF2-40B4-BE49-F238E27FC236}">
              <a16:creationId xmlns:a16="http://schemas.microsoft.com/office/drawing/2014/main" xmlns="" id="{CB447A63-C439-4CE8-B0D2-DA10BD0E8D71}"/>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6" name="テキスト ボックス 645">
          <a:extLst>
            <a:ext uri="{FF2B5EF4-FFF2-40B4-BE49-F238E27FC236}">
              <a16:creationId xmlns:a16="http://schemas.microsoft.com/office/drawing/2014/main" xmlns="" id="{D797F1AD-8C10-46A3-8450-E0053C940F0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7" name="直線コネクタ 646">
          <a:extLst>
            <a:ext uri="{FF2B5EF4-FFF2-40B4-BE49-F238E27FC236}">
              <a16:creationId xmlns:a16="http://schemas.microsoft.com/office/drawing/2014/main" xmlns="" id="{EF1B25B3-C3A9-444E-8E76-05D9C34732E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48" name="直線コネクタ 647">
          <a:extLst>
            <a:ext uri="{FF2B5EF4-FFF2-40B4-BE49-F238E27FC236}">
              <a16:creationId xmlns:a16="http://schemas.microsoft.com/office/drawing/2014/main" xmlns="" id="{AE755CDD-DB63-4108-B69A-5DD4EF905BF6}"/>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49" name="テキスト ボックス 648">
          <a:extLst>
            <a:ext uri="{FF2B5EF4-FFF2-40B4-BE49-F238E27FC236}">
              <a16:creationId xmlns:a16="http://schemas.microsoft.com/office/drawing/2014/main" xmlns="" id="{5B6D3E5B-9D71-4DFF-98AE-4960409508A4}"/>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50" name="直線コネクタ 649">
          <a:extLst>
            <a:ext uri="{FF2B5EF4-FFF2-40B4-BE49-F238E27FC236}">
              <a16:creationId xmlns:a16="http://schemas.microsoft.com/office/drawing/2014/main" xmlns="" id="{12B17944-95FF-41E2-A520-151606E582FC}"/>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51" name="テキスト ボックス 650">
          <a:extLst>
            <a:ext uri="{FF2B5EF4-FFF2-40B4-BE49-F238E27FC236}">
              <a16:creationId xmlns:a16="http://schemas.microsoft.com/office/drawing/2014/main" xmlns="" id="{7262C6D1-3B65-4198-8251-69F4AE6CBB3F}"/>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52" name="直線コネクタ 651">
          <a:extLst>
            <a:ext uri="{FF2B5EF4-FFF2-40B4-BE49-F238E27FC236}">
              <a16:creationId xmlns:a16="http://schemas.microsoft.com/office/drawing/2014/main" xmlns="" id="{C79C2D8C-1254-48B6-846F-9B9262729861}"/>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53" name="テキスト ボックス 652">
          <a:extLst>
            <a:ext uri="{FF2B5EF4-FFF2-40B4-BE49-F238E27FC236}">
              <a16:creationId xmlns:a16="http://schemas.microsoft.com/office/drawing/2014/main" xmlns="" id="{6E9A4FDA-1405-4191-BF1E-41856B6CBE3E}"/>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54" name="直線コネクタ 653">
          <a:extLst>
            <a:ext uri="{FF2B5EF4-FFF2-40B4-BE49-F238E27FC236}">
              <a16:creationId xmlns:a16="http://schemas.microsoft.com/office/drawing/2014/main" xmlns="" id="{9706D6B7-6C59-432C-A5D3-71631EFE6778}"/>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55" name="テキスト ボックス 654">
          <a:extLst>
            <a:ext uri="{FF2B5EF4-FFF2-40B4-BE49-F238E27FC236}">
              <a16:creationId xmlns:a16="http://schemas.microsoft.com/office/drawing/2014/main" xmlns="" id="{EBF24D39-DD2C-49A2-96B4-3F0F1CB1DB31}"/>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56" name="直線コネクタ 655">
          <a:extLst>
            <a:ext uri="{FF2B5EF4-FFF2-40B4-BE49-F238E27FC236}">
              <a16:creationId xmlns:a16="http://schemas.microsoft.com/office/drawing/2014/main" xmlns="" id="{57DC612C-68A4-47D5-A6DC-C28B42EF4F3B}"/>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57" name="テキスト ボックス 656">
          <a:extLst>
            <a:ext uri="{FF2B5EF4-FFF2-40B4-BE49-F238E27FC236}">
              <a16:creationId xmlns:a16="http://schemas.microsoft.com/office/drawing/2014/main" xmlns="" id="{C773F9CF-1812-4F2D-AFAE-AC03F2C9EFCA}"/>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8" name="直線コネクタ 657">
          <a:extLst>
            <a:ext uri="{FF2B5EF4-FFF2-40B4-BE49-F238E27FC236}">
              <a16:creationId xmlns:a16="http://schemas.microsoft.com/office/drawing/2014/main" xmlns="" id="{26678274-F507-49A1-9F97-426743ABACA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9" name="テキスト ボックス 658">
          <a:extLst>
            <a:ext uri="{FF2B5EF4-FFF2-40B4-BE49-F238E27FC236}">
              <a16:creationId xmlns:a16="http://schemas.microsoft.com/office/drawing/2014/main" xmlns="" id="{56E3E395-475B-41CF-8DF9-43E39CA27C73}"/>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60" name="【消防施設】&#10;一人当たり面積グラフ枠">
          <a:extLst>
            <a:ext uri="{FF2B5EF4-FFF2-40B4-BE49-F238E27FC236}">
              <a16:creationId xmlns:a16="http://schemas.microsoft.com/office/drawing/2014/main" xmlns="" id="{5D21FEEE-625E-47AB-8AB9-AE1C371666F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137161</xdr:rowOff>
    </xdr:from>
    <xdr:to>
      <xdr:col>116</xdr:col>
      <xdr:colOff>62864</xdr:colOff>
      <xdr:row>85</xdr:row>
      <xdr:rowOff>148589</xdr:rowOff>
    </xdr:to>
    <xdr:cxnSp macro="">
      <xdr:nvCxnSpPr>
        <xdr:cNvPr id="661" name="直線コネクタ 660">
          <a:extLst>
            <a:ext uri="{FF2B5EF4-FFF2-40B4-BE49-F238E27FC236}">
              <a16:creationId xmlns:a16="http://schemas.microsoft.com/office/drawing/2014/main" xmlns="" id="{2BC055A7-CF3A-486C-B1CC-CDCA187E0FC6}"/>
            </a:ext>
          </a:extLst>
        </xdr:cNvPr>
        <xdr:cNvCxnSpPr/>
      </xdr:nvCxnSpPr>
      <xdr:spPr>
        <a:xfrm flipV="1">
          <a:off x="19509104" y="13213081"/>
          <a:ext cx="0" cy="1184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152416</xdr:rowOff>
    </xdr:from>
    <xdr:ext cx="469744" cy="259045"/>
    <xdr:sp macro="" textlink="">
      <xdr:nvSpPr>
        <xdr:cNvPr id="662" name="【消防施設】&#10;一人当たり面積最小値テキスト">
          <a:extLst>
            <a:ext uri="{FF2B5EF4-FFF2-40B4-BE49-F238E27FC236}">
              <a16:creationId xmlns:a16="http://schemas.microsoft.com/office/drawing/2014/main" xmlns="" id="{291AAD9B-69E1-4ED1-BCC1-5FCDAAC5F01C}"/>
            </a:ext>
          </a:extLst>
        </xdr:cNvPr>
        <xdr:cNvSpPr txBox="1"/>
      </xdr:nvSpPr>
      <xdr:spPr>
        <a:xfrm>
          <a:off x="19547840"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148589</xdr:rowOff>
    </xdr:from>
    <xdr:to>
      <xdr:col>116</xdr:col>
      <xdr:colOff>152400</xdr:colOff>
      <xdr:row>85</xdr:row>
      <xdr:rowOff>148589</xdr:rowOff>
    </xdr:to>
    <xdr:cxnSp macro="">
      <xdr:nvCxnSpPr>
        <xdr:cNvPr id="663" name="直線コネクタ 662">
          <a:extLst>
            <a:ext uri="{FF2B5EF4-FFF2-40B4-BE49-F238E27FC236}">
              <a16:creationId xmlns:a16="http://schemas.microsoft.com/office/drawing/2014/main" xmlns="" id="{6B75831E-5663-4178-A7F1-E7FB74B3932F}"/>
            </a:ext>
          </a:extLst>
        </xdr:cNvPr>
        <xdr:cNvCxnSpPr/>
      </xdr:nvCxnSpPr>
      <xdr:spPr>
        <a:xfrm>
          <a:off x="19443700" y="143979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83838</xdr:rowOff>
    </xdr:from>
    <xdr:ext cx="469744" cy="259045"/>
    <xdr:sp macro="" textlink="">
      <xdr:nvSpPr>
        <xdr:cNvPr id="664" name="【消防施設】&#10;一人当たり面積最大値テキスト">
          <a:extLst>
            <a:ext uri="{FF2B5EF4-FFF2-40B4-BE49-F238E27FC236}">
              <a16:creationId xmlns:a16="http://schemas.microsoft.com/office/drawing/2014/main" xmlns="" id="{CE8AB39A-DF5C-4AF0-BA82-5F17C5F4488D}"/>
            </a:ext>
          </a:extLst>
        </xdr:cNvPr>
        <xdr:cNvSpPr txBox="1"/>
      </xdr:nvSpPr>
      <xdr:spPr>
        <a:xfrm>
          <a:off x="19547840" y="12992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137161</xdr:rowOff>
    </xdr:from>
    <xdr:to>
      <xdr:col>116</xdr:col>
      <xdr:colOff>152400</xdr:colOff>
      <xdr:row>78</xdr:row>
      <xdr:rowOff>137161</xdr:rowOff>
    </xdr:to>
    <xdr:cxnSp macro="">
      <xdr:nvCxnSpPr>
        <xdr:cNvPr id="665" name="直線コネクタ 664">
          <a:extLst>
            <a:ext uri="{FF2B5EF4-FFF2-40B4-BE49-F238E27FC236}">
              <a16:creationId xmlns:a16="http://schemas.microsoft.com/office/drawing/2014/main" xmlns="" id="{57B2622B-6AB9-4E07-BD54-864C307483DC}"/>
            </a:ext>
          </a:extLst>
        </xdr:cNvPr>
        <xdr:cNvCxnSpPr/>
      </xdr:nvCxnSpPr>
      <xdr:spPr>
        <a:xfrm>
          <a:off x="19443700" y="13213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97807</xdr:rowOff>
    </xdr:from>
    <xdr:ext cx="469744" cy="259045"/>
    <xdr:sp macro="" textlink="">
      <xdr:nvSpPr>
        <xdr:cNvPr id="666" name="【消防施設】&#10;一人当たり面積平均値テキスト">
          <a:extLst>
            <a:ext uri="{FF2B5EF4-FFF2-40B4-BE49-F238E27FC236}">
              <a16:creationId xmlns:a16="http://schemas.microsoft.com/office/drawing/2014/main" xmlns="" id="{CB09838D-DDDD-4CFD-A03C-D99163B09548}"/>
            </a:ext>
          </a:extLst>
        </xdr:cNvPr>
        <xdr:cNvSpPr txBox="1"/>
      </xdr:nvSpPr>
      <xdr:spPr>
        <a:xfrm>
          <a:off x="19547840" y="138442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74930</xdr:rowOff>
    </xdr:from>
    <xdr:to>
      <xdr:col>116</xdr:col>
      <xdr:colOff>114300</xdr:colOff>
      <xdr:row>84</xdr:row>
      <xdr:rowOff>5080</xdr:rowOff>
    </xdr:to>
    <xdr:sp macro="" textlink="">
      <xdr:nvSpPr>
        <xdr:cNvPr id="667" name="フローチャート: 判断 666">
          <a:extLst>
            <a:ext uri="{FF2B5EF4-FFF2-40B4-BE49-F238E27FC236}">
              <a16:creationId xmlns:a16="http://schemas.microsoft.com/office/drawing/2014/main" xmlns="" id="{2A5B1B1A-052A-4095-9C72-E1EDBF727009}"/>
            </a:ext>
          </a:extLst>
        </xdr:cNvPr>
        <xdr:cNvSpPr/>
      </xdr:nvSpPr>
      <xdr:spPr>
        <a:xfrm>
          <a:off x="19458940" y="13989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67311</xdr:rowOff>
    </xdr:from>
    <xdr:to>
      <xdr:col>112</xdr:col>
      <xdr:colOff>38100</xdr:colOff>
      <xdr:row>83</xdr:row>
      <xdr:rowOff>168911</xdr:rowOff>
    </xdr:to>
    <xdr:sp macro="" textlink="">
      <xdr:nvSpPr>
        <xdr:cNvPr id="668" name="フローチャート: 判断 667">
          <a:extLst>
            <a:ext uri="{FF2B5EF4-FFF2-40B4-BE49-F238E27FC236}">
              <a16:creationId xmlns:a16="http://schemas.microsoft.com/office/drawing/2014/main" xmlns="" id="{5ED694C1-D824-43AB-9A42-A0A3528CE265}"/>
            </a:ext>
          </a:extLst>
        </xdr:cNvPr>
        <xdr:cNvSpPr/>
      </xdr:nvSpPr>
      <xdr:spPr>
        <a:xfrm>
          <a:off x="18735040" y="139814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10161</xdr:rowOff>
    </xdr:from>
    <xdr:to>
      <xdr:col>107</xdr:col>
      <xdr:colOff>101600</xdr:colOff>
      <xdr:row>83</xdr:row>
      <xdr:rowOff>111761</xdr:rowOff>
    </xdr:to>
    <xdr:sp macro="" textlink="">
      <xdr:nvSpPr>
        <xdr:cNvPr id="669" name="フローチャート: 判断 668">
          <a:extLst>
            <a:ext uri="{FF2B5EF4-FFF2-40B4-BE49-F238E27FC236}">
              <a16:creationId xmlns:a16="http://schemas.microsoft.com/office/drawing/2014/main" xmlns="" id="{1C214186-E020-4718-9A05-BD0842A9D116}"/>
            </a:ext>
          </a:extLst>
        </xdr:cNvPr>
        <xdr:cNvSpPr/>
      </xdr:nvSpPr>
      <xdr:spPr>
        <a:xfrm>
          <a:off x="17937480" y="1392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xmlns="" id="{1573D310-E781-4914-8E35-D40911B3928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xmlns="" id="{79A50984-1483-4D42-9D3C-F7ABA045208A}"/>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xmlns="" id="{BDDFC961-5AC3-4F17-87C5-B40A8635AD39}"/>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3" name="テキスト ボックス 672">
          <a:extLst>
            <a:ext uri="{FF2B5EF4-FFF2-40B4-BE49-F238E27FC236}">
              <a16:creationId xmlns:a16="http://schemas.microsoft.com/office/drawing/2014/main" xmlns="" id="{DA385043-A9F1-4D45-A32D-05F6154D16D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4" name="テキスト ボックス 673">
          <a:extLst>
            <a:ext uri="{FF2B5EF4-FFF2-40B4-BE49-F238E27FC236}">
              <a16:creationId xmlns:a16="http://schemas.microsoft.com/office/drawing/2014/main" xmlns="" id="{0A75F6A2-19AA-4B43-817A-786B42574ED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59689</xdr:rowOff>
    </xdr:from>
    <xdr:to>
      <xdr:col>116</xdr:col>
      <xdr:colOff>114300</xdr:colOff>
      <xdr:row>84</xdr:row>
      <xdr:rowOff>161289</xdr:rowOff>
    </xdr:to>
    <xdr:sp macro="" textlink="">
      <xdr:nvSpPr>
        <xdr:cNvPr id="675" name="楕円 674">
          <a:extLst>
            <a:ext uri="{FF2B5EF4-FFF2-40B4-BE49-F238E27FC236}">
              <a16:creationId xmlns:a16="http://schemas.microsoft.com/office/drawing/2014/main" xmlns="" id="{7451DFFD-6139-4658-AFAE-E8930B12FD39}"/>
            </a:ext>
          </a:extLst>
        </xdr:cNvPr>
        <xdr:cNvSpPr/>
      </xdr:nvSpPr>
      <xdr:spPr>
        <a:xfrm>
          <a:off x="19458940" y="1414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38116</xdr:rowOff>
    </xdr:from>
    <xdr:ext cx="469744" cy="259045"/>
    <xdr:sp macro="" textlink="">
      <xdr:nvSpPr>
        <xdr:cNvPr id="676" name="【消防施設】&#10;一人当たり面積該当値テキスト">
          <a:extLst>
            <a:ext uri="{FF2B5EF4-FFF2-40B4-BE49-F238E27FC236}">
              <a16:creationId xmlns:a16="http://schemas.microsoft.com/office/drawing/2014/main" xmlns="" id="{D957AE3F-3D78-4242-967E-5FEB53B9AEED}"/>
            </a:ext>
          </a:extLst>
        </xdr:cNvPr>
        <xdr:cNvSpPr txBox="1"/>
      </xdr:nvSpPr>
      <xdr:spPr>
        <a:xfrm>
          <a:off x="19547840" y="1411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33020</xdr:rowOff>
    </xdr:from>
    <xdr:to>
      <xdr:col>112</xdr:col>
      <xdr:colOff>38100</xdr:colOff>
      <xdr:row>84</xdr:row>
      <xdr:rowOff>134620</xdr:rowOff>
    </xdr:to>
    <xdr:sp macro="" textlink="">
      <xdr:nvSpPr>
        <xdr:cNvPr id="677" name="楕円 676">
          <a:extLst>
            <a:ext uri="{FF2B5EF4-FFF2-40B4-BE49-F238E27FC236}">
              <a16:creationId xmlns:a16="http://schemas.microsoft.com/office/drawing/2014/main" xmlns="" id="{297F5C13-40B1-49BA-8C20-90A03E895911}"/>
            </a:ext>
          </a:extLst>
        </xdr:cNvPr>
        <xdr:cNvSpPr/>
      </xdr:nvSpPr>
      <xdr:spPr>
        <a:xfrm>
          <a:off x="18735040" y="141147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83820</xdr:rowOff>
    </xdr:from>
    <xdr:to>
      <xdr:col>116</xdr:col>
      <xdr:colOff>63500</xdr:colOff>
      <xdr:row>84</xdr:row>
      <xdr:rowOff>110489</xdr:rowOff>
    </xdr:to>
    <xdr:cxnSp macro="">
      <xdr:nvCxnSpPr>
        <xdr:cNvPr id="678" name="直線コネクタ 677">
          <a:extLst>
            <a:ext uri="{FF2B5EF4-FFF2-40B4-BE49-F238E27FC236}">
              <a16:creationId xmlns:a16="http://schemas.microsoft.com/office/drawing/2014/main" xmlns="" id="{4C99D268-7147-4605-BAEA-E5589AB55684}"/>
            </a:ext>
          </a:extLst>
        </xdr:cNvPr>
        <xdr:cNvCxnSpPr/>
      </xdr:nvCxnSpPr>
      <xdr:spPr>
        <a:xfrm>
          <a:off x="18778220" y="14165580"/>
          <a:ext cx="73152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13988</xdr:rowOff>
    </xdr:from>
    <xdr:ext cx="469744" cy="259045"/>
    <xdr:sp macro="" textlink="">
      <xdr:nvSpPr>
        <xdr:cNvPr id="679" name="n_1aveValue【消防施設】&#10;一人当たり面積">
          <a:extLst>
            <a:ext uri="{FF2B5EF4-FFF2-40B4-BE49-F238E27FC236}">
              <a16:creationId xmlns:a16="http://schemas.microsoft.com/office/drawing/2014/main" xmlns="" id="{0B05AA97-FBE2-4EA3-ACAF-11262AB26814}"/>
            </a:ext>
          </a:extLst>
        </xdr:cNvPr>
        <xdr:cNvSpPr txBox="1"/>
      </xdr:nvSpPr>
      <xdr:spPr>
        <a:xfrm>
          <a:off x="1856112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128288</xdr:rowOff>
    </xdr:from>
    <xdr:ext cx="469744" cy="259045"/>
    <xdr:sp macro="" textlink="">
      <xdr:nvSpPr>
        <xdr:cNvPr id="680" name="n_2aveValue【消防施設】&#10;一人当たり面積">
          <a:extLst>
            <a:ext uri="{FF2B5EF4-FFF2-40B4-BE49-F238E27FC236}">
              <a16:creationId xmlns:a16="http://schemas.microsoft.com/office/drawing/2014/main" xmlns="" id="{FC1E6C65-402C-4C51-9AA2-B0C6439A8A00}"/>
            </a:ext>
          </a:extLst>
        </xdr:cNvPr>
        <xdr:cNvSpPr txBox="1"/>
      </xdr:nvSpPr>
      <xdr:spPr>
        <a:xfrm>
          <a:off x="17776267" y="1370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125747</xdr:rowOff>
    </xdr:from>
    <xdr:ext cx="469744" cy="259045"/>
    <xdr:sp macro="" textlink="">
      <xdr:nvSpPr>
        <xdr:cNvPr id="681" name="n_1mainValue【消防施設】&#10;一人当たり面積">
          <a:extLst>
            <a:ext uri="{FF2B5EF4-FFF2-40B4-BE49-F238E27FC236}">
              <a16:creationId xmlns:a16="http://schemas.microsoft.com/office/drawing/2014/main" xmlns="" id="{7E868F1F-F3B9-4BF2-AE91-AB8EBD531E93}"/>
            </a:ext>
          </a:extLst>
        </xdr:cNvPr>
        <xdr:cNvSpPr txBox="1"/>
      </xdr:nvSpPr>
      <xdr:spPr>
        <a:xfrm>
          <a:off x="185611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2" name="正方形/長方形 681">
          <a:extLst>
            <a:ext uri="{FF2B5EF4-FFF2-40B4-BE49-F238E27FC236}">
              <a16:creationId xmlns:a16="http://schemas.microsoft.com/office/drawing/2014/main" xmlns="" id="{9ABB1675-68B8-49C7-91E6-B74780CCC8A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3" name="正方形/長方形 682">
          <a:extLst>
            <a:ext uri="{FF2B5EF4-FFF2-40B4-BE49-F238E27FC236}">
              <a16:creationId xmlns:a16="http://schemas.microsoft.com/office/drawing/2014/main" xmlns="" id="{4EECDDFF-DA81-4561-B6D0-8F79EC6837A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4" name="正方形/長方形 683">
          <a:extLst>
            <a:ext uri="{FF2B5EF4-FFF2-40B4-BE49-F238E27FC236}">
              <a16:creationId xmlns:a16="http://schemas.microsoft.com/office/drawing/2014/main" xmlns="" id="{82A87A2D-B720-4684-AC48-B6864DCA59C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5" name="正方形/長方形 684">
          <a:extLst>
            <a:ext uri="{FF2B5EF4-FFF2-40B4-BE49-F238E27FC236}">
              <a16:creationId xmlns:a16="http://schemas.microsoft.com/office/drawing/2014/main" xmlns="" id="{41935636-7043-4AD5-9310-BCEC6B1A988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6" name="正方形/長方形 685">
          <a:extLst>
            <a:ext uri="{FF2B5EF4-FFF2-40B4-BE49-F238E27FC236}">
              <a16:creationId xmlns:a16="http://schemas.microsoft.com/office/drawing/2014/main" xmlns="" id="{F433FEDD-7BF1-4B65-B266-0055483973D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7" name="正方形/長方形 686">
          <a:extLst>
            <a:ext uri="{FF2B5EF4-FFF2-40B4-BE49-F238E27FC236}">
              <a16:creationId xmlns:a16="http://schemas.microsoft.com/office/drawing/2014/main" xmlns="" id="{41878869-7C6B-497E-926B-47D5667507C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8" name="正方形/長方形 687">
          <a:extLst>
            <a:ext uri="{FF2B5EF4-FFF2-40B4-BE49-F238E27FC236}">
              <a16:creationId xmlns:a16="http://schemas.microsoft.com/office/drawing/2014/main" xmlns="" id="{C17BE3DA-F5F0-4A78-935E-16FC67DBDAA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9" name="正方形/長方形 688">
          <a:extLst>
            <a:ext uri="{FF2B5EF4-FFF2-40B4-BE49-F238E27FC236}">
              <a16:creationId xmlns:a16="http://schemas.microsoft.com/office/drawing/2014/main" xmlns="" id="{F5779937-7FFA-4819-AEA8-93DB1F1622C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0" name="テキスト ボックス 689">
          <a:extLst>
            <a:ext uri="{FF2B5EF4-FFF2-40B4-BE49-F238E27FC236}">
              <a16:creationId xmlns:a16="http://schemas.microsoft.com/office/drawing/2014/main" xmlns="" id="{1D97DC31-3009-41A5-9711-5D2BDA6CAF0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1" name="直線コネクタ 690">
          <a:extLst>
            <a:ext uri="{FF2B5EF4-FFF2-40B4-BE49-F238E27FC236}">
              <a16:creationId xmlns:a16="http://schemas.microsoft.com/office/drawing/2014/main" xmlns="" id="{5C4B8A5E-F97A-4303-8503-5721108FAEBB}"/>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92" name="直線コネクタ 691">
          <a:extLst>
            <a:ext uri="{FF2B5EF4-FFF2-40B4-BE49-F238E27FC236}">
              <a16:creationId xmlns:a16="http://schemas.microsoft.com/office/drawing/2014/main" xmlns="" id="{4FC20F85-42D9-44FC-A666-E9A5FB1756E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93" name="テキスト ボックス 692">
          <a:extLst>
            <a:ext uri="{FF2B5EF4-FFF2-40B4-BE49-F238E27FC236}">
              <a16:creationId xmlns:a16="http://schemas.microsoft.com/office/drawing/2014/main" xmlns="" id="{854B7E1E-63B4-437E-9EE8-4DAF43A28D0B}"/>
            </a:ext>
          </a:extLst>
        </xdr:cNvPr>
        <xdr:cNvSpPr txBox="1"/>
      </xdr:nvSpPr>
      <xdr:spPr>
        <a:xfrm>
          <a:off x="10666881" y="1816972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94" name="直線コネクタ 693">
          <a:extLst>
            <a:ext uri="{FF2B5EF4-FFF2-40B4-BE49-F238E27FC236}">
              <a16:creationId xmlns:a16="http://schemas.microsoft.com/office/drawing/2014/main" xmlns="" id="{528DB8AC-50E8-4E73-AFA8-31BA8CA10324}"/>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95" name="テキスト ボックス 694">
          <a:extLst>
            <a:ext uri="{FF2B5EF4-FFF2-40B4-BE49-F238E27FC236}">
              <a16:creationId xmlns:a16="http://schemas.microsoft.com/office/drawing/2014/main" xmlns="" id="{7135B62F-F0EB-40DD-B156-1ECF44685298}"/>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96" name="直線コネクタ 695">
          <a:extLst>
            <a:ext uri="{FF2B5EF4-FFF2-40B4-BE49-F238E27FC236}">
              <a16:creationId xmlns:a16="http://schemas.microsoft.com/office/drawing/2014/main" xmlns="" id="{8FB939F6-8220-4058-9C69-B8A91A11542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97" name="テキスト ボックス 696">
          <a:extLst>
            <a:ext uri="{FF2B5EF4-FFF2-40B4-BE49-F238E27FC236}">
              <a16:creationId xmlns:a16="http://schemas.microsoft.com/office/drawing/2014/main" xmlns="" id="{C01B44C5-5FF3-4319-AC59-758CF8EE74E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98" name="直線コネクタ 697">
          <a:extLst>
            <a:ext uri="{FF2B5EF4-FFF2-40B4-BE49-F238E27FC236}">
              <a16:creationId xmlns:a16="http://schemas.microsoft.com/office/drawing/2014/main" xmlns="" id="{AADB7411-5A0C-42B3-BF8F-FA4C386783F8}"/>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99" name="テキスト ボックス 698">
          <a:extLst>
            <a:ext uri="{FF2B5EF4-FFF2-40B4-BE49-F238E27FC236}">
              <a16:creationId xmlns:a16="http://schemas.microsoft.com/office/drawing/2014/main" xmlns="" id="{4706E3B5-A9B8-436B-B6D3-079DD2C7370C}"/>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00" name="直線コネクタ 699">
          <a:extLst>
            <a:ext uri="{FF2B5EF4-FFF2-40B4-BE49-F238E27FC236}">
              <a16:creationId xmlns:a16="http://schemas.microsoft.com/office/drawing/2014/main" xmlns="" id="{5516F7D4-961B-4F47-8619-926F2BC94A9A}"/>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01" name="テキスト ボックス 700">
          <a:extLst>
            <a:ext uri="{FF2B5EF4-FFF2-40B4-BE49-F238E27FC236}">
              <a16:creationId xmlns:a16="http://schemas.microsoft.com/office/drawing/2014/main" xmlns="" id="{77233304-4FA5-4908-889D-83C6132BCE04}"/>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02" name="直線コネクタ 701">
          <a:extLst>
            <a:ext uri="{FF2B5EF4-FFF2-40B4-BE49-F238E27FC236}">
              <a16:creationId xmlns:a16="http://schemas.microsoft.com/office/drawing/2014/main" xmlns="" id="{513EF69E-D1CB-4414-A925-22461A6A902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703" name="テキスト ボックス 702">
          <a:extLst>
            <a:ext uri="{FF2B5EF4-FFF2-40B4-BE49-F238E27FC236}">
              <a16:creationId xmlns:a16="http://schemas.microsoft.com/office/drawing/2014/main" xmlns="" id="{D3496ACE-E5E4-45BE-B1DA-D8F16EF12AF8}"/>
            </a:ext>
          </a:extLst>
        </xdr:cNvPr>
        <xdr:cNvSpPr txBox="1"/>
      </xdr:nvSpPr>
      <xdr:spPr>
        <a:xfrm>
          <a:off x="105615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4" name="直線コネクタ 703">
          <a:extLst>
            <a:ext uri="{FF2B5EF4-FFF2-40B4-BE49-F238E27FC236}">
              <a16:creationId xmlns:a16="http://schemas.microsoft.com/office/drawing/2014/main" xmlns="" id="{46EDB6DC-9319-4F59-A3D7-80592EF3675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05" name="テキスト ボックス 704">
          <a:extLst>
            <a:ext uri="{FF2B5EF4-FFF2-40B4-BE49-F238E27FC236}">
              <a16:creationId xmlns:a16="http://schemas.microsoft.com/office/drawing/2014/main" xmlns="" id="{0167D6EB-3BFF-44AF-B787-86ED699E882A}"/>
            </a:ext>
          </a:extLst>
        </xdr:cNvPr>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6" name="【庁舎】&#10;有形固定資産減価償却率グラフ枠">
          <a:extLst>
            <a:ext uri="{FF2B5EF4-FFF2-40B4-BE49-F238E27FC236}">
              <a16:creationId xmlns:a16="http://schemas.microsoft.com/office/drawing/2014/main" xmlns="" id="{2F7D1FA5-BF95-47D1-B101-3DBF022D4B8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81099</xdr:rowOff>
    </xdr:to>
    <xdr:cxnSp macro="">
      <xdr:nvCxnSpPr>
        <xdr:cNvPr id="707" name="直線コネクタ 706">
          <a:extLst>
            <a:ext uri="{FF2B5EF4-FFF2-40B4-BE49-F238E27FC236}">
              <a16:creationId xmlns:a16="http://schemas.microsoft.com/office/drawing/2014/main" xmlns="" id="{43E565DD-4279-436F-B79F-81CEB21756A9}"/>
            </a:ext>
          </a:extLst>
        </xdr:cNvPr>
        <xdr:cNvCxnSpPr/>
      </xdr:nvCxnSpPr>
      <xdr:spPr>
        <a:xfrm flipV="1">
          <a:off x="14375764" y="16713381"/>
          <a:ext cx="0" cy="1472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84926</xdr:rowOff>
    </xdr:from>
    <xdr:ext cx="340478" cy="259045"/>
    <xdr:sp macro="" textlink="">
      <xdr:nvSpPr>
        <xdr:cNvPr id="708" name="【庁舎】&#10;有形固定資産減価償却率最小値テキスト">
          <a:extLst>
            <a:ext uri="{FF2B5EF4-FFF2-40B4-BE49-F238E27FC236}">
              <a16:creationId xmlns:a16="http://schemas.microsoft.com/office/drawing/2014/main" xmlns="" id="{B963496F-93C3-41D7-856A-799A555C9897}"/>
            </a:ext>
          </a:extLst>
        </xdr:cNvPr>
        <xdr:cNvSpPr txBox="1"/>
      </xdr:nvSpPr>
      <xdr:spPr>
        <a:xfrm>
          <a:off x="14414500" y="181900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81099</xdr:rowOff>
    </xdr:from>
    <xdr:to>
      <xdr:col>86</xdr:col>
      <xdr:colOff>25400</xdr:colOff>
      <xdr:row>108</xdr:row>
      <xdr:rowOff>81099</xdr:rowOff>
    </xdr:to>
    <xdr:cxnSp macro="">
      <xdr:nvCxnSpPr>
        <xdr:cNvPr id="709" name="直線コネクタ 708">
          <a:extLst>
            <a:ext uri="{FF2B5EF4-FFF2-40B4-BE49-F238E27FC236}">
              <a16:creationId xmlns:a16="http://schemas.microsoft.com/office/drawing/2014/main" xmlns="" id="{6AFD2242-B456-4C76-B12A-BFD699F7796F}"/>
            </a:ext>
          </a:extLst>
        </xdr:cNvPr>
        <xdr:cNvCxnSpPr/>
      </xdr:nvCxnSpPr>
      <xdr:spPr>
        <a:xfrm>
          <a:off x="14287500" y="18186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710" name="【庁舎】&#10;有形固定資産減価償却率最大値テキスト">
          <a:extLst>
            <a:ext uri="{FF2B5EF4-FFF2-40B4-BE49-F238E27FC236}">
              <a16:creationId xmlns:a16="http://schemas.microsoft.com/office/drawing/2014/main" xmlns="" id="{787D8A2D-82DB-4004-8C29-207994A6B6A6}"/>
            </a:ext>
          </a:extLst>
        </xdr:cNvPr>
        <xdr:cNvSpPr txBox="1"/>
      </xdr:nvSpPr>
      <xdr:spPr>
        <a:xfrm>
          <a:off x="14414500" y="1649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11" name="直線コネクタ 710">
          <a:extLst>
            <a:ext uri="{FF2B5EF4-FFF2-40B4-BE49-F238E27FC236}">
              <a16:creationId xmlns:a16="http://schemas.microsoft.com/office/drawing/2014/main" xmlns="" id="{715AA960-9E8F-4263-A03B-E9974250A2E3}"/>
            </a:ext>
          </a:extLst>
        </xdr:cNvPr>
        <xdr:cNvCxnSpPr/>
      </xdr:nvCxnSpPr>
      <xdr:spPr>
        <a:xfrm>
          <a:off x="14287500" y="16713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712" name="【庁舎】&#10;有形固定資産減価償却率平均値テキスト">
          <a:extLst>
            <a:ext uri="{FF2B5EF4-FFF2-40B4-BE49-F238E27FC236}">
              <a16:creationId xmlns:a16="http://schemas.microsoft.com/office/drawing/2014/main" xmlns="" id="{4A372E70-0810-40A8-99BD-557D47DC2F36}"/>
            </a:ext>
          </a:extLst>
        </xdr:cNvPr>
        <xdr:cNvSpPr txBox="1"/>
      </xdr:nvSpPr>
      <xdr:spPr>
        <a:xfrm>
          <a:off x="14414500" y="17367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713" name="フローチャート: 判断 712">
          <a:extLst>
            <a:ext uri="{FF2B5EF4-FFF2-40B4-BE49-F238E27FC236}">
              <a16:creationId xmlns:a16="http://schemas.microsoft.com/office/drawing/2014/main" xmlns="" id="{8F01162E-04A4-49AD-B937-7CCA1A845AB7}"/>
            </a:ext>
          </a:extLst>
        </xdr:cNvPr>
        <xdr:cNvSpPr/>
      </xdr:nvSpPr>
      <xdr:spPr>
        <a:xfrm>
          <a:off x="14325600" y="1738865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87449</xdr:rowOff>
    </xdr:from>
    <xdr:to>
      <xdr:col>81</xdr:col>
      <xdr:colOff>101600</xdr:colOff>
      <xdr:row>104</xdr:row>
      <xdr:rowOff>17599</xdr:rowOff>
    </xdr:to>
    <xdr:sp macro="" textlink="">
      <xdr:nvSpPr>
        <xdr:cNvPr id="714" name="フローチャート: 判断 713">
          <a:extLst>
            <a:ext uri="{FF2B5EF4-FFF2-40B4-BE49-F238E27FC236}">
              <a16:creationId xmlns:a16="http://schemas.microsoft.com/office/drawing/2014/main" xmlns="" id="{3017AB1B-AA77-42F6-A3BA-32DD376DF941}"/>
            </a:ext>
          </a:extLst>
        </xdr:cNvPr>
        <xdr:cNvSpPr/>
      </xdr:nvSpPr>
      <xdr:spPr>
        <a:xfrm>
          <a:off x="13578840" y="17354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56424</xdr:rowOff>
    </xdr:from>
    <xdr:to>
      <xdr:col>76</xdr:col>
      <xdr:colOff>165100</xdr:colOff>
      <xdr:row>103</xdr:row>
      <xdr:rowOff>158024</xdr:rowOff>
    </xdr:to>
    <xdr:sp macro="" textlink="">
      <xdr:nvSpPr>
        <xdr:cNvPr id="715" name="フローチャート: 判断 714">
          <a:extLst>
            <a:ext uri="{FF2B5EF4-FFF2-40B4-BE49-F238E27FC236}">
              <a16:creationId xmlns:a16="http://schemas.microsoft.com/office/drawing/2014/main" xmlns="" id="{8AD898C4-5761-4793-9646-8EEFB162E16C}"/>
            </a:ext>
          </a:extLst>
        </xdr:cNvPr>
        <xdr:cNvSpPr/>
      </xdr:nvSpPr>
      <xdr:spPr>
        <a:xfrm>
          <a:off x="12804140" y="1732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xmlns="" id="{98A73A7E-F515-4215-9424-9CA5F0E1408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xmlns="" id="{C1EEF20A-8FEB-4FCB-B381-AEC7E206E03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xmlns="" id="{ED3AB10E-2DF1-498F-8A81-2887F1EEE50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xmlns="" id="{E9DFF446-E705-4D90-A45F-E8D4974FEDA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0" name="テキスト ボックス 719">
          <a:extLst>
            <a:ext uri="{FF2B5EF4-FFF2-40B4-BE49-F238E27FC236}">
              <a16:creationId xmlns:a16="http://schemas.microsoft.com/office/drawing/2014/main" xmlns="" id="{330AF438-C387-4D3D-A89C-7B2DF13D2CD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129902</xdr:rowOff>
    </xdr:from>
    <xdr:to>
      <xdr:col>85</xdr:col>
      <xdr:colOff>177800</xdr:colOff>
      <xdr:row>100</xdr:row>
      <xdr:rowOff>60052</xdr:rowOff>
    </xdr:to>
    <xdr:sp macro="" textlink="">
      <xdr:nvSpPr>
        <xdr:cNvPr id="721" name="楕円 720">
          <a:extLst>
            <a:ext uri="{FF2B5EF4-FFF2-40B4-BE49-F238E27FC236}">
              <a16:creationId xmlns:a16="http://schemas.microsoft.com/office/drawing/2014/main" xmlns="" id="{0155312E-4D3D-4474-A7DA-81824E7212EF}"/>
            </a:ext>
          </a:extLst>
        </xdr:cNvPr>
        <xdr:cNvSpPr/>
      </xdr:nvSpPr>
      <xdr:spPr>
        <a:xfrm>
          <a:off x="14325600" y="1672626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44829</xdr:rowOff>
    </xdr:from>
    <xdr:ext cx="405111" cy="259045"/>
    <xdr:sp macro="" textlink="">
      <xdr:nvSpPr>
        <xdr:cNvPr id="722" name="【庁舎】&#10;有形固定資産減価償却率該当値テキスト">
          <a:extLst>
            <a:ext uri="{FF2B5EF4-FFF2-40B4-BE49-F238E27FC236}">
              <a16:creationId xmlns:a16="http://schemas.microsoft.com/office/drawing/2014/main" xmlns="" id="{44E231D0-BDF9-43C8-AFD9-DD3CAC554592}"/>
            </a:ext>
          </a:extLst>
        </xdr:cNvPr>
        <xdr:cNvSpPr txBox="1"/>
      </xdr:nvSpPr>
      <xdr:spPr>
        <a:xfrm>
          <a:off x="14414500" y="1664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157662</xdr:rowOff>
    </xdr:from>
    <xdr:to>
      <xdr:col>81</xdr:col>
      <xdr:colOff>101600</xdr:colOff>
      <xdr:row>100</xdr:row>
      <xdr:rowOff>87812</xdr:rowOff>
    </xdr:to>
    <xdr:sp macro="" textlink="">
      <xdr:nvSpPr>
        <xdr:cNvPr id="723" name="楕円 722">
          <a:extLst>
            <a:ext uri="{FF2B5EF4-FFF2-40B4-BE49-F238E27FC236}">
              <a16:creationId xmlns:a16="http://schemas.microsoft.com/office/drawing/2014/main" xmlns="" id="{085517D9-BDE8-4BE8-9C10-A7F7CCBD1E46}"/>
            </a:ext>
          </a:extLst>
        </xdr:cNvPr>
        <xdr:cNvSpPr/>
      </xdr:nvSpPr>
      <xdr:spPr>
        <a:xfrm>
          <a:off x="13578840" y="167540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9252</xdr:rowOff>
    </xdr:from>
    <xdr:to>
      <xdr:col>85</xdr:col>
      <xdr:colOff>127000</xdr:colOff>
      <xdr:row>100</xdr:row>
      <xdr:rowOff>37012</xdr:rowOff>
    </xdr:to>
    <xdr:cxnSp macro="">
      <xdr:nvCxnSpPr>
        <xdr:cNvPr id="724" name="直線コネクタ 723">
          <a:extLst>
            <a:ext uri="{FF2B5EF4-FFF2-40B4-BE49-F238E27FC236}">
              <a16:creationId xmlns:a16="http://schemas.microsoft.com/office/drawing/2014/main" xmlns="" id="{7FCEC8BE-75E2-4371-BA4E-CAADDF0422BB}"/>
            </a:ext>
          </a:extLst>
        </xdr:cNvPr>
        <xdr:cNvCxnSpPr/>
      </xdr:nvCxnSpPr>
      <xdr:spPr>
        <a:xfrm flipV="1">
          <a:off x="13629640" y="16773252"/>
          <a:ext cx="74676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74386</xdr:rowOff>
    </xdr:from>
    <xdr:to>
      <xdr:col>76</xdr:col>
      <xdr:colOff>165100</xdr:colOff>
      <xdr:row>101</xdr:row>
      <xdr:rowOff>4536</xdr:rowOff>
    </xdr:to>
    <xdr:sp macro="" textlink="">
      <xdr:nvSpPr>
        <xdr:cNvPr id="725" name="楕円 724">
          <a:extLst>
            <a:ext uri="{FF2B5EF4-FFF2-40B4-BE49-F238E27FC236}">
              <a16:creationId xmlns:a16="http://schemas.microsoft.com/office/drawing/2014/main" xmlns="" id="{215F9BD1-C67F-48EC-882A-31C88B9D2E33}"/>
            </a:ext>
          </a:extLst>
        </xdr:cNvPr>
        <xdr:cNvSpPr/>
      </xdr:nvSpPr>
      <xdr:spPr>
        <a:xfrm>
          <a:off x="12804140" y="168383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37012</xdr:rowOff>
    </xdr:from>
    <xdr:to>
      <xdr:col>81</xdr:col>
      <xdr:colOff>50800</xdr:colOff>
      <xdr:row>100</xdr:row>
      <xdr:rowOff>125186</xdr:rowOff>
    </xdr:to>
    <xdr:cxnSp macro="">
      <xdr:nvCxnSpPr>
        <xdr:cNvPr id="726" name="直線コネクタ 725">
          <a:extLst>
            <a:ext uri="{FF2B5EF4-FFF2-40B4-BE49-F238E27FC236}">
              <a16:creationId xmlns:a16="http://schemas.microsoft.com/office/drawing/2014/main" xmlns="" id="{F11380AC-C81F-4B37-AFB4-5390BFA719AD}"/>
            </a:ext>
          </a:extLst>
        </xdr:cNvPr>
        <xdr:cNvCxnSpPr/>
      </xdr:nvCxnSpPr>
      <xdr:spPr>
        <a:xfrm flipV="1">
          <a:off x="12854940" y="16801012"/>
          <a:ext cx="7747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8726</xdr:rowOff>
    </xdr:from>
    <xdr:ext cx="405111" cy="259045"/>
    <xdr:sp macro="" textlink="">
      <xdr:nvSpPr>
        <xdr:cNvPr id="727" name="n_1aveValue【庁舎】&#10;有形固定資産減価償却率">
          <a:extLst>
            <a:ext uri="{FF2B5EF4-FFF2-40B4-BE49-F238E27FC236}">
              <a16:creationId xmlns:a16="http://schemas.microsoft.com/office/drawing/2014/main" xmlns="" id="{4BCE90C4-8A6A-45D8-ADC7-351754405416}"/>
            </a:ext>
          </a:extLst>
        </xdr:cNvPr>
        <xdr:cNvSpPr txBox="1"/>
      </xdr:nvSpPr>
      <xdr:spPr>
        <a:xfrm>
          <a:off x="13437244" y="1744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149151</xdr:rowOff>
    </xdr:from>
    <xdr:ext cx="405111" cy="259045"/>
    <xdr:sp macro="" textlink="">
      <xdr:nvSpPr>
        <xdr:cNvPr id="728" name="n_2aveValue【庁舎】&#10;有形固定資産減価償却率">
          <a:extLst>
            <a:ext uri="{FF2B5EF4-FFF2-40B4-BE49-F238E27FC236}">
              <a16:creationId xmlns:a16="http://schemas.microsoft.com/office/drawing/2014/main" xmlns="" id="{D014BA0F-193A-4217-94C7-83465229624C}"/>
            </a:ext>
          </a:extLst>
        </xdr:cNvPr>
        <xdr:cNvSpPr txBox="1"/>
      </xdr:nvSpPr>
      <xdr:spPr>
        <a:xfrm>
          <a:off x="12675244" y="17416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104339</xdr:rowOff>
    </xdr:from>
    <xdr:ext cx="405111" cy="259045"/>
    <xdr:sp macro="" textlink="">
      <xdr:nvSpPr>
        <xdr:cNvPr id="729" name="n_1mainValue【庁舎】&#10;有形固定資産減価償却率">
          <a:extLst>
            <a:ext uri="{FF2B5EF4-FFF2-40B4-BE49-F238E27FC236}">
              <a16:creationId xmlns:a16="http://schemas.microsoft.com/office/drawing/2014/main" xmlns="" id="{BD7AA95F-FC4E-4BA4-BD27-283F415B800C}"/>
            </a:ext>
          </a:extLst>
        </xdr:cNvPr>
        <xdr:cNvSpPr txBox="1"/>
      </xdr:nvSpPr>
      <xdr:spPr>
        <a:xfrm>
          <a:off x="13437244" y="1653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21063</xdr:rowOff>
    </xdr:from>
    <xdr:ext cx="405111" cy="259045"/>
    <xdr:sp macro="" textlink="">
      <xdr:nvSpPr>
        <xdr:cNvPr id="730" name="n_2mainValue【庁舎】&#10;有形固定資産減価償却率">
          <a:extLst>
            <a:ext uri="{FF2B5EF4-FFF2-40B4-BE49-F238E27FC236}">
              <a16:creationId xmlns:a16="http://schemas.microsoft.com/office/drawing/2014/main" xmlns="" id="{C2D2FA85-9AF1-4F9C-AD77-F2B5EC26DEB6}"/>
            </a:ext>
          </a:extLst>
        </xdr:cNvPr>
        <xdr:cNvSpPr txBox="1"/>
      </xdr:nvSpPr>
      <xdr:spPr>
        <a:xfrm>
          <a:off x="12675244" y="16617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1" name="正方形/長方形 730">
          <a:extLst>
            <a:ext uri="{FF2B5EF4-FFF2-40B4-BE49-F238E27FC236}">
              <a16:creationId xmlns:a16="http://schemas.microsoft.com/office/drawing/2014/main" xmlns="" id="{1374E716-A93B-48C9-B82E-02EE0B8C8A7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2" name="正方形/長方形 731">
          <a:extLst>
            <a:ext uri="{FF2B5EF4-FFF2-40B4-BE49-F238E27FC236}">
              <a16:creationId xmlns:a16="http://schemas.microsoft.com/office/drawing/2014/main" xmlns="" id="{1B491079-889A-462C-8606-69495EC147A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3" name="正方形/長方形 732">
          <a:extLst>
            <a:ext uri="{FF2B5EF4-FFF2-40B4-BE49-F238E27FC236}">
              <a16:creationId xmlns:a16="http://schemas.microsoft.com/office/drawing/2014/main" xmlns="" id="{9E28A57C-B04D-41A6-AADE-A753D16C277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4" name="正方形/長方形 733">
          <a:extLst>
            <a:ext uri="{FF2B5EF4-FFF2-40B4-BE49-F238E27FC236}">
              <a16:creationId xmlns:a16="http://schemas.microsoft.com/office/drawing/2014/main" xmlns="" id="{66089329-036E-4CAC-96D8-2CEC7F81677D}"/>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5" name="正方形/長方形 734">
          <a:extLst>
            <a:ext uri="{FF2B5EF4-FFF2-40B4-BE49-F238E27FC236}">
              <a16:creationId xmlns:a16="http://schemas.microsoft.com/office/drawing/2014/main" xmlns="" id="{D4DBDF58-A8D5-4D3F-8284-0AC1E782501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6" name="正方形/長方形 735">
          <a:extLst>
            <a:ext uri="{FF2B5EF4-FFF2-40B4-BE49-F238E27FC236}">
              <a16:creationId xmlns:a16="http://schemas.microsoft.com/office/drawing/2014/main" xmlns="" id="{0EE1E5D4-0F66-44D9-9E2A-D5AFCC472C7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7" name="正方形/長方形 736">
          <a:extLst>
            <a:ext uri="{FF2B5EF4-FFF2-40B4-BE49-F238E27FC236}">
              <a16:creationId xmlns:a16="http://schemas.microsoft.com/office/drawing/2014/main" xmlns="" id="{536E6A32-E273-4FF8-B63D-CADA550AD29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38" name="正方形/長方形 737">
          <a:extLst>
            <a:ext uri="{FF2B5EF4-FFF2-40B4-BE49-F238E27FC236}">
              <a16:creationId xmlns:a16="http://schemas.microsoft.com/office/drawing/2014/main" xmlns="" id="{E840D31B-2218-4B02-BF4B-2E732468382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39" name="テキスト ボックス 738">
          <a:extLst>
            <a:ext uri="{FF2B5EF4-FFF2-40B4-BE49-F238E27FC236}">
              <a16:creationId xmlns:a16="http://schemas.microsoft.com/office/drawing/2014/main" xmlns="" id="{7623EC18-923A-4928-B645-5B83FAA55E14}"/>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0" name="直線コネクタ 739">
          <a:extLst>
            <a:ext uri="{FF2B5EF4-FFF2-40B4-BE49-F238E27FC236}">
              <a16:creationId xmlns:a16="http://schemas.microsoft.com/office/drawing/2014/main" xmlns="" id="{76638237-96ED-4CED-83AC-C32034B0B43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41" name="直線コネクタ 740">
          <a:extLst>
            <a:ext uri="{FF2B5EF4-FFF2-40B4-BE49-F238E27FC236}">
              <a16:creationId xmlns:a16="http://schemas.microsoft.com/office/drawing/2014/main" xmlns="" id="{F162AC56-D1A4-4AD9-B3B3-1627CAA752CF}"/>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42" name="テキスト ボックス 741">
          <a:extLst>
            <a:ext uri="{FF2B5EF4-FFF2-40B4-BE49-F238E27FC236}">
              <a16:creationId xmlns:a16="http://schemas.microsoft.com/office/drawing/2014/main" xmlns="" id="{9EE0AD50-54BC-4DA0-82D3-FCD9409CAFF4}"/>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43" name="直線コネクタ 742">
          <a:extLst>
            <a:ext uri="{FF2B5EF4-FFF2-40B4-BE49-F238E27FC236}">
              <a16:creationId xmlns:a16="http://schemas.microsoft.com/office/drawing/2014/main" xmlns="" id="{42651DCA-6311-4113-85CC-BFD484CDCBC6}"/>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44" name="テキスト ボックス 743">
          <a:extLst>
            <a:ext uri="{FF2B5EF4-FFF2-40B4-BE49-F238E27FC236}">
              <a16:creationId xmlns:a16="http://schemas.microsoft.com/office/drawing/2014/main" xmlns="" id="{3C4D5D5D-4CD8-416A-92BA-CC6501C7BE58}"/>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45" name="直線コネクタ 744">
          <a:extLst>
            <a:ext uri="{FF2B5EF4-FFF2-40B4-BE49-F238E27FC236}">
              <a16:creationId xmlns:a16="http://schemas.microsoft.com/office/drawing/2014/main" xmlns="" id="{FAE3FA91-D2FD-467C-AB6D-8525AFCEE8C4}"/>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46" name="テキスト ボックス 745">
          <a:extLst>
            <a:ext uri="{FF2B5EF4-FFF2-40B4-BE49-F238E27FC236}">
              <a16:creationId xmlns:a16="http://schemas.microsoft.com/office/drawing/2014/main" xmlns="" id="{B0E48DB4-BFD0-4A4D-A8DC-06AB5F419EA9}"/>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47" name="直線コネクタ 746">
          <a:extLst>
            <a:ext uri="{FF2B5EF4-FFF2-40B4-BE49-F238E27FC236}">
              <a16:creationId xmlns:a16="http://schemas.microsoft.com/office/drawing/2014/main" xmlns="" id="{31742B51-7CFB-4B2D-A1F2-660750680245}"/>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48" name="テキスト ボックス 747">
          <a:extLst>
            <a:ext uri="{FF2B5EF4-FFF2-40B4-BE49-F238E27FC236}">
              <a16:creationId xmlns:a16="http://schemas.microsoft.com/office/drawing/2014/main" xmlns="" id="{D0644BC9-589D-45DC-B99A-9224B5802253}"/>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49" name="直線コネクタ 748">
          <a:extLst>
            <a:ext uri="{FF2B5EF4-FFF2-40B4-BE49-F238E27FC236}">
              <a16:creationId xmlns:a16="http://schemas.microsoft.com/office/drawing/2014/main" xmlns="" id="{3E3EC1D5-E018-4025-95F3-8D1114358D56}"/>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50" name="テキスト ボックス 749">
          <a:extLst>
            <a:ext uri="{FF2B5EF4-FFF2-40B4-BE49-F238E27FC236}">
              <a16:creationId xmlns:a16="http://schemas.microsoft.com/office/drawing/2014/main" xmlns="" id="{929D1D80-F90A-4D61-9E60-E6382FA67141}"/>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1" name="直線コネクタ 750">
          <a:extLst>
            <a:ext uri="{FF2B5EF4-FFF2-40B4-BE49-F238E27FC236}">
              <a16:creationId xmlns:a16="http://schemas.microsoft.com/office/drawing/2014/main" xmlns="" id="{777FBAA0-FFDA-4C70-B0A1-BC4D8CB34D1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2" name="テキスト ボックス 751">
          <a:extLst>
            <a:ext uri="{FF2B5EF4-FFF2-40B4-BE49-F238E27FC236}">
              <a16:creationId xmlns:a16="http://schemas.microsoft.com/office/drawing/2014/main" xmlns="" id="{9199CF65-3678-47A0-AB51-D6C6AF419B0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3" name="【庁舎】&#10;一人当たり面積グラフ枠">
          <a:extLst>
            <a:ext uri="{FF2B5EF4-FFF2-40B4-BE49-F238E27FC236}">
              <a16:creationId xmlns:a16="http://schemas.microsoft.com/office/drawing/2014/main" xmlns="" id="{6FB03C95-48A1-4A6D-98BA-CAFEE13FE68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112395</xdr:rowOff>
    </xdr:from>
    <xdr:to>
      <xdr:col>116</xdr:col>
      <xdr:colOff>62864</xdr:colOff>
      <xdr:row>107</xdr:row>
      <xdr:rowOff>68580</xdr:rowOff>
    </xdr:to>
    <xdr:cxnSp macro="">
      <xdr:nvCxnSpPr>
        <xdr:cNvPr id="754" name="直線コネクタ 753">
          <a:extLst>
            <a:ext uri="{FF2B5EF4-FFF2-40B4-BE49-F238E27FC236}">
              <a16:creationId xmlns:a16="http://schemas.microsoft.com/office/drawing/2014/main" xmlns="" id="{8B5CFE3F-8988-4151-9F52-908920390282}"/>
            </a:ext>
          </a:extLst>
        </xdr:cNvPr>
        <xdr:cNvCxnSpPr/>
      </xdr:nvCxnSpPr>
      <xdr:spPr>
        <a:xfrm flipV="1">
          <a:off x="19509104" y="16876395"/>
          <a:ext cx="0" cy="112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72407</xdr:rowOff>
    </xdr:from>
    <xdr:ext cx="469744" cy="259045"/>
    <xdr:sp macro="" textlink="">
      <xdr:nvSpPr>
        <xdr:cNvPr id="755" name="【庁舎】&#10;一人当たり面積最小値テキスト">
          <a:extLst>
            <a:ext uri="{FF2B5EF4-FFF2-40B4-BE49-F238E27FC236}">
              <a16:creationId xmlns:a16="http://schemas.microsoft.com/office/drawing/2014/main" xmlns="" id="{7309DB7A-EB05-47F3-8AB8-B563B0DBE675}"/>
            </a:ext>
          </a:extLst>
        </xdr:cNvPr>
        <xdr:cNvSpPr txBox="1"/>
      </xdr:nvSpPr>
      <xdr:spPr>
        <a:xfrm>
          <a:off x="19547840" y="1800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68580</xdr:rowOff>
    </xdr:from>
    <xdr:to>
      <xdr:col>116</xdr:col>
      <xdr:colOff>152400</xdr:colOff>
      <xdr:row>107</xdr:row>
      <xdr:rowOff>68580</xdr:rowOff>
    </xdr:to>
    <xdr:cxnSp macro="">
      <xdr:nvCxnSpPr>
        <xdr:cNvPr id="756" name="直線コネクタ 755">
          <a:extLst>
            <a:ext uri="{FF2B5EF4-FFF2-40B4-BE49-F238E27FC236}">
              <a16:creationId xmlns:a16="http://schemas.microsoft.com/office/drawing/2014/main" xmlns="" id="{A72F018C-CD40-400C-8D78-D5ECF544E11B}"/>
            </a:ext>
          </a:extLst>
        </xdr:cNvPr>
        <xdr:cNvCxnSpPr/>
      </xdr:nvCxnSpPr>
      <xdr:spPr>
        <a:xfrm>
          <a:off x="19443700" y="180060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59072</xdr:rowOff>
    </xdr:from>
    <xdr:ext cx="469744" cy="259045"/>
    <xdr:sp macro="" textlink="">
      <xdr:nvSpPr>
        <xdr:cNvPr id="757" name="【庁舎】&#10;一人当たり面積最大値テキスト">
          <a:extLst>
            <a:ext uri="{FF2B5EF4-FFF2-40B4-BE49-F238E27FC236}">
              <a16:creationId xmlns:a16="http://schemas.microsoft.com/office/drawing/2014/main" xmlns="" id="{07BDB543-4001-41C4-80E7-BF6F1F071FDD}"/>
            </a:ext>
          </a:extLst>
        </xdr:cNvPr>
        <xdr:cNvSpPr txBox="1"/>
      </xdr:nvSpPr>
      <xdr:spPr>
        <a:xfrm>
          <a:off x="19547840" y="16655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112395</xdr:rowOff>
    </xdr:from>
    <xdr:to>
      <xdr:col>116</xdr:col>
      <xdr:colOff>152400</xdr:colOff>
      <xdr:row>100</xdr:row>
      <xdr:rowOff>112395</xdr:rowOff>
    </xdr:to>
    <xdr:cxnSp macro="">
      <xdr:nvCxnSpPr>
        <xdr:cNvPr id="758" name="直線コネクタ 757">
          <a:extLst>
            <a:ext uri="{FF2B5EF4-FFF2-40B4-BE49-F238E27FC236}">
              <a16:creationId xmlns:a16="http://schemas.microsoft.com/office/drawing/2014/main" xmlns="" id="{19FF7356-A64A-407A-BBF9-6DD8BDDB8921}"/>
            </a:ext>
          </a:extLst>
        </xdr:cNvPr>
        <xdr:cNvCxnSpPr/>
      </xdr:nvCxnSpPr>
      <xdr:spPr>
        <a:xfrm>
          <a:off x="19443700" y="16876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153052</xdr:rowOff>
    </xdr:from>
    <xdr:ext cx="469744" cy="259045"/>
    <xdr:sp macro="" textlink="">
      <xdr:nvSpPr>
        <xdr:cNvPr id="759" name="【庁舎】&#10;一人当たり面積平均値テキスト">
          <a:extLst>
            <a:ext uri="{FF2B5EF4-FFF2-40B4-BE49-F238E27FC236}">
              <a16:creationId xmlns:a16="http://schemas.microsoft.com/office/drawing/2014/main" xmlns="" id="{612540B4-8593-404A-859D-2F39EF09902F}"/>
            </a:ext>
          </a:extLst>
        </xdr:cNvPr>
        <xdr:cNvSpPr txBox="1"/>
      </xdr:nvSpPr>
      <xdr:spPr>
        <a:xfrm>
          <a:off x="19547840" y="17419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130175</xdr:rowOff>
    </xdr:from>
    <xdr:to>
      <xdr:col>116</xdr:col>
      <xdr:colOff>114300</xdr:colOff>
      <xdr:row>105</xdr:row>
      <xdr:rowOff>60325</xdr:rowOff>
    </xdr:to>
    <xdr:sp macro="" textlink="">
      <xdr:nvSpPr>
        <xdr:cNvPr id="760" name="フローチャート: 判断 759">
          <a:extLst>
            <a:ext uri="{FF2B5EF4-FFF2-40B4-BE49-F238E27FC236}">
              <a16:creationId xmlns:a16="http://schemas.microsoft.com/office/drawing/2014/main" xmlns="" id="{7382A462-D64C-4710-B195-44033DF458A0}"/>
            </a:ext>
          </a:extLst>
        </xdr:cNvPr>
        <xdr:cNvSpPr/>
      </xdr:nvSpPr>
      <xdr:spPr>
        <a:xfrm>
          <a:off x="19458940" y="17564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154939</xdr:rowOff>
    </xdr:from>
    <xdr:to>
      <xdr:col>112</xdr:col>
      <xdr:colOff>38100</xdr:colOff>
      <xdr:row>105</xdr:row>
      <xdr:rowOff>85089</xdr:rowOff>
    </xdr:to>
    <xdr:sp macro="" textlink="">
      <xdr:nvSpPr>
        <xdr:cNvPr id="761" name="フローチャート: 判断 760">
          <a:extLst>
            <a:ext uri="{FF2B5EF4-FFF2-40B4-BE49-F238E27FC236}">
              <a16:creationId xmlns:a16="http://schemas.microsoft.com/office/drawing/2014/main" xmlns="" id="{3568946D-E915-4580-B22F-8442B3BFDFB4}"/>
            </a:ext>
          </a:extLst>
        </xdr:cNvPr>
        <xdr:cNvSpPr/>
      </xdr:nvSpPr>
      <xdr:spPr>
        <a:xfrm>
          <a:off x="18735040" y="175894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762" name="フローチャート: 判断 761">
          <a:extLst>
            <a:ext uri="{FF2B5EF4-FFF2-40B4-BE49-F238E27FC236}">
              <a16:creationId xmlns:a16="http://schemas.microsoft.com/office/drawing/2014/main" xmlns="" id="{4C593FCB-6E70-45E0-AC58-7C0D179ACE5F}"/>
            </a:ext>
          </a:extLst>
        </xdr:cNvPr>
        <xdr:cNvSpPr/>
      </xdr:nvSpPr>
      <xdr:spPr>
        <a:xfrm>
          <a:off x="17937480" y="1764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xmlns="" id="{F4C6AA99-D755-49C0-961E-D730CBDCC2B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xmlns="" id="{5AD2BC78-F78A-4040-AECB-D49E5B682DF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xmlns="" id="{920FC23F-9BC5-48D0-A57E-26ADD803A17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xmlns="" id="{4950E2DD-0A38-48CE-BF7E-ECB67D9CEA5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xmlns="" id="{FB9034FC-759B-4C2E-80AE-57D1D6A8C2F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107314</xdr:rowOff>
    </xdr:from>
    <xdr:to>
      <xdr:col>116</xdr:col>
      <xdr:colOff>114300</xdr:colOff>
      <xdr:row>106</xdr:row>
      <xdr:rowOff>37464</xdr:rowOff>
    </xdr:to>
    <xdr:sp macro="" textlink="">
      <xdr:nvSpPr>
        <xdr:cNvPr id="768" name="楕円 767">
          <a:extLst>
            <a:ext uri="{FF2B5EF4-FFF2-40B4-BE49-F238E27FC236}">
              <a16:creationId xmlns:a16="http://schemas.microsoft.com/office/drawing/2014/main" xmlns="" id="{C46643A6-6BC8-4ED3-9028-BBDDB86206B8}"/>
            </a:ext>
          </a:extLst>
        </xdr:cNvPr>
        <xdr:cNvSpPr/>
      </xdr:nvSpPr>
      <xdr:spPr>
        <a:xfrm>
          <a:off x="19458940" y="177095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85741</xdr:rowOff>
    </xdr:from>
    <xdr:ext cx="469744" cy="259045"/>
    <xdr:sp macro="" textlink="">
      <xdr:nvSpPr>
        <xdr:cNvPr id="769" name="【庁舎】&#10;一人当たり面積該当値テキスト">
          <a:extLst>
            <a:ext uri="{FF2B5EF4-FFF2-40B4-BE49-F238E27FC236}">
              <a16:creationId xmlns:a16="http://schemas.microsoft.com/office/drawing/2014/main" xmlns="" id="{FADA189C-7133-466C-A77D-0D98A63E8AE3}"/>
            </a:ext>
          </a:extLst>
        </xdr:cNvPr>
        <xdr:cNvSpPr txBox="1"/>
      </xdr:nvSpPr>
      <xdr:spPr>
        <a:xfrm>
          <a:off x="19547840" y="1768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113030</xdr:rowOff>
    </xdr:from>
    <xdr:to>
      <xdr:col>112</xdr:col>
      <xdr:colOff>38100</xdr:colOff>
      <xdr:row>106</xdr:row>
      <xdr:rowOff>43180</xdr:rowOff>
    </xdr:to>
    <xdr:sp macro="" textlink="">
      <xdr:nvSpPr>
        <xdr:cNvPr id="770" name="楕円 769">
          <a:extLst>
            <a:ext uri="{FF2B5EF4-FFF2-40B4-BE49-F238E27FC236}">
              <a16:creationId xmlns:a16="http://schemas.microsoft.com/office/drawing/2014/main" xmlns="" id="{DDF63696-6024-442F-8758-0CC17E498E6B}"/>
            </a:ext>
          </a:extLst>
        </xdr:cNvPr>
        <xdr:cNvSpPr/>
      </xdr:nvSpPr>
      <xdr:spPr>
        <a:xfrm>
          <a:off x="18735040" y="17715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158114</xdr:rowOff>
    </xdr:from>
    <xdr:to>
      <xdr:col>116</xdr:col>
      <xdr:colOff>63500</xdr:colOff>
      <xdr:row>105</xdr:row>
      <xdr:rowOff>163830</xdr:rowOff>
    </xdr:to>
    <xdr:cxnSp macro="">
      <xdr:nvCxnSpPr>
        <xdr:cNvPr id="771" name="直線コネクタ 770">
          <a:extLst>
            <a:ext uri="{FF2B5EF4-FFF2-40B4-BE49-F238E27FC236}">
              <a16:creationId xmlns:a16="http://schemas.microsoft.com/office/drawing/2014/main" xmlns="" id="{688CD0F4-8E23-420E-A918-F418B213813C}"/>
            </a:ext>
          </a:extLst>
        </xdr:cNvPr>
        <xdr:cNvCxnSpPr/>
      </xdr:nvCxnSpPr>
      <xdr:spPr>
        <a:xfrm flipV="1">
          <a:off x="18778220" y="17760314"/>
          <a:ext cx="7315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166370</xdr:rowOff>
    </xdr:from>
    <xdr:to>
      <xdr:col>107</xdr:col>
      <xdr:colOff>101600</xdr:colOff>
      <xdr:row>106</xdr:row>
      <xdr:rowOff>96520</xdr:rowOff>
    </xdr:to>
    <xdr:sp macro="" textlink="">
      <xdr:nvSpPr>
        <xdr:cNvPr id="772" name="楕円 771">
          <a:extLst>
            <a:ext uri="{FF2B5EF4-FFF2-40B4-BE49-F238E27FC236}">
              <a16:creationId xmlns:a16="http://schemas.microsoft.com/office/drawing/2014/main" xmlns="" id="{0892DBB3-7A07-4401-AA12-5B646878DE35}"/>
            </a:ext>
          </a:extLst>
        </xdr:cNvPr>
        <xdr:cNvSpPr/>
      </xdr:nvSpPr>
      <xdr:spPr>
        <a:xfrm>
          <a:off x="17937480" y="17768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163830</xdr:rowOff>
    </xdr:from>
    <xdr:to>
      <xdr:col>111</xdr:col>
      <xdr:colOff>177800</xdr:colOff>
      <xdr:row>106</xdr:row>
      <xdr:rowOff>45720</xdr:rowOff>
    </xdr:to>
    <xdr:cxnSp macro="">
      <xdr:nvCxnSpPr>
        <xdr:cNvPr id="773" name="直線コネクタ 772">
          <a:extLst>
            <a:ext uri="{FF2B5EF4-FFF2-40B4-BE49-F238E27FC236}">
              <a16:creationId xmlns:a16="http://schemas.microsoft.com/office/drawing/2014/main" xmlns="" id="{B416A7A7-604E-45DB-86D9-11E0E928B3B7}"/>
            </a:ext>
          </a:extLst>
        </xdr:cNvPr>
        <xdr:cNvCxnSpPr/>
      </xdr:nvCxnSpPr>
      <xdr:spPr>
        <a:xfrm flipV="1">
          <a:off x="17988280" y="17766030"/>
          <a:ext cx="78994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101616</xdr:rowOff>
    </xdr:from>
    <xdr:ext cx="469744" cy="259045"/>
    <xdr:sp macro="" textlink="">
      <xdr:nvSpPr>
        <xdr:cNvPr id="774" name="n_1aveValue【庁舎】&#10;一人当たり面積">
          <a:extLst>
            <a:ext uri="{FF2B5EF4-FFF2-40B4-BE49-F238E27FC236}">
              <a16:creationId xmlns:a16="http://schemas.microsoft.com/office/drawing/2014/main" xmlns="" id="{813A80BE-4FCC-4CB7-9D80-E06FB3E96676}"/>
            </a:ext>
          </a:extLst>
        </xdr:cNvPr>
        <xdr:cNvSpPr txBox="1"/>
      </xdr:nvSpPr>
      <xdr:spPr>
        <a:xfrm>
          <a:off x="18561127" y="1736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775" name="n_2aveValue【庁舎】&#10;一人当たり面積">
          <a:extLst>
            <a:ext uri="{FF2B5EF4-FFF2-40B4-BE49-F238E27FC236}">
              <a16:creationId xmlns:a16="http://schemas.microsoft.com/office/drawing/2014/main" xmlns="" id="{6B6B7830-4E5C-40FE-81DC-BDB2254EEBD1}"/>
            </a:ext>
          </a:extLst>
        </xdr:cNvPr>
        <xdr:cNvSpPr txBox="1"/>
      </xdr:nvSpPr>
      <xdr:spPr>
        <a:xfrm>
          <a:off x="17776267" y="1743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34307</xdr:rowOff>
    </xdr:from>
    <xdr:ext cx="469744" cy="259045"/>
    <xdr:sp macro="" textlink="">
      <xdr:nvSpPr>
        <xdr:cNvPr id="776" name="n_1mainValue【庁舎】&#10;一人当たり面積">
          <a:extLst>
            <a:ext uri="{FF2B5EF4-FFF2-40B4-BE49-F238E27FC236}">
              <a16:creationId xmlns:a16="http://schemas.microsoft.com/office/drawing/2014/main" xmlns="" id="{2C502ACF-DB39-4256-8330-E252C58B0C7C}"/>
            </a:ext>
          </a:extLst>
        </xdr:cNvPr>
        <xdr:cNvSpPr txBox="1"/>
      </xdr:nvSpPr>
      <xdr:spPr>
        <a:xfrm>
          <a:off x="18561127" y="1780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87647</xdr:rowOff>
    </xdr:from>
    <xdr:ext cx="469744" cy="259045"/>
    <xdr:sp macro="" textlink="">
      <xdr:nvSpPr>
        <xdr:cNvPr id="777" name="n_2mainValue【庁舎】&#10;一人当たり面積">
          <a:extLst>
            <a:ext uri="{FF2B5EF4-FFF2-40B4-BE49-F238E27FC236}">
              <a16:creationId xmlns:a16="http://schemas.microsoft.com/office/drawing/2014/main" xmlns="" id="{2E079DF0-C470-4499-B418-55AB3AB7F390}"/>
            </a:ext>
          </a:extLst>
        </xdr:cNvPr>
        <xdr:cNvSpPr txBox="1"/>
      </xdr:nvSpPr>
      <xdr:spPr>
        <a:xfrm>
          <a:off x="17776267" y="1785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78" name="正方形/長方形 777">
          <a:extLst>
            <a:ext uri="{FF2B5EF4-FFF2-40B4-BE49-F238E27FC236}">
              <a16:creationId xmlns:a16="http://schemas.microsoft.com/office/drawing/2014/main" xmlns="" id="{6A4449B3-582F-47AF-BC15-20745972EB6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79" name="正方形/長方形 778">
          <a:extLst>
            <a:ext uri="{FF2B5EF4-FFF2-40B4-BE49-F238E27FC236}">
              <a16:creationId xmlns:a16="http://schemas.microsoft.com/office/drawing/2014/main" xmlns="" id="{418013E5-AFBF-4136-B6C3-F2664B52CB7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0" name="テキスト ボックス 779">
          <a:extLst>
            <a:ext uri="{FF2B5EF4-FFF2-40B4-BE49-F238E27FC236}">
              <a16:creationId xmlns:a16="http://schemas.microsoft.com/office/drawing/2014/main" xmlns="" id="{4815CD4A-FECB-479C-9A55-732A4178978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年度において有形固定資産減価償却率が類似団体内平均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値</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より特に高くなっているのは、庁舎の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96.1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％である。庁舎については、耐用年数は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年で設定しており、耐震化診断も問題なかったが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年建築で築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年を経過しているため高くなっている。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老朽化が進んでいるところは修繕をするなど、使用する上で問題はないが、平成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年度作成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公共施設等総合管理計画に基づき、適切な維持管理を行っていく。一方、市民会館は、有形固定資産減価償却率が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％で、類似団体内平均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値</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と大幅に下回っている。これは、新しく文化会館を平成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年に建設し、築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年であることによる。耐用年数は本体</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年、設備棟</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年で設定しており、１人当たり面積は類似団体内平均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値</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よりやや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くなっている。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J0969/AppData/Local/Temp/Temp1_&#12304;&#36001;&#25919;&#29366;&#27841;&#36039;&#26009;&#38598;&#12305;_062138_&#21335;&#38525;&#24066;_2017.zip/&#12304;&#36001;&#25919;&#29366;&#27841;&#36039;&#26009;&#38598;&#12305;_062138_&#21335;&#38525;&#24066;_2017/&#12304;&#36001;&#25919;&#29366;&#27841;&#36039;&#26009;&#38598;&#12305;_062138_&#21335;&#38525;&#24066;_2017(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H25</v>
          </cell>
          <cell r="BX50" t="str">
            <v>H26</v>
          </cell>
          <cell r="CF50" t="str">
            <v>H27</v>
          </cell>
          <cell r="CN50" t="str">
            <v>H28</v>
          </cell>
          <cell r="CV50" t="str">
            <v>H29</v>
          </cell>
        </row>
        <row r="51">
          <cell r="AN51" t="str">
            <v>当該団体値</v>
          </cell>
          <cell r="CF51">
            <v>150</v>
          </cell>
          <cell r="CN51">
            <v>129.80000000000001</v>
          </cell>
          <cell r="CV51">
            <v>122.6</v>
          </cell>
        </row>
        <row r="53">
          <cell r="CF53">
            <v>37.799999999999997</v>
          </cell>
          <cell r="CN53">
            <v>48.2</v>
          </cell>
          <cell r="CV53">
            <v>50.3</v>
          </cell>
        </row>
        <row r="55">
          <cell r="AN55" t="str">
            <v>類似団体内平均値</v>
          </cell>
          <cell r="CF55">
            <v>58.5</v>
          </cell>
          <cell r="CN55">
            <v>54.6</v>
          </cell>
          <cell r="CV55">
            <v>53.2</v>
          </cell>
        </row>
        <row r="57">
          <cell r="CF57">
            <v>52.9</v>
          </cell>
          <cell r="CN57">
            <v>58.3</v>
          </cell>
          <cell r="CV57">
            <v>58.8</v>
          </cell>
        </row>
        <row r="72">
          <cell r="BP72" t="str">
            <v>H25</v>
          </cell>
          <cell r="BX72" t="str">
            <v>H26</v>
          </cell>
          <cell r="CF72" t="str">
            <v>H27</v>
          </cell>
          <cell r="CN72" t="str">
            <v>H28</v>
          </cell>
          <cell r="CV72" t="str">
            <v>H29</v>
          </cell>
        </row>
        <row r="73">
          <cell r="AN73" t="str">
            <v>当該団体値</v>
          </cell>
          <cell r="BP73">
            <v>144.6</v>
          </cell>
          <cell r="BX73">
            <v>163.5</v>
          </cell>
          <cell r="CF73">
            <v>150</v>
          </cell>
          <cell r="CN73">
            <v>129.80000000000001</v>
          </cell>
          <cell r="CV73">
            <v>122.6</v>
          </cell>
        </row>
        <row r="75">
          <cell r="BP75">
            <v>14.4</v>
          </cell>
          <cell r="BX75">
            <v>13.2</v>
          </cell>
          <cell r="CF75">
            <v>12.5</v>
          </cell>
          <cell r="CN75">
            <v>12.3</v>
          </cell>
          <cell r="CV75">
            <v>12</v>
          </cell>
        </row>
        <row r="77">
          <cell r="AN77" t="str">
            <v>類似団体内平均値</v>
          </cell>
          <cell r="BP77">
            <v>65.3</v>
          </cell>
          <cell r="BX77">
            <v>60.8</v>
          </cell>
          <cell r="CF77">
            <v>58.5</v>
          </cell>
          <cell r="CN77">
            <v>54.6</v>
          </cell>
          <cell r="CV77">
            <v>53.2</v>
          </cell>
        </row>
        <row r="79">
          <cell r="BP79">
            <v>12</v>
          </cell>
          <cell r="BX79">
            <v>11.1</v>
          </cell>
          <cell r="CF79">
            <v>10.7</v>
          </cell>
          <cell r="CN79">
            <v>10</v>
          </cell>
          <cell r="CV79">
            <v>9.8000000000000007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85" zoomScaleNormal="85"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624" t="s">
        <v>73</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 thickBot="1">
      <c r="A2" s="165"/>
      <c r="B2" s="168" t="s">
        <v>74</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5" t="s">
        <v>75</v>
      </c>
      <c r="C3" s="626"/>
      <c r="D3" s="626"/>
      <c r="E3" s="627"/>
      <c r="F3" s="627"/>
      <c r="G3" s="627"/>
      <c r="H3" s="627"/>
      <c r="I3" s="627"/>
      <c r="J3" s="627"/>
      <c r="K3" s="627"/>
      <c r="L3" s="627" t="s">
        <v>76</v>
      </c>
      <c r="M3" s="627"/>
      <c r="N3" s="627"/>
      <c r="O3" s="627"/>
      <c r="P3" s="627"/>
      <c r="Q3" s="627"/>
      <c r="R3" s="630"/>
      <c r="S3" s="630"/>
      <c r="T3" s="630"/>
      <c r="U3" s="630"/>
      <c r="V3" s="631"/>
      <c r="W3" s="524" t="s">
        <v>77</v>
      </c>
      <c r="X3" s="525"/>
      <c r="Y3" s="525"/>
      <c r="Z3" s="525"/>
      <c r="AA3" s="525"/>
      <c r="AB3" s="626"/>
      <c r="AC3" s="630" t="s">
        <v>78</v>
      </c>
      <c r="AD3" s="525"/>
      <c r="AE3" s="525"/>
      <c r="AF3" s="525"/>
      <c r="AG3" s="525"/>
      <c r="AH3" s="525"/>
      <c r="AI3" s="525"/>
      <c r="AJ3" s="525"/>
      <c r="AK3" s="525"/>
      <c r="AL3" s="592"/>
      <c r="AM3" s="524" t="s">
        <v>79</v>
      </c>
      <c r="AN3" s="525"/>
      <c r="AO3" s="525"/>
      <c r="AP3" s="525"/>
      <c r="AQ3" s="525"/>
      <c r="AR3" s="525"/>
      <c r="AS3" s="525"/>
      <c r="AT3" s="525"/>
      <c r="AU3" s="525"/>
      <c r="AV3" s="525"/>
      <c r="AW3" s="525"/>
      <c r="AX3" s="592"/>
      <c r="AY3" s="584" t="s">
        <v>1</v>
      </c>
      <c r="AZ3" s="585"/>
      <c r="BA3" s="585"/>
      <c r="BB3" s="585"/>
      <c r="BC3" s="585"/>
      <c r="BD3" s="585"/>
      <c r="BE3" s="585"/>
      <c r="BF3" s="585"/>
      <c r="BG3" s="585"/>
      <c r="BH3" s="585"/>
      <c r="BI3" s="585"/>
      <c r="BJ3" s="585"/>
      <c r="BK3" s="585"/>
      <c r="BL3" s="585"/>
      <c r="BM3" s="634"/>
      <c r="BN3" s="524" t="s">
        <v>80</v>
      </c>
      <c r="BO3" s="525"/>
      <c r="BP3" s="525"/>
      <c r="BQ3" s="525"/>
      <c r="BR3" s="525"/>
      <c r="BS3" s="525"/>
      <c r="BT3" s="525"/>
      <c r="BU3" s="592"/>
      <c r="BV3" s="524" t="s">
        <v>81</v>
      </c>
      <c r="BW3" s="525"/>
      <c r="BX3" s="525"/>
      <c r="BY3" s="525"/>
      <c r="BZ3" s="525"/>
      <c r="CA3" s="525"/>
      <c r="CB3" s="525"/>
      <c r="CC3" s="592"/>
      <c r="CD3" s="584" t="s">
        <v>1</v>
      </c>
      <c r="CE3" s="585"/>
      <c r="CF3" s="585"/>
      <c r="CG3" s="585"/>
      <c r="CH3" s="585"/>
      <c r="CI3" s="585"/>
      <c r="CJ3" s="585"/>
      <c r="CK3" s="585"/>
      <c r="CL3" s="585"/>
      <c r="CM3" s="585"/>
      <c r="CN3" s="585"/>
      <c r="CO3" s="585"/>
      <c r="CP3" s="585"/>
      <c r="CQ3" s="585"/>
      <c r="CR3" s="585"/>
      <c r="CS3" s="634"/>
      <c r="CT3" s="524" t="s">
        <v>82</v>
      </c>
      <c r="CU3" s="525"/>
      <c r="CV3" s="525"/>
      <c r="CW3" s="525"/>
      <c r="CX3" s="525"/>
      <c r="CY3" s="525"/>
      <c r="CZ3" s="525"/>
      <c r="DA3" s="592"/>
      <c r="DB3" s="524" t="s">
        <v>83</v>
      </c>
      <c r="DC3" s="525"/>
      <c r="DD3" s="525"/>
      <c r="DE3" s="525"/>
      <c r="DF3" s="525"/>
      <c r="DG3" s="525"/>
      <c r="DH3" s="525"/>
      <c r="DI3" s="592"/>
      <c r="DJ3" s="165"/>
      <c r="DK3" s="165"/>
      <c r="DL3" s="165"/>
      <c r="DM3" s="165"/>
      <c r="DN3" s="165"/>
      <c r="DO3" s="165"/>
    </row>
    <row r="4" spans="1:119" ht="18.75" customHeight="1">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1"/>
      <c r="AN4" s="461"/>
      <c r="AO4" s="461"/>
      <c r="AP4" s="461"/>
      <c r="AQ4" s="461"/>
      <c r="AR4" s="461"/>
      <c r="AS4" s="461"/>
      <c r="AT4" s="461"/>
      <c r="AU4" s="461"/>
      <c r="AV4" s="461"/>
      <c r="AW4" s="461"/>
      <c r="AX4" s="633"/>
      <c r="AY4" s="437" t="s">
        <v>84</v>
      </c>
      <c r="AZ4" s="438"/>
      <c r="BA4" s="438"/>
      <c r="BB4" s="438"/>
      <c r="BC4" s="438"/>
      <c r="BD4" s="438"/>
      <c r="BE4" s="438"/>
      <c r="BF4" s="438"/>
      <c r="BG4" s="438"/>
      <c r="BH4" s="438"/>
      <c r="BI4" s="438"/>
      <c r="BJ4" s="438"/>
      <c r="BK4" s="438"/>
      <c r="BL4" s="438"/>
      <c r="BM4" s="439"/>
      <c r="BN4" s="440">
        <v>15431889</v>
      </c>
      <c r="BO4" s="441"/>
      <c r="BP4" s="441"/>
      <c r="BQ4" s="441"/>
      <c r="BR4" s="441"/>
      <c r="BS4" s="441"/>
      <c r="BT4" s="441"/>
      <c r="BU4" s="442"/>
      <c r="BV4" s="440">
        <v>14929928</v>
      </c>
      <c r="BW4" s="441"/>
      <c r="BX4" s="441"/>
      <c r="BY4" s="441"/>
      <c r="BZ4" s="441"/>
      <c r="CA4" s="441"/>
      <c r="CB4" s="441"/>
      <c r="CC4" s="442"/>
      <c r="CD4" s="618" t="s">
        <v>85</v>
      </c>
      <c r="CE4" s="619"/>
      <c r="CF4" s="619"/>
      <c r="CG4" s="619"/>
      <c r="CH4" s="619"/>
      <c r="CI4" s="619"/>
      <c r="CJ4" s="619"/>
      <c r="CK4" s="619"/>
      <c r="CL4" s="619"/>
      <c r="CM4" s="619"/>
      <c r="CN4" s="619"/>
      <c r="CO4" s="619"/>
      <c r="CP4" s="619"/>
      <c r="CQ4" s="619"/>
      <c r="CR4" s="619"/>
      <c r="CS4" s="620"/>
      <c r="CT4" s="621">
        <v>11.8</v>
      </c>
      <c r="CU4" s="622"/>
      <c r="CV4" s="622"/>
      <c r="CW4" s="622"/>
      <c r="CX4" s="622"/>
      <c r="CY4" s="622"/>
      <c r="CZ4" s="622"/>
      <c r="DA4" s="623"/>
      <c r="DB4" s="621">
        <v>9</v>
      </c>
      <c r="DC4" s="622"/>
      <c r="DD4" s="622"/>
      <c r="DE4" s="622"/>
      <c r="DF4" s="622"/>
      <c r="DG4" s="622"/>
      <c r="DH4" s="622"/>
      <c r="DI4" s="623"/>
      <c r="DJ4" s="165"/>
      <c r="DK4" s="165"/>
      <c r="DL4" s="165"/>
      <c r="DM4" s="165"/>
      <c r="DN4" s="165"/>
      <c r="DO4" s="165"/>
    </row>
    <row r="5" spans="1:119" ht="18.75" customHeight="1">
      <c r="A5" s="166"/>
      <c r="B5" s="628"/>
      <c r="C5" s="462"/>
      <c r="D5" s="462"/>
      <c r="E5" s="629"/>
      <c r="F5" s="629"/>
      <c r="G5" s="629"/>
      <c r="H5" s="629"/>
      <c r="I5" s="629"/>
      <c r="J5" s="629"/>
      <c r="K5" s="629"/>
      <c r="L5" s="629"/>
      <c r="M5" s="629"/>
      <c r="N5" s="629"/>
      <c r="O5" s="629"/>
      <c r="P5" s="629"/>
      <c r="Q5" s="629"/>
      <c r="R5" s="460"/>
      <c r="S5" s="460"/>
      <c r="T5" s="460"/>
      <c r="U5" s="460"/>
      <c r="V5" s="632"/>
      <c r="W5" s="551"/>
      <c r="X5" s="461"/>
      <c r="Y5" s="461"/>
      <c r="Z5" s="461"/>
      <c r="AA5" s="461"/>
      <c r="AB5" s="462"/>
      <c r="AC5" s="460"/>
      <c r="AD5" s="461"/>
      <c r="AE5" s="461"/>
      <c r="AF5" s="461"/>
      <c r="AG5" s="461"/>
      <c r="AH5" s="461"/>
      <c r="AI5" s="461"/>
      <c r="AJ5" s="461"/>
      <c r="AK5" s="461"/>
      <c r="AL5" s="633"/>
      <c r="AM5" s="514" t="s">
        <v>86</v>
      </c>
      <c r="AN5" s="419"/>
      <c r="AO5" s="419"/>
      <c r="AP5" s="419"/>
      <c r="AQ5" s="419"/>
      <c r="AR5" s="419"/>
      <c r="AS5" s="419"/>
      <c r="AT5" s="420"/>
      <c r="AU5" s="502" t="s">
        <v>87</v>
      </c>
      <c r="AV5" s="503"/>
      <c r="AW5" s="503"/>
      <c r="AX5" s="503"/>
      <c r="AY5" s="425" t="s">
        <v>88</v>
      </c>
      <c r="AZ5" s="426"/>
      <c r="BA5" s="426"/>
      <c r="BB5" s="426"/>
      <c r="BC5" s="426"/>
      <c r="BD5" s="426"/>
      <c r="BE5" s="426"/>
      <c r="BF5" s="426"/>
      <c r="BG5" s="426"/>
      <c r="BH5" s="426"/>
      <c r="BI5" s="426"/>
      <c r="BJ5" s="426"/>
      <c r="BK5" s="426"/>
      <c r="BL5" s="426"/>
      <c r="BM5" s="427"/>
      <c r="BN5" s="445">
        <v>14452420</v>
      </c>
      <c r="BO5" s="446"/>
      <c r="BP5" s="446"/>
      <c r="BQ5" s="446"/>
      <c r="BR5" s="446"/>
      <c r="BS5" s="446"/>
      <c r="BT5" s="446"/>
      <c r="BU5" s="447"/>
      <c r="BV5" s="445">
        <v>14159337</v>
      </c>
      <c r="BW5" s="446"/>
      <c r="BX5" s="446"/>
      <c r="BY5" s="446"/>
      <c r="BZ5" s="446"/>
      <c r="CA5" s="446"/>
      <c r="CB5" s="446"/>
      <c r="CC5" s="447"/>
      <c r="CD5" s="454" t="s">
        <v>89</v>
      </c>
      <c r="CE5" s="455"/>
      <c r="CF5" s="455"/>
      <c r="CG5" s="455"/>
      <c r="CH5" s="455"/>
      <c r="CI5" s="455"/>
      <c r="CJ5" s="455"/>
      <c r="CK5" s="455"/>
      <c r="CL5" s="455"/>
      <c r="CM5" s="455"/>
      <c r="CN5" s="455"/>
      <c r="CO5" s="455"/>
      <c r="CP5" s="455"/>
      <c r="CQ5" s="455"/>
      <c r="CR5" s="455"/>
      <c r="CS5" s="456"/>
      <c r="CT5" s="415">
        <v>91.1</v>
      </c>
      <c r="CU5" s="416"/>
      <c r="CV5" s="416"/>
      <c r="CW5" s="416"/>
      <c r="CX5" s="416"/>
      <c r="CY5" s="416"/>
      <c r="CZ5" s="416"/>
      <c r="DA5" s="417"/>
      <c r="DB5" s="415">
        <v>90.3</v>
      </c>
      <c r="DC5" s="416"/>
      <c r="DD5" s="416"/>
      <c r="DE5" s="416"/>
      <c r="DF5" s="416"/>
      <c r="DG5" s="416"/>
      <c r="DH5" s="416"/>
      <c r="DI5" s="417"/>
      <c r="DJ5" s="165"/>
      <c r="DK5" s="165"/>
      <c r="DL5" s="165"/>
      <c r="DM5" s="165"/>
      <c r="DN5" s="165"/>
      <c r="DO5" s="165"/>
    </row>
    <row r="6" spans="1:119" ht="18.75" customHeight="1">
      <c r="A6" s="166"/>
      <c r="B6" s="598" t="s">
        <v>90</v>
      </c>
      <c r="C6" s="459"/>
      <c r="D6" s="459"/>
      <c r="E6" s="599"/>
      <c r="F6" s="599"/>
      <c r="G6" s="599"/>
      <c r="H6" s="599"/>
      <c r="I6" s="599"/>
      <c r="J6" s="599"/>
      <c r="K6" s="599"/>
      <c r="L6" s="599" t="s">
        <v>91</v>
      </c>
      <c r="M6" s="599"/>
      <c r="N6" s="599"/>
      <c r="O6" s="599"/>
      <c r="P6" s="599"/>
      <c r="Q6" s="599"/>
      <c r="R6" s="483"/>
      <c r="S6" s="483"/>
      <c r="T6" s="483"/>
      <c r="U6" s="483"/>
      <c r="V6" s="605"/>
      <c r="W6" s="536" t="s">
        <v>92</v>
      </c>
      <c r="X6" s="458"/>
      <c r="Y6" s="458"/>
      <c r="Z6" s="458"/>
      <c r="AA6" s="458"/>
      <c r="AB6" s="459"/>
      <c r="AC6" s="610" t="s">
        <v>93</v>
      </c>
      <c r="AD6" s="611"/>
      <c r="AE6" s="611"/>
      <c r="AF6" s="611"/>
      <c r="AG6" s="611"/>
      <c r="AH6" s="611"/>
      <c r="AI6" s="611"/>
      <c r="AJ6" s="611"/>
      <c r="AK6" s="611"/>
      <c r="AL6" s="612"/>
      <c r="AM6" s="514" t="s">
        <v>94</v>
      </c>
      <c r="AN6" s="419"/>
      <c r="AO6" s="419"/>
      <c r="AP6" s="419"/>
      <c r="AQ6" s="419"/>
      <c r="AR6" s="419"/>
      <c r="AS6" s="419"/>
      <c r="AT6" s="420"/>
      <c r="AU6" s="502" t="s">
        <v>87</v>
      </c>
      <c r="AV6" s="503"/>
      <c r="AW6" s="503"/>
      <c r="AX6" s="503"/>
      <c r="AY6" s="425" t="s">
        <v>95</v>
      </c>
      <c r="AZ6" s="426"/>
      <c r="BA6" s="426"/>
      <c r="BB6" s="426"/>
      <c r="BC6" s="426"/>
      <c r="BD6" s="426"/>
      <c r="BE6" s="426"/>
      <c r="BF6" s="426"/>
      <c r="BG6" s="426"/>
      <c r="BH6" s="426"/>
      <c r="BI6" s="426"/>
      <c r="BJ6" s="426"/>
      <c r="BK6" s="426"/>
      <c r="BL6" s="426"/>
      <c r="BM6" s="427"/>
      <c r="BN6" s="445">
        <v>979469</v>
      </c>
      <c r="BO6" s="446"/>
      <c r="BP6" s="446"/>
      <c r="BQ6" s="446"/>
      <c r="BR6" s="446"/>
      <c r="BS6" s="446"/>
      <c r="BT6" s="446"/>
      <c r="BU6" s="447"/>
      <c r="BV6" s="445">
        <v>770591</v>
      </c>
      <c r="BW6" s="446"/>
      <c r="BX6" s="446"/>
      <c r="BY6" s="446"/>
      <c r="BZ6" s="446"/>
      <c r="CA6" s="446"/>
      <c r="CB6" s="446"/>
      <c r="CC6" s="447"/>
      <c r="CD6" s="454" t="s">
        <v>96</v>
      </c>
      <c r="CE6" s="455"/>
      <c r="CF6" s="455"/>
      <c r="CG6" s="455"/>
      <c r="CH6" s="455"/>
      <c r="CI6" s="455"/>
      <c r="CJ6" s="455"/>
      <c r="CK6" s="455"/>
      <c r="CL6" s="455"/>
      <c r="CM6" s="455"/>
      <c r="CN6" s="455"/>
      <c r="CO6" s="455"/>
      <c r="CP6" s="455"/>
      <c r="CQ6" s="455"/>
      <c r="CR6" s="455"/>
      <c r="CS6" s="456"/>
      <c r="CT6" s="595">
        <v>96</v>
      </c>
      <c r="CU6" s="596"/>
      <c r="CV6" s="596"/>
      <c r="CW6" s="596"/>
      <c r="CX6" s="596"/>
      <c r="CY6" s="596"/>
      <c r="CZ6" s="596"/>
      <c r="DA6" s="597"/>
      <c r="DB6" s="595">
        <v>95</v>
      </c>
      <c r="DC6" s="596"/>
      <c r="DD6" s="596"/>
      <c r="DE6" s="596"/>
      <c r="DF6" s="596"/>
      <c r="DG6" s="596"/>
      <c r="DH6" s="596"/>
      <c r="DI6" s="597"/>
      <c r="DJ6" s="165"/>
      <c r="DK6" s="165"/>
      <c r="DL6" s="165"/>
      <c r="DM6" s="165"/>
      <c r="DN6" s="165"/>
      <c r="DO6" s="165"/>
    </row>
    <row r="7" spans="1:119" ht="18.75" customHeight="1">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14" t="s">
        <v>97</v>
      </c>
      <c r="AN7" s="419"/>
      <c r="AO7" s="419"/>
      <c r="AP7" s="419"/>
      <c r="AQ7" s="419"/>
      <c r="AR7" s="419"/>
      <c r="AS7" s="419"/>
      <c r="AT7" s="420"/>
      <c r="AU7" s="502" t="s">
        <v>98</v>
      </c>
      <c r="AV7" s="503"/>
      <c r="AW7" s="503"/>
      <c r="AX7" s="503"/>
      <c r="AY7" s="425" t="s">
        <v>99</v>
      </c>
      <c r="AZ7" s="426"/>
      <c r="BA7" s="426"/>
      <c r="BB7" s="426"/>
      <c r="BC7" s="426"/>
      <c r="BD7" s="426"/>
      <c r="BE7" s="426"/>
      <c r="BF7" s="426"/>
      <c r="BG7" s="426"/>
      <c r="BH7" s="426"/>
      <c r="BI7" s="426"/>
      <c r="BJ7" s="426"/>
      <c r="BK7" s="426"/>
      <c r="BL7" s="426"/>
      <c r="BM7" s="427"/>
      <c r="BN7" s="445">
        <v>32053</v>
      </c>
      <c r="BO7" s="446"/>
      <c r="BP7" s="446"/>
      <c r="BQ7" s="446"/>
      <c r="BR7" s="446"/>
      <c r="BS7" s="446"/>
      <c r="BT7" s="446"/>
      <c r="BU7" s="447"/>
      <c r="BV7" s="445">
        <v>49834</v>
      </c>
      <c r="BW7" s="446"/>
      <c r="BX7" s="446"/>
      <c r="BY7" s="446"/>
      <c r="BZ7" s="446"/>
      <c r="CA7" s="446"/>
      <c r="CB7" s="446"/>
      <c r="CC7" s="447"/>
      <c r="CD7" s="454" t="s">
        <v>100</v>
      </c>
      <c r="CE7" s="455"/>
      <c r="CF7" s="455"/>
      <c r="CG7" s="455"/>
      <c r="CH7" s="455"/>
      <c r="CI7" s="455"/>
      <c r="CJ7" s="455"/>
      <c r="CK7" s="455"/>
      <c r="CL7" s="455"/>
      <c r="CM7" s="455"/>
      <c r="CN7" s="455"/>
      <c r="CO7" s="455"/>
      <c r="CP7" s="455"/>
      <c r="CQ7" s="455"/>
      <c r="CR7" s="455"/>
      <c r="CS7" s="456"/>
      <c r="CT7" s="445">
        <v>8038472</v>
      </c>
      <c r="CU7" s="446"/>
      <c r="CV7" s="446"/>
      <c r="CW7" s="446"/>
      <c r="CX7" s="446"/>
      <c r="CY7" s="446"/>
      <c r="CZ7" s="446"/>
      <c r="DA7" s="447"/>
      <c r="DB7" s="445">
        <v>8031118</v>
      </c>
      <c r="DC7" s="446"/>
      <c r="DD7" s="446"/>
      <c r="DE7" s="446"/>
      <c r="DF7" s="446"/>
      <c r="DG7" s="446"/>
      <c r="DH7" s="446"/>
      <c r="DI7" s="447"/>
      <c r="DJ7" s="165"/>
      <c r="DK7" s="165"/>
      <c r="DL7" s="165"/>
      <c r="DM7" s="165"/>
      <c r="DN7" s="165"/>
      <c r="DO7" s="165"/>
    </row>
    <row r="8" spans="1:119" ht="18.75" customHeight="1" thickBot="1">
      <c r="A8" s="166"/>
      <c r="B8" s="603"/>
      <c r="C8" s="537"/>
      <c r="D8" s="537"/>
      <c r="E8" s="604"/>
      <c r="F8" s="604"/>
      <c r="G8" s="604"/>
      <c r="H8" s="604"/>
      <c r="I8" s="604"/>
      <c r="J8" s="604"/>
      <c r="K8" s="604"/>
      <c r="L8" s="604"/>
      <c r="M8" s="604"/>
      <c r="N8" s="604"/>
      <c r="O8" s="604"/>
      <c r="P8" s="604"/>
      <c r="Q8" s="604"/>
      <c r="R8" s="608"/>
      <c r="S8" s="608"/>
      <c r="T8" s="608"/>
      <c r="U8" s="608"/>
      <c r="V8" s="609"/>
      <c r="W8" s="526"/>
      <c r="X8" s="527"/>
      <c r="Y8" s="527"/>
      <c r="Z8" s="527"/>
      <c r="AA8" s="527"/>
      <c r="AB8" s="537"/>
      <c r="AC8" s="615"/>
      <c r="AD8" s="616"/>
      <c r="AE8" s="616"/>
      <c r="AF8" s="616"/>
      <c r="AG8" s="616"/>
      <c r="AH8" s="616"/>
      <c r="AI8" s="616"/>
      <c r="AJ8" s="616"/>
      <c r="AK8" s="616"/>
      <c r="AL8" s="617"/>
      <c r="AM8" s="514" t="s">
        <v>101</v>
      </c>
      <c r="AN8" s="419"/>
      <c r="AO8" s="419"/>
      <c r="AP8" s="419"/>
      <c r="AQ8" s="419"/>
      <c r="AR8" s="419"/>
      <c r="AS8" s="419"/>
      <c r="AT8" s="420"/>
      <c r="AU8" s="502" t="s">
        <v>102</v>
      </c>
      <c r="AV8" s="503"/>
      <c r="AW8" s="503"/>
      <c r="AX8" s="503"/>
      <c r="AY8" s="425" t="s">
        <v>103</v>
      </c>
      <c r="AZ8" s="426"/>
      <c r="BA8" s="426"/>
      <c r="BB8" s="426"/>
      <c r="BC8" s="426"/>
      <c r="BD8" s="426"/>
      <c r="BE8" s="426"/>
      <c r="BF8" s="426"/>
      <c r="BG8" s="426"/>
      <c r="BH8" s="426"/>
      <c r="BI8" s="426"/>
      <c r="BJ8" s="426"/>
      <c r="BK8" s="426"/>
      <c r="BL8" s="426"/>
      <c r="BM8" s="427"/>
      <c r="BN8" s="445">
        <v>947416</v>
      </c>
      <c r="BO8" s="446"/>
      <c r="BP8" s="446"/>
      <c r="BQ8" s="446"/>
      <c r="BR8" s="446"/>
      <c r="BS8" s="446"/>
      <c r="BT8" s="446"/>
      <c r="BU8" s="447"/>
      <c r="BV8" s="445">
        <v>720757</v>
      </c>
      <c r="BW8" s="446"/>
      <c r="BX8" s="446"/>
      <c r="BY8" s="446"/>
      <c r="BZ8" s="446"/>
      <c r="CA8" s="446"/>
      <c r="CB8" s="446"/>
      <c r="CC8" s="447"/>
      <c r="CD8" s="454" t="s">
        <v>104</v>
      </c>
      <c r="CE8" s="455"/>
      <c r="CF8" s="455"/>
      <c r="CG8" s="455"/>
      <c r="CH8" s="455"/>
      <c r="CI8" s="455"/>
      <c r="CJ8" s="455"/>
      <c r="CK8" s="455"/>
      <c r="CL8" s="455"/>
      <c r="CM8" s="455"/>
      <c r="CN8" s="455"/>
      <c r="CO8" s="455"/>
      <c r="CP8" s="455"/>
      <c r="CQ8" s="455"/>
      <c r="CR8" s="455"/>
      <c r="CS8" s="456"/>
      <c r="CT8" s="558">
        <v>0.46</v>
      </c>
      <c r="CU8" s="559"/>
      <c r="CV8" s="559"/>
      <c r="CW8" s="559"/>
      <c r="CX8" s="559"/>
      <c r="CY8" s="559"/>
      <c r="CZ8" s="559"/>
      <c r="DA8" s="560"/>
      <c r="DB8" s="558">
        <v>0.45</v>
      </c>
      <c r="DC8" s="559"/>
      <c r="DD8" s="559"/>
      <c r="DE8" s="559"/>
      <c r="DF8" s="559"/>
      <c r="DG8" s="559"/>
      <c r="DH8" s="559"/>
      <c r="DI8" s="560"/>
      <c r="DJ8" s="165"/>
      <c r="DK8" s="165"/>
      <c r="DL8" s="165"/>
      <c r="DM8" s="165"/>
      <c r="DN8" s="165"/>
      <c r="DO8" s="165"/>
    </row>
    <row r="9" spans="1:119" ht="18.75" customHeight="1" thickBot="1">
      <c r="A9" s="166"/>
      <c r="B9" s="584" t="s">
        <v>105</v>
      </c>
      <c r="C9" s="585"/>
      <c r="D9" s="585"/>
      <c r="E9" s="585"/>
      <c r="F9" s="585"/>
      <c r="G9" s="585"/>
      <c r="H9" s="585"/>
      <c r="I9" s="585"/>
      <c r="J9" s="585"/>
      <c r="K9" s="508"/>
      <c r="L9" s="586" t="s">
        <v>106</v>
      </c>
      <c r="M9" s="587"/>
      <c r="N9" s="587"/>
      <c r="O9" s="587"/>
      <c r="P9" s="587"/>
      <c r="Q9" s="588"/>
      <c r="R9" s="589">
        <v>32285</v>
      </c>
      <c r="S9" s="590"/>
      <c r="T9" s="590"/>
      <c r="U9" s="590"/>
      <c r="V9" s="591"/>
      <c r="W9" s="524" t="s">
        <v>107</v>
      </c>
      <c r="X9" s="525"/>
      <c r="Y9" s="525"/>
      <c r="Z9" s="525"/>
      <c r="AA9" s="525"/>
      <c r="AB9" s="525"/>
      <c r="AC9" s="525"/>
      <c r="AD9" s="525"/>
      <c r="AE9" s="525"/>
      <c r="AF9" s="525"/>
      <c r="AG9" s="525"/>
      <c r="AH9" s="525"/>
      <c r="AI9" s="525"/>
      <c r="AJ9" s="525"/>
      <c r="AK9" s="525"/>
      <c r="AL9" s="592"/>
      <c r="AM9" s="514" t="s">
        <v>108</v>
      </c>
      <c r="AN9" s="419"/>
      <c r="AO9" s="419"/>
      <c r="AP9" s="419"/>
      <c r="AQ9" s="419"/>
      <c r="AR9" s="419"/>
      <c r="AS9" s="419"/>
      <c r="AT9" s="420"/>
      <c r="AU9" s="502" t="s">
        <v>109</v>
      </c>
      <c r="AV9" s="503"/>
      <c r="AW9" s="503"/>
      <c r="AX9" s="503"/>
      <c r="AY9" s="425" t="s">
        <v>110</v>
      </c>
      <c r="AZ9" s="426"/>
      <c r="BA9" s="426"/>
      <c r="BB9" s="426"/>
      <c r="BC9" s="426"/>
      <c r="BD9" s="426"/>
      <c r="BE9" s="426"/>
      <c r="BF9" s="426"/>
      <c r="BG9" s="426"/>
      <c r="BH9" s="426"/>
      <c r="BI9" s="426"/>
      <c r="BJ9" s="426"/>
      <c r="BK9" s="426"/>
      <c r="BL9" s="426"/>
      <c r="BM9" s="427"/>
      <c r="BN9" s="445">
        <v>226659</v>
      </c>
      <c r="BO9" s="446"/>
      <c r="BP9" s="446"/>
      <c r="BQ9" s="446"/>
      <c r="BR9" s="446"/>
      <c r="BS9" s="446"/>
      <c r="BT9" s="446"/>
      <c r="BU9" s="447"/>
      <c r="BV9" s="445">
        <v>-356313</v>
      </c>
      <c r="BW9" s="446"/>
      <c r="BX9" s="446"/>
      <c r="BY9" s="446"/>
      <c r="BZ9" s="446"/>
      <c r="CA9" s="446"/>
      <c r="CB9" s="446"/>
      <c r="CC9" s="447"/>
      <c r="CD9" s="454" t="s">
        <v>111</v>
      </c>
      <c r="CE9" s="455"/>
      <c r="CF9" s="455"/>
      <c r="CG9" s="455"/>
      <c r="CH9" s="455"/>
      <c r="CI9" s="455"/>
      <c r="CJ9" s="455"/>
      <c r="CK9" s="455"/>
      <c r="CL9" s="455"/>
      <c r="CM9" s="455"/>
      <c r="CN9" s="455"/>
      <c r="CO9" s="455"/>
      <c r="CP9" s="455"/>
      <c r="CQ9" s="455"/>
      <c r="CR9" s="455"/>
      <c r="CS9" s="456"/>
      <c r="CT9" s="415">
        <v>12.3</v>
      </c>
      <c r="CU9" s="416"/>
      <c r="CV9" s="416"/>
      <c r="CW9" s="416"/>
      <c r="CX9" s="416"/>
      <c r="CY9" s="416"/>
      <c r="CZ9" s="416"/>
      <c r="DA9" s="417"/>
      <c r="DB9" s="415">
        <v>12.8</v>
      </c>
      <c r="DC9" s="416"/>
      <c r="DD9" s="416"/>
      <c r="DE9" s="416"/>
      <c r="DF9" s="416"/>
      <c r="DG9" s="416"/>
      <c r="DH9" s="416"/>
      <c r="DI9" s="417"/>
      <c r="DJ9" s="165"/>
      <c r="DK9" s="165"/>
      <c r="DL9" s="165"/>
      <c r="DM9" s="165"/>
      <c r="DN9" s="165"/>
      <c r="DO9" s="165"/>
    </row>
    <row r="10" spans="1:119" ht="18.75" customHeight="1" thickBot="1">
      <c r="A10" s="166"/>
      <c r="B10" s="584"/>
      <c r="C10" s="585"/>
      <c r="D10" s="585"/>
      <c r="E10" s="585"/>
      <c r="F10" s="585"/>
      <c r="G10" s="585"/>
      <c r="H10" s="585"/>
      <c r="I10" s="585"/>
      <c r="J10" s="585"/>
      <c r="K10" s="508"/>
      <c r="L10" s="418" t="s">
        <v>112</v>
      </c>
      <c r="M10" s="419"/>
      <c r="N10" s="419"/>
      <c r="O10" s="419"/>
      <c r="P10" s="419"/>
      <c r="Q10" s="420"/>
      <c r="R10" s="421">
        <v>33658</v>
      </c>
      <c r="S10" s="422"/>
      <c r="T10" s="422"/>
      <c r="U10" s="422"/>
      <c r="V10" s="424"/>
      <c r="W10" s="593"/>
      <c r="X10" s="407"/>
      <c r="Y10" s="407"/>
      <c r="Z10" s="407"/>
      <c r="AA10" s="407"/>
      <c r="AB10" s="407"/>
      <c r="AC10" s="407"/>
      <c r="AD10" s="407"/>
      <c r="AE10" s="407"/>
      <c r="AF10" s="407"/>
      <c r="AG10" s="407"/>
      <c r="AH10" s="407"/>
      <c r="AI10" s="407"/>
      <c r="AJ10" s="407"/>
      <c r="AK10" s="407"/>
      <c r="AL10" s="594"/>
      <c r="AM10" s="514" t="s">
        <v>113</v>
      </c>
      <c r="AN10" s="419"/>
      <c r="AO10" s="419"/>
      <c r="AP10" s="419"/>
      <c r="AQ10" s="419"/>
      <c r="AR10" s="419"/>
      <c r="AS10" s="419"/>
      <c r="AT10" s="420"/>
      <c r="AU10" s="502" t="s">
        <v>87</v>
      </c>
      <c r="AV10" s="503"/>
      <c r="AW10" s="503"/>
      <c r="AX10" s="503"/>
      <c r="AY10" s="425" t="s">
        <v>114</v>
      </c>
      <c r="AZ10" s="426"/>
      <c r="BA10" s="426"/>
      <c r="BB10" s="426"/>
      <c r="BC10" s="426"/>
      <c r="BD10" s="426"/>
      <c r="BE10" s="426"/>
      <c r="BF10" s="426"/>
      <c r="BG10" s="426"/>
      <c r="BH10" s="426"/>
      <c r="BI10" s="426"/>
      <c r="BJ10" s="426"/>
      <c r="BK10" s="426"/>
      <c r="BL10" s="426"/>
      <c r="BM10" s="427"/>
      <c r="BN10" s="445">
        <v>259880</v>
      </c>
      <c r="BO10" s="446"/>
      <c r="BP10" s="446"/>
      <c r="BQ10" s="446"/>
      <c r="BR10" s="446"/>
      <c r="BS10" s="446"/>
      <c r="BT10" s="446"/>
      <c r="BU10" s="447"/>
      <c r="BV10" s="445">
        <v>833386</v>
      </c>
      <c r="BW10" s="446"/>
      <c r="BX10" s="446"/>
      <c r="BY10" s="446"/>
      <c r="BZ10" s="446"/>
      <c r="CA10" s="446"/>
      <c r="CB10" s="446"/>
      <c r="CC10" s="447"/>
      <c r="CD10" s="170" t="s">
        <v>115</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584"/>
      <c r="C11" s="585"/>
      <c r="D11" s="585"/>
      <c r="E11" s="585"/>
      <c r="F11" s="585"/>
      <c r="G11" s="585"/>
      <c r="H11" s="585"/>
      <c r="I11" s="585"/>
      <c r="J11" s="585"/>
      <c r="K11" s="508"/>
      <c r="L11" s="491" t="s">
        <v>116</v>
      </c>
      <c r="M11" s="492"/>
      <c r="N11" s="492"/>
      <c r="O11" s="492"/>
      <c r="P11" s="492"/>
      <c r="Q11" s="493"/>
      <c r="R11" s="581" t="s">
        <v>117</v>
      </c>
      <c r="S11" s="582"/>
      <c r="T11" s="582"/>
      <c r="U11" s="582"/>
      <c r="V11" s="583"/>
      <c r="W11" s="593"/>
      <c r="X11" s="407"/>
      <c r="Y11" s="407"/>
      <c r="Z11" s="407"/>
      <c r="AA11" s="407"/>
      <c r="AB11" s="407"/>
      <c r="AC11" s="407"/>
      <c r="AD11" s="407"/>
      <c r="AE11" s="407"/>
      <c r="AF11" s="407"/>
      <c r="AG11" s="407"/>
      <c r="AH11" s="407"/>
      <c r="AI11" s="407"/>
      <c r="AJ11" s="407"/>
      <c r="AK11" s="407"/>
      <c r="AL11" s="594"/>
      <c r="AM11" s="514" t="s">
        <v>118</v>
      </c>
      <c r="AN11" s="419"/>
      <c r="AO11" s="419"/>
      <c r="AP11" s="419"/>
      <c r="AQ11" s="419"/>
      <c r="AR11" s="419"/>
      <c r="AS11" s="419"/>
      <c r="AT11" s="420"/>
      <c r="AU11" s="502" t="s">
        <v>119</v>
      </c>
      <c r="AV11" s="503"/>
      <c r="AW11" s="503"/>
      <c r="AX11" s="503"/>
      <c r="AY11" s="425" t="s">
        <v>120</v>
      </c>
      <c r="AZ11" s="426"/>
      <c r="BA11" s="426"/>
      <c r="BB11" s="426"/>
      <c r="BC11" s="426"/>
      <c r="BD11" s="426"/>
      <c r="BE11" s="426"/>
      <c r="BF11" s="426"/>
      <c r="BG11" s="426"/>
      <c r="BH11" s="426"/>
      <c r="BI11" s="426"/>
      <c r="BJ11" s="426"/>
      <c r="BK11" s="426"/>
      <c r="BL11" s="426"/>
      <c r="BM11" s="427"/>
      <c r="BN11" s="445">
        <v>3300</v>
      </c>
      <c r="BO11" s="446"/>
      <c r="BP11" s="446"/>
      <c r="BQ11" s="446"/>
      <c r="BR11" s="446"/>
      <c r="BS11" s="446"/>
      <c r="BT11" s="446"/>
      <c r="BU11" s="447"/>
      <c r="BV11" s="445">
        <v>5500</v>
      </c>
      <c r="BW11" s="446"/>
      <c r="BX11" s="446"/>
      <c r="BY11" s="446"/>
      <c r="BZ11" s="446"/>
      <c r="CA11" s="446"/>
      <c r="CB11" s="446"/>
      <c r="CC11" s="447"/>
      <c r="CD11" s="454" t="s">
        <v>121</v>
      </c>
      <c r="CE11" s="455"/>
      <c r="CF11" s="455"/>
      <c r="CG11" s="455"/>
      <c r="CH11" s="455"/>
      <c r="CI11" s="455"/>
      <c r="CJ11" s="455"/>
      <c r="CK11" s="455"/>
      <c r="CL11" s="455"/>
      <c r="CM11" s="455"/>
      <c r="CN11" s="455"/>
      <c r="CO11" s="455"/>
      <c r="CP11" s="455"/>
      <c r="CQ11" s="455"/>
      <c r="CR11" s="455"/>
      <c r="CS11" s="456"/>
      <c r="CT11" s="558" t="s">
        <v>122</v>
      </c>
      <c r="CU11" s="559"/>
      <c r="CV11" s="559"/>
      <c r="CW11" s="559"/>
      <c r="CX11" s="559"/>
      <c r="CY11" s="559"/>
      <c r="CZ11" s="559"/>
      <c r="DA11" s="560"/>
      <c r="DB11" s="558" t="s">
        <v>123</v>
      </c>
      <c r="DC11" s="559"/>
      <c r="DD11" s="559"/>
      <c r="DE11" s="559"/>
      <c r="DF11" s="559"/>
      <c r="DG11" s="559"/>
      <c r="DH11" s="559"/>
      <c r="DI11" s="560"/>
      <c r="DJ11" s="165"/>
      <c r="DK11" s="165"/>
      <c r="DL11" s="165"/>
      <c r="DM11" s="165"/>
      <c r="DN11" s="165"/>
      <c r="DO11" s="165"/>
    </row>
    <row r="12" spans="1:119" ht="18.75" customHeight="1">
      <c r="A12" s="166"/>
      <c r="B12" s="561" t="s">
        <v>124</v>
      </c>
      <c r="C12" s="562"/>
      <c r="D12" s="562"/>
      <c r="E12" s="562"/>
      <c r="F12" s="562"/>
      <c r="G12" s="562"/>
      <c r="H12" s="562"/>
      <c r="I12" s="562"/>
      <c r="J12" s="562"/>
      <c r="K12" s="563"/>
      <c r="L12" s="570" t="s">
        <v>125</v>
      </c>
      <c r="M12" s="571"/>
      <c r="N12" s="571"/>
      <c r="O12" s="571"/>
      <c r="P12" s="571"/>
      <c r="Q12" s="572"/>
      <c r="R12" s="573">
        <v>31822</v>
      </c>
      <c r="S12" s="574"/>
      <c r="T12" s="574"/>
      <c r="U12" s="574"/>
      <c r="V12" s="575"/>
      <c r="W12" s="576" t="s">
        <v>1</v>
      </c>
      <c r="X12" s="503"/>
      <c r="Y12" s="503"/>
      <c r="Z12" s="503"/>
      <c r="AA12" s="503"/>
      <c r="AB12" s="577"/>
      <c r="AC12" s="502" t="s">
        <v>126</v>
      </c>
      <c r="AD12" s="503"/>
      <c r="AE12" s="503"/>
      <c r="AF12" s="503"/>
      <c r="AG12" s="577"/>
      <c r="AH12" s="502" t="s">
        <v>127</v>
      </c>
      <c r="AI12" s="503"/>
      <c r="AJ12" s="503"/>
      <c r="AK12" s="503"/>
      <c r="AL12" s="578"/>
      <c r="AM12" s="514" t="s">
        <v>128</v>
      </c>
      <c r="AN12" s="419"/>
      <c r="AO12" s="419"/>
      <c r="AP12" s="419"/>
      <c r="AQ12" s="419"/>
      <c r="AR12" s="419"/>
      <c r="AS12" s="419"/>
      <c r="AT12" s="420"/>
      <c r="AU12" s="502" t="s">
        <v>129</v>
      </c>
      <c r="AV12" s="503"/>
      <c r="AW12" s="503"/>
      <c r="AX12" s="503"/>
      <c r="AY12" s="425" t="s">
        <v>130</v>
      </c>
      <c r="AZ12" s="426"/>
      <c r="BA12" s="426"/>
      <c r="BB12" s="426"/>
      <c r="BC12" s="426"/>
      <c r="BD12" s="426"/>
      <c r="BE12" s="426"/>
      <c r="BF12" s="426"/>
      <c r="BG12" s="426"/>
      <c r="BH12" s="426"/>
      <c r="BI12" s="426"/>
      <c r="BJ12" s="426"/>
      <c r="BK12" s="426"/>
      <c r="BL12" s="426"/>
      <c r="BM12" s="427"/>
      <c r="BN12" s="445">
        <v>607646</v>
      </c>
      <c r="BO12" s="446"/>
      <c r="BP12" s="446"/>
      <c r="BQ12" s="446"/>
      <c r="BR12" s="446"/>
      <c r="BS12" s="446"/>
      <c r="BT12" s="446"/>
      <c r="BU12" s="447"/>
      <c r="BV12" s="445">
        <v>89614</v>
      </c>
      <c r="BW12" s="446"/>
      <c r="BX12" s="446"/>
      <c r="BY12" s="446"/>
      <c r="BZ12" s="446"/>
      <c r="CA12" s="446"/>
      <c r="CB12" s="446"/>
      <c r="CC12" s="447"/>
      <c r="CD12" s="454" t="s">
        <v>131</v>
      </c>
      <c r="CE12" s="455"/>
      <c r="CF12" s="455"/>
      <c r="CG12" s="455"/>
      <c r="CH12" s="455"/>
      <c r="CI12" s="455"/>
      <c r="CJ12" s="455"/>
      <c r="CK12" s="455"/>
      <c r="CL12" s="455"/>
      <c r="CM12" s="455"/>
      <c r="CN12" s="455"/>
      <c r="CO12" s="455"/>
      <c r="CP12" s="455"/>
      <c r="CQ12" s="455"/>
      <c r="CR12" s="455"/>
      <c r="CS12" s="456"/>
      <c r="CT12" s="558" t="s">
        <v>122</v>
      </c>
      <c r="CU12" s="559"/>
      <c r="CV12" s="559"/>
      <c r="CW12" s="559"/>
      <c r="CX12" s="559"/>
      <c r="CY12" s="559"/>
      <c r="CZ12" s="559"/>
      <c r="DA12" s="560"/>
      <c r="DB12" s="558" t="s">
        <v>122</v>
      </c>
      <c r="DC12" s="559"/>
      <c r="DD12" s="559"/>
      <c r="DE12" s="559"/>
      <c r="DF12" s="559"/>
      <c r="DG12" s="559"/>
      <c r="DH12" s="559"/>
      <c r="DI12" s="560"/>
      <c r="DJ12" s="165"/>
      <c r="DK12" s="165"/>
      <c r="DL12" s="165"/>
      <c r="DM12" s="165"/>
      <c r="DN12" s="165"/>
      <c r="DO12" s="165"/>
    </row>
    <row r="13" spans="1:119" ht="18.75" customHeight="1">
      <c r="A13" s="166"/>
      <c r="B13" s="564"/>
      <c r="C13" s="565"/>
      <c r="D13" s="565"/>
      <c r="E13" s="565"/>
      <c r="F13" s="565"/>
      <c r="G13" s="565"/>
      <c r="H13" s="565"/>
      <c r="I13" s="565"/>
      <c r="J13" s="565"/>
      <c r="K13" s="566"/>
      <c r="L13" s="176"/>
      <c r="M13" s="545" t="s">
        <v>132</v>
      </c>
      <c r="N13" s="546"/>
      <c r="O13" s="546"/>
      <c r="P13" s="546"/>
      <c r="Q13" s="547"/>
      <c r="R13" s="548">
        <v>31624</v>
      </c>
      <c r="S13" s="549"/>
      <c r="T13" s="549"/>
      <c r="U13" s="549"/>
      <c r="V13" s="550"/>
      <c r="W13" s="536" t="s">
        <v>133</v>
      </c>
      <c r="X13" s="458"/>
      <c r="Y13" s="458"/>
      <c r="Z13" s="458"/>
      <c r="AA13" s="458"/>
      <c r="AB13" s="459"/>
      <c r="AC13" s="421">
        <v>1696</v>
      </c>
      <c r="AD13" s="422"/>
      <c r="AE13" s="422"/>
      <c r="AF13" s="422"/>
      <c r="AG13" s="423"/>
      <c r="AH13" s="421">
        <v>1840</v>
      </c>
      <c r="AI13" s="422"/>
      <c r="AJ13" s="422"/>
      <c r="AK13" s="422"/>
      <c r="AL13" s="424"/>
      <c r="AM13" s="514" t="s">
        <v>134</v>
      </c>
      <c r="AN13" s="419"/>
      <c r="AO13" s="419"/>
      <c r="AP13" s="419"/>
      <c r="AQ13" s="419"/>
      <c r="AR13" s="419"/>
      <c r="AS13" s="419"/>
      <c r="AT13" s="420"/>
      <c r="AU13" s="502" t="s">
        <v>119</v>
      </c>
      <c r="AV13" s="503"/>
      <c r="AW13" s="503"/>
      <c r="AX13" s="503"/>
      <c r="AY13" s="425" t="s">
        <v>135</v>
      </c>
      <c r="AZ13" s="426"/>
      <c r="BA13" s="426"/>
      <c r="BB13" s="426"/>
      <c r="BC13" s="426"/>
      <c r="BD13" s="426"/>
      <c r="BE13" s="426"/>
      <c r="BF13" s="426"/>
      <c r="BG13" s="426"/>
      <c r="BH13" s="426"/>
      <c r="BI13" s="426"/>
      <c r="BJ13" s="426"/>
      <c r="BK13" s="426"/>
      <c r="BL13" s="426"/>
      <c r="BM13" s="427"/>
      <c r="BN13" s="445">
        <v>-117807</v>
      </c>
      <c r="BO13" s="446"/>
      <c r="BP13" s="446"/>
      <c r="BQ13" s="446"/>
      <c r="BR13" s="446"/>
      <c r="BS13" s="446"/>
      <c r="BT13" s="446"/>
      <c r="BU13" s="447"/>
      <c r="BV13" s="445">
        <v>392959</v>
      </c>
      <c r="BW13" s="446"/>
      <c r="BX13" s="446"/>
      <c r="BY13" s="446"/>
      <c r="BZ13" s="446"/>
      <c r="CA13" s="446"/>
      <c r="CB13" s="446"/>
      <c r="CC13" s="447"/>
      <c r="CD13" s="454" t="s">
        <v>136</v>
      </c>
      <c r="CE13" s="455"/>
      <c r="CF13" s="455"/>
      <c r="CG13" s="455"/>
      <c r="CH13" s="455"/>
      <c r="CI13" s="455"/>
      <c r="CJ13" s="455"/>
      <c r="CK13" s="455"/>
      <c r="CL13" s="455"/>
      <c r="CM13" s="455"/>
      <c r="CN13" s="455"/>
      <c r="CO13" s="455"/>
      <c r="CP13" s="455"/>
      <c r="CQ13" s="455"/>
      <c r="CR13" s="455"/>
      <c r="CS13" s="456"/>
      <c r="CT13" s="415">
        <v>12</v>
      </c>
      <c r="CU13" s="416"/>
      <c r="CV13" s="416"/>
      <c r="CW13" s="416"/>
      <c r="CX13" s="416"/>
      <c r="CY13" s="416"/>
      <c r="CZ13" s="416"/>
      <c r="DA13" s="417"/>
      <c r="DB13" s="415">
        <v>12.3</v>
      </c>
      <c r="DC13" s="416"/>
      <c r="DD13" s="416"/>
      <c r="DE13" s="416"/>
      <c r="DF13" s="416"/>
      <c r="DG13" s="416"/>
      <c r="DH13" s="416"/>
      <c r="DI13" s="417"/>
      <c r="DJ13" s="165"/>
      <c r="DK13" s="165"/>
      <c r="DL13" s="165"/>
      <c r="DM13" s="165"/>
      <c r="DN13" s="165"/>
      <c r="DO13" s="165"/>
    </row>
    <row r="14" spans="1:119" ht="18.75" customHeight="1" thickBot="1">
      <c r="A14" s="166"/>
      <c r="B14" s="564"/>
      <c r="C14" s="565"/>
      <c r="D14" s="565"/>
      <c r="E14" s="565"/>
      <c r="F14" s="565"/>
      <c r="G14" s="565"/>
      <c r="H14" s="565"/>
      <c r="I14" s="565"/>
      <c r="J14" s="565"/>
      <c r="K14" s="566"/>
      <c r="L14" s="538" t="s">
        <v>137</v>
      </c>
      <c r="M14" s="579"/>
      <c r="N14" s="579"/>
      <c r="O14" s="579"/>
      <c r="P14" s="579"/>
      <c r="Q14" s="580"/>
      <c r="R14" s="548">
        <v>32183</v>
      </c>
      <c r="S14" s="549"/>
      <c r="T14" s="549"/>
      <c r="U14" s="549"/>
      <c r="V14" s="550"/>
      <c r="W14" s="551"/>
      <c r="X14" s="461"/>
      <c r="Y14" s="461"/>
      <c r="Z14" s="461"/>
      <c r="AA14" s="461"/>
      <c r="AB14" s="462"/>
      <c r="AC14" s="541">
        <v>10.4</v>
      </c>
      <c r="AD14" s="542"/>
      <c r="AE14" s="542"/>
      <c r="AF14" s="542"/>
      <c r="AG14" s="543"/>
      <c r="AH14" s="541">
        <v>11.4</v>
      </c>
      <c r="AI14" s="542"/>
      <c r="AJ14" s="542"/>
      <c r="AK14" s="542"/>
      <c r="AL14" s="544"/>
      <c r="AM14" s="514"/>
      <c r="AN14" s="419"/>
      <c r="AO14" s="419"/>
      <c r="AP14" s="419"/>
      <c r="AQ14" s="419"/>
      <c r="AR14" s="419"/>
      <c r="AS14" s="419"/>
      <c r="AT14" s="420"/>
      <c r="AU14" s="502"/>
      <c r="AV14" s="503"/>
      <c r="AW14" s="503"/>
      <c r="AX14" s="503"/>
      <c r="AY14" s="425"/>
      <c r="AZ14" s="426"/>
      <c r="BA14" s="426"/>
      <c r="BB14" s="426"/>
      <c r="BC14" s="426"/>
      <c r="BD14" s="426"/>
      <c r="BE14" s="426"/>
      <c r="BF14" s="426"/>
      <c r="BG14" s="426"/>
      <c r="BH14" s="426"/>
      <c r="BI14" s="426"/>
      <c r="BJ14" s="426"/>
      <c r="BK14" s="426"/>
      <c r="BL14" s="426"/>
      <c r="BM14" s="427"/>
      <c r="BN14" s="445"/>
      <c r="BO14" s="446"/>
      <c r="BP14" s="446"/>
      <c r="BQ14" s="446"/>
      <c r="BR14" s="446"/>
      <c r="BS14" s="446"/>
      <c r="BT14" s="446"/>
      <c r="BU14" s="447"/>
      <c r="BV14" s="445"/>
      <c r="BW14" s="446"/>
      <c r="BX14" s="446"/>
      <c r="BY14" s="446"/>
      <c r="BZ14" s="446"/>
      <c r="CA14" s="446"/>
      <c r="CB14" s="446"/>
      <c r="CC14" s="447"/>
      <c r="CD14" s="451" t="s">
        <v>138</v>
      </c>
      <c r="CE14" s="452"/>
      <c r="CF14" s="452"/>
      <c r="CG14" s="452"/>
      <c r="CH14" s="452"/>
      <c r="CI14" s="452"/>
      <c r="CJ14" s="452"/>
      <c r="CK14" s="452"/>
      <c r="CL14" s="452"/>
      <c r="CM14" s="452"/>
      <c r="CN14" s="452"/>
      <c r="CO14" s="452"/>
      <c r="CP14" s="452"/>
      <c r="CQ14" s="452"/>
      <c r="CR14" s="452"/>
      <c r="CS14" s="453"/>
      <c r="CT14" s="552">
        <v>122.6</v>
      </c>
      <c r="CU14" s="553"/>
      <c r="CV14" s="553"/>
      <c r="CW14" s="553"/>
      <c r="CX14" s="553"/>
      <c r="CY14" s="553"/>
      <c r="CZ14" s="553"/>
      <c r="DA14" s="554"/>
      <c r="DB14" s="552">
        <v>129.80000000000001</v>
      </c>
      <c r="DC14" s="553"/>
      <c r="DD14" s="553"/>
      <c r="DE14" s="553"/>
      <c r="DF14" s="553"/>
      <c r="DG14" s="553"/>
      <c r="DH14" s="553"/>
      <c r="DI14" s="554"/>
      <c r="DJ14" s="165"/>
      <c r="DK14" s="165"/>
      <c r="DL14" s="165"/>
      <c r="DM14" s="165"/>
      <c r="DN14" s="165"/>
      <c r="DO14" s="165"/>
    </row>
    <row r="15" spans="1:119" ht="18.75" customHeight="1">
      <c r="A15" s="166"/>
      <c r="B15" s="564"/>
      <c r="C15" s="565"/>
      <c r="D15" s="565"/>
      <c r="E15" s="565"/>
      <c r="F15" s="565"/>
      <c r="G15" s="565"/>
      <c r="H15" s="565"/>
      <c r="I15" s="565"/>
      <c r="J15" s="565"/>
      <c r="K15" s="566"/>
      <c r="L15" s="176"/>
      <c r="M15" s="545" t="s">
        <v>139</v>
      </c>
      <c r="N15" s="546"/>
      <c r="O15" s="546"/>
      <c r="P15" s="546"/>
      <c r="Q15" s="547"/>
      <c r="R15" s="548">
        <v>31995</v>
      </c>
      <c r="S15" s="549"/>
      <c r="T15" s="549"/>
      <c r="U15" s="549"/>
      <c r="V15" s="550"/>
      <c r="W15" s="536" t="s">
        <v>140</v>
      </c>
      <c r="X15" s="458"/>
      <c r="Y15" s="458"/>
      <c r="Z15" s="458"/>
      <c r="AA15" s="458"/>
      <c r="AB15" s="459"/>
      <c r="AC15" s="421">
        <v>5368</v>
      </c>
      <c r="AD15" s="422"/>
      <c r="AE15" s="422"/>
      <c r="AF15" s="422"/>
      <c r="AG15" s="423"/>
      <c r="AH15" s="421">
        <v>5217</v>
      </c>
      <c r="AI15" s="422"/>
      <c r="AJ15" s="422"/>
      <c r="AK15" s="422"/>
      <c r="AL15" s="424"/>
      <c r="AM15" s="514"/>
      <c r="AN15" s="419"/>
      <c r="AO15" s="419"/>
      <c r="AP15" s="419"/>
      <c r="AQ15" s="419"/>
      <c r="AR15" s="419"/>
      <c r="AS15" s="419"/>
      <c r="AT15" s="420"/>
      <c r="AU15" s="502"/>
      <c r="AV15" s="503"/>
      <c r="AW15" s="503"/>
      <c r="AX15" s="503"/>
      <c r="AY15" s="437" t="s">
        <v>141</v>
      </c>
      <c r="AZ15" s="438"/>
      <c r="BA15" s="438"/>
      <c r="BB15" s="438"/>
      <c r="BC15" s="438"/>
      <c r="BD15" s="438"/>
      <c r="BE15" s="438"/>
      <c r="BF15" s="438"/>
      <c r="BG15" s="438"/>
      <c r="BH15" s="438"/>
      <c r="BI15" s="438"/>
      <c r="BJ15" s="438"/>
      <c r="BK15" s="438"/>
      <c r="BL15" s="438"/>
      <c r="BM15" s="439"/>
      <c r="BN15" s="440">
        <v>3170104</v>
      </c>
      <c r="BO15" s="441"/>
      <c r="BP15" s="441"/>
      <c r="BQ15" s="441"/>
      <c r="BR15" s="441"/>
      <c r="BS15" s="441"/>
      <c r="BT15" s="441"/>
      <c r="BU15" s="442"/>
      <c r="BV15" s="440">
        <v>3035526</v>
      </c>
      <c r="BW15" s="441"/>
      <c r="BX15" s="441"/>
      <c r="BY15" s="441"/>
      <c r="BZ15" s="441"/>
      <c r="CA15" s="441"/>
      <c r="CB15" s="441"/>
      <c r="CC15" s="442"/>
      <c r="CD15" s="555" t="s">
        <v>142</v>
      </c>
      <c r="CE15" s="556"/>
      <c r="CF15" s="556"/>
      <c r="CG15" s="556"/>
      <c r="CH15" s="556"/>
      <c r="CI15" s="556"/>
      <c r="CJ15" s="556"/>
      <c r="CK15" s="556"/>
      <c r="CL15" s="556"/>
      <c r="CM15" s="556"/>
      <c r="CN15" s="556"/>
      <c r="CO15" s="556"/>
      <c r="CP15" s="556"/>
      <c r="CQ15" s="556"/>
      <c r="CR15" s="556"/>
      <c r="CS15" s="557"/>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64"/>
      <c r="C16" s="565"/>
      <c r="D16" s="565"/>
      <c r="E16" s="565"/>
      <c r="F16" s="565"/>
      <c r="G16" s="565"/>
      <c r="H16" s="565"/>
      <c r="I16" s="565"/>
      <c r="J16" s="565"/>
      <c r="K16" s="566"/>
      <c r="L16" s="538" t="s">
        <v>143</v>
      </c>
      <c r="M16" s="539"/>
      <c r="N16" s="539"/>
      <c r="O16" s="539"/>
      <c r="P16" s="539"/>
      <c r="Q16" s="540"/>
      <c r="R16" s="533" t="s">
        <v>144</v>
      </c>
      <c r="S16" s="534"/>
      <c r="T16" s="534"/>
      <c r="U16" s="534"/>
      <c r="V16" s="535"/>
      <c r="W16" s="551"/>
      <c r="X16" s="461"/>
      <c r="Y16" s="461"/>
      <c r="Z16" s="461"/>
      <c r="AA16" s="461"/>
      <c r="AB16" s="462"/>
      <c r="AC16" s="541">
        <v>32.799999999999997</v>
      </c>
      <c r="AD16" s="542"/>
      <c r="AE16" s="542"/>
      <c r="AF16" s="542"/>
      <c r="AG16" s="543"/>
      <c r="AH16" s="541">
        <v>32.200000000000003</v>
      </c>
      <c r="AI16" s="542"/>
      <c r="AJ16" s="542"/>
      <c r="AK16" s="542"/>
      <c r="AL16" s="544"/>
      <c r="AM16" s="514"/>
      <c r="AN16" s="419"/>
      <c r="AO16" s="419"/>
      <c r="AP16" s="419"/>
      <c r="AQ16" s="419"/>
      <c r="AR16" s="419"/>
      <c r="AS16" s="419"/>
      <c r="AT16" s="420"/>
      <c r="AU16" s="502"/>
      <c r="AV16" s="503"/>
      <c r="AW16" s="503"/>
      <c r="AX16" s="503"/>
      <c r="AY16" s="425" t="s">
        <v>145</v>
      </c>
      <c r="AZ16" s="426"/>
      <c r="BA16" s="426"/>
      <c r="BB16" s="426"/>
      <c r="BC16" s="426"/>
      <c r="BD16" s="426"/>
      <c r="BE16" s="426"/>
      <c r="BF16" s="426"/>
      <c r="BG16" s="426"/>
      <c r="BH16" s="426"/>
      <c r="BI16" s="426"/>
      <c r="BJ16" s="426"/>
      <c r="BK16" s="426"/>
      <c r="BL16" s="426"/>
      <c r="BM16" s="427"/>
      <c r="BN16" s="445">
        <v>6766522</v>
      </c>
      <c r="BO16" s="446"/>
      <c r="BP16" s="446"/>
      <c r="BQ16" s="446"/>
      <c r="BR16" s="446"/>
      <c r="BS16" s="446"/>
      <c r="BT16" s="446"/>
      <c r="BU16" s="447"/>
      <c r="BV16" s="445">
        <v>6816707</v>
      </c>
      <c r="BW16" s="446"/>
      <c r="BX16" s="446"/>
      <c r="BY16" s="446"/>
      <c r="BZ16" s="446"/>
      <c r="CA16" s="446"/>
      <c r="CB16" s="446"/>
      <c r="CC16" s="447"/>
      <c r="CD16" s="180"/>
      <c r="CE16" s="443"/>
      <c r="CF16" s="443"/>
      <c r="CG16" s="443"/>
      <c r="CH16" s="443"/>
      <c r="CI16" s="443"/>
      <c r="CJ16" s="443"/>
      <c r="CK16" s="443"/>
      <c r="CL16" s="443"/>
      <c r="CM16" s="443"/>
      <c r="CN16" s="443"/>
      <c r="CO16" s="443"/>
      <c r="CP16" s="443"/>
      <c r="CQ16" s="443"/>
      <c r="CR16" s="443"/>
      <c r="CS16" s="444"/>
      <c r="CT16" s="415"/>
      <c r="CU16" s="416"/>
      <c r="CV16" s="416"/>
      <c r="CW16" s="416"/>
      <c r="CX16" s="416"/>
      <c r="CY16" s="416"/>
      <c r="CZ16" s="416"/>
      <c r="DA16" s="417"/>
      <c r="DB16" s="415"/>
      <c r="DC16" s="416"/>
      <c r="DD16" s="416"/>
      <c r="DE16" s="416"/>
      <c r="DF16" s="416"/>
      <c r="DG16" s="416"/>
      <c r="DH16" s="416"/>
      <c r="DI16" s="417"/>
      <c r="DJ16" s="165"/>
      <c r="DK16" s="165"/>
      <c r="DL16" s="165"/>
      <c r="DM16" s="165"/>
      <c r="DN16" s="165"/>
      <c r="DO16" s="165"/>
    </row>
    <row r="17" spans="1:119" ht="18.75" customHeight="1" thickBot="1">
      <c r="A17" s="166"/>
      <c r="B17" s="567"/>
      <c r="C17" s="568"/>
      <c r="D17" s="568"/>
      <c r="E17" s="568"/>
      <c r="F17" s="568"/>
      <c r="G17" s="568"/>
      <c r="H17" s="568"/>
      <c r="I17" s="568"/>
      <c r="J17" s="568"/>
      <c r="K17" s="569"/>
      <c r="L17" s="181"/>
      <c r="M17" s="530" t="s">
        <v>146</v>
      </c>
      <c r="N17" s="531"/>
      <c r="O17" s="531"/>
      <c r="P17" s="531"/>
      <c r="Q17" s="532"/>
      <c r="R17" s="533" t="s">
        <v>147</v>
      </c>
      <c r="S17" s="534"/>
      <c r="T17" s="534"/>
      <c r="U17" s="534"/>
      <c r="V17" s="535"/>
      <c r="W17" s="536" t="s">
        <v>148</v>
      </c>
      <c r="X17" s="458"/>
      <c r="Y17" s="458"/>
      <c r="Z17" s="458"/>
      <c r="AA17" s="458"/>
      <c r="AB17" s="459"/>
      <c r="AC17" s="421">
        <v>9309</v>
      </c>
      <c r="AD17" s="422"/>
      <c r="AE17" s="422"/>
      <c r="AF17" s="422"/>
      <c r="AG17" s="423"/>
      <c r="AH17" s="421">
        <v>9123</v>
      </c>
      <c r="AI17" s="422"/>
      <c r="AJ17" s="422"/>
      <c r="AK17" s="422"/>
      <c r="AL17" s="424"/>
      <c r="AM17" s="514"/>
      <c r="AN17" s="419"/>
      <c r="AO17" s="419"/>
      <c r="AP17" s="419"/>
      <c r="AQ17" s="419"/>
      <c r="AR17" s="419"/>
      <c r="AS17" s="419"/>
      <c r="AT17" s="420"/>
      <c r="AU17" s="502"/>
      <c r="AV17" s="503"/>
      <c r="AW17" s="503"/>
      <c r="AX17" s="503"/>
      <c r="AY17" s="425" t="s">
        <v>149</v>
      </c>
      <c r="AZ17" s="426"/>
      <c r="BA17" s="426"/>
      <c r="BB17" s="426"/>
      <c r="BC17" s="426"/>
      <c r="BD17" s="426"/>
      <c r="BE17" s="426"/>
      <c r="BF17" s="426"/>
      <c r="BG17" s="426"/>
      <c r="BH17" s="426"/>
      <c r="BI17" s="426"/>
      <c r="BJ17" s="426"/>
      <c r="BK17" s="426"/>
      <c r="BL17" s="426"/>
      <c r="BM17" s="427"/>
      <c r="BN17" s="445">
        <v>4014328</v>
      </c>
      <c r="BO17" s="446"/>
      <c r="BP17" s="446"/>
      <c r="BQ17" s="446"/>
      <c r="BR17" s="446"/>
      <c r="BS17" s="446"/>
      <c r="BT17" s="446"/>
      <c r="BU17" s="447"/>
      <c r="BV17" s="445">
        <v>3824242</v>
      </c>
      <c r="BW17" s="446"/>
      <c r="BX17" s="446"/>
      <c r="BY17" s="446"/>
      <c r="BZ17" s="446"/>
      <c r="CA17" s="446"/>
      <c r="CB17" s="446"/>
      <c r="CC17" s="447"/>
      <c r="CD17" s="180"/>
      <c r="CE17" s="443"/>
      <c r="CF17" s="443"/>
      <c r="CG17" s="443"/>
      <c r="CH17" s="443"/>
      <c r="CI17" s="443"/>
      <c r="CJ17" s="443"/>
      <c r="CK17" s="443"/>
      <c r="CL17" s="443"/>
      <c r="CM17" s="443"/>
      <c r="CN17" s="443"/>
      <c r="CO17" s="443"/>
      <c r="CP17" s="443"/>
      <c r="CQ17" s="443"/>
      <c r="CR17" s="443"/>
      <c r="CS17" s="444"/>
      <c r="CT17" s="415"/>
      <c r="CU17" s="416"/>
      <c r="CV17" s="416"/>
      <c r="CW17" s="416"/>
      <c r="CX17" s="416"/>
      <c r="CY17" s="416"/>
      <c r="CZ17" s="416"/>
      <c r="DA17" s="417"/>
      <c r="DB17" s="415"/>
      <c r="DC17" s="416"/>
      <c r="DD17" s="416"/>
      <c r="DE17" s="416"/>
      <c r="DF17" s="416"/>
      <c r="DG17" s="416"/>
      <c r="DH17" s="416"/>
      <c r="DI17" s="417"/>
      <c r="DJ17" s="165"/>
      <c r="DK17" s="165"/>
      <c r="DL17" s="165"/>
      <c r="DM17" s="165"/>
      <c r="DN17" s="165"/>
      <c r="DO17" s="165"/>
    </row>
    <row r="18" spans="1:119" ht="18.75" customHeight="1" thickBot="1">
      <c r="A18" s="166"/>
      <c r="B18" s="507" t="s">
        <v>150</v>
      </c>
      <c r="C18" s="508"/>
      <c r="D18" s="508"/>
      <c r="E18" s="509"/>
      <c r="F18" s="509"/>
      <c r="G18" s="509"/>
      <c r="H18" s="509"/>
      <c r="I18" s="509"/>
      <c r="J18" s="509"/>
      <c r="K18" s="509"/>
      <c r="L18" s="510">
        <v>160.52000000000001</v>
      </c>
      <c r="M18" s="510"/>
      <c r="N18" s="510"/>
      <c r="O18" s="510"/>
      <c r="P18" s="510"/>
      <c r="Q18" s="510"/>
      <c r="R18" s="511"/>
      <c r="S18" s="511"/>
      <c r="T18" s="511"/>
      <c r="U18" s="511"/>
      <c r="V18" s="512"/>
      <c r="W18" s="526"/>
      <c r="X18" s="527"/>
      <c r="Y18" s="527"/>
      <c r="Z18" s="527"/>
      <c r="AA18" s="527"/>
      <c r="AB18" s="537"/>
      <c r="AC18" s="409">
        <v>56.9</v>
      </c>
      <c r="AD18" s="410"/>
      <c r="AE18" s="410"/>
      <c r="AF18" s="410"/>
      <c r="AG18" s="513"/>
      <c r="AH18" s="409">
        <v>56.4</v>
      </c>
      <c r="AI18" s="410"/>
      <c r="AJ18" s="410"/>
      <c r="AK18" s="410"/>
      <c r="AL18" s="411"/>
      <c r="AM18" s="514"/>
      <c r="AN18" s="419"/>
      <c r="AO18" s="419"/>
      <c r="AP18" s="419"/>
      <c r="AQ18" s="419"/>
      <c r="AR18" s="419"/>
      <c r="AS18" s="419"/>
      <c r="AT18" s="420"/>
      <c r="AU18" s="502"/>
      <c r="AV18" s="503"/>
      <c r="AW18" s="503"/>
      <c r="AX18" s="503"/>
      <c r="AY18" s="425" t="s">
        <v>151</v>
      </c>
      <c r="AZ18" s="426"/>
      <c r="BA18" s="426"/>
      <c r="BB18" s="426"/>
      <c r="BC18" s="426"/>
      <c r="BD18" s="426"/>
      <c r="BE18" s="426"/>
      <c r="BF18" s="426"/>
      <c r="BG18" s="426"/>
      <c r="BH18" s="426"/>
      <c r="BI18" s="426"/>
      <c r="BJ18" s="426"/>
      <c r="BK18" s="426"/>
      <c r="BL18" s="426"/>
      <c r="BM18" s="427"/>
      <c r="BN18" s="445">
        <v>7464625</v>
      </c>
      <c r="BO18" s="446"/>
      <c r="BP18" s="446"/>
      <c r="BQ18" s="446"/>
      <c r="BR18" s="446"/>
      <c r="BS18" s="446"/>
      <c r="BT18" s="446"/>
      <c r="BU18" s="447"/>
      <c r="BV18" s="445">
        <v>7462648</v>
      </c>
      <c r="BW18" s="446"/>
      <c r="BX18" s="446"/>
      <c r="BY18" s="446"/>
      <c r="BZ18" s="446"/>
      <c r="CA18" s="446"/>
      <c r="CB18" s="446"/>
      <c r="CC18" s="447"/>
      <c r="CD18" s="180"/>
      <c r="CE18" s="443"/>
      <c r="CF18" s="443"/>
      <c r="CG18" s="443"/>
      <c r="CH18" s="443"/>
      <c r="CI18" s="443"/>
      <c r="CJ18" s="443"/>
      <c r="CK18" s="443"/>
      <c r="CL18" s="443"/>
      <c r="CM18" s="443"/>
      <c r="CN18" s="443"/>
      <c r="CO18" s="443"/>
      <c r="CP18" s="443"/>
      <c r="CQ18" s="443"/>
      <c r="CR18" s="443"/>
      <c r="CS18" s="444"/>
      <c r="CT18" s="415"/>
      <c r="CU18" s="416"/>
      <c r="CV18" s="416"/>
      <c r="CW18" s="416"/>
      <c r="CX18" s="416"/>
      <c r="CY18" s="416"/>
      <c r="CZ18" s="416"/>
      <c r="DA18" s="417"/>
      <c r="DB18" s="415"/>
      <c r="DC18" s="416"/>
      <c r="DD18" s="416"/>
      <c r="DE18" s="416"/>
      <c r="DF18" s="416"/>
      <c r="DG18" s="416"/>
      <c r="DH18" s="416"/>
      <c r="DI18" s="417"/>
      <c r="DJ18" s="165"/>
      <c r="DK18" s="165"/>
      <c r="DL18" s="165"/>
      <c r="DM18" s="165"/>
      <c r="DN18" s="165"/>
      <c r="DO18" s="165"/>
    </row>
    <row r="19" spans="1:119" ht="18.75" customHeight="1" thickBot="1">
      <c r="A19" s="166"/>
      <c r="B19" s="507" t="s">
        <v>152</v>
      </c>
      <c r="C19" s="508"/>
      <c r="D19" s="508"/>
      <c r="E19" s="509"/>
      <c r="F19" s="509"/>
      <c r="G19" s="509"/>
      <c r="H19" s="509"/>
      <c r="I19" s="509"/>
      <c r="J19" s="509"/>
      <c r="K19" s="509"/>
      <c r="L19" s="515">
        <v>201</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29"/>
      <c r="AM19" s="514"/>
      <c r="AN19" s="419"/>
      <c r="AO19" s="419"/>
      <c r="AP19" s="419"/>
      <c r="AQ19" s="419"/>
      <c r="AR19" s="419"/>
      <c r="AS19" s="419"/>
      <c r="AT19" s="420"/>
      <c r="AU19" s="502"/>
      <c r="AV19" s="503"/>
      <c r="AW19" s="503"/>
      <c r="AX19" s="503"/>
      <c r="AY19" s="425" t="s">
        <v>153</v>
      </c>
      <c r="AZ19" s="426"/>
      <c r="BA19" s="426"/>
      <c r="BB19" s="426"/>
      <c r="BC19" s="426"/>
      <c r="BD19" s="426"/>
      <c r="BE19" s="426"/>
      <c r="BF19" s="426"/>
      <c r="BG19" s="426"/>
      <c r="BH19" s="426"/>
      <c r="BI19" s="426"/>
      <c r="BJ19" s="426"/>
      <c r="BK19" s="426"/>
      <c r="BL19" s="426"/>
      <c r="BM19" s="427"/>
      <c r="BN19" s="445">
        <v>11169218</v>
      </c>
      <c r="BO19" s="446"/>
      <c r="BP19" s="446"/>
      <c r="BQ19" s="446"/>
      <c r="BR19" s="446"/>
      <c r="BS19" s="446"/>
      <c r="BT19" s="446"/>
      <c r="BU19" s="447"/>
      <c r="BV19" s="445">
        <v>10994595</v>
      </c>
      <c r="BW19" s="446"/>
      <c r="BX19" s="446"/>
      <c r="BY19" s="446"/>
      <c r="BZ19" s="446"/>
      <c r="CA19" s="446"/>
      <c r="CB19" s="446"/>
      <c r="CC19" s="447"/>
      <c r="CD19" s="180"/>
      <c r="CE19" s="443"/>
      <c r="CF19" s="443"/>
      <c r="CG19" s="443"/>
      <c r="CH19" s="443"/>
      <c r="CI19" s="443"/>
      <c r="CJ19" s="443"/>
      <c r="CK19" s="443"/>
      <c r="CL19" s="443"/>
      <c r="CM19" s="443"/>
      <c r="CN19" s="443"/>
      <c r="CO19" s="443"/>
      <c r="CP19" s="443"/>
      <c r="CQ19" s="443"/>
      <c r="CR19" s="443"/>
      <c r="CS19" s="444"/>
      <c r="CT19" s="415"/>
      <c r="CU19" s="416"/>
      <c r="CV19" s="416"/>
      <c r="CW19" s="416"/>
      <c r="CX19" s="416"/>
      <c r="CY19" s="416"/>
      <c r="CZ19" s="416"/>
      <c r="DA19" s="417"/>
      <c r="DB19" s="415"/>
      <c r="DC19" s="416"/>
      <c r="DD19" s="416"/>
      <c r="DE19" s="416"/>
      <c r="DF19" s="416"/>
      <c r="DG19" s="416"/>
      <c r="DH19" s="416"/>
      <c r="DI19" s="417"/>
      <c r="DJ19" s="165"/>
      <c r="DK19" s="165"/>
      <c r="DL19" s="165"/>
      <c r="DM19" s="165"/>
      <c r="DN19" s="165"/>
      <c r="DO19" s="165"/>
    </row>
    <row r="20" spans="1:119" ht="18.75" customHeight="1" thickBot="1">
      <c r="A20" s="166"/>
      <c r="B20" s="507" t="s">
        <v>154</v>
      </c>
      <c r="C20" s="508"/>
      <c r="D20" s="508"/>
      <c r="E20" s="509"/>
      <c r="F20" s="509"/>
      <c r="G20" s="509"/>
      <c r="H20" s="509"/>
      <c r="I20" s="509"/>
      <c r="J20" s="509"/>
      <c r="K20" s="509"/>
      <c r="L20" s="515">
        <v>10705</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92"/>
      <c r="AO20" s="492"/>
      <c r="AP20" s="492"/>
      <c r="AQ20" s="492"/>
      <c r="AR20" s="492"/>
      <c r="AS20" s="492"/>
      <c r="AT20" s="493"/>
      <c r="AU20" s="521"/>
      <c r="AV20" s="522"/>
      <c r="AW20" s="522"/>
      <c r="AX20" s="523"/>
      <c r="AY20" s="425"/>
      <c r="AZ20" s="426"/>
      <c r="BA20" s="426"/>
      <c r="BB20" s="426"/>
      <c r="BC20" s="426"/>
      <c r="BD20" s="426"/>
      <c r="BE20" s="426"/>
      <c r="BF20" s="426"/>
      <c r="BG20" s="426"/>
      <c r="BH20" s="426"/>
      <c r="BI20" s="426"/>
      <c r="BJ20" s="426"/>
      <c r="BK20" s="426"/>
      <c r="BL20" s="426"/>
      <c r="BM20" s="427"/>
      <c r="BN20" s="445"/>
      <c r="BO20" s="446"/>
      <c r="BP20" s="446"/>
      <c r="BQ20" s="446"/>
      <c r="BR20" s="446"/>
      <c r="BS20" s="446"/>
      <c r="BT20" s="446"/>
      <c r="BU20" s="447"/>
      <c r="BV20" s="445"/>
      <c r="BW20" s="446"/>
      <c r="BX20" s="446"/>
      <c r="BY20" s="446"/>
      <c r="BZ20" s="446"/>
      <c r="CA20" s="446"/>
      <c r="CB20" s="446"/>
      <c r="CC20" s="447"/>
      <c r="CD20" s="180"/>
      <c r="CE20" s="443"/>
      <c r="CF20" s="443"/>
      <c r="CG20" s="443"/>
      <c r="CH20" s="443"/>
      <c r="CI20" s="443"/>
      <c r="CJ20" s="443"/>
      <c r="CK20" s="443"/>
      <c r="CL20" s="443"/>
      <c r="CM20" s="443"/>
      <c r="CN20" s="443"/>
      <c r="CO20" s="443"/>
      <c r="CP20" s="443"/>
      <c r="CQ20" s="443"/>
      <c r="CR20" s="443"/>
      <c r="CS20" s="444"/>
      <c r="CT20" s="415"/>
      <c r="CU20" s="416"/>
      <c r="CV20" s="416"/>
      <c r="CW20" s="416"/>
      <c r="CX20" s="416"/>
      <c r="CY20" s="416"/>
      <c r="CZ20" s="416"/>
      <c r="DA20" s="417"/>
      <c r="DB20" s="415"/>
      <c r="DC20" s="416"/>
      <c r="DD20" s="416"/>
      <c r="DE20" s="416"/>
      <c r="DF20" s="416"/>
      <c r="DG20" s="416"/>
      <c r="DH20" s="416"/>
      <c r="DI20" s="417"/>
      <c r="DJ20" s="165"/>
      <c r="DK20" s="165"/>
      <c r="DL20" s="165"/>
      <c r="DM20" s="165"/>
      <c r="DN20" s="165"/>
      <c r="DO20" s="165"/>
    </row>
    <row r="21" spans="1:119" ht="18.75" customHeight="1">
      <c r="A21" s="166"/>
      <c r="B21" s="504" t="s">
        <v>155</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25"/>
      <c r="AZ21" s="426"/>
      <c r="BA21" s="426"/>
      <c r="BB21" s="426"/>
      <c r="BC21" s="426"/>
      <c r="BD21" s="426"/>
      <c r="BE21" s="426"/>
      <c r="BF21" s="426"/>
      <c r="BG21" s="426"/>
      <c r="BH21" s="426"/>
      <c r="BI21" s="426"/>
      <c r="BJ21" s="426"/>
      <c r="BK21" s="426"/>
      <c r="BL21" s="426"/>
      <c r="BM21" s="427"/>
      <c r="BN21" s="445"/>
      <c r="BO21" s="446"/>
      <c r="BP21" s="446"/>
      <c r="BQ21" s="446"/>
      <c r="BR21" s="446"/>
      <c r="BS21" s="446"/>
      <c r="BT21" s="446"/>
      <c r="BU21" s="447"/>
      <c r="BV21" s="445"/>
      <c r="BW21" s="446"/>
      <c r="BX21" s="446"/>
      <c r="BY21" s="446"/>
      <c r="BZ21" s="446"/>
      <c r="CA21" s="446"/>
      <c r="CB21" s="446"/>
      <c r="CC21" s="447"/>
      <c r="CD21" s="180"/>
      <c r="CE21" s="443"/>
      <c r="CF21" s="443"/>
      <c r="CG21" s="443"/>
      <c r="CH21" s="443"/>
      <c r="CI21" s="443"/>
      <c r="CJ21" s="443"/>
      <c r="CK21" s="443"/>
      <c r="CL21" s="443"/>
      <c r="CM21" s="443"/>
      <c r="CN21" s="443"/>
      <c r="CO21" s="443"/>
      <c r="CP21" s="443"/>
      <c r="CQ21" s="443"/>
      <c r="CR21" s="443"/>
      <c r="CS21" s="444"/>
      <c r="CT21" s="415"/>
      <c r="CU21" s="416"/>
      <c r="CV21" s="416"/>
      <c r="CW21" s="416"/>
      <c r="CX21" s="416"/>
      <c r="CY21" s="416"/>
      <c r="CZ21" s="416"/>
      <c r="DA21" s="417"/>
      <c r="DB21" s="415"/>
      <c r="DC21" s="416"/>
      <c r="DD21" s="416"/>
      <c r="DE21" s="416"/>
      <c r="DF21" s="416"/>
      <c r="DG21" s="416"/>
      <c r="DH21" s="416"/>
      <c r="DI21" s="417"/>
      <c r="DJ21" s="165"/>
      <c r="DK21" s="165"/>
      <c r="DL21" s="165"/>
      <c r="DM21" s="165"/>
      <c r="DN21" s="165"/>
      <c r="DO21" s="165"/>
    </row>
    <row r="22" spans="1:119" ht="18.75" customHeight="1" thickBot="1">
      <c r="A22" s="166"/>
      <c r="B22" s="474" t="s">
        <v>156</v>
      </c>
      <c r="C22" s="475"/>
      <c r="D22" s="476"/>
      <c r="E22" s="483" t="s">
        <v>1</v>
      </c>
      <c r="F22" s="458"/>
      <c r="G22" s="458"/>
      <c r="H22" s="458"/>
      <c r="I22" s="458"/>
      <c r="J22" s="458"/>
      <c r="K22" s="459"/>
      <c r="L22" s="483" t="s">
        <v>157</v>
      </c>
      <c r="M22" s="458"/>
      <c r="N22" s="458"/>
      <c r="O22" s="458"/>
      <c r="P22" s="459"/>
      <c r="Q22" s="468" t="s">
        <v>158</v>
      </c>
      <c r="R22" s="469"/>
      <c r="S22" s="469"/>
      <c r="T22" s="469"/>
      <c r="U22" s="469"/>
      <c r="V22" s="484"/>
      <c r="W22" s="486" t="s">
        <v>159</v>
      </c>
      <c r="X22" s="475"/>
      <c r="Y22" s="476"/>
      <c r="Z22" s="483" t="s">
        <v>1</v>
      </c>
      <c r="AA22" s="458"/>
      <c r="AB22" s="458"/>
      <c r="AC22" s="458"/>
      <c r="AD22" s="458"/>
      <c r="AE22" s="458"/>
      <c r="AF22" s="458"/>
      <c r="AG22" s="459"/>
      <c r="AH22" s="457" t="s">
        <v>160</v>
      </c>
      <c r="AI22" s="458"/>
      <c r="AJ22" s="458"/>
      <c r="AK22" s="458"/>
      <c r="AL22" s="459"/>
      <c r="AM22" s="457" t="s">
        <v>161</v>
      </c>
      <c r="AN22" s="463"/>
      <c r="AO22" s="463"/>
      <c r="AP22" s="463"/>
      <c r="AQ22" s="463"/>
      <c r="AR22" s="464"/>
      <c r="AS22" s="468" t="s">
        <v>158</v>
      </c>
      <c r="AT22" s="469"/>
      <c r="AU22" s="469"/>
      <c r="AV22" s="469"/>
      <c r="AW22" s="469"/>
      <c r="AX22" s="470"/>
      <c r="AY22" s="412"/>
      <c r="AZ22" s="413"/>
      <c r="BA22" s="413"/>
      <c r="BB22" s="413"/>
      <c r="BC22" s="413"/>
      <c r="BD22" s="413"/>
      <c r="BE22" s="413"/>
      <c r="BF22" s="413"/>
      <c r="BG22" s="413"/>
      <c r="BH22" s="413"/>
      <c r="BI22" s="413"/>
      <c r="BJ22" s="413"/>
      <c r="BK22" s="413"/>
      <c r="BL22" s="413"/>
      <c r="BM22" s="414"/>
      <c r="BN22" s="448"/>
      <c r="BO22" s="449"/>
      <c r="BP22" s="449"/>
      <c r="BQ22" s="449"/>
      <c r="BR22" s="449"/>
      <c r="BS22" s="449"/>
      <c r="BT22" s="449"/>
      <c r="BU22" s="450"/>
      <c r="BV22" s="448"/>
      <c r="BW22" s="449"/>
      <c r="BX22" s="449"/>
      <c r="BY22" s="449"/>
      <c r="BZ22" s="449"/>
      <c r="CA22" s="449"/>
      <c r="CB22" s="449"/>
      <c r="CC22" s="450"/>
      <c r="CD22" s="180"/>
      <c r="CE22" s="443"/>
      <c r="CF22" s="443"/>
      <c r="CG22" s="443"/>
      <c r="CH22" s="443"/>
      <c r="CI22" s="443"/>
      <c r="CJ22" s="443"/>
      <c r="CK22" s="443"/>
      <c r="CL22" s="443"/>
      <c r="CM22" s="443"/>
      <c r="CN22" s="443"/>
      <c r="CO22" s="443"/>
      <c r="CP22" s="443"/>
      <c r="CQ22" s="443"/>
      <c r="CR22" s="443"/>
      <c r="CS22" s="444"/>
      <c r="CT22" s="415"/>
      <c r="CU22" s="416"/>
      <c r="CV22" s="416"/>
      <c r="CW22" s="416"/>
      <c r="CX22" s="416"/>
      <c r="CY22" s="416"/>
      <c r="CZ22" s="416"/>
      <c r="DA22" s="417"/>
      <c r="DB22" s="415"/>
      <c r="DC22" s="416"/>
      <c r="DD22" s="416"/>
      <c r="DE22" s="416"/>
      <c r="DF22" s="416"/>
      <c r="DG22" s="416"/>
      <c r="DH22" s="416"/>
      <c r="DI22" s="417"/>
      <c r="DJ22" s="165"/>
      <c r="DK22" s="165"/>
      <c r="DL22" s="165"/>
      <c r="DM22" s="165"/>
      <c r="DN22" s="165"/>
      <c r="DO22" s="165"/>
    </row>
    <row r="23" spans="1:119" ht="18.75" customHeight="1">
      <c r="A23" s="166"/>
      <c r="B23" s="477"/>
      <c r="C23" s="478"/>
      <c r="D23" s="479"/>
      <c r="E23" s="460"/>
      <c r="F23" s="461"/>
      <c r="G23" s="461"/>
      <c r="H23" s="461"/>
      <c r="I23" s="461"/>
      <c r="J23" s="461"/>
      <c r="K23" s="462"/>
      <c r="L23" s="460"/>
      <c r="M23" s="461"/>
      <c r="N23" s="461"/>
      <c r="O23" s="461"/>
      <c r="P23" s="462"/>
      <c r="Q23" s="471"/>
      <c r="R23" s="472"/>
      <c r="S23" s="472"/>
      <c r="T23" s="472"/>
      <c r="U23" s="472"/>
      <c r="V23" s="485"/>
      <c r="W23" s="487"/>
      <c r="X23" s="478"/>
      <c r="Y23" s="479"/>
      <c r="Z23" s="460"/>
      <c r="AA23" s="461"/>
      <c r="AB23" s="461"/>
      <c r="AC23" s="461"/>
      <c r="AD23" s="461"/>
      <c r="AE23" s="461"/>
      <c r="AF23" s="461"/>
      <c r="AG23" s="462"/>
      <c r="AH23" s="460"/>
      <c r="AI23" s="461"/>
      <c r="AJ23" s="461"/>
      <c r="AK23" s="461"/>
      <c r="AL23" s="462"/>
      <c r="AM23" s="465"/>
      <c r="AN23" s="466"/>
      <c r="AO23" s="466"/>
      <c r="AP23" s="466"/>
      <c r="AQ23" s="466"/>
      <c r="AR23" s="467"/>
      <c r="AS23" s="471"/>
      <c r="AT23" s="472"/>
      <c r="AU23" s="472"/>
      <c r="AV23" s="472"/>
      <c r="AW23" s="472"/>
      <c r="AX23" s="473"/>
      <c r="AY23" s="437" t="s">
        <v>162</v>
      </c>
      <c r="AZ23" s="438"/>
      <c r="BA23" s="438"/>
      <c r="BB23" s="438"/>
      <c r="BC23" s="438"/>
      <c r="BD23" s="438"/>
      <c r="BE23" s="438"/>
      <c r="BF23" s="438"/>
      <c r="BG23" s="438"/>
      <c r="BH23" s="438"/>
      <c r="BI23" s="438"/>
      <c r="BJ23" s="438"/>
      <c r="BK23" s="438"/>
      <c r="BL23" s="438"/>
      <c r="BM23" s="439"/>
      <c r="BN23" s="445">
        <v>15642394</v>
      </c>
      <c r="BO23" s="446"/>
      <c r="BP23" s="446"/>
      <c r="BQ23" s="446"/>
      <c r="BR23" s="446"/>
      <c r="BS23" s="446"/>
      <c r="BT23" s="446"/>
      <c r="BU23" s="447"/>
      <c r="BV23" s="445">
        <v>16041454</v>
      </c>
      <c r="BW23" s="446"/>
      <c r="BX23" s="446"/>
      <c r="BY23" s="446"/>
      <c r="BZ23" s="446"/>
      <c r="CA23" s="446"/>
      <c r="CB23" s="446"/>
      <c r="CC23" s="447"/>
      <c r="CD23" s="180"/>
      <c r="CE23" s="443"/>
      <c r="CF23" s="443"/>
      <c r="CG23" s="443"/>
      <c r="CH23" s="443"/>
      <c r="CI23" s="443"/>
      <c r="CJ23" s="443"/>
      <c r="CK23" s="443"/>
      <c r="CL23" s="443"/>
      <c r="CM23" s="443"/>
      <c r="CN23" s="443"/>
      <c r="CO23" s="443"/>
      <c r="CP23" s="443"/>
      <c r="CQ23" s="443"/>
      <c r="CR23" s="443"/>
      <c r="CS23" s="444"/>
      <c r="CT23" s="415"/>
      <c r="CU23" s="416"/>
      <c r="CV23" s="416"/>
      <c r="CW23" s="416"/>
      <c r="CX23" s="416"/>
      <c r="CY23" s="416"/>
      <c r="CZ23" s="416"/>
      <c r="DA23" s="417"/>
      <c r="DB23" s="415"/>
      <c r="DC23" s="416"/>
      <c r="DD23" s="416"/>
      <c r="DE23" s="416"/>
      <c r="DF23" s="416"/>
      <c r="DG23" s="416"/>
      <c r="DH23" s="416"/>
      <c r="DI23" s="417"/>
      <c r="DJ23" s="165"/>
      <c r="DK23" s="165"/>
      <c r="DL23" s="165"/>
      <c r="DM23" s="165"/>
      <c r="DN23" s="165"/>
      <c r="DO23" s="165"/>
    </row>
    <row r="24" spans="1:119" ht="18.75" customHeight="1" thickBot="1">
      <c r="A24" s="166"/>
      <c r="B24" s="477"/>
      <c r="C24" s="478"/>
      <c r="D24" s="479"/>
      <c r="E24" s="418" t="s">
        <v>163</v>
      </c>
      <c r="F24" s="419"/>
      <c r="G24" s="419"/>
      <c r="H24" s="419"/>
      <c r="I24" s="419"/>
      <c r="J24" s="419"/>
      <c r="K24" s="420"/>
      <c r="L24" s="421">
        <v>1</v>
      </c>
      <c r="M24" s="422"/>
      <c r="N24" s="422"/>
      <c r="O24" s="422"/>
      <c r="P24" s="423"/>
      <c r="Q24" s="421">
        <v>8280</v>
      </c>
      <c r="R24" s="422"/>
      <c r="S24" s="422"/>
      <c r="T24" s="422"/>
      <c r="U24" s="422"/>
      <c r="V24" s="423"/>
      <c r="W24" s="487"/>
      <c r="X24" s="478"/>
      <c r="Y24" s="479"/>
      <c r="Z24" s="418" t="s">
        <v>164</v>
      </c>
      <c r="AA24" s="419"/>
      <c r="AB24" s="419"/>
      <c r="AC24" s="419"/>
      <c r="AD24" s="419"/>
      <c r="AE24" s="419"/>
      <c r="AF24" s="419"/>
      <c r="AG24" s="420"/>
      <c r="AH24" s="421">
        <v>236</v>
      </c>
      <c r="AI24" s="422"/>
      <c r="AJ24" s="422"/>
      <c r="AK24" s="422"/>
      <c r="AL24" s="423"/>
      <c r="AM24" s="421">
        <v>773372</v>
      </c>
      <c r="AN24" s="422"/>
      <c r="AO24" s="422"/>
      <c r="AP24" s="422"/>
      <c r="AQ24" s="422"/>
      <c r="AR24" s="423"/>
      <c r="AS24" s="421">
        <v>3277</v>
      </c>
      <c r="AT24" s="422"/>
      <c r="AU24" s="422"/>
      <c r="AV24" s="422"/>
      <c r="AW24" s="422"/>
      <c r="AX24" s="424"/>
      <c r="AY24" s="412" t="s">
        <v>165</v>
      </c>
      <c r="AZ24" s="413"/>
      <c r="BA24" s="413"/>
      <c r="BB24" s="413"/>
      <c r="BC24" s="413"/>
      <c r="BD24" s="413"/>
      <c r="BE24" s="413"/>
      <c r="BF24" s="413"/>
      <c r="BG24" s="413"/>
      <c r="BH24" s="413"/>
      <c r="BI24" s="413"/>
      <c r="BJ24" s="413"/>
      <c r="BK24" s="413"/>
      <c r="BL24" s="413"/>
      <c r="BM24" s="414"/>
      <c r="BN24" s="445">
        <v>10766506</v>
      </c>
      <c r="BO24" s="446"/>
      <c r="BP24" s="446"/>
      <c r="BQ24" s="446"/>
      <c r="BR24" s="446"/>
      <c r="BS24" s="446"/>
      <c r="BT24" s="446"/>
      <c r="BU24" s="447"/>
      <c r="BV24" s="445">
        <v>10701541</v>
      </c>
      <c r="BW24" s="446"/>
      <c r="BX24" s="446"/>
      <c r="BY24" s="446"/>
      <c r="BZ24" s="446"/>
      <c r="CA24" s="446"/>
      <c r="CB24" s="446"/>
      <c r="CC24" s="447"/>
      <c r="CD24" s="180"/>
      <c r="CE24" s="443"/>
      <c r="CF24" s="443"/>
      <c r="CG24" s="443"/>
      <c r="CH24" s="443"/>
      <c r="CI24" s="443"/>
      <c r="CJ24" s="443"/>
      <c r="CK24" s="443"/>
      <c r="CL24" s="443"/>
      <c r="CM24" s="443"/>
      <c r="CN24" s="443"/>
      <c r="CO24" s="443"/>
      <c r="CP24" s="443"/>
      <c r="CQ24" s="443"/>
      <c r="CR24" s="443"/>
      <c r="CS24" s="444"/>
      <c r="CT24" s="415"/>
      <c r="CU24" s="416"/>
      <c r="CV24" s="416"/>
      <c r="CW24" s="416"/>
      <c r="CX24" s="416"/>
      <c r="CY24" s="416"/>
      <c r="CZ24" s="416"/>
      <c r="DA24" s="417"/>
      <c r="DB24" s="415"/>
      <c r="DC24" s="416"/>
      <c r="DD24" s="416"/>
      <c r="DE24" s="416"/>
      <c r="DF24" s="416"/>
      <c r="DG24" s="416"/>
      <c r="DH24" s="416"/>
      <c r="DI24" s="417"/>
      <c r="DJ24" s="165"/>
      <c r="DK24" s="165"/>
      <c r="DL24" s="165"/>
      <c r="DM24" s="165"/>
      <c r="DN24" s="165"/>
      <c r="DO24" s="165"/>
    </row>
    <row r="25" spans="1:119" s="165" customFormat="1" ht="18.75" customHeight="1">
      <c r="A25" s="166"/>
      <c r="B25" s="477"/>
      <c r="C25" s="478"/>
      <c r="D25" s="479"/>
      <c r="E25" s="418" t="s">
        <v>166</v>
      </c>
      <c r="F25" s="419"/>
      <c r="G25" s="419"/>
      <c r="H25" s="419"/>
      <c r="I25" s="419"/>
      <c r="J25" s="419"/>
      <c r="K25" s="420"/>
      <c r="L25" s="421">
        <v>1</v>
      </c>
      <c r="M25" s="422"/>
      <c r="N25" s="422"/>
      <c r="O25" s="422"/>
      <c r="P25" s="423"/>
      <c r="Q25" s="421">
        <v>6950</v>
      </c>
      <c r="R25" s="422"/>
      <c r="S25" s="422"/>
      <c r="T25" s="422"/>
      <c r="U25" s="422"/>
      <c r="V25" s="423"/>
      <c r="W25" s="487"/>
      <c r="X25" s="478"/>
      <c r="Y25" s="479"/>
      <c r="Z25" s="418" t="s">
        <v>167</v>
      </c>
      <c r="AA25" s="419"/>
      <c r="AB25" s="419"/>
      <c r="AC25" s="419"/>
      <c r="AD25" s="419"/>
      <c r="AE25" s="419"/>
      <c r="AF25" s="419"/>
      <c r="AG25" s="420"/>
      <c r="AH25" s="421" t="s">
        <v>168</v>
      </c>
      <c r="AI25" s="422"/>
      <c r="AJ25" s="422"/>
      <c r="AK25" s="422"/>
      <c r="AL25" s="423"/>
      <c r="AM25" s="421" t="s">
        <v>168</v>
      </c>
      <c r="AN25" s="422"/>
      <c r="AO25" s="422"/>
      <c r="AP25" s="422"/>
      <c r="AQ25" s="422"/>
      <c r="AR25" s="423"/>
      <c r="AS25" s="421" t="s">
        <v>122</v>
      </c>
      <c r="AT25" s="422"/>
      <c r="AU25" s="422"/>
      <c r="AV25" s="422"/>
      <c r="AW25" s="422"/>
      <c r="AX25" s="424"/>
      <c r="AY25" s="437" t="s">
        <v>169</v>
      </c>
      <c r="AZ25" s="438"/>
      <c r="BA25" s="438"/>
      <c r="BB25" s="438"/>
      <c r="BC25" s="438"/>
      <c r="BD25" s="438"/>
      <c r="BE25" s="438"/>
      <c r="BF25" s="438"/>
      <c r="BG25" s="438"/>
      <c r="BH25" s="438"/>
      <c r="BI25" s="438"/>
      <c r="BJ25" s="438"/>
      <c r="BK25" s="438"/>
      <c r="BL25" s="438"/>
      <c r="BM25" s="439"/>
      <c r="BN25" s="440">
        <v>487988</v>
      </c>
      <c r="BO25" s="441"/>
      <c r="BP25" s="441"/>
      <c r="BQ25" s="441"/>
      <c r="BR25" s="441"/>
      <c r="BS25" s="441"/>
      <c r="BT25" s="441"/>
      <c r="BU25" s="442"/>
      <c r="BV25" s="440">
        <v>334321</v>
      </c>
      <c r="BW25" s="441"/>
      <c r="BX25" s="441"/>
      <c r="BY25" s="441"/>
      <c r="BZ25" s="441"/>
      <c r="CA25" s="441"/>
      <c r="CB25" s="441"/>
      <c r="CC25" s="442"/>
      <c r="CD25" s="180"/>
      <c r="CE25" s="443"/>
      <c r="CF25" s="443"/>
      <c r="CG25" s="443"/>
      <c r="CH25" s="443"/>
      <c r="CI25" s="443"/>
      <c r="CJ25" s="443"/>
      <c r="CK25" s="443"/>
      <c r="CL25" s="443"/>
      <c r="CM25" s="443"/>
      <c r="CN25" s="443"/>
      <c r="CO25" s="443"/>
      <c r="CP25" s="443"/>
      <c r="CQ25" s="443"/>
      <c r="CR25" s="443"/>
      <c r="CS25" s="444"/>
      <c r="CT25" s="415"/>
      <c r="CU25" s="416"/>
      <c r="CV25" s="416"/>
      <c r="CW25" s="416"/>
      <c r="CX25" s="416"/>
      <c r="CY25" s="416"/>
      <c r="CZ25" s="416"/>
      <c r="DA25" s="417"/>
      <c r="DB25" s="415"/>
      <c r="DC25" s="416"/>
      <c r="DD25" s="416"/>
      <c r="DE25" s="416"/>
      <c r="DF25" s="416"/>
      <c r="DG25" s="416"/>
      <c r="DH25" s="416"/>
      <c r="DI25" s="417"/>
    </row>
    <row r="26" spans="1:119" s="165" customFormat="1" ht="18.75" customHeight="1">
      <c r="A26" s="166"/>
      <c r="B26" s="477"/>
      <c r="C26" s="478"/>
      <c r="D26" s="479"/>
      <c r="E26" s="418" t="s">
        <v>170</v>
      </c>
      <c r="F26" s="419"/>
      <c r="G26" s="419"/>
      <c r="H26" s="419"/>
      <c r="I26" s="419"/>
      <c r="J26" s="419"/>
      <c r="K26" s="420"/>
      <c r="L26" s="421">
        <v>1</v>
      </c>
      <c r="M26" s="422"/>
      <c r="N26" s="422"/>
      <c r="O26" s="422"/>
      <c r="P26" s="423"/>
      <c r="Q26" s="421">
        <v>5500</v>
      </c>
      <c r="R26" s="422"/>
      <c r="S26" s="422"/>
      <c r="T26" s="422"/>
      <c r="U26" s="422"/>
      <c r="V26" s="423"/>
      <c r="W26" s="487"/>
      <c r="X26" s="478"/>
      <c r="Y26" s="479"/>
      <c r="Z26" s="418" t="s">
        <v>171</v>
      </c>
      <c r="AA26" s="500"/>
      <c r="AB26" s="500"/>
      <c r="AC26" s="500"/>
      <c r="AD26" s="500"/>
      <c r="AE26" s="500"/>
      <c r="AF26" s="500"/>
      <c r="AG26" s="501"/>
      <c r="AH26" s="421">
        <v>29</v>
      </c>
      <c r="AI26" s="422"/>
      <c r="AJ26" s="422"/>
      <c r="AK26" s="422"/>
      <c r="AL26" s="423"/>
      <c r="AM26" s="421">
        <v>102863</v>
      </c>
      <c r="AN26" s="422"/>
      <c r="AO26" s="422"/>
      <c r="AP26" s="422"/>
      <c r="AQ26" s="422"/>
      <c r="AR26" s="423"/>
      <c r="AS26" s="421">
        <v>3547</v>
      </c>
      <c r="AT26" s="422"/>
      <c r="AU26" s="422"/>
      <c r="AV26" s="422"/>
      <c r="AW26" s="422"/>
      <c r="AX26" s="424"/>
      <c r="AY26" s="454" t="s">
        <v>172</v>
      </c>
      <c r="AZ26" s="455"/>
      <c r="BA26" s="455"/>
      <c r="BB26" s="455"/>
      <c r="BC26" s="455"/>
      <c r="BD26" s="455"/>
      <c r="BE26" s="455"/>
      <c r="BF26" s="455"/>
      <c r="BG26" s="455"/>
      <c r="BH26" s="455"/>
      <c r="BI26" s="455"/>
      <c r="BJ26" s="455"/>
      <c r="BK26" s="455"/>
      <c r="BL26" s="455"/>
      <c r="BM26" s="456"/>
      <c r="BN26" s="445" t="s">
        <v>173</v>
      </c>
      <c r="BO26" s="446"/>
      <c r="BP26" s="446"/>
      <c r="BQ26" s="446"/>
      <c r="BR26" s="446"/>
      <c r="BS26" s="446"/>
      <c r="BT26" s="446"/>
      <c r="BU26" s="447"/>
      <c r="BV26" s="445" t="s">
        <v>122</v>
      </c>
      <c r="BW26" s="446"/>
      <c r="BX26" s="446"/>
      <c r="BY26" s="446"/>
      <c r="BZ26" s="446"/>
      <c r="CA26" s="446"/>
      <c r="CB26" s="446"/>
      <c r="CC26" s="447"/>
      <c r="CD26" s="180"/>
      <c r="CE26" s="443"/>
      <c r="CF26" s="443"/>
      <c r="CG26" s="443"/>
      <c r="CH26" s="443"/>
      <c r="CI26" s="443"/>
      <c r="CJ26" s="443"/>
      <c r="CK26" s="443"/>
      <c r="CL26" s="443"/>
      <c r="CM26" s="443"/>
      <c r="CN26" s="443"/>
      <c r="CO26" s="443"/>
      <c r="CP26" s="443"/>
      <c r="CQ26" s="443"/>
      <c r="CR26" s="443"/>
      <c r="CS26" s="444"/>
      <c r="CT26" s="415"/>
      <c r="CU26" s="416"/>
      <c r="CV26" s="416"/>
      <c r="CW26" s="416"/>
      <c r="CX26" s="416"/>
      <c r="CY26" s="416"/>
      <c r="CZ26" s="416"/>
      <c r="DA26" s="417"/>
      <c r="DB26" s="415"/>
      <c r="DC26" s="416"/>
      <c r="DD26" s="416"/>
      <c r="DE26" s="416"/>
      <c r="DF26" s="416"/>
      <c r="DG26" s="416"/>
      <c r="DH26" s="416"/>
      <c r="DI26" s="417"/>
    </row>
    <row r="27" spans="1:119" ht="18.75" customHeight="1" thickBot="1">
      <c r="A27" s="166"/>
      <c r="B27" s="477"/>
      <c r="C27" s="478"/>
      <c r="D27" s="479"/>
      <c r="E27" s="418" t="s">
        <v>174</v>
      </c>
      <c r="F27" s="419"/>
      <c r="G27" s="419"/>
      <c r="H27" s="419"/>
      <c r="I27" s="419"/>
      <c r="J27" s="419"/>
      <c r="K27" s="420"/>
      <c r="L27" s="421">
        <v>1</v>
      </c>
      <c r="M27" s="422"/>
      <c r="N27" s="422"/>
      <c r="O27" s="422"/>
      <c r="P27" s="423"/>
      <c r="Q27" s="421">
        <v>4350</v>
      </c>
      <c r="R27" s="422"/>
      <c r="S27" s="422"/>
      <c r="T27" s="422"/>
      <c r="U27" s="422"/>
      <c r="V27" s="423"/>
      <c r="W27" s="487"/>
      <c r="X27" s="478"/>
      <c r="Y27" s="479"/>
      <c r="Z27" s="418" t="s">
        <v>175</v>
      </c>
      <c r="AA27" s="419"/>
      <c r="AB27" s="419"/>
      <c r="AC27" s="419"/>
      <c r="AD27" s="419"/>
      <c r="AE27" s="419"/>
      <c r="AF27" s="419"/>
      <c r="AG27" s="420"/>
      <c r="AH27" s="421">
        <v>9</v>
      </c>
      <c r="AI27" s="422"/>
      <c r="AJ27" s="422"/>
      <c r="AK27" s="422"/>
      <c r="AL27" s="423"/>
      <c r="AM27" s="421">
        <v>32910</v>
      </c>
      <c r="AN27" s="422"/>
      <c r="AO27" s="422"/>
      <c r="AP27" s="422"/>
      <c r="AQ27" s="422"/>
      <c r="AR27" s="423"/>
      <c r="AS27" s="421">
        <v>3657</v>
      </c>
      <c r="AT27" s="422"/>
      <c r="AU27" s="422"/>
      <c r="AV27" s="422"/>
      <c r="AW27" s="422"/>
      <c r="AX27" s="424"/>
      <c r="AY27" s="451" t="s">
        <v>176</v>
      </c>
      <c r="AZ27" s="452"/>
      <c r="BA27" s="452"/>
      <c r="BB27" s="452"/>
      <c r="BC27" s="452"/>
      <c r="BD27" s="452"/>
      <c r="BE27" s="452"/>
      <c r="BF27" s="452"/>
      <c r="BG27" s="452"/>
      <c r="BH27" s="452"/>
      <c r="BI27" s="452"/>
      <c r="BJ27" s="452"/>
      <c r="BK27" s="452"/>
      <c r="BL27" s="452"/>
      <c r="BM27" s="453"/>
      <c r="BN27" s="448">
        <v>391446</v>
      </c>
      <c r="BO27" s="449"/>
      <c r="BP27" s="449"/>
      <c r="BQ27" s="449"/>
      <c r="BR27" s="449"/>
      <c r="BS27" s="449"/>
      <c r="BT27" s="449"/>
      <c r="BU27" s="450"/>
      <c r="BV27" s="448">
        <v>391406</v>
      </c>
      <c r="BW27" s="449"/>
      <c r="BX27" s="449"/>
      <c r="BY27" s="449"/>
      <c r="BZ27" s="449"/>
      <c r="CA27" s="449"/>
      <c r="CB27" s="449"/>
      <c r="CC27" s="450"/>
      <c r="CD27" s="182"/>
      <c r="CE27" s="443"/>
      <c r="CF27" s="443"/>
      <c r="CG27" s="443"/>
      <c r="CH27" s="443"/>
      <c r="CI27" s="443"/>
      <c r="CJ27" s="443"/>
      <c r="CK27" s="443"/>
      <c r="CL27" s="443"/>
      <c r="CM27" s="443"/>
      <c r="CN27" s="443"/>
      <c r="CO27" s="443"/>
      <c r="CP27" s="443"/>
      <c r="CQ27" s="443"/>
      <c r="CR27" s="443"/>
      <c r="CS27" s="444"/>
      <c r="CT27" s="415"/>
      <c r="CU27" s="416"/>
      <c r="CV27" s="416"/>
      <c r="CW27" s="416"/>
      <c r="CX27" s="416"/>
      <c r="CY27" s="416"/>
      <c r="CZ27" s="416"/>
      <c r="DA27" s="417"/>
      <c r="DB27" s="415"/>
      <c r="DC27" s="416"/>
      <c r="DD27" s="416"/>
      <c r="DE27" s="416"/>
      <c r="DF27" s="416"/>
      <c r="DG27" s="416"/>
      <c r="DH27" s="416"/>
      <c r="DI27" s="417"/>
      <c r="DJ27" s="165"/>
      <c r="DK27" s="165"/>
      <c r="DL27" s="165"/>
      <c r="DM27" s="165"/>
      <c r="DN27" s="165"/>
      <c r="DO27" s="165"/>
    </row>
    <row r="28" spans="1:119" ht="18.75" customHeight="1">
      <c r="A28" s="166"/>
      <c r="B28" s="477"/>
      <c r="C28" s="478"/>
      <c r="D28" s="479"/>
      <c r="E28" s="418" t="s">
        <v>177</v>
      </c>
      <c r="F28" s="419"/>
      <c r="G28" s="419"/>
      <c r="H28" s="419"/>
      <c r="I28" s="419"/>
      <c r="J28" s="419"/>
      <c r="K28" s="420"/>
      <c r="L28" s="421">
        <v>1</v>
      </c>
      <c r="M28" s="422"/>
      <c r="N28" s="422"/>
      <c r="O28" s="422"/>
      <c r="P28" s="423"/>
      <c r="Q28" s="421">
        <v>3850</v>
      </c>
      <c r="R28" s="422"/>
      <c r="S28" s="422"/>
      <c r="T28" s="422"/>
      <c r="U28" s="422"/>
      <c r="V28" s="423"/>
      <c r="W28" s="487"/>
      <c r="X28" s="478"/>
      <c r="Y28" s="479"/>
      <c r="Z28" s="418" t="s">
        <v>178</v>
      </c>
      <c r="AA28" s="419"/>
      <c r="AB28" s="419"/>
      <c r="AC28" s="419"/>
      <c r="AD28" s="419"/>
      <c r="AE28" s="419"/>
      <c r="AF28" s="419"/>
      <c r="AG28" s="420"/>
      <c r="AH28" s="421" t="s">
        <v>122</v>
      </c>
      <c r="AI28" s="422"/>
      <c r="AJ28" s="422"/>
      <c r="AK28" s="422"/>
      <c r="AL28" s="423"/>
      <c r="AM28" s="421" t="s">
        <v>168</v>
      </c>
      <c r="AN28" s="422"/>
      <c r="AO28" s="422"/>
      <c r="AP28" s="422"/>
      <c r="AQ28" s="422"/>
      <c r="AR28" s="423"/>
      <c r="AS28" s="421" t="s">
        <v>173</v>
      </c>
      <c r="AT28" s="422"/>
      <c r="AU28" s="422"/>
      <c r="AV28" s="422"/>
      <c r="AW28" s="422"/>
      <c r="AX28" s="424"/>
      <c r="AY28" s="428" t="s">
        <v>179</v>
      </c>
      <c r="AZ28" s="429"/>
      <c r="BA28" s="429"/>
      <c r="BB28" s="430"/>
      <c r="BC28" s="437" t="s">
        <v>41</v>
      </c>
      <c r="BD28" s="438"/>
      <c r="BE28" s="438"/>
      <c r="BF28" s="438"/>
      <c r="BG28" s="438"/>
      <c r="BH28" s="438"/>
      <c r="BI28" s="438"/>
      <c r="BJ28" s="438"/>
      <c r="BK28" s="438"/>
      <c r="BL28" s="438"/>
      <c r="BM28" s="439"/>
      <c r="BN28" s="440">
        <v>1125133</v>
      </c>
      <c r="BO28" s="441"/>
      <c r="BP28" s="441"/>
      <c r="BQ28" s="441"/>
      <c r="BR28" s="441"/>
      <c r="BS28" s="441"/>
      <c r="BT28" s="441"/>
      <c r="BU28" s="442"/>
      <c r="BV28" s="440">
        <v>1472899</v>
      </c>
      <c r="BW28" s="441"/>
      <c r="BX28" s="441"/>
      <c r="BY28" s="441"/>
      <c r="BZ28" s="441"/>
      <c r="CA28" s="441"/>
      <c r="CB28" s="441"/>
      <c r="CC28" s="442"/>
      <c r="CD28" s="180"/>
      <c r="CE28" s="443"/>
      <c r="CF28" s="443"/>
      <c r="CG28" s="443"/>
      <c r="CH28" s="443"/>
      <c r="CI28" s="443"/>
      <c r="CJ28" s="443"/>
      <c r="CK28" s="443"/>
      <c r="CL28" s="443"/>
      <c r="CM28" s="443"/>
      <c r="CN28" s="443"/>
      <c r="CO28" s="443"/>
      <c r="CP28" s="443"/>
      <c r="CQ28" s="443"/>
      <c r="CR28" s="443"/>
      <c r="CS28" s="444"/>
      <c r="CT28" s="415"/>
      <c r="CU28" s="416"/>
      <c r="CV28" s="416"/>
      <c r="CW28" s="416"/>
      <c r="CX28" s="416"/>
      <c r="CY28" s="416"/>
      <c r="CZ28" s="416"/>
      <c r="DA28" s="417"/>
      <c r="DB28" s="415"/>
      <c r="DC28" s="416"/>
      <c r="DD28" s="416"/>
      <c r="DE28" s="416"/>
      <c r="DF28" s="416"/>
      <c r="DG28" s="416"/>
      <c r="DH28" s="416"/>
      <c r="DI28" s="417"/>
      <c r="DJ28" s="165"/>
      <c r="DK28" s="165"/>
      <c r="DL28" s="165"/>
      <c r="DM28" s="165"/>
      <c r="DN28" s="165"/>
      <c r="DO28" s="165"/>
    </row>
    <row r="29" spans="1:119" ht="18.75" customHeight="1">
      <c r="A29" s="166"/>
      <c r="B29" s="477"/>
      <c r="C29" s="478"/>
      <c r="D29" s="479"/>
      <c r="E29" s="418" t="s">
        <v>180</v>
      </c>
      <c r="F29" s="419"/>
      <c r="G29" s="419"/>
      <c r="H29" s="419"/>
      <c r="I29" s="419"/>
      <c r="J29" s="419"/>
      <c r="K29" s="420"/>
      <c r="L29" s="421">
        <v>15</v>
      </c>
      <c r="M29" s="422"/>
      <c r="N29" s="422"/>
      <c r="O29" s="422"/>
      <c r="P29" s="423"/>
      <c r="Q29" s="421">
        <v>3600</v>
      </c>
      <c r="R29" s="422"/>
      <c r="S29" s="422"/>
      <c r="T29" s="422"/>
      <c r="U29" s="422"/>
      <c r="V29" s="423"/>
      <c r="W29" s="488"/>
      <c r="X29" s="489"/>
      <c r="Y29" s="490"/>
      <c r="Z29" s="418" t="s">
        <v>181</v>
      </c>
      <c r="AA29" s="419"/>
      <c r="AB29" s="419"/>
      <c r="AC29" s="419"/>
      <c r="AD29" s="419"/>
      <c r="AE29" s="419"/>
      <c r="AF29" s="419"/>
      <c r="AG29" s="420"/>
      <c r="AH29" s="421">
        <v>245</v>
      </c>
      <c r="AI29" s="422"/>
      <c r="AJ29" s="422"/>
      <c r="AK29" s="422"/>
      <c r="AL29" s="423"/>
      <c r="AM29" s="421">
        <v>806282</v>
      </c>
      <c r="AN29" s="422"/>
      <c r="AO29" s="422"/>
      <c r="AP29" s="422"/>
      <c r="AQ29" s="422"/>
      <c r="AR29" s="423"/>
      <c r="AS29" s="421">
        <v>3291</v>
      </c>
      <c r="AT29" s="422"/>
      <c r="AU29" s="422"/>
      <c r="AV29" s="422"/>
      <c r="AW29" s="422"/>
      <c r="AX29" s="424"/>
      <c r="AY29" s="431"/>
      <c r="AZ29" s="432"/>
      <c r="BA29" s="432"/>
      <c r="BB29" s="433"/>
      <c r="BC29" s="425" t="s">
        <v>182</v>
      </c>
      <c r="BD29" s="426"/>
      <c r="BE29" s="426"/>
      <c r="BF29" s="426"/>
      <c r="BG29" s="426"/>
      <c r="BH29" s="426"/>
      <c r="BI29" s="426"/>
      <c r="BJ29" s="426"/>
      <c r="BK29" s="426"/>
      <c r="BL29" s="426"/>
      <c r="BM29" s="427"/>
      <c r="BN29" s="445">
        <v>110502</v>
      </c>
      <c r="BO29" s="446"/>
      <c r="BP29" s="446"/>
      <c r="BQ29" s="446"/>
      <c r="BR29" s="446"/>
      <c r="BS29" s="446"/>
      <c r="BT29" s="446"/>
      <c r="BU29" s="447"/>
      <c r="BV29" s="445">
        <v>110275</v>
      </c>
      <c r="BW29" s="446"/>
      <c r="BX29" s="446"/>
      <c r="BY29" s="446"/>
      <c r="BZ29" s="446"/>
      <c r="CA29" s="446"/>
      <c r="CB29" s="446"/>
      <c r="CC29" s="447"/>
      <c r="CD29" s="182"/>
      <c r="CE29" s="443"/>
      <c r="CF29" s="443"/>
      <c r="CG29" s="443"/>
      <c r="CH29" s="443"/>
      <c r="CI29" s="443"/>
      <c r="CJ29" s="443"/>
      <c r="CK29" s="443"/>
      <c r="CL29" s="443"/>
      <c r="CM29" s="443"/>
      <c r="CN29" s="443"/>
      <c r="CO29" s="443"/>
      <c r="CP29" s="443"/>
      <c r="CQ29" s="443"/>
      <c r="CR29" s="443"/>
      <c r="CS29" s="444"/>
      <c r="CT29" s="415"/>
      <c r="CU29" s="416"/>
      <c r="CV29" s="416"/>
      <c r="CW29" s="416"/>
      <c r="CX29" s="416"/>
      <c r="CY29" s="416"/>
      <c r="CZ29" s="416"/>
      <c r="DA29" s="417"/>
      <c r="DB29" s="415"/>
      <c r="DC29" s="416"/>
      <c r="DD29" s="416"/>
      <c r="DE29" s="416"/>
      <c r="DF29" s="416"/>
      <c r="DG29" s="416"/>
      <c r="DH29" s="416"/>
      <c r="DI29" s="417"/>
      <c r="DJ29" s="165"/>
      <c r="DK29" s="165"/>
      <c r="DL29" s="165"/>
      <c r="DM29" s="165"/>
      <c r="DN29" s="165"/>
      <c r="DO29" s="165"/>
    </row>
    <row r="30" spans="1:119" ht="18.75" customHeight="1" thickBot="1">
      <c r="A30" s="166"/>
      <c r="B30" s="480"/>
      <c r="C30" s="481"/>
      <c r="D30" s="482"/>
      <c r="E30" s="491"/>
      <c r="F30" s="492"/>
      <c r="G30" s="492"/>
      <c r="H30" s="492"/>
      <c r="I30" s="492"/>
      <c r="J30" s="492"/>
      <c r="K30" s="493"/>
      <c r="L30" s="494"/>
      <c r="M30" s="495"/>
      <c r="N30" s="495"/>
      <c r="O30" s="495"/>
      <c r="P30" s="496"/>
      <c r="Q30" s="494"/>
      <c r="R30" s="495"/>
      <c r="S30" s="495"/>
      <c r="T30" s="495"/>
      <c r="U30" s="495"/>
      <c r="V30" s="496"/>
      <c r="W30" s="497" t="s">
        <v>183</v>
      </c>
      <c r="X30" s="498"/>
      <c r="Y30" s="498"/>
      <c r="Z30" s="498"/>
      <c r="AA30" s="498"/>
      <c r="AB30" s="498"/>
      <c r="AC30" s="498"/>
      <c r="AD30" s="498"/>
      <c r="AE30" s="498"/>
      <c r="AF30" s="498"/>
      <c r="AG30" s="499"/>
      <c r="AH30" s="409">
        <v>100.2</v>
      </c>
      <c r="AI30" s="410"/>
      <c r="AJ30" s="410"/>
      <c r="AK30" s="410"/>
      <c r="AL30" s="410"/>
      <c r="AM30" s="410"/>
      <c r="AN30" s="410"/>
      <c r="AO30" s="410"/>
      <c r="AP30" s="410"/>
      <c r="AQ30" s="410"/>
      <c r="AR30" s="410"/>
      <c r="AS30" s="410"/>
      <c r="AT30" s="410"/>
      <c r="AU30" s="410"/>
      <c r="AV30" s="410"/>
      <c r="AW30" s="410"/>
      <c r="AX30" s="411"/>
      <c r="AY30" s="434"/>
      <c r="AZ30" s="435"/>
      <c r="BA30" s="435"/>
      <c r="BB30" s="436"/>
      <c r="BC30" s="412" t="s">
        <v>43</v>
      </c>
      <c r="BD30" s="413"/>
      <c r="BE30" s="413"/>
      <c r="BF30" s="413"/>
      <c r="BG30" s="413"/>
      <c r="BH30" s="413"/>
      <c r="BI30" s="413"/>
      <c r="BJ30" s="413"/>
      <c r="BK30" s="413"/>
      <c r="BL30" s="413"/>
      <c r="BM30" s="414"/>
      <c r="BN30" s="448">
        <v>899871</v>
      </c>
      <c r="BO30" s="449"/>
      <c r="BP30" s="449"/>
      <c r="BQ30" s="449"/>
      <c r="BR30" s="449"/>
      <c r="BS30" s="449"/>
      <c r="BT30" s="449"/>
      <c r="BU30" s="450"/>
      <c r="BV30" s="448">
        <v>587049</v>
      </c>
      <c r="BW30" s="449"/>
      <c r="BX30" s="449"/>
      <c r="BY30" s="449"/>
      <c r="BZ30" s="449"/>
      <c r="CA30" s="449"/>
      <c r="CB30" s="449"/>
      <c r="CC30" s="450"/>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184</v>
      </c>
      <c r="D32" s="193"/>
      <c r="E32" s="193"/>
      <c r="F32" s="190"/>
      <c r="G32" s="190"/>
      <c r="H32" s="190"/>
      <c r="I32" s="190"/>
      <c r="J32" s="190"/>
      <c r="K32" s="190"/>
      <c r="L32" s="190"/>
      <c r="M32" s="190"/>
      <c r="N32" s="190"/>
      <c r="O32" s="190"/>
      <c r="P32" s="190"/>
      <c r="Q32" s="190"/>
      <c r="R32" s="190"/>
      <c r="S32" s="190"/>
      <c r="T32" s="190"/>
      <c r="U32" s="190" t="s">
        <v>185</v>
      </c>
      <c r="V32" s="190"/>
      <c r="W32" s="190"/>
      <c r="X32" s="190"/>
      <c r="Y32" s="190"/>
      <c r="Z32" s="190"/>
      <c r="AA32" s="190"/>
      <c r="AB32" s="190"/>
      <c r="AC32" s="190"/>
      <c r="AD32" s="190"/>
      <c r="AE32" s="190"/>
      <c r="AF32" s="190"/>
      <c r="AG32" s="190"/>
      <c r="AH32" s="190"/>
      <c r="AI32" s="190"/>
      <c r="AJ32" s="190"/>
      <c r="AK32" s="190"/>
      <c r="AL32" s="190"/>
      <c r="AM32" s="194" t="s">
        <v>186</v>
      </c>
      <c r="AN32" s="190"/>
      <c r="AO32" s="190"/>
      <c r="AP32" s="190"/>
      <c r="AQ32" s="190"/>
      <c r="AR32" s="190"/>
      <c r="AS32" s="194"/>
      <c r="AT32" s="194"/>
      <c r="AU32" s="194"/>
      <c r="AV32" s="194"/>
      <c r="AW32" s="194"/>
      <c r="AX32" s="194"/>
      <c r="AY32" s="194"/>
      <c r="AZ32" s="194"/>
      <c r="BA32" s="194"/>
      <c r="BB32" s="190"/>
      <c r="BC32" s="194"/>
      <c r="BD32" s="190"/>
      <c r="BE32" s="194" t="s">
        <v>187</v>
      </c>
      <c r="BF32" s="190"/>
      <c r="BG32" s="190"/>
      <c r="BH32" s="190"/>
      <c r="BI32" s="190"/>
      <c r="BJ32" s="194"/>
      <c r="BK32" s="194"/>
      <c r="BL32" s="194"/>
      <c r="BM32" s="194"/>
      <c r="BN32" s="194"/>
      <c r="BO32" s="194"/>
      <c r="BP32" s="194"/>
      <c r="BQ32" s="194"/>
      <c r="BR32" s="190"/>
      <c r="BS32" s="190"/>
      <c r="BT32" s="190"/>
      <c r="BU32" s="190"/>
      <c r="BV32" s="190"/>
      <c r="BW32" s="190" t="s">
        <v>188</v>
      </c>
      <c r="BX32" s="190"/>
      <c r="BY32" s="190"/>
      <c r="BZ32" s="190"/>
      <c r="CA32" s="190"/>
      <c r="CB32" s="194"/>
      <c r="CC32" s="194"/>
      <c r="CD32" s="194"/>
      <c r="CE32" s="194"/>
      <c r="CF32" s="194"/>
      <c r="CG32" s="194"/>
      <c r="CH32" s="194"/>
      <c r="CI32" s="194"/>
      <c r="CJ32" s="194"/>
      <c r="CK32" s="194"/>
      <c r="CL32" s="194"/>
      <c r="CM32" s="194"/>
      <c r="CN32" s="194"/>
      <c r="CO32" s="194" t="s">
        <v>189</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08" t="s">
        <v>190</v>
      </c>
      <c r="D33" s="408"/>
      <c r="E33" s="407" t="s">
        <v>191</v>
      </c>
      <c r="F33" s="407"/>
      <c r="G33" s="407"/>
      <c r="H33" s="407"/>
      <c r="I33" s="407"/>
      <c r="J33" s="407"/>
      <c r="K33" s="407"/>
      <c r="L33" s="407"/>
      <c r="M33" s="407"/>
      <c r="N33" s="407"/>
      <c r="O33" s="407"/>
      <c r="P33" s="407"/>
      <c r="Q33" s="407"/>
      <c r="R33" s="407"/>
      <c r="S33" s="407"/>
      <c r="T33" s="195"/>
      <c r="U33" s="408" t="s">
        <v>190</v>
      </c>
      <c r="V33" s="408"/>
      <c r="W33" s="407" t="s">
        <v>191</v>
      </c>
      <c r="X33" s="407"/>
      <c r="Y33" s="407"/>
      <c r="Z33" s="407"/>
      <c r="AA33" s="407"/>
      <c r="AB33" s="407"/>
      <c r="AC33" s="407"/>
      <c r="AD33" s="407"/>
      <c r="AE33" s="407"/>
      <c r="AF33" s="407"/>
      <c r="AG33" s="407"/>
      <c r="AH33" s="407"/>
      <c r="AI33" s="407"/>
      <c r="AJ33" s="407"/>
      <c r="AK33" s="407"/>
      <c r="AL33" s="195"/>
      <c r="AM33" s="408" t="s">
        <v>192</v>
      </c>
      <c r="AN33" s="408"/>
      <c r="AO33" s="407" t="s">
        <v>191</v>
      </c>
      <c r="AP33" s="407"/>
      <c r="AQ33" s="407"/>
      <c r="AR33" s="407"/>
      <c r="AS33" s="407"/>
      <c r="AT33" s="407"/>
      <c r="AU33" s="407"/>
      <c r="AV33" s="407"/>
      <c r="AW33" s="407"/>
      <c r="AX33" s="407"/>
      <c r="AY33" s="407"/>
      <c r="AZ33" s="407"/>
      <c r="BA33" s="407"/>
      <c r="BB33" s="407"/>
      <c r="BC33" s="407"/>
      <c r="BD33" s="196"/>
      <c r="BE33" s="407" t="s">
        <v>193</v>
      </c>
      <c r="BF33" s="407"/>
      <c r="BG33" s="407" t="s">
        <v>194</v>
      </c>
      <c r="BH33" s="407"/>
      <c r="BI33" s="407"/>
      <c r="BJ33" s="407"/>
      <c r="BK33" s="407"/>
      <c r="BL33" s="407"/>
      <c r="BM33" s="407"/>
      <c r="BN33" s="407"/>
      <c r="BO33" s="407"/>
      <c r="BP33" s="407"/>
      <c r="BQ33" s="407"/>
      <c r="BR33" s="407"/>
      <c r="BS33" s="407"/>
      <c r="BT33" s="407"/>
      <c r="BU33" s="407"/>
      <c r="BV33" s="196"/>
      <c r="BW33" s="408" t="s">
        <v>193</v>
      </c>
      <c r="BX33" s="408"/>
      <c r="BY33" s="407" t="s">
        <v>195</v>
      </c>
      <c r="BZ33" s="407"/>
      <c r="CA33" s="407"/>
      <c r="CB33" s="407"/>
      <c r="CC33" s="407"/>
      <c r="CD33" s="407"/>
      <c r="CE33" s="407"/>
      <c r="CF33" s="407"/>
      <c r="CG33" s="407"/>
      <c r="CH33" s="407"/>
      <c r="CI33" s="407"/>
      <c r="CJ33" s="407"/>
      <c r="CK33" s="407"/>
      <c r="CL33" s="407"/>
      <c r="CM33" s="407"/>
      <c r="CN33" s="195"/>
      <c r="CO33" s="408" t="s">
        <v>196</v>
      </c>
      <c r="CP33" s="408"/>
      <c r="CQ33" s="407" t="s">
        <v>197</v>
      </c>
      <c r="CR33" s="407"/>
      <c r="CS33" s="407"/>
      <c r="CT33" s="407"/>
      <c r="CU33" s="407"/>
      <c r="CV33" s="407"/>
      <c r="CW33" s="407"/>
      <c r="CX33" s="407"/>
      <c r="CY33" s="407"/>
      <c r="CZ33" s="407"/>
      <c r="DA33" s="407"/>
      <c r="DB33" s="407"/>
      <c r="DC33" s="407"/>
      <c r="DD33" s="407"/>
      <c r="DE33" s="407"/>
      <c r="DF33" s="195"/>
      <c r="DG33" s="406" t="s">
        <v>198</v>
      </c>
      <c r="DH33" s="406"/>
      <c r="DI33" s="197"/>
      <c r="DJ33" s="165"/>
      <c r="DK33" s="165"/>
      <c r="DL33" s="165"/>
      <c r="DM33" s="165"/>
      <c r="DN33" s="165"/>
      <c r="DO33" s="165"/>
    </row>
    <row r="34" spans="1:119" ht="32.25" customHeight="1">
      <c r="A34" s="166"/>
      <c r="B34" s="192"/>
      <c r="C34" s="404">
        <f>IF(E34="","",1)</f>
        <v>1</v>
      </c>
      <c r="D34" s="404"/>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93"/>
      <c r="U34" s="404">
        <f>IF(W34="","",MAX(C34:D43)+1)</f>
        <v>3</v>
      </c>
      <c r="V34" s="404"/>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93"/>
      <c r="AM34" s="404">
        <f>IF(AO34="","",MAX(C34:D43,U34:V43)+1)</f>
        <v>6</v>
      </c>
      <c r="AN34" s="404"/>
      <c r="AO34" s="403" t="str">
        <f>IF('各会計、関係団体の財政状況及び健全化判断比率'!B31="","",'各会計、関係団体の財政状況及び健全化判断比率'!B31)</f>
        <v>水道事業会計</v>
      </c>
      <c r="AP34" s="403"/>
      <c r="AQ34" s="403"/>
      <c r="AR34" s="403"/>
      <c r="AS34" s="403"/>
      <c r="AT34" s="403"/>
      <c r="AU34" s="403"/>
      <c r="AV34" s="403"/>
      <c r="AW34" s="403"/>
      <c r="AX34" s="403"/>
      <c r="AY34" s="403"/>
      <c r="AZ34" s="403"/>
      <c r="BA34" s="403"/>
      <c r="BB34" s="403"/>
      <c r="BC34" s="403"/>
      <c r="BD34" s="193"/>
      <c r="BE34" s="404" t="str">
        <f>IF(BG34="","",MAX(C34:D43,U34:V43,AM34:AN43)+1)</f>
        <v/>
      </c>
      <c r="BF34" s="404"/>
      <c r="BG34" s="403"/>
      <c r="BH34" s="403"/>
      <c r="BI34" s="403"/>
      <c r="BJ34" s="403"/>
      <c r="BK34" s="403"/>
      <c r="BL34" s="403"/>
      <c r="BM34" s="403"/>
      <c r="BN34" s="403"/>
      <c r="BO34" s="403"/>
      <c r="BP34" s="403"/>
      <c r="BQ34" s="403"/>
      <c r="BR34" s="403"/>
      <c r="BS34" s="403"/>
      <c r="BT34" s="403"/>
      <c r="BU34" s="403"/>
      <c r="BV34" s="193"/>
      <c r="BW34" s="404">
        <f>IF(BY34="","",MAX(C34:D43,U34:V43,AM34:AN43,BE34:BF43)+1)</f>
        <v>8</v>
      </c>
      <c r="BX34" s="404"/>
      <c r="BY34" s="403" t="str">
        <f>IF('各会計、関係団体の財政状況及び健全化判断比率'!B68="","",'各会計、関係団体の財政状況及び健全化判断比率'!B68)</f>
        <v>置賜広域行政事務組合</v>
      </c>
      <c r="BZ34" s="403"/>
      <c r="CA34" s="403"/>
      <c r="CB34" s="403"/>
      <c r="CC34" s="403"/>
      <c r="CD34" s="403"/>
      <c r="CE34" s="403"/>
      <c r="CF34" s="403"/>
      <c r="CG34" s="403"/>
      <c r="CH34" s="403"/>
      <c r="CI34" s="403"/>
      <c r="CJ34" s="403"/>
      <c r="CK34" s="403"/>
      <c r="CL34" s="403"/>
      <c r="CM34" s="403"/>
      <c r="CN34" s="193"/>
      <c r="CO34" s="404">
        <f>IF(CQ34="","",MAX(C34:D43,U34:V43,AM34:AN43,BE34:BF43,BW34:BX43)+1)</f>
        <v>17</v>
      </c>
      <c r="CP34" s="404"/>
      <c r="CQ34" s="403" t="str">
        <f>IF('各会計、関係団体の財政状況及び健全化判断比率'!BS7="","",'各会計、関係団体の財政状況及び健全化判断比率'!BS7)</f>
        <v>ハイジアパーク南陽</v>
      </c>
      <c r="CR34" s="403"/>
      <c r="CS34" s="403"/>
      <c r="CT34" s="403"/>
      <c r="CU34" s="403"/>
      <c r="CV34" s="403"/>
      <c r="CW34" s="403"/>
      <c r="CX34" s="403"/>
      <c r="CY34" s="403"/>
      <c r="CZ34" s="403"/>
      <c r="DA34" s="403"/>
      <c r="DB34" s="403"/>
      <c r="DC34" s="403"/>
      <c r="DD34" s="403"/>
      <c r="DE34" s="403"/>
      <c r="DF34" s="190"/>
      <c r="DG34" s="405" t="str">
        <f>IF('各会計、関係団体の財政状況及び健全化判断比率'!BR7="","",'各会計、関係団体の財政状況及び健全化判断比率'!BR7)</f>
        <v/>
      </c>
      <c r="DH34" s="405"/>
      <c r="DI34" s="197"/>
      <c r="DJ34" s="165"/>
      <c r="DK34" s="165"/>
      <c r="DL34" s="165"/>
      <c r="DM34" s="165"/>
      <c r="DN34" s="165"/>
      <c r="DO34" s="165"/>
    </row>
    <row r="35" spans="1:119" ht="32.25" customHeight="1">
      <c r="A35" s="166"/>
      <c r="B35" s="192"/>
      <c r="C35" s="404">
        <f>IF(E35="","",C34+1)</f>
        <v>2</v>
      </c>
      <c r="D35" s="404"/>
      <c r="E35" s="403" t="str">
        <f>IF('各会計、関係団体の財政状況及び健全化判断比率'!B8="","",'各会計、関係団体の財政状況及び健全化判断比率'!B8)</f>
        <v>育英事業特別会計</v>
      </c>
      <c r="F35" s="403"/>
      <c r="G35" s="403"/>
      <c r="H35" s="403"/>
      <c r="I35" s="403"/>
      <c r="J35" s="403"/>
      <c r="K35" s="403"/>
      <c r="L35" s="403"/>
      <c r="M35" s="403"/>
      <c r="N35" s="403"/>
      <c r="O35" s="403"/>
      <c r="P35" s="403"/>
      <c r="Q35" s="403"/>
      <c r="R35" s="403"/>
      <c r="S35" s="403"/>
      <c r="T35" s="193"/>
      <c r="U35" s="404">
        <f>IF(W35="","",U34+1)</f>
        <v>4</v>
      </c>
      <c r="V35" s="404"/>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93"/>
      <c r="AM35" s="404">
        <f t="shared" ref="AM35:AM43" si="0">IF(AO35="","",AM34+1)</f>
        <v>7</v>
      </c>
      <c r="AN35" s="404"/>
      <c r="AO35" s="403" t="str">
        <f>IF('各会計、関係団体の財政状況及び健全化判断比率'!B32="","",'各会計、関係団体の財政状況及び健全化判断比率'!B32)</f>
        <v>下水道事業会計</v>
      </c>
      <c r="AP35" s="403"/>
      <c r="AQ35" s="403"/>
      <c r="AR35" s="403"/>
      <c r="AS35" s="403"/>
      <c r="AT35" s="403"/>
      <c r="AU35" s="403"/>
      <c r="AV35" s="403"/>
      <c r="AW35" s="403"/>
      <c r="AX35" s="403"/>
      <c r="AY35" s="403"/>
      <c r="AZ35" s="403"/>
      <c r="BA35" s="403"/>
      <c r="BB35" s="403"/>
      <c r="BC35" s="403"/>
      <c r="BD35" s="193"/>
      <c r="BE35" s="404" t="str">
        <f t="shared" ref="BE35:BE43" si="1">IF(BG35="","",BE34+1)</f>
        <v/>
      </c>
      <c r="BF35" s="404"/>
      <c r="BG35" s="403"/>
      <c r="BH35" s="403"/>
      <c r="BI35" s="403"/>
      <c r="BJ35" s="403"/>
      <c r="BK35" s="403"/>
      <c r="BL35" s="403"/>
      <c r="BM35" s="403"/>
      <c r="BN35" s="403"/>
      <c r="BO35" s="403"/>
      <c r="BP35" s="403"/>
      <c r="BQ35" s="403"/>
      <c r="BR35" s="403"/>
      <c r="BS35" s="403"/>
      <c r="BT35" s="403"/>
      <c r="BU35" s="403"/>
      <c r="BV35" s="193"/>
      <c r="BW35" s="404">
        <f t="shared" ref="BW35:BW43" si="2">IF(BY35="","",BW34+1)</f>
        <v>9</v>
      </c>
      <c r="BX35" s="404"/>
      <c r="BY35" s="403" t="str">
        <f>IF('各会計、関係団体の財政状況及び健全化判断比率'!B69="","",'各会計、関係団体の財政状況及び健全化判断比率'!B69)</f>
        <v>置賜広域病院企業団</v>
      </c>
      <c r="BZ35" s="403"/>
      <c r="CA35" s="403"/>
      <c r="CB35" s="403"/>
      <c r="CC35" s="403"/>
      <c r="CD35" s="403"/>
      <c r="CE35" s="403"/>
      <c r="CF35" s="403"/>
      <c r="CG35" s="403"/>
      <c r="CH35" s="403"/>
      <c r="CI35" s="403"/>
      <c r="CJ35" s="403"/>
      <c r="CK35" s="403"/>
      <c r="CL35" s="403"/>
      <c r="CM35" s="403"/>
      <c r="CN35" s="193"/>
      <c r="CO35" s="404">
        <f t="shared" ref="CO35:CO43" si="3">IF(CQ35="","",CO34+1)</f>
        <v>18</v>
      </c>
      <c r="CP35" s="404"/>
      <c r="CQ35" s="403" t="str">
        <f>IF('各会計、関係団体の財政状況及び健全化判断比率'!BS8="","",'各会計、関係団体の財政状況及び健全化判断比率'!BS8)</f>
        <v>南陽市土地開発公社</v>
      </c>
      <c r="CR35" s="403"/>
      <c r="CS35" s="403"/>
      <c r="CT35" s="403"/>
      <c r="CU35" s="403"/>
      <c r="CV35" s="403"/>
      <c r="CW35" s="403"/>
      <c r="CX35" s="403"/>
      <c r="CY35" s="403"/>
      <c r="CZ35" s="403"/>
      <c r="DA35" s="403"/>
      <c r="DB35" s="403"/>
      <c r="DC35" s="403"/>
      <c r="DD35" s="403"/>
      <c r="DE35" s="403"/>
      <c r="DF35" s="190"/>
      <c r="DG35" s="405" t="str">
        <f>IF('各会計、関係団体の財政状況及び健全化判断比率'!BR8="","",'各会計、関係団体の財政状況及び健全化判断比率'!BR8)</f>
        <v/>
      </c>
      <c r="DH35" s="405"/>
      <c r="DI35" s="197"/>
      <c r="DJ35" s="165"/>
      <c r="DK35" s="165"/>
      <c r="DL35" s="165"/>
      <c r="DM35" s="165"/>
      <c r="DN35" s="165"/>
      <c r="DO35" s="165"/>
    </row>
    <row r="36" spans="1:119" ht="32.25" customHeight="1">
      <c r="A36" s="166"/>
      <c r="B36" s="192"/>
      <c r="C36" s="404" t="str">
        <f>IF(E36="","",C35+1)</f>
        <v/>
      </c>
      <c r="D36" s="404"/>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93"/>
      <c r="U36" s="404">
        <f t="shared" ref="U36:U43" si="4">IF(W36="","",U35+1)</f>
        <v>5</v>
      </c>
      <c r="V36" s="404"/>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93"/>
      <c r="AM36" s="404" t="str">
        <f t="shared" si="0"/>
        <v/>
      </c>
      <c r="AN36" s="404"/>
      <c r="AO36" s="403"/>
      <c r="AP36" s="403"/>
      <c r="AQ36" s="403"/>
      <c r="AR36" s="403"/>
      <c r="AS36" s="403"/>
      <c r="AT36" s="403"/>
      <c r="AU36" s="403"/>
      <c r="AV36" s="403"/>
      <c r="AW36" s="403"/>
      <c r="AX36" s="403"/>
      <c r="AY36" s="403"/>
      <c r="AZ36" s="403"/>
      <c r="BA36" s="403"/>
      <c r="BB36" s="403"/>
      <c r="BC36" s="403"/>
      <c r="BD36" s="193"/>
      <c r="BE36" s="404" t="str">
        <f t="shared" si="1"/>
        <v/>
      </c>
      <c r="BF36" s="404"/>
      <c r="BG36" s="403"/>
      <c r="BH36" s="403"/>
      <c r="BI36" s="403"/>
      <c r="BJ36" s="403"/>
      <c r="BK36" s="403"/>
      <c r="BL36" s="403"/>
      <c r="BM36" s="403"/>
      <c r="BN36" s="403"/>
      <c r="BO36" s="403"/>
      <c r="BP36" s="403"/>
      <c r="BQ36" s="403"/>
      <c r="BR36" s="403"/>
      <c r="BS36" s="403"/>
      <c r="BT36" s="403"/>
      <c r="BU36" s="403"/>
      <c r="BV36" s="193"/>
      <c r="BW36" s="404">
        <f t="shared" si="2"/>
        <v>10</v>
      </c>
      <c r="BX36" s="404"/>
      <c r="BY36" s="403" t="str">
        <f>IF('各会計、関係団体の財政状況及び健全化判断比率'!B70="","",'各会計、関係団体の財政状況及び健全化判断比率'!B70)</f>
        <v>山形県後期高齢者医療広域連合(普通会計分)</v>
      </c>
      <c r="BZ36" s="403"/>
      <c r="CA36" s="403"/>
      <c r="CB36" s="403"/>
      <c r="CC36" s="403"/>
      <c r="CD36" s="403"/>
      <c r="CE36" s="403"/>
      <c r="CF36" s="403"/>
      <c r="CG36" s="403"/>
      <c r="CH36" s="403"/>
      <c r="CI36" s="403"/>
      <c r="CJ36" s="403"/>
      <c r="CK36" s="403"/>
      <c r="CL36" s="403"/>
      <c r="CM36" s="403"/>
      <c r="CN36" s="193"/>
      <c r="CO36" s="404">
        <f t="shared" si="3"/>
        <v>19</v>
      </c>
      <c r="CP36" s="404"/>
      <c r="CQ36" s="403" t="str">
        <f>IF('各会計、関係団体の財政状況及び健全化判断比率'!BS9="","",'各会計、関係団体の財政状況及び健全化判断比率'!BS9)</f>
        <v>山形鉄道</v>
      </c>
      <c r="CR36" s="403"/>
      <c r="CS36" s="403"/>
      <c r="CT36" s="403"/>
      <c r="CU36" s="403"/>
      <c r="CV36" s="403"/>
      <c r="CW36" s="403"/>
      <c r="CX36" s="403"/>
      <c r="CY36" s="403"/>
      <c r="CZ36" s="403"/>
      <c r="DA36" s="403"/>
      <c r="DB36" s="403"/>
      <c r="DC36" s="403"/>
      <c r="DD36" s="403"/>
      <c r="DE36" s="403"/>
      <c r="DF36" s="190"/>
      <c r="DG36" s="405" t="str">
        <f>IF('各会計、関係団体の財政状況及び健全化判断比率'!BR9="","",'各会計、関係団体の財政状況及び健全化判断比率'!BR9)</f>
        <v/>
      </c>
      <c r="DH36" s="405"/>
      <c r="DI36" s="197"/>
      <c r="DJ36" s="165"/>
      <c r="DK36" s="165"/>
      <c r="DL36" s="165"/>
      <c r="DM36" s="165"/>
      <c r="DN36" s="165"/>
      <c r="DO36" s="165"/>
    </row>
    <row r="37" spans="1:119" ht="32.25" customHeight="1">
      <c r="A37" s="166"/>
      <c r="B37" s="192"/>
      <c r="C37" s="404" t="str">
        <f>IF(E37="","",C36+1)</f>
        <v/>
      </c>
      <c r="D37" s="404"/>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93"/>
      <c r="U37" s="404" t="str">
        <f t="shared" si="4"/>
        <v/>
      </c>
      <c r="V37" s="404"/>
      <c r="W37" s="403"/>
      <c r="X37" s="403"/>
      <c r="Y37" s="403"/>
      <c r="Z37" s="403"/>
      <c r="AA37" s="403"/>
      <c r="AB37" s="403"/>
      <c r="AC37" s="403"/>
      <c r="AD37" s="403"/>
      <c r="AE37" s="403"/>
      <c r="AF37" s="403"/>
      <c r="AG37" s="403"/>
      <c r="AH37" s="403"/>
      <c r="AI37" s="403"/>
      <c r="AJ37" s="403"/>
      <c r="AK37" s="403"/>
      <c r="AL37" s="193"/>
      <c r="AM37" s="404" t="str">
        <f t="shared" si="0"/>
        <v/>
      </c>
      <c r="AN37" s="404"/>
      <c r="AO37" s="403"/>
      <c r="AP37" s="403"/>
      <c r="AQ37" s="403"/>
      <c r="AR37" s="403"/>
      <c r="AS37" s="403"/>
      <c r="AT37" s="403"/>
      <c r="AU37" s="403"/>
      <c r="AV37" s="403"/>
      <c r="AW37" s="403"/>
      <c r="AX37" s="403"/>
      <c r="AY37" s="403"/>
      <c r="AZ37" s="403"/>
      <c r="BA37" s="403"/>
      <c r="BB37" s="403"/>
      <c r="BC37" s="403"/>
      <c r="BD37" s="193"/>
      <c r="BE37" s="404" t="str">
        <f t="shared" si="1"/>
        <v/>
      </c>
      <c r="BF37" s="404"/>
      <c r="BG37" s="403"/>
      <c r="BH37" s="403"/>
      <c r="BI37" s="403"/>
      <c r="BJ37" s="403"/>
      <c r="BK37" s="403"/>
      <c r="BL37" s="403"/>
      <c r="BM37" s="403"/>
      <c r="BN37" s="403"/>
      <c r="BO37" s="403"/>
      <c r="BP37" s="403"/>
      <c r="BQ37" s="403"/>
      <c r="BR37" s="403"/>
      <c r="BS37" s="403"/>
      <c r="BT37" s="403"/>
      <c r="BU37" s="403"/>
      <c r="BV37" s="193"/>
      <c r="BW37" s="404">
        <f t="shared" si="2"/>
        <v>11</v>
      </c>
      <c r="BX37" s="404"/>
      <c r="BY37" s="403" t="str">
        <f>IF('各会計、関係団体の財政状況及び健全化判断比率'!B71="","",'各会計、関係団体の財政状況及び健全化判断比率'!B71)</f>
        <v>山形県後期高齢者医療広域連合(事業会計分)</v>
      </c>
      <c r="BZ37" s="403"/>
      <c r="CA37" s="403"/>
      <c r="CB37" s="403"/>
      <c r="CC37" s="403"/>
      <c r="CD37" s="403"/>
      <c r="CE37" s="403"/>
      <c r="CF37" s="403"/>
      <c r="CG37" s="403"/>
      <c r="CH37" s="403"/>
      <c r="CI37" s="403"/>
      <c r="CJ37" s="403"/>
      <c r="CK37" s="403"/>
      <c r="CL37" s="403"/>
      <c r="CM37" s="403"/>
      <c r="CN37" s="193"/>
      <c r="CO37" s="404" t="str">
        <f t="shared" si="3"/>
        <v/>
      </c>
      <c r="CP37" s="404"/>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F37" s="190"/>
      <c r="DG37" s="405" t="str">
        <f>IF('各会計、関係団体の財政状況及び健全化判断比率'!BR10="","",'各会計、関係団体の財政状況及び健全化判断比率'!BR10)</f>
        <v/>
      </c>
      <c r="DH37" s="405"/>
      <c r="DI37" s="197"/>
      <c r="DJ37" s="165"/>
      <c r="DK37" s="165"/>
      <c r="DL37" s="165"/>
      <c r="DM37" s="165"/>
      <c r="DN37" s="165"/>
      <c r="DO37" s="165"/>
    </row>
    <row r="38" spans="1:119" ht="32.25" customHeight="1">
      <c r="A38" s="166"/>
      <c r="B38" s="192"/>
      <c r="C38" s="404" t="str">
        <f t="shared" ref="C38:C43" si="5">IF(E38="","",C37+1)</f>
        <v/>
      </c>
      <c r="D38" s="404"/>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93"/>
      <c r="U38" s="404" t="str">
        <f t="shared" si="4"/>
        <v/>
      </c>
      <c r="V38" s="404"/>
      <c r="W38" s="403"/>
      <c r="X38" s="403"/>
      <c r="Y38" s="403"/>
      <c r="Z38" s="403"/>
      <c r="AA38" s="403"/>
      <c r="AB38" s="403"/>
      <c r="AC38" s="403"/>
      <c r="AD38" s="403"/>
      <c r="AE38" s="403"/>
      <c r="AF38" s="403"/>
      <c r="AG38" s="403"/>
      <c r="AH38" s="403"/>
      <c r="AI38" s="403"/>
      <c r="AJ38" s="403"/>
      <c r="AK38" s="403"/>
      <c r="AL38" s="193"/>
      <c r="AM38" s="404" t="str">
        <f t="shared" si="0"/>
        <v/>
      </c>
      <c r="AN38" s="404"/>
      <c r="AO38" s="403"/>
      <c r="AP38" s="403"/>
      <c r="AQ38" s="403"/>
      <c r="AR38" s="403"/>
      <c r="AS38" s="403"/>
      <c r="AT38" s="403"/>
      <c r="AU38" s="403"/>
      <c r="AV38" s="403"/>
      <c r="AW38" s="403"/>
      <c r="AX38" s="403"/>
      <c r="AY38" s="403"/>
      <c r="AZ38" s="403"/>
      <c r="BA38" s="403"/>
      <c r="BB38" s="403"/>
      <c r="BC38" s="403"/>
      <c r="BD38" s="193"/>
      <c r="BE38" s="404" t="str">
        <f t="shared" si="1"/>
        <v/>
      </c>
      <c r="BF38" s="404"/>
      <c r="BG38" s="403"/>
      <c r="BH38" s="403"/>
      <c r="BI38" s="403"/>
      <c r="BJ38" s="403"/>
      <c r="BK38" s="403"/>
      <c r="BL38" s="403"/>
      <c r="BM38" s="403"/>
      <c r="BN38" s="403"/>
      <c r="BO38" s="403"/>
      <c r="BP38" s="403"/>
      <c r="BQ38" s="403"/>
      <c r="BR38" s="403"/>
      <c r="BS38" s="403"/>
      <c r="BT38" s="403"/>
      <c r="BU38" s="403"/>
      <c r="BV38" s="193"/>
      <c r="BW38" s="404">
        <f t="shared" si="2"/>
        <v>12</v>
      </c>
      <c r="BX38" s="404"/>
      <c r="BY38" s="403" t="str">
        <f>IF('各会計、関係団体の財政状況及び健全化判断比率'!B72="","",'各会計、関係団体の財政状況及び健全化判断比率'!B72)</f>
        <v>山形県消防補償等組合</v>
      </c>
      <c r="BZ38" s="403"/>
      <c r="CA38" s="403"/>
      <c r="CB38" s="403"/>
      <c r="CC38" s="403"/>
      <c r="CD38" s="403"/>
      <c r="CE38" s="403"/>
      <c r="CF38" s="403"/>
      <c r="CG38" s="403"/>
      <c r="CH38" s="403"/>
      <c r="CI38" s="403"/>
      <c r="CJ38" s="403"/>
      <c r="CK38" s="403"/>
      <c r="CL38" s="403"/>
      <c r="CM38" s="403"/>
      <c r="CN38" s="193"/>
      <c r="CO38" s="404" t="str">
        <f t="shared" si="3"/>
        <v/>
      </c>
      <c r="CP38" s="404"/>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F38" s="190"/>
      <c r="DG38" s="405" t="str">
        <f>IF('各会計、関係団体の財政状況及び健全化判断比率'!BR11="","",'各会計、関係団体の財政状況及び健全化判断比率'!BR11)</f>
        <v/>
      </c>
      <c r="DH38" s="405"/>
      <c r="DI38" s="197"/>
      <c r="DJ38" s="165"/>
      <c r="DK38" s="165"/>
      <c r="DL38" s="165"/>
      <c r="DM38" s="165"/>
      <c r="DN38" s="165"/>
      <c r="DO38" s="165"/>
    </row>
    <row r="39" spans="1:119" ht="32.25" customHeight="1">
      <c r="A39" s="166"/>
      <c r="B39" s="192"/>
      <c r="C39" s="404" t="str">
        <f t="shared" si="5"/>
        <v/>
      </c>
      <c r="D39" s="404"/>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93"/>
      <c r="U39" s="404" t="str">
        <f t="shared" si="4"/>
        <v/>
      </c>
      <c r="V39" s="404"/>
      <c r="W39" s="403"/>
      <c r="X39" s="403"/>
      <c r="Y39" s="403"/>
      <c r="Z39" s="403"/>
      <c r="AA39" s="403"/>
      <c r="AB39" s="403"/>
      <c r="AC39" s="403"/>
      <c r="AD39" s="403"/>
      <c r="AE39" s="403"/>
      <c r="AF39" s="403"/>
      <c r="AG39" s="403"/>
      <c r="AH39" s="403"/>
      <c r="AI39" s="403"/>
      <c r="AJ39" s="403"/>
      <c r="AK39" s="403"/>
      <c r="AL39" s="193"/>
      <c r="AM39" s="404" t="str">
        <f t="shared" si="0"/>
        <v/>
      </c>
      <c r="AN39" s="404"/>
      <c r="AO39" s="403"/>
      <c r="AP39" s="403"/>
      <c r="AQ39" s="403"/>
      <c r="AR39" s="403"/>
      <c r="AS39" s="403"/>
      <c r="AT39" s="403"/>
      <c r="AU39" s="403"/>
      <c r="AV39" s="403"/>
      <c r="AW39" s="403"/>
      <c r="AX39" s="403"/>
      <c r="AY39" s="403"/>
      <c r="AZ39" s="403"/>
      <c r="BA39" s="403"/>
      <c r="BB39" s="403"/>
      <c r="BC39" s="403"/>
      <c r="BD39" s="193"/>
      <c r="BE39" s="404" t="str">
        <f t="shared" si="1"/>
        <v/>
      </c>
      <c r="BF39" s="404"/>
      <c r="BG39" s="403"/>
      <c r="BH39" s="403"/>
      <c r="BI39" s="403"/>
      <c r="BJ39" s="403"/>
      <c r="BK39" s="403"/>
      <c r="BL39" s="403"/>
      <c r="BM39" s="403"/>
      <c r="BN39" s="403"/>
      <c r="BO39" s="403"/>
      <c r="BP39" s="403"/>
      <c r="BQ39" s="403"/>
      <c r="BR39" s="403"/>
      <c r="BS39" s="403"/>
      <c r="BT39" s="403"/>
      <c r="BU39" s="403"/>
      <c r="BV39" s="193"/>
      <c r="BW39" s="404">
        <f t="shared" si="2"/>
        <v>13</v>
      </c>
      <c r="BX39" s="404"/>
      <c r="BY39" s="403" t="str">
        <f>IF('各会計、関係団体の財政状況及び健全化判断比率'!B73="","",'各会計、関係団体の財政状況及び健全化判断比率'!B73)</f>
        <v>山形県自治会館管理組合</v>
      </c>
      <c r="BZ39" s="403"/>
      <c r="CA39" s="403"/>
      <c r="CB39" s="403"/>
      <c r="CC39" s="403"/>
      <c r="CD39" s="403"/>
      <c r="CE39" s="403"/>
      <c r="CF39" s="403"/>
      <c r="CG39" s="403"/>
      <c r="CH39" s="403"/>
      <c r="CI39" s="403"/>
      <c r="CJ39" s="403"/>
      <c r="CK39" s="403"/>
      <c r="CL39" s="403"/>
      <c r="CM39" s="403"/>
      <c r="CN39" s="193"/>
      <c r="CO39" s="404" t="str">
        <f t="shared" si="3"/>
        <v/>
      </c>
      <c r="CP39" s="404"/>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F39" s="190"/>
      <c r="DG39" s="405" t="str">
        <f>IF('各会計、関係団体の財政状況及び健全化判断比率'!BR12="","",'各会計、関係団体の財政状況及び健全化判断比率'!BR12)</f>
        <v/>
      </c>
      <c r="DH39" s="405"/>
      <c r="DI39" s="197"/>
      <c r="DJ39" s="165"/>
      <c r="DK39" s="165"/>
      <c r="DL39" s="165"/>
      <c r="DM39" s="165"/>
      <c r="DN39" s="165"/>
      <c r="DO39" s="165"/>
    </row>
    <row r="40" spans="1:119" ht="32.25" customHeight="1">
      <c r="A40" s="166"/>
      <c r="B40" s="192"/>
      <c r="C40" s="404" t="str">
        <f t="shared" si="5"/>
        <v/>
      </c>
      <c r="D40" s="404"/>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93"/>
      <c r="U40" s="404" t="str">
        <f t="shared" si="4"/>
        <v/>
      </c>
      <c r="V40" s="404"/>
      <c r="W40" s="403"/>
      <c r="X40" s="403"/>
      <c r="Y40" s="403"/>
      <c r="Z40" s="403"/>
      <c r="AA40" s="403"/>
      <c r="AB40" s="403"/>
      <c r="AC40" s="403"/>
      <c r="AD40" s="403"/>
      <c r="AE40" s="403"/>
      <c r="AF40" s="403"/>
      <c r="AG40" s="403"/>
      <c r="AH40" s="403"/>
      <c r="AI40" s="403"/>
      <c r="AJ40" s="403"/>
      <c r="AK40" s="403"/>
      <c r="AL40" s="193"/>
      <c r="AM40" s="404" t="str">
        <f t="shared" si="0"/>
        <v/>
      </c>
      <c r="AN40" s="404"/>
      <c r="AO40" s="403"/>
      <c r="AP40" s="403"/>
      <c r="AQ40" s="403"/>
      <c r="AR40" s="403"/>
      <c r="AS40" s="403"/>
      <c r="AT40" s="403"/>
      <c r="AU40" s="403"/>
      <c r="AV40" s="403"/>
      <c r="AW40" s="403"/>
      <c r="AX40" s="403"/>
      <c r="AY40" s="403"/>
      <c r="AZ40" s="403"/>
      <c r="BA40" s="403"/>
      <c r="BB40" s="403"/>
      <c r="BC40" s="403"/>
      <c r="BD40" s="193"/>
      <c r="BE40" s="404" t="str">
        <f t="shared" si="1"/>
        <v/>
      </c>
      <c r="BF40" s="404"/>
      <c r="BG40" s="403"/>
      <c r="BH40" s="403"/>
      <c r="BI40" s="403"/>
      <c r="BJ40" s="403"/>
      <c r="BK40" s="403"/>
      <c r="BL40" s="403"/>
      <c r="BM40" s="403"/>
      <c r="BN40" s="403"/>
      <c r="BO40" s="403"/>
      <c r="BP40" s="403"/>
      <c r="BQ40" s="403"/>
      <c r="BR40" s="403"/>
      <c r="BS40" s="403"/>
      <c r="BT40" s="403"/>
      <c r="BU40" s="403"/>
      <c r="BV40" s="193"/>
      <c r="BW40" s="404">
        <f t="shared" si="2"/>
        <v>14</v>
      </c>
      <c r="BX40" s="404"/>
      <c r="BY40" s="403" t="str">
        <f>IF('各会計、関係団体の財政状況及び健全化判断比率'!B74="","",'各会計、関係団体の財政状況及び健全化判断比率'!B74)</f>
        <v>山形県市町村交通災害共済組合</v>
      </c>
      <c r="BZ40" s="403"/>
      <c r="CA40" s="403"/>
      <c r="CB40" s="403"/>
      <c r="CC40" s="403"/>
      <c r="CD40" s="403"/>
      <c r="CE40" s="403"/>
      <c r="CF40" s="403"/>
      <c r="CG40" s="403"/>
      <c r="CH40" s="403"/>
      <c r="CI40" s="403"/>
      <c r="CJ40" s="403"/>
      <c r="CK40" s="403"/>
      <c r="CL40" s="403"/>
      <c r="CM40" s="403"/>
      <c r="CN40" s="193"/>
      <c r="CO40" s="404" t="str">
        <f t="shared" si="3"/>
        <v/>
      </c>
      <c r="CP40" s="404"/>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F40" s="190"/>
      <c r="DG40" s="405" t="str">
        <f>IF('各会計、関係団体の財政状況及び健全化判断比率'!BR13="","",'各会計、関係団体の財政状況及び健全化判断比率'!BR13)</f>
        <v/>
      </c>
      <c r="DH40" s="405"/>
      <c r="DI40" s="197"/>
      <c r="DJ40" s="165"/>
      <c r="DK40" s="165"/>
      <c r="DL40" s="165"/>
      <c r="DM40" s="165"/>
      <c r="DN40" s="165"/>
      <c r="DO40" s="165"/>
    </row>
    <row r="41" spans="1:119" ht="32.25" customHeight="1">
      <c r="A41" s="166"/>
      <c r="B41" s="192"/>
      <c r="C41" s="404" t="str">
        <f t="shared" si="5"/>
        <v/>
      </c>
      <c r="D41" s="404"/>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93"/>
      <c r="U41" s="404" t="str">
        <f t="shared" si="4"/>
        <v/>
      </c>
      <c r="V41" s="404"/>
      <c r="W41" s="403"/>
      <c r="X41" s="403"/>
      <c r="Y41" s="403"/>
      <c r="Z41" s="403"/>
      <c r="AA41" s="403"/>
      <c r="AB41" s="403"/>
      <c r="AC41" s="403"/>
      <c r="AD41" s="403"/>
      <c r="AE41" s="403"/>
      <c r="AF41" s="403"/>
      <c r="AG41" s="403"/>
      <c r="AH41" s="403"/>
      <c r="AI41" s="403"/>
      <c r="AJ41" s="403"/>
      <c r="AK41" s="403"/>
      <c r="AL41" s="193"/>
      <c r="AM41" s="404" t="str">
        <f t="shared" si="0"/>
        <v/>
      </c>
      <c r="AN41" s="404"/>
      <c r="AO41" s="403"/>
      <c r="AP41" s="403"/>
      <c r="AQ41" s="403"/>
      <c r="AR41" s="403"/>
      <c r="AS41" s="403"/>
      <c r="AT41" s="403"/>
      <c r="AU41" s="403"/>
      <c r="AV41" s="403"/>
      <c r="AW41" s="403"/>
      <c r="AX41" s="403"/>
      <c r="AY41" s="403"/>
      <c r="AZ41" s="403"/>
      <c r="BA41" s="403"/>
      <c r="BB41" s="403"/>
      <c r="BC41" s="403"/>
      <c r="BD41" s="193"/>
      <c r="BE41" s="404" t="str">
        <f t="shared" si="1"/>
        <v/>
      </c>
      <c r="BF41" s="404"/>
      <c r="BG41" s="403"/>
      <c r="BH41" s="403"/>
      <c r="BI41" s="403"/>
      <c r="BJ41" s="403"/>
      <c r="BK41" s="403"/>
      <c r="BL41" s="403"/>
      <c r="BM41" s="403"/>
      <c r="BN41" s="403"/>
      <c r="BO41" s="403"/>
      <c r="BP41" s="403"/>
      <c r="BQ41" s="403"/>
      <c r="BR41" s="403"/>
      <c r="BS41" s="403"/>
      <c r="BT41" s="403"/>
      <c r="BU41" s="403"/>
      <c r="BV41" s="193"/>
      <c r="BW41" s="404">
        <f t="shared" si="2"/>
        <v>15</v>
      </c>
      <c r="BX41" s="404"/>
      <c r="BY41" s="403" t="str">
        <f>IF('各会計、関係団体の財政状況及び健全化判断比率'!B75="","",'各会計、関係団体の財政状況及び健全化判断比率'!B75)</f>
        <v>山形県市町村職員退手組合</v>
      </c>
      <c r="BZ41" s="403"/>
      <c r="CA41" s="403"/>
      <c r="CB41" s="403"/>
      <c r="CC41" s="403"/>
      <c r="CD41" s="403"/>
      <c r="CE41" s="403"/>
      <c r="CF41" s="403"/>
      <c r="CG41" s="403"/>
      <c r="CH41" s="403"/>
      <c r="CI41" s="403"/>
      <c r="CJ41" s="403"/>
      <c r="CK41" s="403"/>
      <c r="CL41" s="403"/>
      <c r="CM41" s="403"/>
      <c r="CN41" s="193"/>
      <c r="CO41" s="404" t="str">
        <f t="shared" si="3"/>
        <v/>
      </c>
      <c r="CP41" s="404"/>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F41" s="190"/>
      <c r="DG41" s="405" t="str">
        <f>IF('各会計、関係団体の財政状況及び健全化判断比率'!BR14="","",'各会計、関係団体の財政状況及び健全化判断比率'!BR14)</f>
        <v/>
      </c>
      <c r="DH41" s="405"/>
      <c r="DI41" s="197"/>
      <c r="DJ41" s="165"/>
      <c r="DK41" s="165"/>
      <c r="DL41" s="165"/>
      <c r="DM41" s="165"/>
      <c r="DN41" s="165"/>
      <c r="DO41" s="165"/>
    </row>
    <row r="42" spans="1:119" ht="32.25" customHeight="1">
      <c r="A42" s="165"/>
      <c r="B42" s="192"/>
      <c r="C42" s="404" t="str">
        <f t="shared" si="5"/>
        <v/>
      </c>
      <c r="D42" s="404"/>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93"/>
      <c r="U42" s="404" t="str">
        <f t="shared" si="4"/>
        <v/>
      </c>
      <c r="V42" s="404"/>
      <c r="W42" s="403"/>
      <c r="X42" s="403"/>
      <c r="Y42" s="403"/>
      <c r="Z42" s="403"/>
      <c r="AA42" s="403"/>
      <c r="AB42" s="403"/>
      <c r="AC42" s="403"/>
      <c r="AD42" s="403"/>
      <c r="AE42" s="403"/>
      <c r="AF42" s="403"/>
      <c r="AG42" s="403"/>
      <c r="AH42" s="403"/>
      <c r="AI42" s="403"/>
      <c r="AJ42" s="403"/>
      <c r="AK42" s="403"/>
      <c r="AL42" s="193"/>
      <c r="AM42" s="404" t="str">
        <f t="shared" si="0"/>
        <v/>
      </c>
      <c r="AN42" s="404"/>
      <c r="AO42" s="403"/>
      <c r="AP42" s="403"/>
      <c r="AQ42" s="403"/>
      <c r="AR42" s="403"/>
      <c r="AS42" s="403"/>
      <c r="AT42" s="403"/>
      <c r="AU42" s="403"/>
      <c r="AV42" s="403"/>
      <c r="AW42" s="403"/>
      <c r="AX42" s="403"/>
      <c r="AY42" s="403"/>
      <c r="AZ42" s="403"/>
      <c r="BA42" s="403"/>
      <c r="BB42" s="403"/>
      <c r="BC42" s="403"/>
      <c r="BD42" s="193"/>
      <c r="BE42" s="404" t="str">
        <f t="shared" si="1"/>
        <v/>
      </c>
      <c r="BF42" s="404"/>
      <c r="BG42" s="403"/>
      <c r="BH42" s="403"/>
      <c r="BI42" s="403"/>
      <c r="BJ42" s="403"/>
      <c r="BK42" s="403"/>
      <c r="BL42" s="403"/>
      <c r="BM42" s="403"/>
      <c r="BN42" s="403"/>
      <c r="BO42" s="403"/>
      <c r="BP42" s="403"/>
      <c r="BQ42" s="403"/>
      <c r="BR42" s="403"/>
      <c r="BS42" s="403"/>
      <c r="BT42" s="403"/>
      <c r="BU42" s="403"/>
      <c r="BV42" s="193"/>
      <c r="BW42" s="404">
        <f t="shared" si="2"/>
        <v>16</v>
      </c>
      <c r="BX42" s="404"/>
      <c r="BY42" s="403" t="str">
        <f>IF('各会計、関係団体の財政状況及び健全化判断比率'!B76="","",'各会計、関係団体の財政状況及び健全化判断比率'!B76)</f>
        <v>松川堰組合</v>
      </c>
      <c r="BZ42" s="403"/>
      <c r="CA42" s="403"/>
      <c r="CB42" s="403"/>
      <c r="CC42" s="403"/>
      <c r="CD42" s="403"/>
      <c r="CE42" s="403"/>
      <c r="CF42" s="403"/>
      <c r="CG42" s="403"/>
      <c r="CH42" s="403"/>
      <c r="CI42" s="403"/>
      <c r="CJ42" s="403"/>
      <c r="CK42" s="403"/>
      <c r="CL42" s="403"/>
      <c r="CM42" s="403"/>
      <c r="CN42" s="193"/>
      <c r="CO42" s="404" t="str">
        <f t="shared" si="3"/>
        <v/>
      </c>
      <c r="CP42" s="404"/>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F42" s="190"/>
      <c r="DG42" s="405" t="str">
        <f>IF('各会計、関係団体の財政状況及び健全化判断比率'!BR15="","",'各会計、関係団体の財政状況及び健全化判断比率'!BR15)</f>
        <v/>
      </c>
      <c r="DH42" s="405"/>
      <c r="DI42" s="197"/>
      <c r="DJ42" s="165"/>
      <c r="DK42" s="165"/>
      <c r="DL42" s="165"/>
      <c r="DM42" s="165"/>
      <c r="DN42" s="165"/>
      <c r="DO42" s="165"/>
    </row>
    <row r="43" spans="1:119" ht="32.25" customHeight="1">
      <c r="A43" s="165"/>
      <c r="B43" s="192"/>
      <c r="C43" s="404" t="str">
        <f t="shared" si="5"/>
        <v/>
      </c>
      <c r="D43" s="404"/>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93"/>
      <c r="U43" s="404" t="str">
        <f t="shared" si="4"/>
        <v/>
      </c>
      <c r="V43" s="404"/>
      <c r="W43" s="403"/>
      <c r="X43" s="403"/>
      <c r="Y43" s="403"/>
      <c r="Z43" s="403"/>
      <c r="AA43" s="403"/>
      <c r="AB43" s="403"/>
      <c r="AC43" s="403"/>
      <c r="AD43" s="403"/>
      <c r="AE43" s="403"/>
      <c r="AF43" s="403"/>
      <c r="AG43" s="403"/>
      <c r="AH43" s="403"/>
      <c r="AI43" s="403"/>
      <c r="AJ43" s="403"/>
      <c r="AK43" s="403"/>
      <c r="AL43" s="193"/>
      <c r="AM43" s="404" t="str">
        <f t="shared" si="0"/>
        <v/>
      </c>
      <c r="AN43" s="404"/>
      <c r="AO43" s="403"/>
      <c r="AP43" s="403"/>
      <c r="AQ43" s="403"/>
      <c r="AR43" s="403"/>
      <c r="AS43" s="403"/>
      <c r="AT43" s="403"/>
      <c r="AU43" s="403"/>
      <c r="AV43" s="403"/>
      <c r="AW43" s="403"/>
      <c r="AX43" s="403"/>
      <c r="AY43" s="403"/>
      <c r="AZ43" s="403"/>
      <c r="BA43" s="403"/>
      <c r="BB43" s="403"/>
      <c r="BC43" s="403"/>
      <c r="BD43" s="193"/>
      <c r="BE43" s="404" t="str">
        <f t="shared" si="1"/>
        <v/>
      </c>
      <c r="BF43" s="404"/>
      <c r="BG43" s="403"/>
      <c r="BH43" s="403"/>
      <c r="BI43" s="403"/>
      <c r="BJ43" s="403"/>
      <c r="BK43" s="403"/>
      <c r="BL43" s="403"/>
      <c r="BM43" s="403"/>
      <c r="BN43" s="403"/>
      <c r="BO43" s="403"/>
      <c r="BP43" s="403"/>
      <c r="BQ43" s="403"/>
      <c r="BR43" s="403"/>
      <c r="BS43" s="403"/>
      <c r="BT43" s="403"/>
      <c r="BU43" s="403"/>
      <c r="BV43" s="193"/>
      <c r="BW43" s="404" t="str">
        <f t="shared" si="2"/>
        <v/>
      </c>
      <c r="BX43" s="404"/>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93"/>
      <c r="CO43" s="404" t="str">
        <f t="shared" si="3"/>
        <v/>
      </c>
      <c r="CP43" s="404"/>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F43" s="190"/>
      <c r="DG43" s="405" t="str">
        <f>IF('各会計、関係団体の財政状況及び健全化判断比率'!BR16="","",'各会計、関係団体の財政状況及び健全化判断比率'!BR16)</f>
        <v/>
      </c>
      <c r="DH43" s="405"/>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199</v>
      </c>
      <c r="C46" s="165"/>
      <c r="D46" s="165"/>
      <c r="E46" s="165" t="s">
        <v>200</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201</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202</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203</v>
      </c>
    </row>
    <row r="50" spans="5:5">
      <c r="E50" s="167" t="s">
        <v>204</v>
      </c>
    </row>
    <row r="51" spans="5:5">
      <c r="E51" s="167" t="s">
        <v>205</v>
      </c>
    </row>
    <row r="52" spans="5:5">
      <c r="E52" s="167" t="s">
        <v>206</v>
      </c>
    </row>
    <row r="53" spans="5:5">
      <c r="E53" s="167" t="s">
        <v>207</v>
      </c>
    </row>
    <row r="54" spans="5:5"/>
    <row r="55" spans="5:5"/>
    <row r="56" spans="5:5"/>
    <row r="57" spans="5:5" hidden="1"/>
    <row r="58" spans="5:5" hidden="1"/>
    <row r="59" spans="5:5" hidden="1"/>
  </sheetData>
  <sheetProtection algorithmName="SHA-512" hashValue="VYnjM51o3CX+mikgq90K7S6FLA/dsM8gti5t1j5yJud87Tz8qZtqpa6nBzAZud58nQHzCYOTActbmlG+2BaMQQ==" saltValue="R6jI3wHkKsmWRClSd9Trk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85" zoomScaleNormal="85"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3" t="s">
        <v>208</v>
      </c>
      <c r="DI1" s="774"/>
      <c r="DJ1" s="774"/>
      <c r="DK1" s="774"/>
      <c r="DL1" s="774"/>
      <c r="DM1" s="774"/>
      <c r="DN1" s="775"/>
      <c r="DO1" s="205"/>
      <c r="DP1" s="773" t="s">
        <v>209</v>
      </c>
      <c r="DQ1" s="774"/>
      <c r="DR1" s="774"/>
      <c r="DS1" s="774"/>
      <c r="DT1" s="774"/>
      <c r="DU1" s="774"/>
      <c r="DV1" s="774"/>
      <c r="DW1" s="774"/>
      <c r="DX1" s="774"/>
      <c r="DY1" s="774"/>
      <c r="DZ1" s="774"/>
      <c r="EA1" s="774"/>
      <c r="EB1" s="774"/>
      <c r="EC1" s="775"/>
      <c r="ED1" s="203"/>
      <c r="EE1" s="203"/>
      <c r="EF1" s="203"/>
      <c r="EG1" s="203"/>
      <c r="EH1" s="203"/>
      <c r="EI1" s="203"/>
      <c r="EJ1" s="203"/>
      <c r="EK1" s="203"/>
      <c r="EL1" s="203"/>
      <c r="EM1" s="203"/>
    </row>
    <row r="2" spans="2:143" ht="22.5" customHeight="1">
      <c r="B2" s="206" t="s">
        <v>210</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715" t="s">
        <v>211</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212</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213</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c r="B4" s="715" t="s">
        <v>1</v>
      </c>
      <c r="C4" s="716"/>
      <c r="D4" s="716"/>
      <c r="E4" s="716"/>
      <c r="F4" s="716"/>
      <c r="G4" s="716"/>
      <c r="H4" s="716"/>
      <c r="I4" s="716"/>
      <c r="J4" s="716"/>
      <c r="K4" s="716"/>
      <c r="L4" s="716"/>
      <c r="M4" s="716"/>
      <c r="N4" s="716"/>
      <c r="O4" s="716"/>
      <c r="P4" s="716"/>
      <c r="Q4" s="717"/>
      <c r="R4" s="715" t="s">
        <v>214</v>
      </c>
      <c r="S4" s="716"/>
      <c r="T4" s="716"/>
      <c r="U4" s="716"/>
      <c r="V4" s="716"/>
      <c r="W4" s="716"/>
      <c r="X4" s="716"/>
      <c r="Y4" s="717"/>
      <c r="Z4" s="715" t="s">
        <v>215</v>
      </c>
      <c r="AA4" s="716"/>
      <c r="AB4" s="716"/>
      <c r="AC4" s="717"/>
      <c r="AD4" s="715" t="s">
        <v>216</v>
      </c>
      <c r="AE4" s="716"/>
      <c r="AF4" s="716"/>
      <c r="AG4" s="716"/>
      <c r="AH4" s="716"/>
      <c r="AI4" s="716"/>
      <c r="AJ4" s="716"/>
      <c r="AK4" s="717"/>
      <c r="AL4" s="715" t="s">
        <v>215</v>
      </c>
      <c r="AM4" s="716"/>
      <c r="AN4" s="716"/>
      <c r="AO4" s="717"/>
      <c r="AP4" s="776" t="s">
        <v>217</v>
      </c>
      <c r="AQ4" s="776"/>
      <c r="AR4" s="776"/>
      <c r="AS4" s="776"/>
      <c r="AT4" s="776"/>
      <c r="AU4" s="776"/>
      <c r="AV4" s="776"/>
      <c r="AW4" s="776"/>
      <c r="AX4" s="776"/>
      <c r="AY4" s="776"/>
      <c r="AZ4" s="776"/>
      <c r="BA4" s="776"/>
      <c r="BB4" s="776"/>
      <c r="BC4" s="776"/>
      <c r="BD4" s="776"/>
      <c r="BE4" s="776"/>
      <c r="BF4" s="776"/>
      <c r="BG4" s="776" t="s">
        <v>218</v>
      </c>
      <c r="BH4" s="776"/>
      <c r="BI4" s="776"/>
      <c r="BJ4" s="776"/>
      <c r="BK4" s="776"/>
      <c r="BL4" s="776"/>
      <c r="BM4" s="776"/>
      <c r="BN4" s="776"/>
      <c r="BO4" s="776" t="s">
        <v>215</v>
      </c>
      <c r="BP4" s="776"/>
      <c r="BQ4" s="776"/>
      <c r="BR4" s="776"/>
      <c r="BS4" s="776" t="s">
        <v>219</v>
      </c>
      <c r="BT4" s="776"/>
      <c r="BU4" s="776"/>
      <c r="BV4" s="776"/>
      <c r="BW4" s="776"/>
      <c r="BX4" s="776"/>
      <c r="BY4" s="776"/>
      <c r="BZ4" s="776"/>
      <c r="CA4" s="776"/>
      <c r="CB4" s="776"/>
      <c r="CD4" s="758" t="s">
        <v>220</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9" customFormat="1" ht="11.25" customHeight="1">
      <c r="B5" s="740" t="s">
        <v>221</v>
      </c>
      <c r="C5" s="741"/>
      <c r="D5" s="741"/>
      <c r="E5" s="741"/>
      <c r="F5" s="741"/>
      <c r="G5" s="741"/>
      <c r="H5" s="741"/>
      <c r="I5" s="741"/>
      <c r="J5" s="741"/>
      <c r="K5" s="741"/>
      <c r="L5" s="741"/>
      <c r="M5" s="741"/>
      <c r="N5" s="741"/>
      <c r="O5" s="741"/>
      <c r="P5" s="741"/>
      <c r="Q5" s="742"/>
      <c r="R5" s="706">
        <v>3599932</v>
      </c>
      <c r="S5" s="707"/>
      <c r="T5" s="707"/>
      <c r="U5" s="707"/>
      <c r="V5" s="707"/>
      <c r="W5" s="707"/>
      <c r="X5" s="707"/>
      <c r="Y5" s="753"/>
      <c r="Z5" s="771">
        <v>23.3</v>
      </c>
      <c r="AA5" s="771"/>
      <c r="AB5" s="771"/>
      <c r="AC5" s="771"/>
      <c r="AD5" s="772">
        <v>3371240</v>
      </c>
      <c r="AE5" s="772"/>
      <c r="AF5" s="772"/>
      <c r="AG5" s="772"/>
      <c r="AH5" s="772"/>
      <c r="AI5" s="772"/>
      <c r="AJ5" s="772"/>
      <c r="AK5" s="772"/>
      <c r="AL5" s="754">
        <v>43.4</v>
      </c>
      <c r="AM5" s="723"/>
      <c r="AN5" s="723"/>
      <c r="AO5" s="755"/>
      <c r="AP5" s="740" t="s">
        <v>222</v>
      </c>
      <c r="AQ5" s="741"/>
      <c r="AR5" s="741"/>
      <c r="AS5" s="741"/>
      <c r="AT5" s="741"/>
      <c r="AU5" s="741"/>
      <c r="AV5" s="741"/>
      <c r="AW5" s="741"/>
      <c r="AX5" s="741"/>
      <c r="AY5" s="741"/>
      <c r="AZ5" s="741"/>
      <c r="BA5" s="741"/>
      <c r="BB5" s="741"/>
      <c r="BC5" s="741"/>
      <c r="BD5" s="741"/>
      <c r="BE5" s="741"/>
      <c r="BF5" s="742"/>
      <c r="BG5" s="641">
        <v>3354365</v>
      </c>
      <c r="BH5" s="644"/>
      <c r="BI5" s="644"/>
      <c r="BJ5" s="644"/>
      <c r="BK5" s="644"/>
      <c r="BL5" s="644"/>
      <c r="BM5" s="644"/>
      <c r="BN5" s="645"/>
      <c r="BO5" s="703">
        <v>93.2</v>
      </c>
      <c r="BP5" s="703"/>
      <c r="BQ5" s="703"/>
      <c r="BR5" s="703"/>
      <c r="BS5" s="704">
        <v>42667</v>
      </c>
      <c r="BT5" s="704"/>
      <c r="BU5" s="704"/>
      <c r="BV5" s="704"/>
      <c r="BW5" s="704"/>
      <c r="BX5" s="704"/>
      <c r="BY5" s="704"/>
      <c r="BZ5" s="704"/>
      <c r="CA5" s="704"/>
      <c r="CB5" s="745"/>
      <c r="CD5" s="758" t="s">
        <v>217</v>
      </c>
      <c r="CE5" s="759"/>
      <c r="CF5" s="759"/>
      <c r="CG5" s="759"/>
      <c r="CH5" s="759"/>
      <c r="CI5" s="759"/>
      <c r="CJ5" s="759"/>
      <c r="CK5" s="759"/>
      <c r="CL5" s="759"/>
      <c r="CM5" s="759"/>
      <c r="CN5" s="759"/>
      <c r="CO5" s="759"/>
      <c r="CP5" s="759"/>
      <c r="CQ5" s="760"/>
      <c r="CR5" s="758" t="s">
        <v>223</v>
      </c>
      <c r="CS5" s="759"/>
      <c r="CT5" s="759"/>
      <c r="CU5" s="759"/>
      <c r="CV5" s="759"/>
      <c r="CW5" s="759"/>
      <c r="CX5" s="759"/>
      <c r="CY5" s="760"/>
      <c r="CZ5" s="758" t="s">
        <v>215</v>
      </c>
      <c r="DA5" s="759"/>
      <c r="DB5" s="759"/>
      <c r="DC5" s="760"/>
      <c r="DD5" s="758" t="s">
        <v>224</v>
      </c>
      <c r="DE5" s="759"/>
      <c r="DF5" s="759"/>
      <c r="DG5" s="759"/>
      <c r="DH5" s="759"/>
      <c r="DI5" s="759"/>
      <c r="DJ5" s="759"/>
      <c r="DK5" s="759"/>
      <c r="DL5" s="759"/>
      <c r="DM5" s="759"/>
      <c r="DN5" s="759"/>
      <c r="DO5" s="759"/>
      <c r="DP5" s="760"/>
      <c r="DQ5" s="758" t="s">
        <v>225</v>
      </c>
      <c r="DR5" s="759"/>
      <c r="DS5" s="759"/>
      <c r="DT5" s="759"/>
      <c r="DU5" s="759"/>
      <c r="DV5" s="759"/>
      <c r="DW5" s="759"/>
      <c r="DX5" s="759"/>
      <c r="DY5" s="759"/>
      <c r="DZ5" s="759"/>
      <c r="EA5" s="759"/>
      <c r="EB5" s="759"/>
      <c r="EC5" s="760"/>
    </row>
    <row r="6" spans="2:143" ht="11.25" customHeight="1">
      <c r="B6" s="638" t="s">
        <v>226</v>
      </c>
      <c r="C6" s="639"/>
      <c r="D6" s="639"/>
      <c r="E6" s="639"/>
      <c r="F6" s="639"/>
      <c r="G6" s="639"/>
      <c r="H6" s="639"/>
      <c r="I6" s="639"/>
      <c r="J6" s="639"/>
      <c r="K6" s="639"/>
      <c r="L6" s="639"/>
      <c r="M6" s="639"/>
      <c r="N6" s="639"/>
      <c r="O6" s="639"/>
      <c r="P6" s="639"/>
      <c r="Q6" s="640"/>
      <c r="R6" s="641">
        <v>139715</v>
      </c>
      <c r="S6" s="644"/>
      <c r="T6" s="644"/>
      <c r="U6" s="644"/>
      <c r="V6" s="644"/>
      <c r="W6" s="644"/>
      <c r="X6" s="644"/>
      <c r="Y6" s="645"/>
      <c r="Z6" s="703">
        <v>0.9</v>
      </c>
      <c r="AA6" s="703"/>
      <c r="AB6" s="703"/>
      <c r="AC6" s="703"/>
      <c r="AD6" s="704">
        <v>139715</v>
      </c>
      <c r="AE6" s="704"/>
      <c r="AF6" s="704"/>
      <c r="AG6" s="704"/>
      <c r="AH6" s="704"/>
      <c r="AI6" s="704"/>
      <c r="AJ6" s="704"/>
      <c r="AK6" s="704"/>
      <c r="AL6" s="646">
        <v>1.8</v>
      </c>
      <c r="AM6" s="647"/>
      <c r="AN6" s="647"/>
      <c r="AO6" s="705"/>
      <c r="AP6" s="638" t="s">
        <v>227</v>
      </c>
      <c r="AQ6" s="639"/>
      <c r="AR6" s="639"/>
      <c r="AS6" s="639"/>
      <c r="AT6" s="639"/>
      <c r="AU6" s="639"/>
      <c r="AV6" s="639"/>
      <c r="AW6" s="639"/>
      <c r="AX6" s="639"/>
      <c r="AY6" s="639"/>
      <c r="AZ6" s="639"/>
      <c r="BA6" s="639"/>
      <c r="BB6" s="639"/>
      <c r="BC6" s="639"/>
      <c r="BD6" s="639"/>
      <c r="BE6" s="639"/>
      <c r="BF6" s="640"/>
      <c r="BG6" s="641">
        <v>3354365</v>
      </c>
      <c r="BH6" s="644"/>
      <c r="BI6" s="644"/>
      <c r="BJ6" s="644"/>
      <c r="BK6" s="644"/>
      <c r="BL6" s="644"/>
      <c r="BM6" s="644"/>
      <c r="BN6" s="645"/>
      <c r="BO6" s="703">
        <v>93.2</v>
      </c>
      <c r="BP6" s="703"/>
      <c r="BQ6" s="703"/>
      <c r="BR6" s="703"/>
      <c r="BS6" s="704">
        <v>42667</v>
      </c>
      <c r="BT6" s="704"/>
      <c r="BU6" s="704"/>
      <c r="BV6" s="704"/>
      <c r="BW6" s="704"/>
      <c r="BX6" s="704"/>
      <c r="BY6" s="704"/>
      <c r="BZ6" s="704"/>
      <c r="CA6" s="704"/>
      <c r="CB6" s="745"/>
      <c r="CD6" s="712" t="s">
        <v>228</v>
      </c>
      <c r="CE6" s="713"/>
      <c r="CF6" s="713"/>
      <c r="CG6" s="713"/>
      <c r="CH6" s="713"/>
      <c r="CI6" s="713"/>
      <c r="CJ6" s="713"/>
      <c r="CK6" s="713"/>
      <c r="CL6" s="713"/>
      <c r="CM6" s="713"/>
      <c r="CN6" s="713"/>
      <c r="CO6" s="713"/>
      <c r="CP6" s="713"/>
      <c r="CQ6" s="714"/>
      <c r="CR6" s="641">
        <v>174412</v>
      </c>
      <c r="CS6" s="644"/>
      <c r="CT6" s="644"/>
      <c r="CU6" s="644"/>
      <c r="CV6" s="644"/>
      <c r="CW6" s="644"/>
      <c r="CX6" s="644"/>
      <c r="CY6" s="645"/>
      <c r="CZ6" s="754">
        <v>1.2</v>
      </c>
      <c r="DA6" s="723"/>
      <c r="DB6" s="723"/>
      <c r="DC6" s="757"/>
      <c r="DD6" s="649" t="s">
        <v>122</v>
      </c>
      <c r="DE6" s="644"/>
      <c r="DF6" s="644"/>
      <c r="DG6" s="644"/>
      <c r="DH6" s="644"/>
      <c r="DI6" s="644"/>
      <c r="DJ6" s="644"/>
      <c r="DK6" s="644"/>
      <c r="DL6" s="644"/>
      <c r="DM6" s="644"/>
      <c r="DN6" s="644"/>
      <c r="DO6" s="644"/>
      <c r="DP6" s="645"/>
      <c r="DQ6" s="649">
        <v>174412</v>
      </c>
      <c r="DR6" s="644"/>
      <c r="DS6" s="644"/>
      <c r="DT6" s="644"/>
      <c r="DU6" s="644"/>
      <c r="DV6" s="644"/>
      <c r="DW6" s="644"/>
      <c r="DX6" s="644"/>
      <c r="DY6" s="644"/>
      <c r="DZ6" s="644"/>
      <c r="EA6" s="644"/>
      <c r="EB6" s="644"/>
      <c r="EC6" s="684"/>
    </row>
    <row r="7" spans="2:143" ht="11.25" customHeight="1">
      <c r="B7" s="638" t="s">
        <v>229</v>
      </c>
      <c r="C7" s="639"/>
      <c r="D7" s="639"/>
      <c r="E7" s="639"/>
      <c r="F7" s="639"/>
      <c r="G7" s="639"/>
      <c r="H7" s="639"/>
      <c r="I7" s="639"/>
      <c r="J7" s="639"/>
      <c r="K7" s="639"/>
      <c r="L7" s="639"/>
      <c r="M7" s="639"/>
      <c r="N7" s="639"/>
      <c r="O7" s="639"/>
      <c r="P7" s="639"/>
      <c r="Q7" s="640"/>
      <c r="R7" s="641">
        <v>7149</v>
      </c>
      <c r="S7" s="644"/>
      <c r="T7" s="644"/>
      <c r="U7" s="644"/>
      <c r="V7" s="644"/>
      <c r="W7" s="644"/>
      <c r="X7" s="644"/>
      <c r="Y7" s="645"/>
      <c r="Z7" s="703">
        <v>0</v>
      </c>
      <c r="AA7" s="703"/>
      <c r="AB7" s="703"/>
      <c r="AC7" s="703"/>
      <c r="AD7" s="704">
        <v>7149</v>
      </c>
      <c r="AE7" s="704"/>
      <c r="AF7" s="704"/>
      <c r="AG7" s="704"/>
      <c r="AH7" s="704"/>
      <c r="AI7" s="704"/>
      <c r="AJ7" s="704"/>
      <c r="AK7" s="704"/>
      <c r="AL7" s="646">
        <v>0.1</v>
      </c>
      <c r="AM7" s="647"/>
      <c r="AN7" s="647"/>
      <c r="AO7" s="705"/>
      <c r="AP7" s="638" t="s">
        <v>230</v>
      </c>
      <c r="AQ7" s="639"/>
      <c r="AR7" s="639"/>
      <c r="AS7" s="639"/>
      <c r="AT7" s="639"/>
      <c r="AU7" s="639"/>
      <c r="AV7" s="639"/>
      <c r="AW7" s="639"/>
      <c r="AX7" s="639"/>
      <c r="AY7" s="639"/>
      <c r="AZ7" s="639"/>
      <c r="BA7" s="639"/>
      <c r="BB7" s="639"/>
      <c r="BC7" s="639"/>
      <c r="BD7" s="639"/>
      <c r="BE7" s="639"/>
      <c r="BF7" s="640"/>
      <c r="BG7" s="641">
        <v>1577506</v>
      </c>
      <c r="BH7" s="644"/>
      <c r="BI7" s="644"/>
      <c r="BJ7" s="644"/>
      <c r="BK7" s="644"/>
      <c r="BL7" s="644"/>
      <c r="BM7" s="644"/>
      <c r="BN7" s="645"/>
      <c r="BO7" s="703">
        <v>43.8</v>
      </c>
      <c r="BP7" s="703"/>
      <c r="BQ7" s="703"/>
      <c r="BR7" s="703"/>
      <c r="BS7" s="704">
        <v>42667</v>
      </c>
      <c r="BT7" s="704"/>
      <c r="BU7" s="704"/>
      <c r="BV7" s="704"/>
      <c r="BW7" s="704"/>
      <c r="BX7" s="704"/>
      <c r="BY7" s="704"/>
      <c r="BZ7" s="704"/>
      <c r="CA7" s="704"/>
      <c r="CB7" s="745"/>
      <c r="CD7" s="685" t="s">
        <v>231</v>
      </c>
      <c r="CE7" s="682"/>
      <c r="CF7" s="682"/>
      <c r="CG7" s="682"/>
      <c r="CH7" s="682"/>
      <c r="CI7" s="682"/>
      <c r="CJ7" s="682"/>
      <c r="CK7" s="682"/>
      <c r="CL7" s="682"/>
      <c r="CM7" s="682"/>
      <c r="CN7" s="682"/>
      <c r="CO7" s="682"/>
      <c r="CP7" s="682"/>
      <c r="CQ7" s="683"/>
      <c r="CR7" s="641">
        <v>2123757</v>
      </c>
      <c r="CS7" s="644"/>
      <c r="CT7" s="644"/>
      <c r="CU7" s="644"/>
      <c r="CV7" s="644"/>
      <c r="CW7" s="644"/>
      <c r="CX7" s="644"/>
      <c r="CY7" s="645"/>
      <c r="CZ7" s="703">
        <v>14.7</v>
      </c>
      <c r="DA7" s="703"/>
      <c r="DB7" s="703"/>
      <c r="DC7" s="703"/>
      <c r="DD7" s="649">
        <v>33841</v>
      </c>
      <c r="DE7" s="644"/>
      <c r="DF7" s="644"/>
      <c r="DG7" s="644"/>
      <c r="DH7" s="644"/>
      <c r="DI7" s="644"/>
      <c r="DJ7" s="644"/>
      <c r="DK7" s="644"/>
      <c r="DL7" s="644"/>
      <c r="DM7" s="644"/>
      <c r="DN7" s="644"/>
      <c r="DO7" s="644"/>
      <c r="DP7" s="645"/>
      <c r="DQ7" s="649">
        <v>1973017</v>
      </c>
      <c r="DR7" s="644"/>
      <c r="DS7" s="644"/>
      <c r="DT7" s="644"/>
      <c r="DU7" s="644"/>
      <c r="DV7" s="644"/>
      <c r="DW7" s="644"/>
      <c r="DX7" s="644"/>
      <c r="DY7" s="644"/>
      <c r="DZ7" s="644"/>
      <c r="EA7" s="644"/>
      <c r="EB7" s="644"/>
      <c r="EC7" s="684"/>
    </row>
    <row r="8" spans="2:143" ht="11.25" customHeight="1">
      <c r="B8" s="638" t="s">
        <v>232</v>
      </c>
      <c r="C8" s="639"/>
      <c r="D8" s="639"/>
      <c r="E8" s="639"/>
      <c r="F8" s="639"/>
      <c r="G8" s="639"/>
      <c r="H8" s="639"/>
      <c r="I8" s="639"/>
      <c r="J8" s="639"/>
      <c r="K8" s="639"/>
      <c r="L8" s="639"/>
      <c r="M8" s="639"/>
      <c r="N8" s="639"/>
      <c r="O8" s="639"/>
      <c r="P8" s="639"/>
      <c r="Q8" s="640"/>
      <c r="R8" s="641">
        <v>9380</v>
      </c>
      <c r="S8" s="644"/>
      <c r="T8" s="644"/>
      <c r="U8" s="644"/>
      <c r="V8" s="644"/>
      <c r="W8" s="644"/>
      <c r="X8" s="644"/>
      <c r="Y8" s="645"/>
      <c r="Z8" s="703">
        <v>0.1</v>
      </c>
      <c r="AA8" s="703"/>
      <c r="AB8" s="703"/>
      <c r="AC8" s="703"/>
      <c r="AD8" s="704">
        <v>9380</v>
      </c>
      <c r="AE8" s="704"/>
      <c r="AF8" s="704"/>
      <c r="AG8" s="704"/>
      <c r="AH8" s="704"/>
      <c r="AI8" s="704"/>
      <c r="AJ8" s="704"/>
      <c r="AK8" s="704"/>
      <c r="AL8" s="646">
        <v>0.1</v>
      </c>
      <c r="AM8" s="647"/>
      <c r="AN8" s="647"/>
      <c r="AO8" s="705"/>
      <c r="AP8" s="638" t="s">
        <v>233</v>
      </c>
      <c r="AQ8" s="639"/>
      <c r="AR8" s="639"/>
      <c r="AS8" s="639"/>
      <c r="AT8" s="639"/>
      <c r="AU8" s="639"/>
      <c r="AV8" s="639"/>
      <c r="AW8" s="639"/>
      <c r="AX8" s="639"/>
      <c r="AY8" s="639"/>
      <c r="AZ8" s="639"/>
      <c r="BA8" s="639"/>
      <c r="BB8" s="639"/>
      <c r="BC8" s="639"/>
      <c r="BD8" s="639"/>
      <c r="BE8" s="639"/>
      <c r="BF8" s="640"/>
      <c r="BG8" s="641">
        <v>55754</v>
      </c>
      <c r="BH8" s="644"/>
      <c r="BI8" s="644"/>
      <c r="BJ8" s="644"/>
      <c r="BK8" s="644"/>
      <c r="BL8" s="644"/>
      <c r="BM8" s="644"/>
      <c r="BN8" s="645"/>
      <c r="BO8" s="703">
        <v>1.5</v>
      </c>
      <c r="BP8" s="703"/>
      <c r="BQ8" s="703"/>
      <c r="BR8" s="703"/>
      <c r="BS8" s="649" t="s">
        <v>122</v>
      </c>
      <c r="BT8" s="644"/>
      <c r="BU8" s="644"/>
      <c r="BV8" s="644"/>
      <c r="BW8" s="644"/>
      <c r="BX8" s="644"/>
      <c r="BY8" s="644"/>
      <c r="BZ8" s="644"/>
      <c r="CA8" s="644"/>
      <c r="CB8" s="684"/>
      <c r="CD8" s="685" t="s">
        <v>234</v>
      </c>
      <c r="CE8" s="682"/>
      <c r="CF8" s="682"/>
      <c r="CG8" s="682"/>
      <c r="CH8" s="682"/>
      <c r="CI8" s="682"/>
      <c r="CJ8" s="682"/>
      <c r="CK8" s="682"/>
      <c r="CL8" s="682"/>
      <c r="CM8" s="682"/>
      <c r="CN8" s="682"/>
      <c r="CO8" s="682"/>
      <c r="CP8" s="682"/>
      <c r="CQ8" s="683"/>
      <c r="CR8" s="641">
        <v>4997339</v>
      </c>
      <c r="CS8" s="644"/>
      <c r="CT8" s="644"/>
      <c r="CU8" s="644"/>
      <c r="CV8" s="644"/>
      <c r="CW8" s="644"/>
      <c r="CX8" s="644"/>
      <c r="CY8" s="645"/>
      <c r="CZ8" s="703">
        <v>34.6</v>
      </c>
      <c r="DA8" s="703"/>
      <c r="DB8" s="703"/>
      <c r="DC8" s="703"/>
      <c r="DD8" s="649">
        <v>95949</v>
      </c>
      <c r="DE8" s="644"/>
      <c r="DF8" s="644"/>
      <c r="DG8" s="644"/>
      <c r="DH8" s="644"/>
      <c r="DI8" s="644"/>
      <c r="DJ8" s="644"/>
      <c r="DK8" s="644"/>
      <c r="DL8" s="644"/>
      <c r="DM8" s="644"/>
      <c r="DN8" s="644"/>
      <c r="DO8" s="644"/>
      <c r="DP8" s="645"/>
      <c r="DQ8" s="649">
        <v>2374768</v>
      </c>
      <c r="DR8" s="644"/>
      <c r="DS8" s="644"/>
      <c r="DT8" s="644"/>
      <c r="DU8" s="644"/>
      <c r="DV8" s="644"/>
      <c r="DW8" s="644"/>
      <c r="DX8" s="644"/>
      <c r="DY8" s="644"/>
      <c r="DZ8" s="644"/>
      <c r="EA8" s="644"/>
      <c r="EB8" s="644"/>
      <c r="EC8" s="684"/>
    </row>
    <row r="9" spans="2:143" ht="11.25" customHeight="1">
      <c r="B9" s="638" t="s">
        <v>235</v>
      </c>
      <c r="C9" s="639"/>
      <c r="D9" s="639"/>
      <c r="E9" s="639"/>
      <c r="F9" s="639"/>
      <c r="G9" s="639"/>
      <c r="H9" s="639"/>
      <c r="I9" s="639"/>
      <c r="J9" s="639"/>
      <c r="K9" s="639"/>
      <c r="L9" s="639"/>
      <c r="M9" s="639"/>
      <c r="N9" s="639"/>
      <c r="O9" s="639"/>
      <c r="P9" s="639"/>
      <c r="Q9" s="640"/>
      <c r="R9" s="641">
        <v>9583</v>
      </c>
      <c r="S9" s="644"/>
      <c r="T9" s="644"/>
      <c r="U9" s="644"/>
      <c r="V9" s="644"/>
      <c r="W9" s="644"/>
      <c r="X9" s="644"/>
      <c r="Y9" s="645"/>
      <c r="Z9" s="703">
        <v>0.1</v>
      </c>
      <c r="AA9" s="703"/>
      <c r="AB9" s="703"/>
      <c r="AC9" s="703"/>
      <c r="AD9" s="704">
        <v>9583</v>
      </c>
      <c r="AE9" s="704"/>
      <c r="AF9" s="704"/>
      <c r="AG9" s="704"/>
      <c r="AH9" s="704"/>
      <c r="AI9" s="704"/>
      <c r="AJ9" s="704"/>
      <c r="AK9" s="704"/>
      <c r="AL9" s="646">
        <v>0.1</v>
      </c>
      <c r="AM9" s="647"/>
      <c r="AN9" s="647"/>
      <c r="AO9" s="705"/>
      <c r="AP9" s="638" t="s">
        <v>236</v>
      </c>
      <c r="AQ9" s="639"/>
      <c r="AR9" s="639"/>
      <c r="AS9" s="639"/>
      <c r="AT9" s="639"/>
      <c r="AU9" s="639"/>
      <c r="AV9" s="639"/>
      <c r="AW9" s="639"/>
      <c r="AX9" s="639"/>
      <c r="AY9" s="639"/>
      <c r="AZ9" s="639"/>
      <c r="BA9" s="639"/>
      <c r="BB9" s="639"/>
      <c r="BC9" s="639"/>
      <c r="BD9" s="639"/>
      <c r="BE9" s="639"/>
      <c r="BF9" s="640"/>
      <c r="BG9" s="641">
        <v>1214208</v>
      </c>
      <c r="BH9" s="644"/>
      <c r="BI9" s="644"/>
      <c r="BJ9" s="644"/>
      <c r="BK9" s="644"/>
      <c r="BL9" s="644"/>
      <c r="BM9" s="644"/>
      <c r="BN9" s="645"/>
      <c r="BO9" s="703">
        <v>33.700000000000003</v>
      </c>
      <c r="BP9" s="703"/>
      <c r="BQ9" s="703"/>
      <c r="BR9" s="703"/>
      <c r="BS9" s="649" t="s">
        <v>122</v>
      </c>
      <c r="BT9" s="644"/>
      <c r="BU9" s="644"/>
      <c r="BV9" s="644"/>
      <c r="BW9" s="644"/>
      <c r="BX9" s="644"/>
      <c r="BY9" s="644"/>
      <c r="BZ9" s="644"/>
      <c r="CA9" s="644"/>
      <c r="CB9" s="684"/>
      <c r="CD9" s="685" t="s">
        <v>237</v>
      </c>
      <c r="CE9" s="682"/>
      <c r="CF9" s="682"/>
      <c r="CG9" s="682"/>
      <c r="CH9" s="682"/>
      <c r="CI9" s="682"/>
      <c r="CJ9" s="682"/>
      <c r="CK9" s="682"/>
      <c r="CL9" s="682"/>
      <c r="CM9" s="682"/>
      <c r="CN9" s="682"/>
      <c r="CO9" s="682"/>
      <c r="CP9" s="682"/>
      <c r="CQ9" s="683"/>
      <c r="CR9" s="641">
        <v>625756</v>
      </c>
      <c r="CS9" s="644"/>
      <c r="CT9" s="644"/>
      <c r="CU9" s="644"/>
      <c r="CV9" s="644"/>
      <c r="CW9" s="644"/>
      <c r="CX9" s="644"/>
      <c r="CY9" s="645"/>
      <c r="CZ9" s="703">
        <v>4.3</v>
      </c>
      <c r="DA9" s="703"/>
      <c r="DB9" s="703"/>
      <c r="DC9" s="703"/>
      <c r="DD9" s="649">
        <v>16150</v>
      </c>
      <c r="DE9" s="644"/>
      <c r="DF9" s="644"/>
      <c r="DG9" s="644"/>
      <c r="DH9" s="644"/>
      <c r="DI9" s="644"/>
      <c r="DJ9" s="644"/>
      <c r="DK9" s="644"/>
      <c r="DL9" s="644"/>
      <c r="DM9" s="644"/>
      <c r="DN9" s="644"/>
      <c r="DO9" s="644"/>
      <c r="DP9" s="645"/>
      <c r="DQ9" s="649">
        <v>591276</v>
      </c>
      <c r="DR9" s="644"/>
      <c r="DS9" s="644"/>
      <c r="DT9" s="644"/>
      <c r="DU9" s="644"/>
      <c r="DV9" s="644"/>
      <c r="DW9" s="644"/>
      <c r="DX9" s="644"/>
      <c r="DY9" s="644"/>
      <c r="DZ9" s="644"/>
      <c r="EA9" s="644"/>
      <c r="EB9" s="644"/>
      <c r="EC9" s="684"/>
    </row>
    <row r="10" spans="2:143" ht="11.25" customHeight="1">
      <c r="B10" s="638" t="s">
        <v>238</v>
      </c>
      <c r="C10" s="639"/>
      <c r="D10" s="639"/>
      <c r="E10" s="639"/>
      <c r="F10" s="639"/>
      <c r="G10" s="639"/>
      <c r="H10" s="639"/>
      <c r="I10" s="639"/>
      <c r="J10" s="639"/>
      <c r="K10" s="639"/>
      <c r="L10" s="639"/>
      <c r="M10" s="639"/>
      <c r="N10" s="639"/>
      <c r="O10" s="639"/>
      <c r="P10" s="639"/>
      <c r="Q10" s="640"/>
      <c r="R10" s="641" t="s">
        <v>239</v>
      </c>
      <c r="S10" s="644"/>
      <c r="T10" s="644"/>
      <c r="U10" s="644"/>
      <c r="V10" s="644"/>
      <c r="W10" s="644"/>
      <c r="X10" s="644"/>
      <c r="Y10" s="645"/>
      <c r="Z10" s="703" t="s">
        <v>239</v>
      </c>
      <c r="AA10" s="703"/>
      <c r="AB10" s="703"/>
      <c r="AC10" s="703"/>
      <c r="AD10" s="704" t="s">
        <v>239</v>
      </c>
      <c r="AE10" s="704"/>
      <c r="AF10" s="704"/>
      <c r="AG10" s="704"/>
      <c r="AH10" s="704"/>
      <c r="AI10" s="704"/>
      <c r="AJ10" s="704"/>
      <c r="AK10" s="704"/>
      <c r="AL10" s="646" t="s">
        <v>122</v>
      </c>
      <c r="AM10" s="647"/>
      <c r="AN10" s="647"/>
      <c r="AO10" s="705"/>
      <c r="AP10" s="638" t="s">
        <v>240</v>
      </c>
      <c r="AQ10" s="639"/>
      <c r="AR10" s="639"/>
      <c r="AS10" s="639"/>
      <c r="AT10" s="639"/>
      <c r="AU10" s="639"/>
      <c r="AV10" s="639"/>
      <c r="AW10" s="639"/>
      <c r="AX10" s="639"/>
      <c r="AY10" s="639"/>
      <c r="AZ10" s="639"/>
      <c r="BA10" s="639"/>
      <c r="BB10" s="639"/>
      <c r="BC10" s="639"/>
      <c r="BD10" s="639"/>
      <c r="BE10" s="639"/>
      <c r="BF10" s="640"/>
      <c r="BG10" s="641">
        <v>92262</v>
      </c>
      <c r="BH10" s="644"/>
      <c r="BI10" s="644"/>
      <c r="BJ10" s="644"/>
      <c r="BK10" s="644"/>
      <c r="BL10" s="644"/>
      <c r="BM10" s="644"/>
      <c r="BN10" s="645"/>
      <c r="BO10" s="703">
        <v>2.6</v>
      </c>
      <c r="BP10" s="703"/>
      <c r="BQ10" s="703"/>
      <c r="BR10" s="703"/>
      <c r="BS10" s="649" t="s">
        <v>122</v>
      </c>
      <c r="BT10" s="644"/>
      <c r="BU10" s="644"/>
      <c r="BV10" s="644"/>
      <c r="BW10" s="644"/>
      <c r="BX10" s="644"/>
      <c r="BY10" s="644"/>
      <c r="BZ10" s="644"/>
      <c r="CA10" s="644"/>
      <c r="CB10" s="684"/>
      <c r="CD10" s="685" t="s">
        <v>241</v>
      </c>
      <c r="CE10" s="682"/>
      <c r="CF10" s="682"/>
      <c r="CG10" s="682"/>
      <c r="CH10" s="682"/>
      <c r="CI10" s="682"/>
      <c r="CJ10" s="682"/>
      <c r="CK10" s="682"/>
      <c r="CL10" s="682"/>
      <c r="CM10" s="682"/>
      <c r="CN10" s="682"/>
      <c r="CO10" s="682"/>
      <c r="CP10" s="682"/>
      <c r="CQ10" s="683"/>
      <c r="CR10" s="641">
        <v>57744</v>
      </c>
      <c r="CS10" s="644"/>
      <c r="CT10" s="644"/>
      <c r="CU10" s="644"/>
      <c r="CV10" s="644"/>
      <c r="CW10" s="644"/>
      <c r="CX10" s="644"/>
      <c r="CY10" s="645"/>
      <c r="CZ10" s="703">
        <v>0.4</v>
      </c>
      <c r="DA10" s="703"/>
      <c r="DB10" s="703"/>
      <c r="DC10" s="703"/>
      <c r="DD10" s="649" t="s">
        <v>122</v>
      </c>
      <c r="DE10" s="644"/>
      <c r="DF10" s="644"/>
      <c r="DG10" s="644"/>
      <c r="DH10" s="644"/>
      <c r="DI10" s="644"/>
      <c r="DJ10" s="644"/>
      <c r="DK10" s="644"/>
      <c r="DL10" s="644"/>
      <c r="DM10" s="644"/>
      <c r="DN10" s="644"/>
      <c r="DO10" s="644"/>
      <c r="DP10" s="645"/>
      <c r="DQ10" s="649">
        <v>7744</v>
      </c>
      <c r="DR10" s="644"/>
      <c r="DS10" s="644"/>
      <c r="DT10" s="644"/>
      <c r="DU10" s="644"/>
      <c r="DV10" s="644"/>
      <c r="DW10" s="644"/>
      <c r="DX10" s="644"/>
      <c r="DY10" s="644"/>
      <c r="DZ10" s="644"/>
      <c r="EA10" s="644"/>
      <c r="EB10" s="644"/>
      <c r="EC10" s="684"/>
    </row>
    <row r="11" spans="2:143" ht="11.25" customHeight="1">
      <c r="B11" s="638" t="s">
        <v>242</v>
      </c>
      <c r="C11" s="639"/>
      <c r="D11" s="639"/>
      <c r="E11" s="639"/>
      <c r="F11" s="639"/>
      <c r="G11" s="639"/>
      <c r="H11" s="639"/>
      <c r="I11" s="639"/>
      <c r="J11" s="639"/>
      <c r="K11" s="639"/>
      <c r="L11" s="639"/>
      <c r="M11" s="639"/>
      <c r="N11" s="639"/>
      <c r="O11" s="639"/>
      <c r="P11" s="639"/>
      <c r="Q11" s="640"/>
      <c r="R11" s="641" t="s">
        <v>239</v>
      </c>
      <c r="S11" s="644"/>
      <c r="T11" s="644"/>
      <c r="U11" s="644"/>
      <c r="V11" s="644"/>
      <c r="W11" s="644"/>
      <c r="X11" s="644"/>
      <c r="Y11" s="645"/>
      <c r="Z11" s="703" t="s">
        <v>122</v>
      </c>
      <c r="AA11" s="703"/>
      <c r="AB11" s="703"/>
      <c r="AC11" s="703"/>
      <c r="AD11" s="704" t="s">
        <v>239</v>
      </c>
      <c r="AE11" s="704"/>
      <c r="AF11" s="704"/>
      <c r="AG11" s="704"/>
      <c r="AH11" s="704"/>
      <c r="AI11" s="704"/>
      <c r="AJ11" s="704"/>
      <c r="AK11" s="704"/>
      <c r="AL11" s="646" t="s">
        <v>239</v>
      </c>
      <c r="AM11" s="647"/>
      <c r="AN11" s="647"/>
      <c r="AO11" s="705"/>
      <c r="AP11" s="638" t="s">
        <v>243</v>
      </c>
      <c r="AQ11" s="639"/>
      <c r="AR11" s="639"/>
      <c r="AS11" s="639"/>
      <c r="AT11" s="639"/>
      <c r="AU11" s="639"/>
      <c r="AV11" s="639"/>
      <c r="AW11" s="639"/>
      <c r="AX11" s="639"/>
      <c r="AY11" s="639"/>
      <c r="AZ11" s="639"/>
      <c r="BA11" s="639"/>
      <c r="BB11" s="639"/>
      <c r="BC11" s="639"/>
      <c r="BD11" s="639"/>
      <c r="BE11" s="639"/>
      <c r="BF11" s="640"/>
      <c r="BG11" s="641">
        <v>215282</v>
      </c>
      <c r="BH11" s="644"/>
      <c r="BI11" s="644"/>
      <c r="BJ11" s="644"/>
      <c r="BK11" s="644"/>
      <c r="BL11" s="644"/>
      <c r="BM11" s="644"/>
      <c r="BN11" s="645"/>
      <c r="BO11" s="703">
        <v>6</v>
      </c>
      <c r="BP11" s="703"/>
      <c r="BQ11" s="703"/>
      <c r="BR11" s="703"/>
      <c r="BS11" s="649">
        <v>42667</v>
      </c>
      <c r="BT11" s="644"/>
      <c r="BU11" s="644"/>
      <c r="BV11" s="644"/>
      <c r="BW11" s="644"/>
      <c r="BX11" s="644"/>
      <c r="BY11" s="644"/>
      <c r="BZ11" s="644"/>
      <c r="CA11" s="644"/>
      <c r="CB11" s="684"/>
      <c r="CD11" s="685" t="s">
        <v>244</v>
      </c>
      <c r="CE11" s="682"/>
      <c r="CF11" s="682"/>
      <c r="CG11" s="682"/>
      <c r="CH11" s="682"/>
      <c r="CI11" s="682"/>
      <c r="CJ11" s="682"/>
      <c r="CK11" s="682"/>
      <c r="CL11" s="682"/>
      <c r="CM11" s="682"/>
      <c r="CN11" s="682"/>
      <c r="CO11" s="682"/>
      <c r="CP11" s="682"/>
      <c r="CQ11" s="683"/>
      <c r="CR11" s="641">
        <v>876916</v>
      </c>
      <c r="CS11" s="644"/>
      <c r="CT11" s="644"/>
      <c r="CU11" s="644"/>
      <c r="CV11" s="644"/>
      <c r="CW11" s="644"/>
      <c r="CX11" s="644"/>
      <c r="CY11" s="645"/>
      <c r="CZ11" s="703">
        <v>6.1</v>
      </c>
      <c r="DA11" s="703"/>
      <c r="DB11" s="703"/>
      <c r="DC11" s="703"/>
      <c r="DD11" s="649">
        <v>27846</v>
      </c>
      <c r="DE11" s="644"/>
      <c r="DF11" s="644"/>
      <c r="DG11" s="644"/>
      <c r="DH11" s="644"/>
      <c r="DI11" s="644"/>
      <c r="DJ11" s="644"/>
      <c r="DK11" s="644"/>
      <c r="DL11" s="644"/>
      <c r="DM11" s="644"/>
      <c r="DN11" s="644"/>
      <c r="DO11" s="644"/>
      <c r="DP11" s="645"/>
      <c r="DQ11" s="649">
        <v>255047</v>
      </c>
      <c r="DR11" s="644"/>
      <c r="DS11" s="644"/>
      <c r="DT11" s="644"/>
      <c r="DU11" s="644"/>
      <c r="DV11" s="644"/>
      <c r="DW11" s="644"/>
      <c r="DX11" s="644"/>
      <c r="DY11" s="644"/>
      <c r="DZ11" s="644"/>
      <c r="EA11" s="644"/>
      <c r="EB11" s="644"/>
      <c r="EC11" s="684"/>
    </row>
    <row r="12" spans="2:143" ht="11.25" customHeight="1">
      <c r="B12" s="638" t="s">
        <v>245</v>
      </c>
      <c r="C12" s="639"/>
      <c r="D12" s="639"/>
      <c r="E12" s="639"/>
      <c r="F12" s="639"/>
      <c r="G12" s="639"/>
      <c r="H12" s="639"/>
      <c r="I12" s="639"/>
      <c r="J12" s="639"/>
      <c r="K12" s="639"/>
      <c r="L12" s="639"/>
      <c r="M12" s="639"/>
      <c r="N12" s="639"/>
      <c r="O12" s="639"/>
      <c r="P12" s="639"/>
      <c r="Q12" s="640"/>
      <c r="R12" s="641">
        <v>563910</v>
      </c>
      <c r="S12" s="644"/>
      <c r="T12" s="644"/>
      <c r="U12" s="644"/>
      <c r="V12" s="644"/>
      <c r="W12" s="644"/>
      <c r="X12" s="644"/>
      <c r="Y12" s="645"/>
      <c r="Z12" s="703">
        <v>3.7</v>
      </c>
      <c r="AA12" s="703"/>
      <c r="AB12" s="703"/>
      <c r="AC12" s="703"/>
      <c r="AD12" s="704">
        <v>563910</v>
      </c>
      <c r="AE12" s="704"/>
      <c r="AF12" s="704"/>
      <c r="AG12" s="704"/>
      <c r="AH12" s="704"/>
      <c r="AI12" s="704"/>
      <c r="AJ12" s="704"/>
      <c r="AK12" s="704"/>
      <c r="AL12" s="646">
        <v>7.3</v>
      </c>
      <c r="AM12" s="647"/>
      <c r="AN12" s="647"/>
      <c r="AO12" s="705"/>
      <c r="AP12" s="638" t="s">
        <v>246</v>
      </c>
      <c r="AQ12" s="639"/>
      <c r="AR12" s="639"/>
      <c r="AS12" s="639"/>
      <c r="AT12" s="639"/>
      <c r="AU12" s="639"/>
      <c r="AV12" s="639"/>
      <c r="AW12" s="639"/>
      <c r="AX12" s="639"/>
      <c r="AY12" s="639"/>
      <c r="AZ12" s="639"/>
      <c r="BA12" s="639"/>
      <c r="BB12" s="639"/>
      <c r="BC12" s="639"/>
      <c r="BD12" s="639"/>
      <c r="BE12" s="639"/>
      <c r="BF12" s="640"/>
      <c r="BG12" s="641">
        <v>1463268</v>
      </c>
      <c r="BH12" s="644"/>
      <c r="BI12" s="644"/>
      <c r="BJ12" s="644"/>
      <c r="BK12" s="644"/>
      <c r="BL12" s="644"/>
      <c r="BM12" s="644"/>
      <c r="BN12" s="645"/>
      <c r="BO12" s="703">
        <v>40.6</v>
      </c>
      <c r="BP12" s="703"/>
      <c r="BQ12" s="703"/>
      <c r="BR12" s="703"/>
      <c r="BS12" s="649" t="s">
        <v>239</v>
      </c>
      <c r="BT12" s="644"/>
      <c r="BU12" s="644"/>
      <c r="BV12" s="644"/>
      <c r="BW12" s="644"/>
      <c r="BX12" s="644"/>
      <c r="BY12" s="644"/>
      <c r="BZ12" s="644"/>
      <c r="CA12" s="644"/>
      <c r="CB12" s="684"/>
      <c r="CD12" s="685" t="s">
        <v>247</v>
      </c>
      <c r="CE12" s="682"/>
      <c r="CF12" s="682"/>
      <c r="CG12" s="682"/>
      <c r="CH12" s="682"/>
      <c r="CI12" s="682"/>
      <c r="CJ12" s="682"/>
      <c r="CK12" s="682"/>
      <c r="CL12" s="682"/>
      <c r="CM12" s="682"/>
      <c r="CN12" s="682"/>
      <c r="CO12" s="682"/>
      <c r="CP12" s="682"/>
      <c r="CQ12" s="683"/>
      <c r="CR12" s="641">
        <v>343494</v>
      </c>
      <c r="CS12" s="644"/>
      <c r="CT12" s="644"/>
      <c r="CU12" s="644"/>
      <c r="CV12" s="644"/>
      <c r="CW12" s="644"/>
      <c r="CX12" s="644"/>
      <c r="CY12" s="645"/>
      <c r="CZ12" s="703">
        <v>2.4</v>
      </c>
      <c r="DA12" s="703"/>
      <c r="DB12" s="703"/>
      <c r="DC12" s="703"/>
      <c r="DD12" s="649">
        <v>52839</v>
      </c>
      <c r="DE12" s="644"/>
      <c r="DF12" s="644"/>
      <c r="DG12" s="644"/>
      <c r="DH12" s="644"/>
      <c r="DI12" s="644"/>
      <c r="DJ12" s="644"/>
      <c r="DK12" s="644"/>
      <c r="DL12" s="644"/>
      <c r="DM12" s="644"/>
      <c r="DN12" s="644"/>
      <c r="DO12" s="644"/>
      <c r="DP12" s="645"/>
      <c r="DQ12" s="649">
        <v>271559</v>
      </c>
      <c r="DR12" s="644"/>
      <c r="DS12" s="644"/>
      <c r="DT12" s="644"/>
      <c r="DU12" s="644"/>
      <c r="DV12" s="644"/>
      <c r="DW12" s="644"/>
      <c r="DX12" s="644"/>
      <c r="DY12" s="644"/>
      <c r="DZ12" s="644"/>
      <c r="EA12" s="644"/>
      <c r="EB12" s="644"/>
      <c r="EC12" s="684"/>
    </row>
    <row r="13" spans="2:143" ht="11.25" customHeight="1">
      <c r="B13" s="638" t="s">
        <v>248</v>
      </c>
      <c r="C13" s="639"/>
      <c r="D13" s="639"/>
      <c r="E13" s="639"/>
      <c r="F13" s="639"/>
      <c r="G13" s="639"/>
      <c r="H13" s="639"/>
      <c r="I13" s="639"/>
      <c r="J13" s="639"/>
      <c r="K13" s="639"/>
      <c r="L13" s="639"/>
      <c r="M13" s="639"/>
      <c r="N13" s="639"/>
      <c r="O13" s="639"/>
      <c r="P13" s="639"/>
      <c r="Q13" s="640"/>
      <c r="R13" s="641" t="s">
        <v>239</v>
      </c>
      <c r="S13" s="644"/>
      <c r="T13" s="644"/>
      <c r="U13" s="644"/>
      <c r="V13" s="644"/>
      <c r="W13" s="644"/>
      <c r="X13" s="644"/>
      <c r="Y13" s="645"/>
      <c r="Z13" s="703" t="s">
        <v>239</v>
      </c>
      <c r="AA13" s="703"/>
      <c r="AB13" s="703"/>
      <c r="AC13" s="703"/>
      <c r="AD13" s="704" t="s">
        <v>122</v>
      </c>
      <c r="AE13" s="704"/>
      <c r="AF13" s="704"/>
      <c r="AG13" s="704"/>
      <c r="AH13" s="704"/>
      <c r="AI13" s="704"/>
      <c r="AJ13" s="704"/>
      <c r="AK13" s="704"/>
      <c r="AL13" s="646" t="s">
        <v>239</v>
      </c>
      <c r="AM13" s="647"/>
      <c r="AN13" s="647"/>
      <c r="AO13" s="705"/>
      <c r="AP13" s="638" t="s">
        <v>249</v>
      </c>
      <c r="AQ13" s="639"/>
      <c r="AR13" s="639"/>
      <c r="AS13" s="639"/>
      <c r="AT13" s="639"/>
      <c r="AU13" s="639"/>
      <c r="AV13" s="639"/>
      <c r="AW13" s="639"/>
      <c r="AX13" s="639"/>
      <c r="AY13" s="639"/>
      <c r="AZ13" s="639"/>
      <c r="BA13" s="639"/>
      <c r="BB13" s="639"/>
      <c r="BC13" s="639"/>
      <c r="BD13" s="639"/>
      <c r="BE13" s="639"/>
      <c r="BF13" s="640"/>
      <c r="BG13" s="641">
        <v>1456749</v>
      </c>
      <c r="BH13" s="644"/>
      <c r="BI13" s="644"/>
      <c r="BJ13" s="644"/>
      <c r="BK13" s="644"/>
      <c r="BL13" s="644"/>
      <c r="BM13" s="644"/>
      <c r="BN13" s="645"/>
      <c r="BO13" s="703">
        <v>40.5</v>
      </c>
      <c r="BP13" s="703"/>
      <c r="BQ13" s="703"/>
      <c r="BR13" s="703"/>
      <c r="BS13" s="649" t="s">
        <v>239</v>
      </c>
      <c r="BT13" s="644"/>
      <c r="BU13" s="644"/>
      <c r="BV13" s="644"/>
      <c r="BW13" s="644"/>
      <c r="BX13" s="644"/>
      <c r="BY13" s="644"/>
      <c r="BZ13" s="644"/>
      <c r="CA13" s="644"/>
      <c r="CB13" s="684"/>
      <c r="CD13" s="685" t="s">
        <v>250</v>
      </c>
      <c r="CE13" s="682"/>
      <c r="CF13" s="682"/>
      <c r="CG13" s="682"/>
      <c r="CH13" s="682"/>
      <c r="CI13" s="682"/>
      <c r="CJ13" s="682"/>
      <c r="CK13" s="682"/>
      <c r="CL13" s="682"/>
      <c r="CM13" s="682"/>
      <c r="CN13" s="682"/>
      <c r="CO13" s="682"/>
      <c r="CP13" s="682"/>
      <c r="CQ13" s="683"/>
      <c r="CR13" s="641">
        <v>1774288</v>
      </c>
      <c r="CS13" s="644"/>
      <c r="CT13" s="644"/>
      <c r="CU13" s="644"/>
      <c r="CV13" s="644"/>
      <c r="CW13" s="644"/>
      <c r="CX13" s="644"/>
      <c r="CY13" s="645"/>
      <c r="CZ13" s="703">
        <v>12.3</v>
      </c>
      <c r="DA13" s="703"/>
      <c r="DB13" s="703"/>
      <c r="DC13" s="703"/>
      <c r="DD13" s="649">
        <v>514732</v>
      </c>
      <c r="DE13" s="644"/>
      <c r="DF13" s="644"/>
      <c r="DG13" s="644"/>
      <c r="DH13" s="644"/>
      <c r="DI13" s="644"/>
      <c r="DJ13" s="644"/>
      <c r="DK13" s="644"/>
      <c r="DL13" s="644"/>
      <c r="DM13" s="644"/>
      <c r="DN13" s="644"/>
      <c r="DO13" s="644"/>
      <c r="DP13" s="645"/>
      <c r="DQ13" s="649">
        <v>1326442</v>
      </c>
      <c r="DR13" s="644"/>
      <c r="DS13" s="644"/>
      <c r="DT13" s="644"/>
      <c r="DU13" s="644"/>
      <c r="DV13" s="644"/>
      <c r="DW13" s="644"/>
      <c r="DX13" s="644"/>
      <c r="DY13" s="644"/>
      <c r="DZ13" s="644"/>
      <c r="EA13" s="644"/>
      <c r="EB13" s="644"/>
      <c r="EC13" s="684"/>
    </row>
    <row r="14" spans="2:143" ht="11.25" customHeight="1">
      <c r="B14" s="638" t="s">
        <v>251</v>
      </c>
      <c r="C14" s="639"/>
      <c r="D14" s="639"/>
      <c r="E14" s="639"/>
      <c r="F14" s="639"/>
      <c r="G14" s="639"/>
      <c r="H14" s="639"/>
      <c r="I14" s="639"/>
      <c r="J14" s="639"/>
      <c r="K14" s="639"/>
      <c r="L14" s="639"/>
      <c r="M14" s="639"/>
      <c r="N14" s="639"/>
      <c r="O14" s="639"/>
      <c r="P14" s="639"/>
      <c r="Q14" s="640"/>
      <c r="R14" s="641" t="s">
        <v>122</v>
      </c>
      <c r="S14" s="644"/>
      <c r="T14" s="644"/>
      <c r="U14" s="644"/>
      <c r="V14" s="644"/>
      <c r="W14" s="644"/>
      <c r="X14" s="644"/>
      <c r="Y14" s="645"/>
      <c r="Z14" s="703" t="s">
        <v>239</v>
      </c>
      <c r="AA14" s="703"/>
      <c r="AB14" s="703"/>
      <c r="AC14" s="703"/>
      <c r="AD14" s="704" t="s">
        <v>122</v>
      </c>
      <c r="AE14" s="704"/>
      <c r="AF14" s="704"/>
      <c r="AG14" s="704"/>
      <c r="AH14" s="704"/>
      <c r="AI14" s="704"/>
      <c r="AJ14" s="704"/>
      <c r="AK14" s="704"/>
      <c r="AL14" s="646" t="s">
        <v>122</v>
      </c>
      <c r="AM14" s="647"/>
      <c r="AN14" s="647"/>
      <c r="AO14" s="705"/>
      <c r="AP14" s="638" t="s">
        <v>252</v>
      </c>
      <c r="AQ14" s="639"/>
      <c r="AR14" s="639"/>
      <c r="AS14" s="639"/>
      <c r="AT14" s="639"/>
      <c r="AU14" s="639"/>
      <c r="AV14" s="639"/>
      <c r="AW14" s="639"/>
      <c r="AX14" s="639"/>
      <c r="AY14" s="639"/>
      <c r="AZ14" s="639"/>
      <c r="BA14" s="639"/>
      <c r="BB14" s="639"/>
      <c r="BC14" s="639"/>
      <c r="BD14" s="639"/>
      <c r="BE14" s="639"/>
      <c r="BF14" s="640"/>
      <c r="BG14" s="641">
        <v>97668</v>
      </c>
      <c r="BH14" s="644"/>
      <c r="BI14" s="644"/>
      <c r="BJ14" s="644"/>
      <c r="BK14" s="644"/>
      <c r="BL14" s="644"/>
      <c r="BM14" s="644"/>
      <c r="BN14" s="645"/>
      <c r="BO14" s="703">
        <v>2.7</v>
      </c>
      <c r="BP14" s="703"/>
      <c r="BQ14" s="703"/>
      <c r="BR14" s="703"/>
      <c r="BS14" s="649" t="s">
        <v>239</v>
      </c>
      <c r="BT14" s="644"/>
      <c r="BU14" s="644"/>
      <c r="BV14" s="644"/>
      <c r="BW14" s="644"/>
      <c r="BX14" s="644"/>
      <c r="BY14" s="644"/>
      <c r="BZ14" s="644"/>
      <c r="CA14" s="644"/>
      <c r="CB14" s="684"/>
      <c r="CD14" s="685" t="s">
        <v>253</v>
      </c>
      <c r="CE14" s="682"/>
      <c r="CF14" s="682"/>
      <c r="CG14" s="682"/>
      <c r="CH14" s="682"/>
      <c r="CI14" s="682"/>
      <c r="CJ14" s="682"/>
      <c r="CK14" s="682"/>
      <c r="CL14" s="682"/>
      <c r="CM14" s="682"/>
      <c r="CN14" s="682"/>
      <c r="CO14" s="682"/>
      <c r="CP14" s="682"/>
      <c r="CQ14" s="683"/>
      <c r="CR14" s="641">
        <v>675759</v>
      </c>
      <c r="CS14" s="644"/>
      <c r="CT14" s="644"/>
      <c r="CU14" s="644"/>
      <c r="CV14" s="644"/>
      <c r="CW14" s="644"/>
      <c r="CX14" s="644"/>
      <c r="CY14" s="645"/>
      <c r="CZ14" s="703">
        <v>4.7</v>
      </c>
      <c r="DA14" s="703"/>
      <c r="DB14" s="703"/>
      <c r="DC14" s="703"/>
      <c r="DD14" s="649">
        <v>146209</v>
      </c>
      <c r="DE14" s="644"/>
      <c r="DF14" s="644"/>
      <c r="DG14" s="644"/>
      <c r="DH14" s="644"/>
      <c r="DI14" s="644"/>
      <c r="DJ14" s="644"/>
      <c r="DK14" s="644"/>
      <c r="DL14" s="644"/>
      <c r="DM14" s="644"/>
      <c r="DN14" s="644"/>
      <c r="DO14" s="644"/>
      <c r="DP14" s="645"/>
      <c r="DQ14" s="649">
        <v>556345</v>
      </c>
      <c r="DR14" s="644"/>
      <c r="DS14" s="644"/>
      <c r="DT14" s="644"/>
      <c r="DU14" s="644"/>
      <c r="DV14" s="644"/>
      <c r="DW14" s="644"/>
      <c r="DX14" s="644"/>
      <c r="DY14" s="644"/>
      <c r="DZ14" s="644"/>
      <c r="EA14" s="644"/>
      <c r="EB14" s="644"/>
      <c r="EC14" s="684"/>
    </row>
    <row r="15" spans="2:143" ht="11.25" customHeight="1">
      <c r="B15" s="638" t="s">
        <v>254</v>
      </c>
      <c r="C15" s="639"/>
      <c r="D15" s="639"/>
      <c r="E15" s="639"/>
      <c r="F15" s="639"/>
      <c r="G15" s="639"/>
      <c r="H15" s="639"/>
      <c r="I15" s="639"/>
      <c r="J15" s="639"/>
      <c r="K15" s="639"/>
      <c r="L15" s="639"/>
      <c r="M15" s="639"/>
      <c r="N15" s="639"/>
      <c r="O15" s="639"/>
      <c r="P15" s="639"/>
      <c r="Q15" s="640"/>
      <c r="R15" s="641">
        <v>39807</v>
      </c>
      <c r="S15" s="644"/>
      <c r="T15" s="644"/>
      <c r="U15" s="644"/>
      <c r="V15" s="644"/>
      <c r="W15" s="644"/>
      <c r="X15" s="644"/>
      <c r="Y15" s="645"/>
      <c r="Z15" s="703">
        <v>0.3</v>
      </c>
      <c r="AA15" s="703"/>
      <c r="AB15" s="703"/>
      <c r="AC15" s="703"/>
      <c r="AD15" s="704">
        <v>39807</v>
      </c>
      <c r="AE15" s="704"/>
      <c r="AF15" s="704"/>
      <c r="AG15" s="704"/>
      <c r="AH15" s="704"/>
      <c r="AI15" s="704"/>
      <c r="AJ15" s="704"/>
      <c r="AK15" s="704"/>
      <c r="AL15" s="646">
        <v>0.5</v>
      </c>
      <c r="AM15" s="647"/>
      <c r="AN15" s="647"/>
      <c r="AO15" s="705"/>
      <c r="AP15" s="638" t="s">
        <v>255</v>
      </c>
      <c r="AQ15" s="639"/>
      <c r="AR15" s="639"/>
      <c r="AS15" s="639"/>
      <c r="AT15" s="639"/>
      <c r="AU15" s="639"/>
      <c r="AV15" s="639"/>
      <c r="AW15" s="639"/>
      <c r="AX15" s="639"/>
      <c r="AY15" s="639"/>
      <c r="AZ15" s="639"/>
      <c r="BA15" s="639"/>
      <c r="BB15" s="639"/>
      <c r="BC15" s="639"/>
      <c r="BD15" s="639"/>
      <c r="BE15" s="639"/>
      <c r="BF15" s="640"/>
      <c r="BG15" s="641">
        <v>215923</v>
      </c>
      <c r="BH15" s="644"/>
      <c r="BI15" s="644"/>
      <c r="BJ15" s="644"/>
      <c r="BK15" s="644"/>
      <c r="BL15" s="644"/>
      <c r="BM15" s="644"/>
      <c r="BN15" s="645"/>
      <c r="BO15" s="703">
        <v>6</v>
      </c>
      <c r="BP15" s="703"/>
      <c r="BQ15" s="703"/>
      <c r="BR15" s="703"/>
      <c r="BS15" s="649" t="s">
        <v>122</v>
      </c>
      <c r="BT15" s="644"/>
      <c r="BU15" s="644"/>
      <c r="BV15" s="644"/>
      <c r="BW15" s="644"/>
      <c r="BX15" s="644"/>
      <c r="BY15" s="644"/>
      <c r="BZ15" s="644"/>
      <c r="CA15" s="644"/>
      <c r="CB15" s="684"/>
      <c r="CD15" s="685" t="s">
        <v>256</v>
      </c>
      <c r="CE15" s="682"/>
      <c r="CF15" s="682"/>
      <c r="CG15" s="682"/>
      <c r="CH15" s="682"/>
      <c r="CI15" s="682"/>
      <c r="CJ15" s="682"/>
      <c r="CK15" s="682"/>
      <c r="CL15" s="682"/>
      <c r="CM15" s="682"/>
      <c r="CN15" s="682"/>
      <c r="CO15" s="682"/>
      <c r="CP15" s="682"/>
      <c r="CQ15" s="683"/>
      <c r="CR15" s="641">
        <v>1403945</v>
      </c>
      <c r="CS15" s="644"/>
      <c r="CT15" s="644"/>
      <c r="CU15" s="644"/>
      <c r="CV15" s="644"/>
      <c r="CW15" s="644"/>
      <c r="CX15" s="644"/>
      <c r="CY15" s="645"/>
      <c r="CZ15" s="703">
        <v>9.6999999999999993</v>
      </c>
      <c r="DA15" s="703"/>
      <c r="DB15" s="703"/>
      <c r="DC15" s="703"/>
      <c r="DD15" s="649">
        <v>96452</v>
      </c>
      <c r="DE15" s="644"/>
      <c r="DF15" s="644"/>
      <c r="DG15" s="644"/>
      <c r="DH15" s="644"/>
      <c r="DI15" s="644"/>
      <c r="DJ15" s="644"/>
      <c r="DK15" s="644"/>
      <c r="DL15" s="644"/>
      <c r="DM15" s="644"/>
      <c r="DN15" s="644"/>
      <c r="DO15" s="644"/>
      <c r="DP15" s="645"/>
      <c r="DQ15" s="649">
        <v>1276200</v>
      </c>
      <c r="DR15" s="644"/>
      <c r="DS15" s="644"/>
      <c r="DT15" s="644"/>
      <c r="DU15" s="644"/>
      <c r="DV15" s="644"/>
      <c r="DW15" s="644"/>
      <c r="DX15" s="644"/>
      <c r="DY15" s="644"/>
      <c r="DZ15" s="644"/>
      <c r="EA15" s="644"/>
      <c r="EB15" s="644"/>
      <c r="EC15" s="684"/>
    </row>
    <row r="16" spans="2:143" ht="11.25" customHeight="1">
      <c r="B16" s="638" t="s">
        <v>257</v>
      </c>
      <c r="C16" s="639"/>
      <c r="D16" s="639"/>
      <c r="E16" s="639"/>
      <c r="F16" s="639"/>
      <c r="G16" s="639"/>
      <c r="H16" s="639"/>
      <c r="I16" s="639"/>
      <c r="J16" s="639"/>
      <c r="K16" s="639"/>
      <c r="L16" s="639"/>
      <c r="M16" s="639"/>
      <c r="N16" s="639"/>
      <c r="O16" s="639"/>
      <c r="P16" s="639"/>
      <c r="Q16" s="640"/>
      <c r="R16" s="641" t="s">
        <v>122</v>
      </c>
      <c r="S16" s="644"/>
      <c r="T16" s="644"/>
      <c r="U16" s="644"/>
      <c r="V16" s="644"/>
      <c r="W16" s="644"/>
      <c r="X16" s="644"/>
      <c r="Y16" s="645"/>
      <c r="Z16" s="703" t="s">
        <v>239</v>
      </c>
      <c r="AA16" s="703"/>
      <c r="AB16" s="703"/>
      <c r="AC16" s="703"/>
      <c r="AD16" s="704" t="s">
        <v>239</v>
      </c>
      <c r="AE16" s="704"/>
      <c r="AF16" s="704"/>
      <c r="AG16" s="704"/>
      <c r="AH16" s="704"/>
      <c r="AI16" s="704"/>
      <c r="AJ16" s="704"/>
      <c r="AK16" s="704"/>
      <c r="AL16" s="646" t="s">
        <v>168</v>
      </c>
      <c r="AM16" s="647"/>
      <c r="AN16" s="647"/>
      <c r="AO16" s="705"/>
      <c r="AP16" s="638" t="s">
        <v>258</v>
      </c>
      <c r="AQ16" s="639"/>
      <c r="AR16" s="639"/>
      <c r="AS16" s="639"/>
      <c r="AT16" s="639"/>
      <c r="AU16" s="639"/>
      <c r="AV16" s="639"/>
      <c r="AW16" s="639"/>
      <c r="AX16" s="639"/>
      <c r="AY16" s="639"/>
      <c r="AZ16" s="639"/>
      <c r="BA16" s="639"/>
      <c r="BB16" s="639"/>
      <c r="BC16" s="639"/>
      <c r="BD16" s="639"/>
      <c r="BE16" s="639"/>
      <c r="BF16" s="640"/>
      <c r="BG16" s="641" t="s">
        <v>239</v>
      </c>
      <c r="BH16" s="644"/>
      <c r="BI16" s="644"/>
      <c r="BJ16" s="644"/>
      <c r="BK16" s="644"/>
      <c r="BL16" s="644"/>
      <c r="BM16" s="644"/>
      <c r="BN16" s="645"/>
      <c r="BO16" s="703" t="s">
        <v>239</v>
      </c>
      <c r="BP16" s="703"/>
      <c r="BQ16" s="703"/>
      <c r="BR16" s="703"/>
      <c r="BS16" s="649" t="s">
        <v>122</v>
      </c>
      <c r="BT16" s="644"/>
      <c r="BU16" s="644"/>
      <c r="BV16" s="644"/>
      <c r="BW16" s="644"/>
      <c r="BX16" s="644"/>
      <c r="BY16" s="644"/>
      <c r="BZ16" s="644"/>
      <c r="CA16" s="644"/>
      <c r="CB16" s="684"/>
      <c r="CD16" s="685" t="s">
        <v>259</v>
      </c>
      <c r="CE16" s="682"/>
      <c r="CF16" s="682"/>
      <c r="CG16" s="682"/>
      <c r="CH16" s="682"/>
      <c r="CI16" s="682"/>
      <c r="CJ16" s="682"/>
      <c r="CK16" s="682"/>
      <c r="CL16" s="682"/>
      <c r="CM16" s="682"/>
      <c r="CN16" s="682"/>
      <c r="CO16" s="682"/>
      <c r="CP16" s="682"/>
      <c r="CQ16" s="683"/>
      <c r="CR16" s="641">
        <v>8129</v>
      </c>
      <c r="CS16" s="644"/>
      <c r="CT16" s="644"/>
      <c r="CU16" s="644"/>
      <c r="CV16" s="644"/>
      <c r="CW16" s="644"/>
      <c r="CX16" s="644"/>
      <c r="CY16" s="645"/>
      <c r="CZ16" s="703">
        <v>0.1</v>
      </c>
      <c r="DA16" s="703"/>
      <c r="DB16" s="703"/>
      <c r="DC16" s="703"/>
      <c r="DD16" s="649" t="s">
        <v>122</v>
      </c>
      <c r="DE16" s="644"/>
      <c r="DF16" s="644"/>
      <c r="DG16" s="644"/>
      <c r="DH16" s="644"/>
      <c r="DI16" s="644"/>
      <c r="DJ16" s="644"/>
      <c r="DK16" s="644"/>
      <c r="DL16" s="644"/>
      <c r="DM16" s="644"/>
      <c r="DN16" s="644"/>
      <c r="DO16" s="644"/>
      <c r="DP16" s="645"/>
      <c r="DQ16" s="649">
        <v>8129</v>
      </c>
      <c r="DR16" s="644"/>
      <c r="DS16" s="644"/>
      <c r="DT16" s="644"/>
      <c r="DU16" s="644"/>
      <c r="DV16" s="644"/>
      <c r="DW16" s="644"/>
      <c r="DX16" s="644"/>
      <c r="DY16" s="644"/>
      <c r="DZ16" s="644"/>
      <c r="EA16" s="644"/>
      <c r="EB16" s="644"/>
      <c r="EC16" s="684"/>
    </row>
    <row r="17" spans="2:133" ht="11.25" customHeight="1">
      <c r="B17" s="638" t="s">
        <v>260</v>
      </c>
      <c r="C17" s="639"/>
      <c r="D17" s="639"/>
      <c r="E17" s="639"/>
      <c r="F17" s="639"/>
      <c r="G17" s="639"/>
      <c r="H17" s="639"/>
      <c r="I17" s="639"/>
      <c r="J17" s="639"/>
      <c r="K17" s="639"/>
      <c r="L17" s="639"/>
      <c r="M17" s="639"/>
      <c r="N17" s="639"/>
      <c r="O17" s="639"/>
      <c r="P17" s="639"/>
      <c r="Q17" s="640"/>
      <c r="R17" s="641">
        <v>18334</v>
      </c>
      <c r="S17" s="644"/>
      <c r="T17" s="644"/>
      <c r="U17" s="644"/>
      <c r="V17" s="644"/>
      <c r="W17" s="644"/>
      <c r="X17" s="644"/>
      <c r="Y17" s="645"/>
      <c r="Z17" s="703">
        <v>0.1</v>
      </c>
      <c r="AA17" s="703"/>
      <c r="AB17" s="703"/>
      <c r="AC17" s="703"/>
      <c r="AD17" s="704">
        <v>18334</v>
      </c>
      <c r="AE17" s="704"/>
      <c r="AF17" s="704"/>
      <c r="AG17" s="704"/>
      <c r="AH17" s="704"/>
      <c r="AI17" s="704"/>
      <c r="AJ17" s="704"/>
      <c r="AK17" s="704"/>
      <c r="AL17" s="646">
        <v>0.2</v>
      </c>
      <c r="AM17" s="647"/>
      <c r="AN17" s="647"/>
      <c r="AO17" s="705"/>
      <c r="AP17" s="638" t="s">
        <v>261</v>
      </c>
      <c r="AQ17" s="639"/>
      <c r="AR17" s="639"/>
      <c r="AS17" s="639"/>
      <c r="AT17" s="639"/>
      <c r="AU17" s="639"/>
      <c r="AV17" s="639"/>
      <c r="AW17" s="639"/>
      <c r="AX17" s="639"/>
      <c r="AY17" s="639"/>
      <c r="AZ17" s="639"/>
      <c r="BA17" s="639"/>
      <c r="BB17" s="639"/>
      <c r="BC17" s="639"/>
      <c r="BD17" s="639"/>
      <c r="BE17" s="639"/>
      <c r="BF17" s="640"/>
      <c r="BG17" s="641" t="s">
        <v>239</v>
      </c>
      <c r="BH17" s="644"/>
      <c r="BI17" s="644"/>
      <c r="BJ17" s="644"/>
      <c r="BK17" s="644"/>
      <c r="BL17" s="644"/>
      <c r="BM17" s="644"/>
      <c r="BN17" s="645"/>
      <c r="BO17" s="703" t="s">
        <v>239</v>
      </c>
      <c r="BP17" s="703"/>
      <c r="BQ17" s="703"/>
      <c r="BR17" s="703"/>
      <c r="BS17" s="649" t="s">
        <v>122</v>
      </c>
      <c r="BT17" s="644"/>
      <c r="BU17" s="644"/>
      <c r="BV17" s="644"/>
      <c r="BW17" s="644"/>
      <c r="BX17" s="644"/>
      <c r="BY17" s="644"/>
      <c r="BZ17" s="644"/>
      <c r="CA17" s="644"/>
      <c r="CB17" s="684"/>
      <c r="CD17" s="685" t="s">
        <v>262</v>
      </c>
      <c r="CE17" s="682"/>
      <c r="CF17" s="682"/>
      <c r="CG17" s="682"/>
      <c r="CH17" s="682"/>
      <c r="CI17" s="682"/>
      <c r="CJ17" s="682"/>
      <c r="CK17" s="682"/>
      <c r="CL17" s="682"/>
      <c r="CM17" s="682"/>
      <c r="CN17" s="682"/>
      <c r="CO17" s="682"/>
      <c r="CP17" s="682"/>
      <c r="CQ17" s="683"/>
      <c r="CR17" s="641">
        <v>1390881</v>
      </c>
      <c r="CS17" s="644"/>
      <c r="CT17" s="644"/>
      <c r="CU17" s="644"/>
      <c r="CV17" s="644"/>
      <c r="CW17" s="644"/>
      <c r="CX17" s="644"/>
      <c r="CY17" s="645"/>
      <c r="CZ17" s="703">
        <v>9.6</v>
      </c>
      <c r="DA17" s="703"/>
      <c r="DB17" s="703"/>
      <c r="DC17" s="703"/>
      <c r="DD17" s="649" t="s">
        <v>239</v>
      </c>
      <c r="DE17" s="644"/>
      <c r="DF17" s="644"/>
      <c r="DG17" s="644"/>
      <c r="DH17" s="644"/>
      <c r="DI17" s="644"/>
      <c r="DJ17" s="644"/>
      <c r="DK17" s="644"/>
      <c r="DL17" s="644"/>
      <c r="DM17" s="644"/>
      <c r="DN17" s="644"/>
      <c r="DO17" s="644"/>
      <c r="DP17" s="645"/>
      <c r="DQ17" s="649">
        <v>1374810</v>
      </c>
      <c r="DR17" s="644"/>
      <c r="DS17" s="644"/>
      <c r="DT17" s="644"/>
      <c r="DU17" s="644"/>
      <c r="DV17" s="644"/>
      <c r="DW17" s="644"/>
      <c r="DX17" s="644"/>
      <c r="DY17" s="644"/>
      <c r="DZ17" s="644"/>
      <c r="EA17" s="644"/>
      <c r="EB17" s="644"/>
      <c r="EC17" s="684"/>
    </row>
    <row r="18" spans="2:133" ht="11.25" customHeight="1">
      <c r="B18" s="638" t="s">
        <v>263</v>
      </c>
      <c r="C18" s="639"/>
      <c r="D18" s="639"/>
      <c r="E18" s="639"/>
      <c r="F18" s="639"/>
      <c r="G18" s="639"/>
      <c r="H18" s="639"/>
      <c r="I18" s="639"/>
      <c r="J18" s="639"/>
      <c r="K18" s="639"/>
      <c r="L18" s="639"/>
      <c r="M18" s="639"/>
      <c r="N18" s="639"/>
      <c r="O18" s="639"/>
      <c r="P18" s="639"/>
      <c r="Q18" s="640"/>
      <c r="R18" s="641">
        <v>4266094</v>
      </c>
      <c r="S18" s="644"/>
      <c r="T18" s="644"/>
      <c r="U18" s="644"/>
      <c r="V18" s="644"/>
      <c r="W18" s="644"/>
      <c r="X18" s="644"/>
      <c r="Y18" s="645"/>
      <c r="Z18" s="703">
        <v>27.6</v>
      </c>
      <c r="AA18" s="703"/>
      <c r="AB18" s="703"/>
      <c r="AC18" s="703"/>
      <c r="AD18" s="704">
        <v>3597831</v>
      </c>
      <c r="AE18" s="704"/>
      <c r="AF18" s="704"/>
      <c r="AG18" s="704"/>
      <c r="AH18" s="704"/>
      <c r="AI18" s="704"/>
      <c r="AJ18" s="704"/>
      <c r="AK18" s="704"/>
      <c r="AL18" s="646">
        <v>46.3</v>
      </c>
      <c r="AM18" s="647"/>
      <c r="AN18" s="647"/>
      <c r="AO18" s="705"/>
      <c r="AP18" s="638" t="s">
        <v>264</v>
      </c>
      <c r="AQ18" s="639"/>
      <c r="AR18" s="639"/>
      <c r="AS18" s="639"/>
      <c r="AT18" s="639"/>
      <c r="AU18" s="639"/>
      <c r="AV18" s="639"/>
      <c r="AW18" s="639"/>
      <c r="AX18" s="639"/>
      <c r="AY18" s="639"/>
      <c r="AZ18" s="639"/>
      <c r="BA18" s="639"/>
      <c r="BB18" s="639"/>
      <c r="BC18" s="639"/>
      <c r="BD18" s="639"/>
      <c r="BE18" s="639"/>
      <c r="BF18" s="640"/>
      <c r="BG18" s="641" t="s">
        <v>239</v>
      </c>
      <c r="BH18" s="644"/>
      <c r="BI18" s="644"/>
      <c r="BJ18" s="644"/>
      <c r="BK18" s="644"/>
      <c r="BL18" s="644"/>
      <c r="BM18" s="644"/>
      <c r="BN18" s="645"/>
      <c r="BO18" s="703" t="s">
        <v>122</v>
      </c>
      <c r="BP18" s="703"/>
      <c r="BQ18" s="703"/>
      <c r="BR18" s="703"/>
      <c r="BS18" s="649" t="s">
        <v>122</v>
      </c>
      <c r="BT18" s="644"/>
      <c r="BU18" s="644"/>
      <c r="BV18" s="644"/>
      <c r="BW18" s="644"/>
      <c r="BX18" s="644"/>
      <c r="BY18" s="644"/>
      <c r="BZ18" s="644"/>
      <c r="CA18" s="644"/>
      <c r="CB18" s="684"/>
      <c r="CD18" s="685" t="s">
        <v>265</v>
      </c>
      <c r="CE18" s="682"/>
      <c r="CF18" s="682"/>
      <c r="CG18" s="682"/>
      <c r="CH18" s="682"/>
      <c r="CI18" s="682"/>
      <c r="CJ18" s="682"/>
      <c r="CK18" s="682"/>
      <c r="CL18" s="682"/>
      <c r="CM18" s="682"/>
      <c r="CN18" s="682"/>
      <c r="CO18" s="682"/>
      <c r="CP18" s="682"/>
      <c r="CQ18" s="683"/>
      <c r="CR18" s="641" t="s">
        <v>239</v>
      </c>
      <c r="CS18" s="644"/>
      <c r="CT18" s="644"/>
      <c r="CU18" s="644"/>
      <c r="CV18" s="644"/>
      <c r="CW18" s="644"/>
      <c r="CX18" s="644"/>
      <c r="CY18" s="645"/>
      <c r="CZ18" s="703" t="s">
        <v>122</v>
      </c>
      <c r="DA18" s="703"/>
      <c r="DB18" s="703"/>
      <c r="DC18" s="703"/>
      <c r="DD18" s="649" t="s">
        <v>239</v>
      </c>
      <c r="DE18" s="644"/>
      <c r="DF18" s="644"/>
      <c r="DG18" s="644"/>
      <c r="DH18" s="644"/>
      <c r="DI18" s="644"/>
      <c r="DJ18" s="644"/>
      <c r="DK18" s="644"/>
      <c r="DL18" s="644"/>
      <c r="DM18" s="644"/>
      <c r="DN18" s="644"/>
      <c r="DO18" s="644"/>
      <c r="DP18" s="645"/>
      <c r="DQ18" s="649" t="s">
        <v>239</v>
      </c>
      <c r="DR18" s="644"/>
      <c r="DS18" s="644"/>
      <c r="DT18" s="644"/>
      <c r="DU18" s="644"/>
      <c r="DV18" s="644"/>
      <c r="DW18" s="644"/>
      <c r="DX18" s="644"/>
      <c r="DY18" s="644"/>
      <c r="DZ18" s="644"/>
      <c r="EA18" s="644"/>
      <c r="EB18" s="644"/>
      <c r="EC18" s="684"/>
    </row>
    <row r="19" spans="2:133" ht="11.25" customHeight="1">
      <c r="B19" s="638" t="s">
        <v>266</v>
      </c>
      <c r="C19" s="639"/>
      <c r="D19" s="639"/>
      <c r="E19" s="639"/>
      <c r="F19" s="639"/>
      <c r="G19" s="639"/>
      <c r="H19" s="639"/>
      <c r="I19" s="639"/>
      <c r="J19" s="639"/>
      <c r="K19" s="639"/>
      <c r="L19" s="639"/>
      <c r="M19" s="639"/>
      <c r="N19" s="639"/>
      <c r="O19" s="639"/>
      <c r="P19" s="639"/>
      <c r="Q19" s="640"/>
      <c r="R19" s="641">
        <v>3597831</v>
      </c>
      <c r="S19" s="644"/>
      <c r="T19" s="644"/>
      <c r="U19" s="644"/>
      <c r="V19" s="644"/>
      <c r="W19" s="644"/>
      <c r="X19" s="644"/>
      <c r="Y19" s="645"/>
      <c r="Z19" s="703">
        <v>23.3</v>
      </c>
      <c r="AA19" s="703"/>
      <c r="AB19" s="703"/>
      <c r="AC19" s="703"/>
      <c r="AD19" s="704">
        <v>3597831</v>
      </c>
      <c r="AE19" s="704"/>
      <c r="AF19" s="704"/>
      <c r="AG19" s="704"/>
      <c r="AH19" s="704"/>
      <c r="AI19" s="704"/>
      <c r="AJ19" s="704"/>
      <c r="AK19" s="704"/>
      <c r="AL19" s="646">
        <v>46.3</v>
      </c>
      <c r="AM19" s="647"/>
      <c r="AN19" s="647"/>
      <c r="AO19" s="705"/>
      <c r="AP19" s="638" t="s">
        <v>267</v>
      </c>
      <c r="AQ19" s="639"/>
      <c r="AR19" s="639"/>
      <c r="AS19" s="639"/>
      <c r="AT19" s="639"/>
      <c r="AU19" s="639"/>
      <c r="AV19" s="639"/>
      <c r="AW19" s="639"/>
      <c r="AX19" s="639"/>
      <c r="AY19" s="639"/>
      <c r="AZ19" s="639"/>
      <c r="BA19" s="639"/>
      <c r="BB19" s="639"/>
      <c r="BC19" s="639"/>
      <c r="BD19" s="639"/>
      <c r="BE19" s="639"/>
      <c r="BF19" s="640"/>
      <c r="BG19" s="641">
        <v>245567</v>
      </c>
      <c r="BH19" s="644"/>
      <c r="BI19" s="644"/>
      <c r="BJ19" s="644"/>
      <c r="BK19" s="644"/>
      <c r="BL19" s="644"/>
      <c r="BM19" s="644"/>
      <c r="BN19" s="645"/>
      <c r="BO19" s="703">
        <v>6.8</v>
      </c>
      <c r="BP19" s="703"/>
      <c r="BQ19" s="703"/>
      <c r="BR19" s="703"/>
      <c r="BS19" s="649" t="s">
        <v>122</v>
      </c>
      <c r="BT19" s="644"/>
      <c r="BU19" s="644"/>
      <c r="BV19" s="644"/>
      <c r="BW19" s="644"/>
      <c r="BX19" s="644"/>
      <c r="BY19" s="644"/>
      <c r="BZ19" s="644"/>
      <c r="CA19" s="644"/>
      <c r="CB19" s="684"/>
      <c r="CD19" s="685" t="s">
        <v>268</v>
      </c>
      <c r="CE19" s="682"/>
      <c r="CF19" s="682"/>
      <c r="CG19" s="682"/>
      <c r="CH19" s="682"/>
      <c r="CI19" s="682"/>
      <c r="CJ19" s="682"/>
      <c r="CK19" s="682"/>
      <c r="CL19" s="682"/>
      <c r="CM19" s="682"/>
      <c r="CN19" s="682"/>
      <c r="CO19" s="682"/>
      <c r="CP19" s="682"/>
      <c r="CQ19" s="683"/>
      <c r="CR19" s="641" t="s">
        <v>239</v>
      </c>
      <c r="CS19" s="644"/>
      <c r="CT19" s="644"/>
      <c r="CU19" s="644"/>
      <c r="CV19" s="644"/>
      <c r="CW19" s="644"/>
      <c r="CX19" s="644"/>
      <c r="CY19" s="645"/>
      <c r="CZ19" s="703" t="s">
        <v>122</v>
      </c>
      <c r="DA19" s="703"/>
      <c r="DB19" s="703"/>
      <c r="DC19" s="703"/>
      <c r="DD19" s="649" t="s">
        <v>168</v>
      </c>
      <c r="DE19" s="644"/>
      <c r="DF19" s="644"/>
      <c r="DG19" s="644"/>
      <c r="DH19" s="644"/>
      <c r="DI19" s="644"/>
      <c r="DJ19" s="644"/>
      <c r="DK19" s="644"/>
      <c r="DL19" s="644"/>
      <c r="DM19" s="644"/>
      <c r="DN19" s="644"/>
      <c r="DO19" s="644"/>
      <c r="DP19" s="645"/>
      <c r="DQ19" s="649" t="s">
        <v>122</v>
      </c>
      <c r="DR19" s="644"/>
      <c r="DS19" s="644"/>
      <c r="DT19" s="644"/>
      <c r="DU19" s="644"/>
      <c r="DV19" s="644"/>
      <c r="DW19" s="644"/>
      <c r="DX19" s="644"/>
      <c r="DY19" s="644"/>
      <c r="DZ19" s="644"/>
      <c r="EA19" s="644"/>
      <c r="EB19" s="644"/>
      <c r="EC19" s="684"/>
    </row>
    <row r="20" spans="2:133" ht="11.25" customHeight="1">
      <c r="B20" s="638" t="s">
        <v>269</v>
      </c>
      <c r="C20" s="639"/>
      <c r="D20" s="639"/>
      <c r="E20" s="639"/>
      <c r="F20" s="639"/>
      <c r="G20" s="639"/>
      <c r="H20" s="639"/>
      <c r="I20" s="639"/>
      <c r="J20" s="639"/>
      <c r="K20" s="639"/>
      <c r="L20" s="639"/>
      <c r="M20" s="639"/>
      <c r="N20" s="639"/>
      <c r="O20" s="639"/>
      <c r="P20" s="639"/>
      <c r="Q20" s="640"/>
      <c r="R20" s="641">
        <v>665614</v>
      </c>
      <c r="S20" s="644"/>
      <c r="T20" s="644"/>
      <c r="U20" s="644"/>
      <c r="V20" s="644"/>
      <c r="W20" s="644"/>
      <c r="X20" s="644"/>
      <c r="Y20" s="645"/>
      <c r="Z20" s="703">
        <v>4.3</v>
      </c>
      <c r="AA20" s="703"/>
      <c r="AB20" s="703"/>
      <c r="AC20" s="703"/>
      <c r="AD20" s="704" t="s">
        <v>239</v>
      </c>
      <c r="AE20" s="704"/>
      <c r="AF20" s="704"/>
      <c r="AG20" s="704"/>
      <c r="AH20" s="704"/>
      <c r="AI20" s="704"/>
      <c r="AJ20" s="704"/>
      <c r="AK20" s="704"/>
      <c r="AL20" s="646" t="s">
        <v>239</v>
      </c>
      <c r="AM20" s="647"/>
      <c r="AN20" s="647"/>
      <c r="AO20" s="705"/>
      <c r="AP20" s="638" t="s">
        <v>270</v>
      </c>
      <c r="AQ20" s="639"/>
      <c r="AR20" s="639"/>
      <c r="AS20" s="639"/>
      <c r="AT20" s="639"/>
      <c r="AU20" s="639"/>
      <c r="AV20" s="639"/>
      <c r="AW20" s="639"/>
      <c r="AX20" s="639"/>
      <c r="AY20" s="639"/>
      <c r="AZ20" s="639"/>
      <c r="BA20" s="639"/>
      <c r="BB20" s="639"/>
      <c r="BC20" s="639"/>
      <c r="BD20" s="639"/>
      <c r="BE20" s="639"/>
      <c r="BF20" s="640"/>
      <c r="BG20" s="641">
        <v>245567</v>
      </c>
      <c r="BH20" s="644"/>
      <c r="BI20" s="644"/>
      <c r="BJ20" s="644"/>
      <c r="BK20" s="644"/>
      <c r="BL20" s="644"/>
      <c r="BM20" s="644"/>
      <c r="BN20" s="645"/>
      <c r="BO20" s="703">
        <v>6.8</v>
      </c>
      <c r="BP20" s="703"/>
      <c r="BQ20" s="703"/>
      <c r="BR20" s="703"/>
      <c r="BS20" s="649" t="s">
        <v>122</v>
      </c>
      <c r="BT20" s="644"/>
      <c r="BU20" s="644"/>
      <c r="BV20" s="644"/>
      <c r="BW20" s="644"/>
      <c r="BX20" s="644"/>
      <c r="BY20" s="644"/>
      <c r="BZ20" s="644"/>
      <c r="CA20" s="644"/>
      <c r="CB20" s="684"/>
      <c r="CD20" s="685" t="s">
        <v>271</v>
      </c>
      <c r="CE20" s="682"/>
      <c r="CF20" s="682"/>
      <c r="CG20" s="682"/>
      <c r="CH20" s="682"/>
      <c r="CI20" s="682"/>
      <c r="CJ20" s="682"/>
      <c r="CK20" s="682"/>
      <c r="CL20" s="682"/>
      <c r="CM20" s="682"/>
      <c r="CN20" s="682"/>
      <c r="CO20" s="682"/>
      <c r="CP20" s="682"/>
      <c r="CQ20" s="683"/>
      <c r="CR20" s="641">
        <v>14452420</v>
      </c>
      <c r="CS20" s="644"/>
      <c r="CT20" s="644"/>
      <c r="CU20" s="644"/>
      <c r="CV20" s="644"/>
      <c r="CW20" s="644"/>
      <c r="CX20" s="644"/>
      <c r="CY20" s="645"/>
      <c r="CZ20" s="703">
        <v>100</v>
      </c>
      <c r="DA20" s="703"/>
      <c r="DB20" s="703"/>
      <c r="DC20" s="703"/>
      <c r="DD20" s="649">
        <v>984018</v>
      </c>
      <c r="DE20" s="644"/>
      <c r="DF20" s="644"/>
      <c r="DG20" s="644"/>
      <c r="DH20" s="644"/>
      <c r="DI20" s="644"/>
      <c r="DJ20" s="644"/>
      <c r="DK20" s="644"/>
      <c r="DL20" s="644"/>
      <c r="DM20" s="644"/>
      <c r="DN20" s="644"/>
      <c r="DO20" s="644"/>
      <c r="DP20" s="645"/>
      <c r="DQ20" s="649">
        <v>10189749</v>
      </c>
      <c r="DR20" s="644"/>
      <c r="DS20" s="644"/>
      <c r="DT20" s="644"/>
      <c r="DU20" s="644"/>
      <c r="DV20" s="644"/>
      <c r="DW20" s="644"/>
      <c r="DX20" s="644"/>
      <c r="DY20" s="644"/>
      <c r="DZ20" s="644"/>
      <c r="EA20" s="644"/>
      <c r="EB20" s="644"/>
      <c r="EC20" s="684"/>
    </row>
    <row r="21" spans="2:133" ht="11.25" customHeight="1">
      <c r="B21" s="638" t="s">
        <v>272</v>
      </c>
      <c r="C21" s="639"/>
      <c r="D21" s="639"/>
      <c r="E21" s="639"/>
      <c r="F21" s="639"/>
      <c r="G21" s="639"/>
      <c r="H21" s="639"/>
      <c r="I21" s="639"/>
      <c r="J21" s="639"/>
      <c r="K21" s="639"/>
      <c r="L21" s="639"/>
      <c r="M21" s="639"/>
      <c r="N21" s="639"/>
      <c r="O21" s="639"/>
      <c r="P21" s="639"/>
      <c r="Q21" s="640"/>
      <c r="R21" s="641">
        <v>2649</v>
      </c>
      <c r="S21" s="644"/>
      <c r="T21" s="644"/>
      <c r="U21" s="644"/>
      <c r="V21" s="644"/>
      <c r="W21" s="644"/>
      <c r="X21" s="644"/>
      <c r="Y21" s="645"/>
      <c r="Z21" s="703">
        <v>0</v>
      </c>
      <c r="AA21" s="703"/>
      <c r="AB21" s="703"/>
      <c r="AC21" s="703"/>
      <c r="AD21" s="704" t="s">
        <v>122</v>
      </c>
      <c r="AE21" s="704"/>
      <c r="AF21" s="704"/>
      <c r="AG21" s="704"/>
      <c r="AH21" s="704"/>
      <c r="AI21" s="704"/>
      <c r="AJ21" s="704"/>
      <c r="AK21" s="704"/>
      <c r="AL21" s="646" t="s">
        <v>239</v>
      </c>
      <c r="AM21" s="647"/>
      <c r="AN21" s="647"/>
      <c r="AO21" s="705"/>
      <c r="AP21" s="749" t="s">
        <v>273</v>
      </c>
      <c r="AQ21" s="756"/>
      <c r="AR21" s="756"/>
      <c r="AS21" s="756"/>
      <c r="AT21" s="756"/>
      <c r="AU21" s="756"/>
      <c r="AV21" s="756"/>
      <c r="AW21" s="756"/>
      <c r="AX21" s="756"/>
      <c r="AY21" s="756"/>
      <c r="AZ21" s="756"/>
      <c r="BA21" s="756"/>
      <c r="BB21" s="756"/>
      <c r="BC21" s="756"/>
      <c r="BD21" s="756"/>
      <c r="BE21" s="756"/>
      <c r="BF21" s="751"/>
      <c r="BG21" s="641">
        <v>16875</v>
      </c>
      <c r="BH21" s="644"/>
      <c r="BI21" s="644"/>
      <c r="BJ21" s="644"/>
      <c r="BK21" s="644"/>
      <c r="BL21" s="644"/>
      <c r="BM21" s="644"/>
      <c r="BN21" s="645"/>
      <c r="BO21" s="703">
        <v>0.5</v>
      </c>
      <c r="BP21" s="703"/>
      <c r="BQ21" s="703"/>
      <c r="BR21" s="703"/>
      <c r="BS21" s="649" t="s">
        <v>239</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c r="B22" s="638" t="s">
        <v>274</v>
      </c>
      <c r="C22" s="639"/>
      <c r="D22" s="639"/>
      <c r="E22" s="639"/>
      <c r="F22" s="639"/>
      <c r="G22" s="639"/>
      <c r="H22" s="639"/>
      <c r="I22" s="639"/>
      <c r="J22" s="639"/>
      <c r="K22" s="639"/>
      <c r="L22" s="639"/>
      <c r="M22" s="639"/>
      <c r="N22" s="639"/>
      <c r="O22" s="639"/>
      <c r="P22" s="639"/>
      <c r="Q22" s="640"/>
      <c r="R22" s="641">
        <v>8653904</v>
      </c>
      <c r="S22" s="644"/>
      <c r="T22" s="644"/>
      <c r="U22" s="644"/>
      <c r="V22" s="644"/>
      <c r="W22" s="644"/>
      <c r="X22" s="644"/>
      <c r="Y22" s="645"/>
      <c r="Z22" s="703">
        <v>56.1</v>
      </c>
      <c r="AA22" s="703"/>
      <c r="AB22" s="703"/>
      <c r="AC22" s="703"/>
      <c r="AD22" s="704">
        <v>7756949</v>
      </c>
      <c r="AE22" s="704"/>
      <c r="AF22" s="704"/>
      <c r="AG22" s="704"/>
      <c r="AH22" s="704"/>
      <c r="AI22" s="704"/>
      <c r="AJ22" s="704"/>
      <c r="AK22" s="704"/>
      <c r="AL22" s="646">
        <v>99.8</v>
      </c>
      <c r="AM22" s="647"/>
      <c r="AN22" s="647"/>
      <c r="AO22" s="705"/>
      <c r="AP22" s="749" t="s">
        <v>275</v>
      </c>
      <c r="AQ22" s="756"/>
      <c r="AR22" s="756"/>
      <c r="AS22" s="756"/>
      <c r="AT22" s="756"/>
      <c r="AU22" s="756"/>
      <c r="AV22" s="756"/>
      <c r="AW22" s="756"/>
      <c r="AX22" s="756"/>
      <c r="AY22" s="756"/>
      <c r="AZ22" s="756"/>
      <c r="BA22" s="756"/>
      <c r="BB22" s="756"/>
      <c r="BC22" s="756"/>
      <c r="BD22" s="756"/>
      <c r="BE22" s="756"/>
      <c r="BF22" s="751"/>
      <c r="BG22" s="641" t="s">
        <v>122</v>
      </c>
      <c r="BH22" s="644"/>
      <c r="BI22" s="644"/>
      <c r="BJ22" s="644"/>
      <c r="BK22" s="644"/>
      <c r="BL22" s="644"/>
      <c r="BM22" s="644"/>
      <c r="BN22" s="645"/>
      <c r="BO22" s="703" t="s">
        <v>122</v>
      </c>
      <c r="BP22" s="703"/>
      <c r="BQ22" s="703"/>
      <c r="BR22" s="703"/>
      <c r="BS22" s="649" t="s">
        <v>239</v>
      </c>
      <c r="BT22" s="644"/>
      <c r="BU22" s="644"/>
      <c r="BV22" s="644"/>
      <c r="BW22" s="644"/>
      <c r="BX22" s="644"/>
      <c r="BY22" s="644"/>
      <c r="BZ22" s="644"/>
      <c r="CA22" s="644"/>
      <c r="CB22" s="684"/>
      <c r="CD22" s="758" t="s">
        <v>276</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c r="B23" s="638" t="s">
        <v>277</v>
      </c>
      <c r="C23" s="639"/>
      <c r="D23" s="639"/>
      <c r="E23" s="639"/>
      <c r="F23" s="639"/>
      <c r="G23" s="639"/>
      <c r="H23" s="639"/>
      <c r="I23" s="639"/>
      <c r="J23" s="639"/>
      <c r="K23" s="639"/>
      <c r="L23" s="639"/>
      <c r="M23" s="639"/>
      <c r="N23" s="639"/>
      <c r="O23" s="639"/>
      <c r="P23" s="639"/>
      <c r="Q23" s="640"/>
      <c r="R23" s="641">
        <v>5526</v>
      </c>
      <c r="S23" s="644"/>
      <c r="T23" s="644"/>
      <c r="U23" s="644"/>
      <c r="V23" s="644"/>
      <c r="W23" s="644"/>
      <c r="X23" s="644"/>
      <c r="Y23" s="645"/>
      <c r="Z23" s="703">
        <v>0</v>
      </c>
      <c r="AA23" s="703"/>
      <c r="AB23" s="703"/>
      <c r="AC23" s="703"/>
      <c r="AD23" s="704">
        <v>5526</v>
      </c>
      <c r="AE23" s="704"/>
      <c r="AF23" s="704"/>
      <c r="AG23" s="704"/>
      <c r="AH23" s="704"/>
      <c r="AI23" s="704"/>
      <c r="AJ23" s="704"/>
      <c r="AK23" s="704"/>
      <c r="AL23" s="646">
        <v>0.1</v>
      </c>
      <c r="AM23" s="647"/>
      <c r="AN23" s="647"/>
      <c r="AO23" s="705"/>
      <c r="AP23" s="749" t="s">
        <v>278</v>
      </c>
      <c r="AQ23" s="756"/>
      <c r="AR23" s="756"/>
      <c r="AS23" s="756"/>
      <c r="AT23" s="756"/>
      <c r="AU23" s="756"/>
      <c r="AV23" s="756"/>
      <c r="AW23" s="756"/>
      <c r="AX23" s="756"/>
      <c r="AY23" s="756"/>
      <c r="AZ23" s="756"/>
      <c r="BA23" s="756"/>
      <c r="BB23" s="756"/>
      <c r="BC23" s="756"/>
      <c r="BD23" s="756"/>
      <c r="BE23" s="756"/>
      <c r="BF23" s="751"/>
      <c r="BG23" s="641">
        <v>228692</v>
      </c>
      <c r="BH23" s="644"/>
      <c r="BI23" s="644"/>
      <c r="BJ23" s="644"/>
      <c r="BK23" s="644"/>
      <c r="BL23" s="644"/>
      <c r="BM23" s="644"/>
      <c r="BN23" s="645"/>
      <c r="BO23" s="703">
        <v>6.4</v>
      </c>
      <c r="BP23" s="703"/>
      <c r="BQ23" s="703"/>
      <c r="BR23" s="703"/>
      <c r="BS23" s="649" t="s">
        <v>239</v>
      </c>
      <c r="BT23" s="644"/>
      <c r="BU23" s="644"/>
      <c r="BV23" s="644"/>
      <c r="BW23" s="644"/>
      <c r="BX23" s="644"/>
      <c r="BY23" s="644"/>
      <c r="BZ23" s="644"/>
      <c r="CA23" s="644"/>
      <c r="CB23" s="684"/>
      <c r="CD23" s="758" t="s">
        <v>217</v>
      </c>
      <c r="CE23" s="759"/>
      <c r="CF23" s="759"/>
      <c r="CG23" s="759"/>
      <c r="CH23" s="759"/>
      <c r="CI23" s="759"/>
      <c r="CJ23" s="759"/>
      <c r="CK23" s="759"/>
      <c r="CL23" s="759"/>
      <c r="CM23" s="759"/>
      <c r="CN23" s="759"/>
      <c r="CO23" s="759"/>
      <c r="CP23" s="759"/>
      <c r="CQ23" s="760"/>
      <c r="CR23" s="758" t="s">
        <v>279</v>
      </c>
      <c r="CS23" s="759"/>
      <c r="CT23" s="759"/>
      <c r="CU23" s="759"/>
      <c r="CV23" s="759"/>
      <c r="CW23" s="759"/>
      <c r="CX23" s="759"/>
      <c r="CY23" s="760"/>
      <c r="CZ23" s="758" t="s">
        <v>280</v>
      </c>
      <c r="DA23" s="759"/>
      <c r="DB23" s="759"/>
      <c r="DC23" s="760"/>
      <c r="DD23" s="758" t="s">
        <v>281</v>
      </c>
      <c r="DE23" s="759"/>
      <c r="DF23" s="759"/>
      <c r="DG23" s="759"/>
      <c r="DH23" s="759"/>
      <c r="DI23" s="759"/>
      <c r="DJ23" s="759"/>
      <c r="DK23" s="760"/>
      <c r="DL23" s="767" t="s">
        <v>282</v>
      </c>
      <c r="DM23" s="768"/>
      <c r="DN23" s="768"/>
      <c r="DO23" s="768"/>
      <c r="DP23" s="768"/>
      <c r="DQ23" s="768"/>
      <c r="DR23" s="768"/>
      <c r="DS23" s="768"/>
      <c r="DT23" s="768"/>
      <c r="DU23" s="768"/>
      <c r="DV23" s="769"/>
      <c r="DW23" s="758" t="s">
        <v>283</v>
      </c>
      <c r="DX23" s="759"/>
      <c r="DY23" s="759"/>
      <c r="DZ23" s="759"/>
      <c r="EA23" s="759"/>
      <c r="EB23" s="759"/>
      <c r="EC23" s="760"/>
    </row>
    <row r="24" spans="2:133" ht="11.25" customHeight="1">
      <c r="B24" s="638" t="s">
        <v>284</v>
      </c>
      <c r="C24" s="639"/>
      <c r="D24" s="639"/>
      <c r="E24" s="639"/>
      <c r="F24" s="639"/>
      <c r="G24" s="639"/>
      <c r="H24" s="639"/>
      <c r="I24" s="639"/>
      <c r="J24" s="639"/>
      <c r="K24" s="639"/>
      <c r="L24" s="639"/>
      <c r="M24" s="639"/>
      <c r="N24" s="639"/>
      <c r="O24" s="639"/>
      <c r="P24" s="639"/>
      <c r="Q24" s="640"/>
      <c r="R24" s="641">
        <v>196031</v>
      </c>
      <c r="S24" s="644"/>
      <c r="T24" s="644"/>
      <c r="U24" s="644"/>
      <c r="V24" s="644"/>
      <c r="W24" s="644"/>
      <c r="X24" s="644"/>
      <c r="Y24" s="645"/>
      <c r="Z24" s="703">
        <v>1.3</v>
      </c>
      <c r="AA24" s="703"/>
      <c r="AB24" s="703"/>
      <c r="AC24" s="703"/>
      <c r="AD24" s="704" t="s">
        <v>239</v>
      </c>
      <c r="AE24" s="704"/>
      <c r="AF24" s="704"/>
      <c r="AG24" s="704"/>
      <c r="AH24" s="704"/>
      <c r="AI24" s="704"/>
      <c r="AJ24" s="704"/>
      <c r="AK24" s="704"/>
      <c r="AL24" s="646" t="s">
        <v>122</v>
      </c>
      <c r="AM24" s="647"/>
      <c r="AN24" s="647"/>
      <c r="AO24" s="705"/>
      <c r="AP24" s="749" t="s">
        <v>285</v>
      </c>
      <c r="AQ24" s="756"/>
      <c r="AR24" s="756"/>
      <c r="AS24" s="756"/>
      <c r="AT24" s="756"/>
      <c r="AU24" s="756"/>
      <c r="AV24" s="756"/>
      <c r="AW24" s="756"/>
      <c r="AX24" s="756"/>
      <c r="AY24" s="756"/>
      <c r="AZ24" s="756"/>
      <c r="BA24" s="756"/>
      <c r="BB24" s="756"/>
      <c r="BC24" s="756"/>
      <c r="BD24" s="756"/>
      <c r="BE24" s="756"/>
      <c r="BF24" s="751"/>
      <c r="BG24" s="641" t="s">
        <v>122</v>
      </c>
      <c r="BH24" s="644"/>
      <c r="BI24" s="644"/>
      <c r="BJ24" s="644"/>
      <c r="BK24" s="644"/>
      <c r="BL24" s="644"/>
      <c r="BM24" s="644"/>
      <c r="BN24" s="645"/>
      <c r="BO24" s="703" t="s">
        <v>239</v>
      </c>
      <c r="BP24" s="703"/>
      <c r="BQ24" s="703"/>
      <c r="BR24" s="703"/>
      <c r="BS24" s="649" t="s">
        <v>239</v>
      </c>
      <c r="BT24" s="644"/>
      <c r="BU24" s="644"/>
      <c r="BV24" s="644"/>
      <c r="BW24" s="644"/>
      <c r="BX24" s="644"/>
      <c r="BY24" s="644"/>
      <c r="BZ24" s="644"/>
      <c r="CA24" s="644"/>
      <c r="CB24" s="684"/>
      <c r="CD24" s="712" t="s">
        <v>286</v>
      </c>
      <c r="CE24" s="713"/>
      <c r="CF24" s="713"/>
      <c r="CG24" s="713"/>
      <c r="CH24" s="713"/>
      <c r="CI24" s="713"/>
      <c r="CJ24" s="713"/>
      <c r="CK24" s="713"/>
      <c r="CL24" s="713"/>
      <c r="CM24" s="713"/>
      <c r="CN24" s="713"/>
      <c r="CO24" s="713"/>
      <c r="CP24" s="713"/>
      <c r="CQ24" s="714"/>
      <c r="CR24" s="706">
        <v>6517248</v>
      </c>
      <c r="CS24" s="707"/>
      <c r="CT24" s="707"/>
      <c r="CU24" s="707"/>
      <c r="CV24" s="707"/>
      <c r="CW24" s="707"/>
      <c r="CX24" s="707"/>
      <c r="CY24" s="753"/>
      <c r="CZ24" s="754">
        <v>45.1</v>
      </c>
      <c r="DA24" s="723"/>
      <c r="DB24" s="723"/>
      <c r="DC24" s="757"/>
      <c r="DD24" s="752">
        <v>4384967</v>
      </c>
      <c r="DE24" s="707"/>
      <c r="DF24" s="707"/>
      <c r="DG24" s="707"/>
      <c r="DH24" s="707"/>
      <c r="DI24" s="707"/>
      <c r="DJ24" s="707"/>
      <c r="DK24" s="753"/>
      <c r="DL24" s="752">
        <v>4328019</v>
      </c>
      <c r="DM24" s="707"/>
      <c r="DN24" s="707"/>
      <c r="DO24" s="707"/>
      <c r="DP24" s="707"/>
      <c r="DQ24" s="707"/>
      <c r="DR24" s="707"/>
      <c r="DS24" s="707"/>
      <c r="DT24" s="707"/>
      <c r="DU24" s="707"/>
      <c r="DV24" s="753"/>
      <c r="DW24" s="754">
        <v>52.8</v>
      </c>
      <c r="DX24" s="723"/>
      <c r="DY24" s="723"/>
      <c r="DZ24" s="723"/>
      <c r="EA24" s="723"/>
      <c r="EB24" s="723"/>
      <c r="EC24" s="755"/>
    </row>
    <row r="25" spans="2:133" ht="11.25" customHeight="1">
      <c r="B25" s="638" t="s">
        <v>287</v>
      </c>
      <c r="C25" s="639"/>
      <c r="D25" s="639"/>
      <c r="E25" s="639"/>
      <c r="F25" s="639"/>
      <c r="G25" s="639"/>
      <c r="H25" s="639"/>
      <c r="I25" s="639"/>
      <c r="J25" s="639"/>
      <c r="K25" s="639"/>
      <c r="L25" s="639"/>
      <c r="M25" s="639"/>
      <c r="N25" s="639"/>
      <c r="O25" s="639"/>
      <c r="P25" s="639"/>
      <c r="Q25" s="640"/>
      <c r="R25" s="641">
        <v>131289</v>
      </c>
      <c r="S25" s="644"/>
      <c r="T25" s="644"/>
      <c r="U25" s="644"/>
      <c r="V25" s="644"/>
      <c r="W25" s="644"/>
      <c r="X25" s="644"/>
      <c r="Y25" s="645"/>
      <c r="Z25" s="703">
        <v>0.9</v>
      </c>
      <c r="AA25" s="703"/>
      <c r="AB25" s="703"/>
      <c r="AC25" s="703"/>
      <c r="AD25" s="704">
        <v>1754</v>
      </c>
      <c r="AE25" s="704"/>
      <c r="AF25" s="704"/>
      <c r="AG25" s="704"/>
      <c r="AH25" s="704"/>
      <c r="AI25" s="704"/>
      <c r="AJ25" s="704"/>
      <c r="AK25" s="704"/>
      <c r="AL25" s="646">
        <v>0</v>
      </c>
      <c r="AM25" s="647"/>
      <c r="AN25" s="647"/>
      <c r="AO25" s="705"/>
      <c r="AP25" s="749" t="s">
        <v>288</v>
      </c>
      <c r="AQ25" s="756"/>
      <c r="AR25" s="756"/>
      <c r="AS25" s="756"/>
      <c r="AT25" s="756"/>
      <c r="AU25" s="756"/>
      <c r="AV25" s="756"/>
      <c r="AW25" s="756"/>
      <c r="AX25" s="756"/>
      <c r="AY25" s="756"/>
      <c r="AZ25" s="756"/>
      <c r="BA25" s="756"/>
      <c r="BB25" s="756"/>
      <c r="BC25" s="756"/>
      <c r="BD25" s="756"/>
      <c r="BE25" s="756"/>
      <c r="BF25" s="751"/>
      <c r="BG25" s="641" t="s">
        <v>239</v>
      </c>
      <c r="BH25" s="644"/>
      <c r="BI25" s="644"/>
      <c r="BJ25" s="644"/>
      <c r="BK25" s="644"/>
      <c r="BL25" s="644"/>
      <c r="BM25" s="644"/>
      <c r="BN25" s="645"/>
      <c r="BO25" s="703" t="s">
        <v>122</v>
      </c>
      <c r="BP25" s="703"/>
      <c r="BQ25" s="703"/>
      <c r="BR25" s="703"/>
      <c r="BS25" s="649" t="s">
        <v>239</v>
      </c>
      <c r="BT25" s="644"/>
      <c r="BU25" s="644"/>
      <c r="BV25" s="644"/>
      <c r="BW25" s="644"/>
      <c r="BX25" s="644"/>
      <c r="BY25" s="644"/>
      <c r="BZ25" s="644"/>
      <c r="CA25" s="644"/>
      <c r="CB25" s="684"/>
      <c r="CD25" s="685" t="s">
        <v>289</v>
      </c>
      <c r="CE25" s="682"/>
      <c r="CF25" s="682"/>
      <c r="CG25" s="682"/>
      <c r="CH25" s="682"/>
      <c r="CI25" s="682"/>
      <c r="CJ25" s="682"/>
      <c r="CK25" s="682"/>
      <c r="CL25" s="682"/>
      <c r="CM25" s="682"/>
      <c r="CN25" s="682"/>
      <c r="CO25" s="682"/>
      <c r="CP25" s="682"/>
      <c r="CQ25" s="683"/>
      <c r="CR25" s="641">
        <v>2225670</v>
      </c>
      <c r="CS25" s="642"/>
      <c r="CT25" s="642"/>
      <c r="CU25" s="642"/>
      <c r="CV25" s="642"/>
      <c r="CW25" s="642"/>
      <c r="CX25" s="642"/>
      <c r="CY25" s="643"/>
      <c r="CZ25" s="646">
        <v>15.4</v>
      </c>
      <c r="DA25" s="675"/>
      <c r="DB25" s="675"/>
      <c r="DC25" s="676"/>
      <c r="DD25" s="649">
        <v>2129578</v>
      </c>
      <c r="DE25" s="642"/>
      <c r="DF25" s="642"/>
      <c r="DG25" s="642"/>
      <c r="DH25" s="642"/>
      <c r="DI25" s="642"/>
      <c r="DJ25" s="642"/>
      <c r="DK25" s="643"/>
      <c r="DL25" s="649">
        <v>2101080</v>
      </c>
      <c r="DM25" s="642"/>
      <c r="DN25" s="642"/>
      <c r="DO25" s="642"/>
      <c r="DP25" s="642"/>
      <c r="DQ25" s="642"/>
      <c r="DR25" s="642"/>
      <c r="DS25" s="642"/>
      <c r="DT25" s="642"/>
      <c r="DU25" s="642"/>
      <c r="DV25" s="643"/>
      <c r="DW25" s="646">
        <v>25.6</v>
      </c>
      <c r="DX25" s="675"/>
      <c r="DY25" s="675"/>
      <c r="DZ25" s="675"/>
      <c r="EA25" s="675"/>
      <c r="EB25" s="675"/>
      <c r="EC25" s="677"/>
    </row>
    <row r="26" spans="2:133" ht="11.25" customHeight="1">
      <c r="B26" s="638" t="s">
        <v>290</v>
      </c>
      <c r="C26" s="639"/>
      <c r="D26" s="639"/>
      <c r="E26" s="639"/>
      <c r="F26" s="639"/>
      <c r="G26" s="639"/>
      <c r="H26" s="639"/>
      <c r="I26" s="639"/>
      <c r="J26" s="639"/>
      <c r="K26" s="639"/>
      <c r="L26" s="639"/>
      <c r="M26" s="639"/>
      <c r="N26" s="639"/>
      <c r="O26" s="639"/>
      <c r="P26" s="639"/>
      <c r="Q26" s="640"/>
      <c r="R26" s="641">
        <v>37054</v>
      </c>
      <c r="S26" s="644"/>
      <c r="T26" s="644"/>
      <c r="U26" s="644"/>
      <c r="V26" s="644"/>
      <c r="W26" s="644"/>
      <c r="X26" s="644"/>
      <c r="Y26" s="645"/>
      <c r="Z26" s="703">
        <v>0.2</v>
      </c>
      <c r="AA26" s="703"/>
      <c r="AB26" s="703"/>
      <c r="AC26" s="703"/>
      <c r="AD26" s="704" t="s">
        <v>122</v>
      </c>
      <c r="AE26" s="704"/>
      <c r="AF26" s="704"/>
      <c r="AG26" s="704"/>
      <c r="AH26" s="704"/>
      <c r="AI26" s="704"/>
      <c r="AJ26" s="704"/>
      <c r="AK26" s="704"/>
      <c r="AL26" s="646" t="s">
        <v>239</v>
      </c>
      <c r="AM26" s="647"/>
      <c r="AN26" s="647"/>
      <c r="AO26" s="705"/>
      <c r="AP26" s="749" t="s">
        <v>291</v>
      </c>
      <c r="AQ26" s="750"/>
      <c r="AR26" s="750"/>
      <c r="AS26" s="750"/>
      <c r="AT26" s="750"/>
      <c r="AU26" s="750"/>
      <c r="AV26" s="750"/>
      <c r="AW26" s="750"/>
      <c r="AX26" s="750"/>
      <c r="AY26" s="750"/>
      <c r="AZ26" s="750"/>
      <c r="BA26" s="750"/>
      <c r="BB26" s="750"/>
      <c r="BC26" s="750"/>
      <c r="BD26" s="750"/>
      <c r="BE26" s="750"/>
      <c r="BF26" s="751"/>
      <c r="BG26" s="641" t="s">
        <v>239</v>
      </c>
      <c r="BH26" s="644"/>
      <c r="BI26" s="644"/>
      <c r="BJ26" s="644"/>
      <c r="BK26" s="644"/>
      <c r="BL26" s="644"/>
      <c r="BM26" s="644"/>
      <c r="BN26" s="645"/>
      <c r="BO26" s="703" t="s">
        <v>239</v>
      </c>
      <c r="BP26" s="703"/>
      <c r="BQ26" s="703"/>
      <c r="BR26" s="703"/>
      <c r="BS26" s="649" t="s">
        <v>239</v>
      </c>
      <c r="BT26" s="644"/>
      <c r="BU26" s="644"/>
      <c r="BV26" s="644"/>
      <c r="BW26" s="644"/>
      <c r="BX26" s="644"/>
      <c r="BY26" s="644"/>
      <c r="BZ26" s="644"/>
      <c r="CA26" s="644"/>
      <c r="CB26" s="684"/>
      <c r="CD26" s="685" t="s">
        <v>292</v>
      </c>
      <c r="CE26" s="682"/>
      <c r="CF26" s="682"/>
      <c r="CG26" s="682"/>
      <c r="CH26" s="682"/>
      <c r="CI26" s="682"/>
      <c r="CJ26" s="682"/>
      <c r="CK26" s="682"/>
      <c r="CL26" s="682"/>
      <c r="CM26" s="682"/>
      <c r="CN26" s="682"/>
      <c r="CO26" s="682"/>
      <c r="CP26" s="682"/>
      <c r="CQ26" s="683"/>
      <c r="CR26" s="641">
        <v>1448642</v>
      </c>
      <c r="CS26" s="644"/>
      <c r="CT26" s="644"/>
      <c r="CU26" s="644"/>
      <c r="CV26" s="644"/>
      <c r="CW26" s="644"/>
      <c r="CX26" s="644"/>
      <c r="CY26" s="645"/>
      <c r="CZ26" s="646">
        <v>10</v>
      </c>
      <c r="DA26" s="675"/>
      <c r="DB26" s="675"/>
      <c r="DC26" s="676"/>
      <c r="DD26" s="649">
        <v>1360092</v>
      </c>
      <c r="DE26" s="644"/>
      <c r="DF26" s="644"/>
      <c r="DG26" s="644"/>
      <c r="DH26" s="644"/>
      <c r="DI26" s="644"/>
      <c r="DJ26" s="644"/>
      <c r="DK26" s="645"/>
      <c r="DL26" s="649" t="s">
        <v>239</v>
      </c>
      <c r="DM26" s="644"/>
      <c r="DN26" s="644"/>
      <c r="DO26" s="644"/>
      <c r="DP26" s="644"/>
      <c r="DQ26" s="644"/>
      <c r="DR26" s="644"/>
      <c r="DS26" s="644"/>
      <c r="DT26" s="644"/>
      <c r="DU26" s="644"/>
      <c r="DV26" s="645"/>
      <c r="DW26" s="646" t="s">
        <v>168</v>
      </c>
      <c r="DX26" s="675"/>
      <c r="DY26" s="675"/>
      <c r="DZ26" s="675"/>
      <c r="EA26" s="675"/>
      <c r="EB26" s="675"/>
      <c r="EC26" s="677"/>
    </row>
    <row r="27" spans="2:133" ht="11.25" customHeight="1">
      <c r="B27" s="638" t="s">
        <v>293</v>
      </c>
      <c r="C27" s="639"/>
      <c r="D27" s="639"/>
      <c r="E27" s="639"/>
      <c r="F27" s="639"/>
      <c r="G27" s="639"/>
      <c r="H27" s="639"/>
      <c r="I27" s="639"/>
      <c r="J27" s="639"/>
      <c r="K27" s="639"/>
      <c r="L27" s="639"/>
      <c r="M27" s="639"/>
      <c r="N27" s="639"/>
      <c r="O27" s="639"/>
      <c r="P27" s="639"/>
      <c r="Q27" s="640"/>
      <c r="R27" s="641">
        <v>1635991</v>
      </c>
      <c r="S27" s="644"/>
      <c r="T27" s="644"/>
      <c r="U27" s="644"/>
      <c r="V27" s="644"/>
      <c r="W27" s="644"/>
      <c r="X27" s="644"/>
      <c r="Y27" s="645"/>
      <c r="Z27" s="703">
        <v>10.6</v>
      </c>
      <c r="AA27" s="703"/>
      <c r="AB27" s="703"/>
      <c r="AC27" s="703"/>
      <c r="AD27" s="704" t="s">
        <v>122</v>
      </c>
      <c r="AE27" s="704"/>
      <c r="AF27" s="704"/>
      <c r="AG27" s="704"/>
      <c r="AH27" s="704"/>
      <c r="AI27" s="704"/>
      <c r="AJ27" s="704"/>
      <c r="AK27" s="704"/>
      <c r="AL27" s="646" t="s">
        <v>122</v>
      </c>
      <c r="AM27" s="647"/>
      <c r="AN27" s="647"/>
      <c r="AO27" s="705"/>
      <c r="AP27" s="638" t="s">
        <v>294</v>
      </c>
      <c r="AQ27" s="639"/>
      <c r="AR27" s="639"/>
      <c r="AS27" s="639"/>
      <c r="AT27" s="639"/>
      <c r="AU27" s="639"/>
      <c r="AV27" s="639"/>
      <c r="AW27" s="639"/>
      <c r="AX27" s="639"/>
      <c r="AY27" s="639"/>
      <c r="AZ27" s="639"/>
      <c r="BA27" s="639"/>
      <c r="BB27" s="639"/>
      <c r="BC27" s="639"/>
      <c r="BD27" s="639"/>
      <c r="BE27" s="639"/>
      <c r="BF27" s="640"/>
      <c r="BG27" s="641">
        <v>3599932</v>
      </c>
      <c r="BH27" s="644"/>
      <c r="BI27" s="644"/>
      <c r="BJ27" s="644"/>
      <c r="BK27" s="644"/>
      <c r="BL27" s="644"/>
      <c r="BM27" s="644"/>
      <c r="BN27" s="645"/>
      <c r="BO27" s="703">
        <v>100</v>
      </c>
      <c r="BP27" s="703"/>
      <c r="BQ27" s="703"/>
      <c r="BR27" s="703"/>
      <c r="BS27" s="649">
        <v>42667</v>
      </c>
      <c r="BT27" s="644"/>
      <c r="BU27" s="644"/>
      <c r="BV27" s="644"/>
      <c r="BW27" s="644"/>
      <c r="BX27" s="644"/>
      <c r="BY27" s="644"/>
      <c r="BZ27" s="644"/>
      <c r="CA27" s="644"/>
      <c r="CB27" s="684"/>
      <c r="CD27" s="685" t="s">
        <v>295</v>
      </c>
      <c r="CE27" s="682"/>
      <c r="CF27" s="682"/>
      <c r="CG27" s="682"/>
      <c r="CH27" s="682"/>
      <c r="CI27" s="682"/>
      <c r="CJ27" s="682"/>
      <c r="CK27" s="682"/>
      <c r="CL27" s="682"/>
      <c r="CM27" s="682"/>
      <c r="CN27" s="682"/>
      <c r="CO27" s="682"/>
      <c r="CP27" s="682"/>
      <c r="CQ27" s="683"/>
      <c r="CR27" s="641">
        <v>2900700</v>
      </c>
      <c r="CS27" s="642"/>
      <c r="CT27" s="642"/>
      <c r="CU27" s="642"/>
      <c r="CV27" s="642"/>
      <c r="CW27" s="642"/>
      <c r="CX27" s="642"/>
      <c r="CY27" s="643"/>
      <c r="CZ27" s="646">
        <v>20.100000000000001</v>
      </c>
      <c r="DA27" s="675"/>
      <c r="DB27" s="675"/>
      <c r="DC27" s="676"/>
      <c r="DD27" s="649">
        <v>880582</v>
      </c>
      <c r="DE27" s="642"/>
      <c r="DF27" s="642"/>
      <c r="DG27" s="642"/>
      <c r="DH27" s="642"/>
      <c r="DI27" s="642"/>
      <c r="DJ27" s="642"/>
      <c r="DK27" s="643"/>
      <c r="DL27" s="649">
        <v>855432</v>
      </c>
      <c r="DM27" s="642"/>
      <c r="DN27" s="642"/>
      <c r="DO27" s="642"/>
      <c r="DP27" s="642"/>
      <c r="DQ27" s="642"/>
      <c r="DR27" s="642"/>
      <c r="DS27" s="642"/>
      <c r="DT27" s="642"/>
      <c r="DU27" s="642"/>
      <c r="DV27" s="643"/>
      <c r="DW27" s="646">
        <v>10.4</v>
      </c>
      <c r="DX27" s="675"/>
      <c r="DY27" s="675"/>
      <c r="DZ27" s="675"/>
      <c r="EA27" s="675"/>
      <c r="EB27" s="675"/>
      <c r="EC27" s="677"/>
    </row>
    <row r="28" spans="2:133" ht="11.25" customHeight="1">
      <c r="B28" s="746" t="s">
        <v>296</v>
      </c>
      <c r="C28" s="747"/>
      <c r="D28" s="747"/>
      <c r="E28" s="747"/>
      <c r="F28" s="747"/>
      <c r="G28" s="747"/>
      <c r="H28" s="747"/>
      <c r="I28" s="747"/>
      <c r="J28" s="747"/>
      <c r="K28" s="747"/>
      <c r="L28" s="747"/>
      <c r="M28" s="747"/>
      <c r="N28" s="747"/>
      <c r="O28" s="747"/>
      <c r="P28" s="747"/>
      <c r="Q28" s="748"/>
      <c r="R28" s="641" t="s">
        <v>122</v>
      </c>
      <c r="S28" s="644"/>
      <c r="T28" s="644"/>
      <c r="U28" s="644"/>
      <c r="V28" s="644"/>
      <c r="W28" s="644"/>
      <c r="X28" s="644"/>
      <c r="Y28" s="645"/>
      <c r="Z28" s="703" t="s">
        <v>122</v>
      </c>
      <c r="AA28" s="703"/>
      <c r="AB28" s="703"/>
      <c r="AC28" s="703"/>
      <c r="AD28" s="704" t="s">
        <v>122</v>
      </c>
      <c r="AE28" s="704"/>
      <c r="AF28" s="704"/>
      <c r="AG28" s="704"/>
      <c r="AH28" s="704"/>
      <c r="AI28" s="704"/>
      <c r="AJ28" s="704"/>
      <c r="AK28" s="704"/>
      <c r="AL28" s="646" t="s">
        <v>122</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297</v>
      </c>
      <c r="CE28" s="682"/>
      <c r="CF28" s="682"/>
      <c r="CG28" s="682"/>
      <c r="CH28" s="682"/>
      <c r="CI28" s="682"/>
      <c r="CJ28" s="682"/>
      <c r="CK28" s="682"/>
      <c r="CL28" s="682"/>
      <c r="CM28" s="682"/>
      <c r="CN28" s="682"/>
      <c r="CO28" s="682"/>
      <c r="CP28" s="682"/>
      <c r="CQ28" s="683"/>
      <c r="CR28" s="641">
        <v>1390878</v>
      </c>
      <c r="CS28" s="644"/>
      <c r="CT28" s="644"/>
      <c r="CU28" s="644"/>
      <c r="CV28" s="644"/>
      <c r="CW28" s="644"/>
      <c r="CX28" s="644"/>
      <c r="CY28" s="645"/>
      <c r="CZ28" s="646">
        <v>9.6</v>
      </c>
      <c r="DA28" s="675"/>
      <c r="DB28" s="675"/>
      <c r="DC28" s="676"/>
      <c r="DD28" s="649">
        <v>1374807</v>
      </c>
      <c r="DE28" s="644"/>
      <c r="DF28" s="644"/>
      <c r="DG28" s="644"/>
      <c r="DH28" s="644"/>
      <c r="DI28" s="644"/>
      <c r="DJ28" s="644"/>
      <c r="DK28" s="645"/>
      <c r="DL28" s="649">
        <v>1371507</v>
      </c>
      <c r="DM28" s="644"/>
      <c r="DN28" s="644"/>
      <c r="DO28" s="644"/>
      <c r="DP28" s="644"/>
      <c r="DQ28" s="644"/>
      <c r="DR28" s="644"/>
      <c r="DS28" s="644"/>
      <c r="DT28" s="644"/>
      <c r="DU28" s="644"/>
      <c r="DV28" s="645"/>
      <c r="DW28" s="646">
        <v>16.7</v>
      </c>
      <c r="DX28" s="675"/>
      <c r="DY28" s="675"/>
      <c r="DZ28" s="675"/>
      <c r="EA28" s="675"/>
      <c r="EB28" s="675"/>
      <c r="EC28" s="677"/>
    </row>
    <row r="29" spans="2:133" ht="11.25" customHeight="1">
      <c r="B29" s="638" t="s">
        <v>298</v>
      </c>
      <c r="C29" s="639"/>
      <c r="D29" s="639"/>
      <c r="E29" s="639"/>
      <c r="F29" s="639"/>
      <c r="G29" s="639"/>
      <c r="H29" s="639"/>
      <c r="I29" s="639"/>
      <c r="J29" s="639"/>
      <c r="K29" s="639"/>
      <c r="L29" s="639"/>
      <c r="M29" s="639"/>
      <c r="N29" s="639"/>
      <c r="O29" s="639"/>
      <c r="P29" s="639"/>
      <c r="Q29" s="640"/>
      <c r="R29" s="641">
        <v>1638441</v>
      </c>
      <c r="S29" s="644"/>
      <c r="T29" s="644"/>
      <c r="U29" s="644"/>
      <c r="V29" s="644"/>
      <c r="W29" s="644"/>
      <c r="X29" s="644"/>
      <c r="Y29" s="645"/>
      <c r="Z29" s="703">
        <v>10.6</v>
      </c>
      <c r="AA29" s="703"/>
      <c r="AB29" s="703"/>
      <c r="AC29" s="703"/>
      <c r="AD29" s="704" t="s">
        <v>122</v>
      </c>
      <c r="AE29" s="704"/>
      <c r="AF29" s="704"/>
      <c r="AG29" s="704"/>
      <c r="AH29" s="704"/>
      <c r="AI29" s="704"/>
      <c r="AJ29" s="704"/>
      <c r="AK29" s="704"/>
      <c r="AL29" s="646" t="s">
        <v>168</v>
      </c>
      <c r="AM29" s="647"/>
      <c r="AN29" s="647"/>
      <c r="AO29" s="705"/>
      <c r="AP29" s="715" t="s">
        <v>217</v>
      </c>
      <c r="AQ29" s="716"/>
      <c r="AR29" s="716"/>
      <c r="AS29" s="716"/>
      <c r="AT29" s="716"/>
      <c r="AU29" s="716"/>
      <c r="AV29" s="716"/>
      <c r="AW29" s="716"/>
      <c r="AX29" s="716"/>
      <c r="AY29" s="716"/>
      <c r="AZ29" s="716"/>
      <c r="BA29" s="716"/>
      <c r="BB29" s="716"/>
      <c r="BC29" s="716"/>
      <c r="BD29" s="716"/>
      <c r="BE29" s="716"/>
      <c r="BF29" s="717"/>
      <c r="BG29" s="715" t="s">
        <v>299</v>
      </c>
      <c r="BH29" s="743"/>
      <c r="BI29" s="743"/>
      <c r="BJ29" s="743"/>
      <c r="BK29" s="743"/>
      <c r="BL29" s="743"/>
      <c r="BM29" s="743"/>
      <c r="BN29" s="743"/>
      <c r="BO29" s="743"/>
      <c r="BP29" s="743"/>
      <c r="BQ29" s="744"/>
      <c r="BR29" s="715" t="s">
        <v>300</v>
      </c>
      <c r="BS29" s="743"/>
      <c r="BT29" s="743"/>
      <c r="BU29" s="743"/>
      <c r="BV29" s="743"/>
      <c r="BW29" s="743"/>
      <c r="BX29" s="743"/>
      <c r="BY29" s="743"/>
      <c r="BZ29" s="743"/>
      <c r="CA29" s="743"/>
      <c r="CB29" s="744"/>
      <c r="CD29" s="725" t="s">
        <v>301</v>
      </c>
      <c r="CE29" s="726"/>
      <c r="CF29" s="685" t="s">
        <v>302</v>
      </c>
      <c r="CG29" s="682"/>
      <c r="CH29" s="682"/>
      <c r="CI29" s="682"/>
      <c r="CJ29" s="682"/>
      <c r="CK29" s="682"/>
      <c r="CL29" s="682"/>
      <c r="CM29" s="682"/>
      <c r="CN29" s="682"/>
      <c r="CO29" s="682"/>
      <c r="CP29" s="682"/>
      <c r="CQ29" s="683"/>
      <c r="CR29" s="641">
        <v>1390878</v>
      </c>
      <c r="CS29" s="642"/>
      <c r="CT29" s="642"/>
      <c r="CU29" s="642"/>
      <c r="CV29" s="642"/>
      <c r="CW29" s="642"/>
      <c r="CX29" s="642"/>
      <c r="CY29" s="643"/>
      <c r="CZ29" s="646">
        <v>9.6</v>
      </c>
      <c r="DA29" s="675"/>
      <c r="DB29" s="675"/>
      <c r="DC29" s="676"/>
      <c r="DD29" s="649">
        <v>1374807</v>
      </c>
      <c r="DE29" s="642"/>
      <c r="DF29" s="642"/>
      <c r="DG29" s="642"/>
      <c r="DH29" s="642"/>
      <c r="DI29" s="642"/>
      <c r="DJ29" s="642"/>
      <c r="DK29" s="643"/>
      <c r="DL29" s="649">
        <v>1371507</v>
      </c>
      <c r="DM29" s="642"/>
      <c r="DN29" s="642"/>
      <c r="DO29" s="642"/>
      <c r="DP29" s="642"/>
      <c r="DQ29" s="642"/>
      <c r="DR29" s="642"/>
      <c r="DS29" s="642"/>
      <c r="DT29" s="642"/>
      <c r="DU29" s="642"/>
      <c r="DV29" s="643"/>
      <c r="DW29" s="646">
        <v>16.7</v>
      </c>
      <c r="DX29" s="675"/>
      <c r="DY29" s="675"/>
      <c r="DZ29" s="675"/>
      <c r="EA29" s="675"/>
      <c r="EB29" s="675"/>
      <c r="EC29" s="677"/>
    </row>
    <row r="30" spans="2:133" ht="11.25" customHeight="1">
      <c r="B30" s="638" t="s">
        <v>303</v>
      </c>
      <c r="C30" s="639"/>
      <c r="D30" s="639"/>
      <c r="E30" s="639"/>
      <c r="F30" s="639"/>
      <c r="G30" s="639"/>
      <c r="H30" s="639"/>
      <c r="I30" s="639"/>
      <c r="J30" s="639"/>
      <c r="K30" s="639"/>
      <c r="L30" s="639"/>
      <c r="M30" s="639"/>
      <c r="N30" s="639"/>
      <c r="O30" s="639"/>
      <c r="P30" s="639"/>
      <c r="Q30" s="640"/>
      <c r="R30" s="641">
        <v>83775</v>
      </c>
      <c r="S30" s="644"/>
      <c r="T30" s="644"/>
      <c r="U30" s="644"/>
      <c r="V30" s="644"/>
      <c r="W30" s="644"/>
      <c r="X30" s="644"/>
      <c r="Y30" s="645"/>
      <c r="Z30" s="703">
        <v>0.5</v>
      </c>
      <c r="AA30" s="703"/>
      <c r="AB30" s="703"/>
      <c r="AC30" s="703"/>
      <c r="AD30" s="704">
        <v>2680</v>
      </c>
      <c r="AE30" s="704"/>
      <c r="AF30" s="704"/>
      <c r="AG30" s="704"/>
      <c r="AH30" s="704"/>
      <c r="AI30" s="704"/>
      <c r="AJ30" s="704"/>
      <c r="AK30" s="704"/>
      <c r="AL30" s="646">
        <v>0</v>
      </c>
      <c r="AM30" s="647"/>
      <c r="AN30" s="647"/>
      <c r="AO30" s="705"/>
      <c r="AP30" s="731" t="s">
        <v>304</v>
      </c>
      <c r="AQ30" s="732"/>
      <c r="AR30" s="732"/>
      <c r="AS30" s="732"/>
      <c r="AT30" s="737" t="s">
        <v>305</v>
      </c>
      <c r="AU30" s="210"/>
      <c r="AV30" s="210"/>
      <c r="AW30" s="210"/>
      <c r="AX30" s="740" t="s">
        <v>181</v>
      </c>
      <c r="AY30" s="741"/>
      <c r="AZ30" s="741"/>
      <c r="BA30" s="741"/>
      <c r="BB30" s="741"/>
      <c r="BC30" s="741"/>
      <c r="BD30" s="741"/>
      <c r="BE30" s="741"/>
      <c r="BF30" s="742"/>
      <c r="BG30" s="721">
        <v>99.4</v>
      </c>
      <c r="BH30" s="722"/>
      <c r="BI30" s="722"/>
      <c r="BJ30" s="722"/>
      <c r="BK30" s="722"/>
      <c r="BL30" s="722"/>
      <c r="BM30" s="723">
        <v>96.6</v>
      </c>
      <c r="BN30" s="722"/>
      <c r="BO30" s="722"/>
      <c r="BP30" s="722"/>
      <c r="BQ30" s="724"/>
      <c r="BR30" s="721">
        <v>99.4</v>
      </c>
      <c r="BS30" s="722"/>
      <c r="BT30" s="722"/>
      <c r="BU30" s="722"/>
      <c r="BV30" s="722"/>
      <c r="BW30" s="722"/>
      <c r="BX30" s="723">
        <v>96.3</v>
      </c>
      <c r="BY30" s="722"/>
      <c r="BZ30" s="722"/>
      <c r="CA30" s="722"/>
      <c r="CB30" s="724"/>
      <c r="CD30" s="727"/>
      <c r="CE30" s="728"/>
      <c r="CF30" s="685" t="s">
        <v>306</v>
      </c>
      <c r="CG30" s="682"/>
      <c r="CH30" s="682"/>
      <c r="CI30" s="682"/>
      <c r="CJ30" s="682"/>
      <c r="CK30" s="682"/>
      <c r="CL30" s="682"/>
      <c r="CM30" s="682"/>
      <c r="CN30" s="682"/>
      <c r="CO30" s="682"/>
      <c r="CP30" s="682"/>
      <c r="CQ30" s="683"/>
      <c r="CR30" s="641">
        <v>1251860</v>
      </c>
      <c r="CS30" s="644"/>
      <c r="CT30" s="644"/>
      <c r="CU30" s="644"/>
      <c r="CV30" s="644"/>
      <c r="CW30" s="644"/>
      <c r="CX30" s="644"/>
      <c r="CY30" s="645"/>
      <c r="CZ30" s="646">
        <v>8.6999999999999993</v>
      </c>
      <c r="DA30" s="675"/>
      <c r="DB30" s="675"/>
      <c r="DC30" s="676"/>
      <c r="DD30" s="649">
        <v>1235849</v>
      </c>
      <c r="DE30" s="644"/>
      <c r="DF30" s="644"/>
      <c r="DG30" s="644"/>
      <c r="DH30" s="644"/>
      <c r="DI30" s="644"/>
      <c r="DJ30" s="644"/>
      <c r="DK30" s="645"/>
      <c r="DL30" s="649">
        <v>1232549</v>
      </c>
      <c r="DM30" s="644"/>
      <c r="DN30" s="644"/>
      <c r="DO30" s="644"/>
      <c r="DP30" s="644"/>
      <c r="DQ30" s="644"/>
      <c r="DR30" s="644"/>
      <c r="DS30" s="644"/>
      <c r="DT30" s="644"/>
      <c r="DU30" s="644"/>
      <c r="DV30" s="645"/>
      <c r="DW30" s="646">
        <v>15</v>
      </c>
      <c r="DX30" s="675"/>
      <c r="DY30" s="675"/>
      <c r="DZ30" s="675"/>
      <c r="EA30" s="675"/>
      <c r="EB30" s="675"/>
      <c r="EC30" s="677"/>
    </row>
    <row r="31" spans="2:133" ht="11.25" customHeight="1">
      <c r="B31" s="638" t="s">
        <v>307</v>
      </c>
      <c r="C31" s="639"/>
      <c r="D31" s="639"/>
      <c r="E31" s="639"/>
      <c r="F31" s="639"/>
      <c r="G31" s="639"/>
      <c r="H31" s="639"/>
      <c r="I31" s="639"/>
      <c r="J31" s="639"/>
      <c r="K31" s="639"/>
      <c r="L31" s="639"/>
      <c r="M31" s="639"/>
      <c r="N31" s="639"/>
      <c r="O31" s="639"/>
      <c r="P31" s="639"/>
      <c r="Q31" s="640"/>
      <c r="R31" s="641">
        <v>512555</v>
      </c>
      <c r="S31" s="644"/>
      <c r="T31" s="644"/>
      <c r="U31" s="644"/>
      <c r="V31" s="644"/>
      <c r="W31" s="644"/>
      <c r="X31" s="644"/>
      <c r="Y31" s="645"/>
      <c r="Z31" s="703">
        <v>3.3</v>
      </c>
      <c r="AA31" s="703"/>
      <c r="AB31" s="703"/>
      <c r="AC31" s="703"/>
      <c r="AD31" s="704" t="s">
        <v>239</v>
      </c>
      <c r="AE31" s="704"/>
      <c r="AF31" s="704"/>
      <c r="AG31" s="704"/>
      <c r="AH31" s="704"/>
      <c r="AI31" s="704"/>
      <c r="AJ31" s="704"/>
      <c r="AK31" s="704"/>
      <c r="AL31" s="646" t="s">
        <v>168</v>
      </c>
      <c r="AM31" s="647"/>
      <c r="AN31" s="647"/>
      <c r="AO31" s="705"/>
      <c r="AP31" s="733"/>
      <c r="AQ31" s="734"/>
      <c r="AR31" s="734"/>
      <c r="AS31" s="734"/>
      <c r="AT31" s="738"/>
      <c r="AU31" s="209" t="s">
        <v>308</v>
      </c>
      <c r="AV31" s="209"/>
      <c r="AW31" s="209"/>
      <c r="AX31" s="638" t="s">
        <v>309</v>
      </c>
      <c r="AY31" s="639"/>
      <c r="AZ31" s="639"/>
      <c r="BA31" s="639"/>
      <c r="BB31" s="639"/>
      <c r="BC31" s="639"/>
      <c r="BD31" s="639"/>
      <c r="BE31" s="639"/>
      <c r="BF31" s="640"/>
      <c r="BG31" s="719">
        <v>99.4</v>
      </c>
      <c r="BH31" s="642"/>
      <c r="BI31" s="642"/>
      <c r="BJ31" s="642"/>
      <c r="BK31" s="642"/>
      <c r="BL31" s="642"/>
      <c r="BM31" s="647">
        <v>96.8</v>
      </c>
      <c r="BN31" s="720"/>
      <c r="BO31" s="720"/>
      <c r="BP31" s="720"/>
      <c r="BQ31" s="681"/>
      <c r="BR31" s="719">
        <v>99.5</v>
      </c>
      <c r="BS31" s="642"/>
      <c r="BT31" s="642"/>
      <c r="BU31" s="642"/>
      <c r="BV31" s="642"/>
      <c r="BW31" s="642"/>
      <c r="BX31" s="647">
        <v>96.5</v>
      </c>
      <c r="BY31" s="720"/>
      <c r="BZ31" s="720"/>
      <c r="CA31" s="720"/>
      <c r="CB31" s="681"/>
      <c r="CD31" s="727"/>
      <c r="CE31" s="728"/>
      <c r="CF31" s="685" t="s">
        <v>310</v>
      </c>
      <c r="CG31" s="682"/>
      <c r="CH31" s="682"/>
      <c r="CI31" s="682"/>
      <c r="CJ31" s="682"/>
      <c r="CK31" s="682"/>
      <c r="CL31" s="682"/>
      <c r="CM31" s="682"/>
      <c r="CN31" s="682"/>
      <c r="CO31" s="682"/>
      <c r="CP31" s="682"/>
      <c r="CQ31" s="683"/>
      <c r="CR31" s="641">
        <v>139018</v>
      </c>
      <c r="CS31" s="642"/>
      <c r="CT31" s="642"/>
      <c r="CU31" s="642"/>
      <c r="CV31" s="642"/>
      <c r="CW31" s="642"/>
      <c r="CX31" s="642"/>
      <c r="CY31" s="643"/>
      <c r="CZ31" s="646">
        <v>1</v>
      </c>
      <c r="DA31" s="675"/>
      <c r="DB31" s="675"/>
      <c r="DC31" s="676"/>
      <c r="DD31" s="649">
        <v>138958</v>
      </c>
      <c r="DE31" s="642"/>
      <c r="DF31" s="642"/>
      <c r="DG31" s="642"/>
      <c r="DH31" s="642"/>
      <c r="DI31" s="642"/>
      <c r="DJ31" s="642"/>
      <c r="DK31" s="643"/>
      <c r="DL31" s="649">
        <v>138958</v>
      </c>
      <c r="DM31" s="642"/>
      <c r="DN31" s="642"/>
      <c r="DO31" s="642"/>
      <c r="DP31" s="642"/>
      <c r="DQ31" s="642"/>
      <c r="DR31" s="642"/>
      <c r="DS31" s="642"/>
      <c r="DT31" s="642"/>
      <c r="DU31" s="642"/>
      <c r="DV31" s="643"/>
      <c r="DW31" s="646">
        <v>1.7</v>
      </c>
      <c r="DX31" s="675"/>
      <c r="DY31" s="675"/>
      <c r="DZ31" s="675"/>
      <c r="EA31" s="675"/>
      <c r="EB31" s="675"/>
      <c r="EC31" s="677"/>
    </row>
    <row r="32" spans="2:133" ht="11.25" customHeight="1">
      <c r="B32" s="638" t="s">
        <v>311</v>
      </c>
      <c r="C32" s="639"/>
      <c r="D32" s="639"/>
      <c r="E32" s="639"/>
      <c r="F32" s="639"/>
      <c r="G32" s="639"/>
      <c r="H32" s="639"/>
      <c r="I32" s="639"/>
      <c r="J32" s="639"/>
      <c r="K32" s="639"/>
      <c r="L32" s="639"/>
      <c r="M32" s="639"/>
      <c r="N32" s="639"/>
      <c r="O32" s="639"/>
      <c r="P32" s="639"/>
      <c r="Q32" s="640"/>
      <c r="R32" s="641">
        <v>745845</v>
      </c>
      <c r="S32" s="644"/>
      <c r="T32" s="644"/>
      <c r="U32" s="644"/>
      <c r="V32" s="644"/>
      <c r="W32" s="644"/>
      <c r="X32" s="644"/>
      <c r="Y32" s="645"/>
      <c r="Z32" s="703">
        <v>4.8</v>
      </c>
      <c r="AA32" s="703"/>
      <c r="AB32" s="703"/>
      <c r="AC32" s="703"/>
      <c r="AD32" s="704" t="s">
        <v>122</v>
      </c>
      <c r="AE32" s="704"/>
      <c r="AF32" s="704"/>
      <c r="AG32" s="704"/>
      <c r="AH32" s="704"/>
      <c r="AI32" s="704"/>
      <c r="AJ32" s="704"/>
      <c r="AK32" s="704"/>
      <c r="AL32" s="646" t="s">
        <v>122</v>
      </c>
      <c r="AM32" s="647"/>
      <c r="AN32" s="647"/>
      <c r="AO32" s="705"/>
      <c r="AP32" s="735"/>
      <c r="AQ32" s="736"/>
      <c r="AR32" s="736"/>
      <c r="AS32" s="736"/>
      <c r="AT32" s="739"/>
      <c r="AU32" s="211"/>
      <c r="AV32" s="211"/>
      <c r="AW32" s="211"/>
      <c r="AX32" s="653" t="s">
        <v>312</v>
      </c>
      <c r="AY32" s="654"/>
      <c r="AZ32" s="654"/>
      <c r="BA32" s="654"/>
      <c r="BB32" s="654"/>
      <c r="BC32" s="654"/>
      <c r="BD32" s="654"/>
      <c r="BE32" s="654"/>
      <c r="BF32" s="655"/>
      <c r="BG32" s="718">
        <v>99.3</v>
      </c>
      <c r="BH32" s="657"/>
      <c r="BI32" s="657"/>
      <c r="BJ32" s="657"/>
      <c r="BK32" s="657"/>
      <c r="BL32" s="657"/>
      <c r="BM32" s="701">
        <v>96.1</v>
      </c>
      <c r="BN32" s="657"/>
      <c r="BO32" s="657"/>
      <c r="BP32" s="657"/>
      <c r="BQ32" s="694"/>
      <c r="BR32" s="718">
        <v>99.3</v>
      </c>
      <c r="BS32" s="657"/>
      <c r="BT32" s="657"/>
      <c r="BU32" s="657"/>
      <c r="BV32" s="657"/>
      <c r="BW32" s="657"/>
      <c r="BX32" s="701">
        <v>95.9</v>
      </c>
      <c r="BY32" s="657"/>
      <c r="BZ32" s="657"/>
      <c r="CA32" s="657"/>
      <c r="CB32" s="694"/>
      <c r="CD32" s="729"/>
      <c r="CE32" s="730"/>
      <c r="CF32" s="685" t="s">
        <v>313</v>
      </c>
      <c r="CG32" s="682"/>
      <c r="CH32" s="682"/>
      <c r="CI32" s="682"/>
      <c r="CJ32" s="682"/>
      <c r="CK32" s="682"/>
      <c r="CL32" s="682"/>
      <c r="CM32" s="682"/>
      <c r="CN32" s="682"/>
      <c r="CO32" s="682"/>
      <c r="CP32" s="682"/>
      <c r="CQ32" s="683"/>
      <c r="CR32" s="641" t="s">
        <v>168</v>
      </c>
      <c r="CS32" s="644"/>
      <c r="CT32" s="644"/>
      <c r="CU32" s="644"/>
      <c r="CV32" s="644"/>
      <c r="CW32" s="644"/>
      <c r="CX32" s="644"/>
      <c r="CY32" s="645"/>
      <c r="CZ32" s="646" t="s">
        <v>239</v>
      </c>
      <c r="DA32" s="675"/>
      <c r="DB32" s="675"/>
      <c r="DC32" s="676"/>
      <c r="DD32" s="649" t="s">
        <v>239</v>
      </c>
      <c r="DE32" s="644"/>
      <c r="DF32" s="644"/>
      <c r="DG32" s="644"/>
      <c r="DH32" s="644"/>
      <c r="DI32" s="644"/>
      <c r="DJ32" s="644"/>
      <c r="DK32" s="645"/>
      <c r="DL32" s="649" t="s">
        <v>122</v>
      </c>
      <c r="DM32" s="644"/>
      <c r="DN32" s="644"/>
      <c r="DO32" s="644"/>
      <c r="DP32" s="644"/>
      <c r="DQ32" s="644"/>
      <c r="DR32" s="644"/>
      <c r="DS32" s="644"/>
      <c r="DT32" s="644"/>
      <c r="DU32" s="644"/>
      <c r="DV32" s="645"/>
      <c r="DW32" s="646" t="s">
        <v>122</v>
      </c>
      <c r="DX32" s="675"/>
      <c r="DY32" s="675"/>
      <c r="DZ32" s="675"/>
      <c r="EA32" s="675"/>
      <c r="EB32" s="675"/>
      <c r="EC32" s="677"/>
    </row>
    <row r="33" spans="2:133" ht="11.25" customHeight="1">
      <c r="B33" s="638" t="s">
        <v>314</v>
      </c>
      <c r="C33" s="639"/>
      <c r="D33" s="639"/>
      <c r="E33" s="639"/>
      <c r="F33" s="639"/>
      <c r="G33" s="639"/>
      <c r="H33" s="639"/>
      <c r="I33" s="639"/>
      <c r="J33" s="639"/>
      <c r="K33" s="639"/>
      <c r="L33" s="639"/>
      <c r="M33" s="639"/>
      <c r="N33" s="639"/>
      <c r="O33" s="639"/>
      <c r="P33" s="639"/>
      <c r="Q33" s="640"/>
      <c r="R33" s="641">
        <v>770591</v>
      </c>
      <c r="S33" s="644"/>
      <c r="T33" s="644"/>
      <c r="U33" s="644"/>
      <c r="V33" s="644"/>
      <c r="W33" s="644"/>
      <c r="X33" s="644"/>
      <c r="Y33" s="645"/>
      <c r="Z33" s="703">
        <v>5</v>
      </c>
      <c r="AA33" s="703"/>
      <c r="AB33" s="703"/>
      <c r="AC33" s="703"/>
      <c r="AD33" s="704" t="s">
        <v>239</v>
      </c>
      <c r="AE33" s="704"/>
      <c r="AF33" s="704"/>
      <c r="AG33" s="704"/>
      <c r="AH33" s="704"/>
      <c r="AI33" s="704"/>
      <c r="AJ33" s="704"/>
      <c r="AK33" s="704"/>
      <c r="AL33" s="646" t="s">
        <v>122</v>
      </c>
      <c r="AM33" s="647"/>
      <c r="AN33" s="647"/>
      <c r="AO33" s="705"/>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5" t="s">
        <v>315</v>
      </c>
      <c r="CE33" s="682"/>
      <c r="CF33" s="682"/>
      <c r="CG33" s="682"/>
      <c r="CH33" s="682"/>
      <c r="CI33" s="682"/>
      <c r="CJ33" s="682"/>
      <c r="CK33" s="682"/>
      <c r="CL33" s="682"/>
      <c r="CM33" s="682"/>
      <c r="CN33" s="682"/>
      <c r="CO33" s="682"/>
      <c r="CP33" s="682"/>
      <c r="CQ33" s="683"/>
      <c r="CR33" s="641">
        <v>6943025</v>
      </c>
      <c r="CS33" s="642"/>
      <c r="CT33" s="642"/>
      <c r="CU33" s="642"/>
      <c r="CV33" s="642"/>
      <c r="CW33" s="642"/>
      <c r="CX33" s="642"/>
      <c r="CY33" s="643"/>
      <c r="CZ33" s="646">
        <v>48</v>
      </c>
      <c r="DA33" s="675"/>
      <c r="DB33" s="675"/>
      <c r="DC33" s="676"/>
      <c r="DD33" s="649">
        <v>5447105</v>
      </c>
      <c r="DE33" s="642"/>
      <c r="DF33" s="642"/>
      <c r="DG33" s="642"/>
      <c r="DH33" s="642"/>
      <c r="DI33" s="642"/>
      <c r="DJ33" s="642"/>
      <c r="DK33" s="643"/>
      <c r="DL33" s="649">
        <v>3136606</v>
      </c>
      <c r="DM33" s="642"/>
      <c r="DN33" s="642"/>
      <c r="DO33" s="642"/>
      <c r="DP33" s="642"/>
      <c r="DQ33" s="642"/>
      <c r="DR33" s="642"/>
      <c r="DS33" s="642"/>
      <c r="DT33" s="642"/>
      <c r="DU33" s="642"/>
      <c r="DV33" s="643"/>
      <c r="DW33" s="646">
        <v>38.299999999999997</v>
      </c>
      <c r="DX33" s="675"/>
      <c r="DY33" s="675"/>
      <c r="DZ33" s="675"/>
      <c r="EA33" s="675"/>
      <c r="EB33" s="675"/>
      <c r="EC33" s="677"/>
    </row>
    <row r="34" spans="2:133" ht="11.25" customHeight="1">
      <c r="B34" s="638" t="s">
        <v>316</v>
      </c>
      <c r="C34" s="639"/>
      <c r="D34" s="639"/>
      <c r="E34" s="639"/>
      <c r="F34" s="639"/>
      <c r="G34" s="639"/>
      <c r="H34" s="639"/>
      <c r="I34" s="639"/>
      <c r="J34" s="639"/>
      <c r="K34" s="639"/>
      <c r="L34" s="639"/>
      <c r="M34" s="639"/>
      <c r="N34" s="639"/>
      <c r="O34" s="639"/>
      <c r="P34" s="639"/>
      <c r="Q34" s="640"/>
      <c r="R34" s="641">
        <v>168087</v>
      </c>
      <c r="S34" s="644"/>
      <c r="T34" s="644"/>
      <c r="U34" s="644"/>
      <c r="V34" s="644"/>
      <c r="W34" s="644"/>
      <c r="X34" s="644"/>
      <c r="Y34" s="645"/>
      <c r="Z34" s="703">
        <v>1.1000000000000001</v>
      </c>
      <c r="AA34" s="703"/>
      <c r="AB34" s="703"/>
      <c r="AC34" s="703"/>
      <c r="AD34" s="704">
        <v>5219</v>
      </c>
      <c r="AE34" s="704"/>
      <c r="AF34" s="704"/>
      <c r="AG34" s="704"/>
      <c r="AH34" s="704"/>
      <c r="AI34" s="704"/>
      <c r="AJ34" s="704"/>
      <c r="AK34" s="704"/>
      <c r="AL34" s="646">
        <v>0.1</v>
      </c>
      <c r="AM34" s="647"/>
      <c r="AN34" s="647"/>
      <c r="AO34" s="705"/>
      <c r="AP34" s="214"/>
      <c r="AQ34" s="715" t="s">
        <v>317</v>
      </c>
      <c r="AR34" s="716"/>
      <c r="AS34" s="716"/>
      <c r="AT34" s="716"/>
      <c r="AU34" s="716"/>
      <c r="AV34" s="716"/>
      <c r="AW34" s="716"/>
      <c r="AX34" s="716"/>
      <c r="AY34" s="716"/>
      <c r="AZ34" s="716"/>
      <c r="BA34" s="716"/>
      <c r="BB34" s="716"/>
      <c r="BC34" s="716"/>
      <c r="BD34" s="716"/>
      <c r="BE34" s="716"/>
      <c r="BF34" s="717"/>
      <c r="BG34" s="715" t="s">
        <v>318</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319</v>
      </c>
      <c r="CE34" s="682"/>
      <c r="CF34" s="682"/>
      <c r="CG34" s="682"/>
      <c r="CH34" s="682"/>
      <c r="CI34" s="682"/>
      <c r="CJ34" s="682"/>
      <c r="CK34" s="682"/>
      <c r="CL34" s="682"/>
      <c r="CM34" s="682"/>
      <c r="CN34" s="682"/>
      <c r="CO34" s="682"/>
      <c r="CP34" s="682"/>
      <c r="CQ34" s="683"/>
      <c r="CR34" s="641">
        <v>1403205</v>
      </c>
      <c r="CS34" s="644"/>
      <c r="CT34" s="644"/>
      <c r="CU34" s="644"/>
      <c r="CV34" s="644"/>
      <c r="CW34" s="644"/>
      <c r="CX34" s="644"/>
      <c r="CY34" s="645"/>
      <c r="CZ34" s="646">
        <v>9.6999999999999993</v>
      </c>
      <c r="DA34" s="675"/>
      <c r="DB34" s="675"/>
      <c r="DC34" s="676"/>
      <c r="DD34" s="649">
        <v>1169687</v>
      </c>
      <c r="DE34" s="644"/>
      <c r="DF34" s="644"/>
      <c r="DG34" s="644"/>
      <c r="DH34" s="644"/>
      <c r="DI34" s="644"/>
      <c r="DJ34" s="644"/>
      <c r="DK34" s="645"/>
      <c r="DL34" s="649">
        <v>909050</v>
      </c>
      <c r="DM34" s="644"/>
      <c r="DN34" s="644"/>
      <c r="DO34" s="644"/>
      <c r="DP34" s="644"/>
      <c r="DQ34" s="644"/>
      <c r="DR34" s="644"/>
      <c r="DS34" s="644"/>
      <c r="DT34" s="644"/>
      <c r="DU34" s="644"/>
      <c r="DV34" s="645"/>
      <c r="DW34" s="646">
        <v>11.1</v>
      </c>
      <c r="DX34" s="675"/>
      <c r="DY34" s="675"/>
      <c r="DZ34" s="675"/>
      <c r="EA34" s="675"/>
      <c r="EB34" s="675"/>
      <c r="EC34" s="677"/>
    </row>
    <row r="35" spans="2:133" ht="11.25" customHeight="1">
      <c r="B35" s="638" t="s">
        <v>320</v>
      </c>
      <c r="C35" s="639"/>
      <c r="D35" s="639"/>
      <c r="E35" s="639"/>
      <c r="F35" s="639"/>
      <c r="G35" s="639"/>
      <c r="H35" s="639"/>
      <c r="I35" s="639"/>
      <c r="J35" s="639"/>
      <c r="K35" s="639"/>
      <c r="L35" s="639"/>
      <c r="M35" s="639"/>
      <c r="N35" s="639"/>
      <c r="O35" s="639"/>
      <c r="P35" s="639"/>
      <c r="Q35" s="640"/>
      <c r="R35" s="641">
        <v>852800</v>
      </c>
      <c r="S35" s="644"/>
      <c r="T35" s="644"/>
      <c r="U35" s="644"/>
      <c r="V35" s="644"/>
      <c r="W35" s="644"/>
      <c r="X35" s="644"/>
      <c r="Y35" s="645"/>
      <c r="Z35" s="703">
        <v>5.5</v>
      </c>
      <c r="AA35" s="703"/>
      <c r="AB35" s="703"/>
      <c r="AC35" s="703"/>
      <c r="AD35" s="704" t="s">
        <v>122</v>
      </c>
      <c r="AE35" s="704"/>
      <c r="AF35" s="704"/>
      <c r="AG35" s="704"/>
      <c r="AH35" s="704"/>
      <c r="AI35" s="704"/>
      <c r="AJ35" s="704"/>
      <c r="AK35" s="704"/>
      <c r="AL35" s="646" t="s">
        <v>239</v>
      </c>
      <c r="AM35" s="647"/>
      <c r="AN35" s="647"/>
      <c r="AO35" s="705"/>
      <c r="AP35" s="214"/>
      <c r="AQ35" s="709" t="s">
        <v>321</v>
      </c>
      <c r="AR35" s="710"/>
      <c r="AS35" s="710"/>
      <c r="AT35" s="710"/>
      <c r="AU35" s="710"/>
      <c r="AV35" s="710"/>
      <c r="AW35" s="710"/>
      <c r="AX35" s="710"/>
      <c r="AY35" s="711"/>
      <c r="AZ35" s="706">
        <v>2198941</v>
      </c>
      <c r="BA35" s="707"/>
      <c r="BB35" s="707"/>
      <c r="BC35" s="707"/>
      <c r="BD35" s="707"/>
      <c r="BE35" s="707"/>
      <c r="BF35" s="708"/>
      <c r="BG35" s="712" t="s">
        <v>322</v>
      </c>
      <c r="BH35" s="713"/>
      <c r="BI35" s="713"/>
      <c r="BJ35" s="713"/>
      <c r="BK35" s="713"/>
      <c r="BL35" s="713"/>
      <c r="BM35" s="713"/>
      <c r="BN35" s="713"/>
      <c r="BO35" s="713"/>
      <c r="BP35" s="713"/>
      <c r="BQ35" s="713"/>
      <c r="BR35" s="713"/>
      <c r="BS35" s="713"/>
      <c r="BT35" s="713"/>
      <c r="BU35" s="714"/>
      <c r="BV35" s="706">
        <v>240646</v>
      </c>
      <c r="BW35" s="707"/>
      <c r="BX35" s="707"/>
      <c r="BY35" s="707"/>
      <c r="BZ35" s="707"/>
      <c r="CA35" s="707"/>
      <c r="CB35" s="708"/>
      <c r="CD35" s="685" t="s">
        <v>323</v>
      </c>
      <c r="CE35" s="682"/>
      <c r="CF35" s="682"/>
      <c r="CG35" s="682"/>
      <c r="CH35" s="682"/>
      <c r="CI35" s="682"/>
      <c r="CJ35" s="682"/>
      <c r="CK35" s="682"/>
      <c r="CL35" s="682"/>
      <c r="CM35" s="682"/>
      <c r="CN35" s="682"/>
      <c r="CO35" s="682"/>
      <c r="CP35" s="682"/>
      <c r="CQ35" s="683"/>
      <c r="CR35" s="641">
        <v>402975</v>
      </c>
      <c r="CS35" s="642"/>
      <c r="CT35" s="642"/>
      <c r="CU35" s="642"/>
      <c r="CV35" s="642"/>
      <c r="CW35" s="642"/>
      <c r="CX35" s="642"/>
      <c r="CY35" s="643"/>
      <c r="CZ35" s="646">
        <v>2.8</v>
      </c>
      <c r="DA35" s="675"/>
      <c r="DB35" s="675"/>
      <c r="DC35" s="676"/>
      <c r="DD35" s="649">
        <v>349313</v>
      </c>
      <c r="DE35" s="642"/>
      <c r="DF35" s="642"/>
      <c r="DG35" s="642"/>
      <c r="DH35" s="642"/>
      <c r="DI35" s="642"/>
      <c r="DJ35" s="642"/>
      <c r="DK35" s="643"/>
      <c r="DL35" s="649">
        <v>145138</v>
      </c>
      <c r="DM35" s="642"/>
      <c r="DN35" s="642"/>
      <c r="DO35" s="642"/>
      <c r="DP35" s="642"/>
      <c r="DQ35" s="642"/>
      <c r="DR35" s="642"/>
      <c r="DS35" s="642"/>
      <c r="DT35" s="642"/>
      <c r="DU35" s="642"/>
      <c r="DV35" s="643"/>
      <c r="DW35" s="646">
        <v>1.8</v>
      </c>
      <c r="DX35" s="675"/>
      <c r="DY35" s="675"/>
      <c r="DZ35" s="675"/>
      <c r="EA35" s="675"/>
      <c r="EB35" s="675"/>
      <c r="EC35" s="677"/>
    </row>
    <row r="36" spans="2:133" ht="11.25" customHeight="1">
      <c r="B36" s="638" t="s">
        <v>324</v>
      </c>
      <c r="C36" s="639"/>
      <c r="D36" s="639"/>
      <c r="E36" s="639"/>
      <c r="F36" s="639"/>
      <c r="G36" s="639"/>
      <c r="H36" s="639"/>
      <c r="I36" s="639"/>
      <c r="J36" s="639"/>
      <c r="K36" s="639"/>
      <c r="L36" s="639"/>
      <c r="M36" s="639"/>
      <c r="N36" s="639"/>
      <c r="O36" s="639"/>
      <c r="P36" s="639"/>
      <c r="Q36" s="640"/>
      <c r="R36" s="641" t="s">
        <v>239</v>
      </c>
      <c r="S36" s="644"/>
      <c r="T36" s="644"/>
      <c r="U36" s="644"/>
      <c r="V36" s="644"/>
      <c r="W36" s="644"/>
      <c r="X36" s="644"/>
      <c r="Y36" s="645"/>
      <c r="Z36" s="703" t="s">
        <v>239</v>
      </c>
      <c r="AA36" s="703"/>
      <c r="AB36" s="703"/>
      <c r="AC36" s="703"/>
      <c r="AD36" s="704" t="s">
        <v>122</v>
      </c>
      <c r="AE36" s="704"/>
      <c r="AF36" s="704"/>
      <c r="AG36" s="704"/>
      <c r="AH36" s="704"/>
      <c r="AI36" s="704"/>
      <c r="AJ36" s="704"/>
      <c r="AK36" s="704"/>
      <c r="AL36" s="646" t="s">
        <v>122</v>
      </c>
      <c r="AM36" s="647"/>
      <c r="AN36" s="647"/>
      <c r="AO36" s="705"/>
      <c r="AQ36" s="678" t="s">
        <v>325</v>
      </c>
      <c r="AR36" s="679"/>
      <c r="AS36" s="679"/>
      <c r="AT36" s="679"/>
      <c r="AU36" s="679"/>
      <c r="AV36" s="679"/>
      <c r="AW36" s="679"/>
      <c r="AX36" s="679"/>
      <c r="AY36" s="680"/>
      <c r="AZ36" s="641">
        <v>734100</v>
      </c>
      <c r="BA36" s="644"/>
      <c r="BB36" s="644"/>
      <c r="BC36" s="644"/>
      <c r="BD36" s="642"/>
      <c r="BE36" s="642"/>
      <c r="BF36" s="681"/>
      <c r="BG36" s="685" t="s">
        <v>326</v>
      </c>
      <c r="BH36" s="682"/>
      <c r="BI36" s="682"/>
      <c r="BJ36" s="682"/>
      <c r="BK36" s="682"/>
      <c r="BL36" s="682"/>
      <c r="BM36" s="682"/>
      <c r="BN36" s="682"/>
      <c r="BO36" s="682"/>
      <c r="BP36" s="682"/>
      <c r="BQ36" s="682"/>
      <c r="BR36" s="682"/>
      <c r="BS36" s="682"/>
      <c r="BT36" s="682"/>
      <c r="BU36" s="683"/>
      <c r="BV36" s="641">
        <v>199410</v>
      </c>
      <c r="BW36" s="644"/>
      <c r="BX36" s="644"/>
      <c r="BY36" s="644"/>
      <c r="BZ36" s="644"/>
      <c r="CA36" s="644"/>
      <c r="CB36" s="684"/>
      <c r="CD36" s="685" t="s">
        <v>327</v>
      </c>
      <c r="CE36" s="682"/>
      <c r="CF36" s="682"/>
      <c r="CG36" s="682"/>
      <c r="CH36" s="682"/>
      <c r="CI36" s="682"/>
      <c r="CJ36" s="682"/>
      <c r="CK36" s="682"/>
      <c r="CL36" s="682"/>
      <c r="CM36" s="682"/>
      <c r="CN36" s="682"/>
      <c r="CO36" s="682"/>
      <c r="CP36" s="682"/>
      <c r="CQ36" s="683"/>
      <c r="CR36" s="641">
        <v>3126351</v>
      </c>
      <c r="CS36" s="644"/>
      <c r="CT36" s="644"/>
      <c r="CU36" s="644"/>
      <c r="CV36" s="644"/>
      <c r="CW36" s="644"/>
      <c r="CX36" s="644"/>
      <c r="CY36" s="645"/>
      <c r="CZ36" s="646">
        <v>21.6</v>
      </c>
      <c r="DA36" s="675"/>
      <c r="DB36" s="675"/>
      <c r="DC36" s="676"/>
      <c r="DD36" s="649">
        <v>2238852</v>
      </c>
      <c r="DE36" s="644"/>
      <c r="DF36" s="644"/>
      <c r="DG36" s="644"/>
      <c r="DH36" s="644"/>
      <c r="DI36" s="644"/>
      <c r="DJ36" s="644"/>
      <c r="DK36" s="645"/>
      <c r="DL36" s="649">
        <v>1026921</v>
      </c>
      <c r="DM36" s="644"/>
      <c r="DN36" s="644"/>
      <c r="DO36" s="644"/>
      <c r="DP36" s="644"/>
      <c r="DQ36" s="644"/>
      <c r="DR36" s="644"/>
      <c r="DS36" s="644"/>
      <c r="DT36" s="644"/>
      <c r="DU36" s="644"/>
      <c r="DV36" s="645"/>
      <c r="DW36" s="646">
        <v>12.5</v>
      </c>
      <c r="DX36" s="675"/>
      <c r="DY36" s="675"/>
      <c r="DZ36" s="675"/>
      <c r="EA36" s="675"/>
      <c r="EB36" s="675"/>
      <c r="EC36" s="677"/>
    </row>
    <row r="37" spans="2:133" ht="11.25" customHeight="1">
      <c r="B37" s="638" t="s">
        <v>328</v>
      </c>
      <c r="C37" s="639"/>
      <c r="D37" s="639"/>
      <c r="E37" s="639"/>
      <c r="F37" s="639"/>
      <c r="G37" s="639"/>
      <c r="H37" s="639"/>
      <c r="I37" s="639"/>
      <c r="J37" s="639"/>
      <c r="K37" s="639"/>
      <c r="L37" s="639"/>
      <c r="M37" s="639"/>
      <c r="N37" s="639"/>
      <c r="O37" s="639"/>
      <c r="P37" s="639"/>
      <c r="Q37" s="640"/>
      <c r="R37" s="641">
        <v>426200</v>
      </c>
      <c r="S37" s="644"/>
      <c r="T37" s="644"/>
      <c r="U37" s="644"/>
      <c r="V37" s="644"/>
      <c r="W37" s="644"/>
      <c r="X37" s="644"/>
      <c r="Y37" s="645"/>
      <c r="Z37" s="703">
        <v>2.8</v>
      </c>
      <c r="AA37" s="703"/>
      <c r="AB37" s="703"/>
      <c r="AC37" s="703"/>
      <c r="AD37" s="704" t="s">
        <v>122</v>
      </c>
      <c r="AE37" s="704"/>
      <c r="AF37" s="704"/>
      <c r="AG37" s="704"/>
      <c r="AH37" s="704"/>
      <c r="AI37" s="704"/>
      <c r="AJ37" s="704"/>
      <c r="AK37" s="704"/>
      <c r="AL37" s="646" t="s">
        <v>239</v>
      </c>
      <c r="AM37" s="647"/>
      <c r="AN37" s="647"/>
      <c r="AO37" s="705"/>
      <c r="AQ37" s="678" t="s">
        <v>329</v>
      </c>
      <c r="AR37" s="679"/>
      <c r="AS37" s="679"/>
      <c r="AT37" s="679"/>
      <c r="AU37" s="679"/>
      <c r="AV37" s="679"/>
      <c r="AW37" s="679"/>
      <c r="AX37" s="679"/>
      <c r="AY37" s="680"/>
      <c r="AZ37" s="641">
        <v>153187</v>
      </c>
      <c r="BA37" s="644"/>
      <c r="BB37" s="644"/>
      <c r="BC37" s="644"/>
      <c r="BD37" s="642"/>
      <c r="BE37" s="642"/>
      <c r="BF37" s="681"/>
      <c r="BG37" s="685" t="s">
        <v>330</v>
      </c>
      <c r="BH37" s="682"/>
      <c r="BI37" s="682"/>
      <c r="BJ37" s="682"/>
      <c r="BK37" s="682"/>
      <c r="BL37" s="682"/>
      <c r="BM37" s="682"/>
      <c r="BN37" s="682"/>
      <c r="BO37" s="682"/>
      <c r="BP37" s="682"/>
      <c r="BQ37" s="682"/>
      <c r="BR37" s="682"/>
      <c r="BS37" s="682"/>
      <c r="BT37" s="682"/>
      <c r="BU37" s="683"/>
      <c r="BV37" s="641">
        <v>3939</v>
      </c>
      <c r="BW37" s="644"/>
      <c r="BX37" s="644"/>
      <c r="BY37" s="644"/>
      <c r="BZ37" s="644"/>
      <c r="CA37" s="644"/>
      <c r="CB37" s="684"/>
      <c r="CD37" s="685" t="s">
        <v>331</v>
      </c>
      <c r="CE37" s="682"/>
      <c r="CF37" s="682"/>
      <c r="CG37" s="682"/>
      <c r="CH37" s="682"/>
      <c r="CI37" s="682"/>
      <c r="CJ37" s="682"/>
      <c r="CK37" s="682"/>
      <c r="CL37" s="682"/>
      <c r="CM37" s="682"/>
      <c r="CN37" s="682"/>
      <c r="CO37" s="682"/>
      <c r="CP37" s="682"/>
      <c r="CQ37" s="683"/>
      <c r="CR37" s="641">
        <v>639204</v>
      </c>
      <c r="CS37" s="642"/>
      <c r="CT37" s="642"/>
      <c r="CU37" s="642"/>
      <c r="CV37" s="642"/>
      <c r="CW37" s="642"/>
      <c r="CX37" s="642"/>
      <c r="CY37" s="643"/>
      <c r="CZ37" s="646">
        <v>4.4000000000000004</v>
      </c>
      <c r="DA37" s="675"/>
      <c r="DB37" s="675"/>
      <c r="DC37" s="676"/>
      <c r="DD37" s="649">
        <v>637060</v>
      </c>
      <c r="DE37" s="642"/>
      <c r="DF37" s="642"/>
      <c r="DG37" s="642"/>
      <c r="DH37" s="642"/>
      <c r="DI37" s="642"/>
      <c r="DJ37" s="642"/>
      <c r="DK37" s="643"/>
      <c r="DL37" s="649">
        <v>626705</v>
      </c>
      <c r="DM37" s="642"/>
      <c r="DN37" s="642"/>
      <c r="DO37" s="642"/>
      <c r="DP37" s="642"/>
      <c r="DQ37" s="642"/>
      <c r="DR37" s="642"/>
      <c r="DS37" s="642"/>
      <c r="DT37" s="642"/>
      <c r="DU37" s="642"/>
      <c r="DV37" s="643"/>
      <c r="DW37" s="646">
        <v>7.6</v>
      </c>
      <c r="DX37" s="675"/>
      <c r="DY37" s="675"/>
      <c r="DZ37" s="675"/>
      <c r="EA37" s="675"/>
      <c r="EB37" s="675"/>
      <c r="EC37" s="677"/>
    </row>
    <row r="38" spans="2:133" ht="11.25" customHeight="1">
      <c r="B38" s="653" t="s">
        <v>332</v>
      </c>
      <c r="C38" s="654"/>
      <c r="D38" s="654"/>
      <c r="E38" s="654"/>
      <c r="F38" s="654"/>
      <c r="G38" s="654"/>
      <c r="H38" s="654"/>
      <c r="I38" s="654"/>
      <c r="J38" s="654"/>
      <c r="K38" s="654"/>
      <c r="L38" s="654"/>
      <c r="M38" s="654"/>
      <c r="N38" s="654"/>
      <c r="O38" s="654"/>
      <c r="P38" s="654"/>
      <c r="Q38" s="655"/>
      <c r="R38" s="656">
        <v>15431889</v>
      </c>
      <c r="S38" s="693"/>
      <c r="T38" s="693"/>
      <c r="U38" s="693"/>
      <c r="V38" s="693"/>
      <c r="W38" s="693"/>
      <c r="X38" s="693"/>
      <c r="Y38" s="698"/>
      <c r="Z38" s="699">
        <v>100</v>
      </c>
      <c r="AA38" s="699"/>
      <c r="AB38" s="699"/>
      <c r="AC38" s="699"/>
      <c r="AD38" s="700">
        <v>7772128</v>
      </c>
      <c r="AE38" s="700"/>
      <c r="AF38" s="700"/>
      <c r="AG38" s="700"/>
      <c r="AH38" s="700"/>
      <c r="AI38" s="700"/>
      <c r="AJ38" s="700"/>
      <c r="AK38" s="700"/>
      <c r="AL38" s="659">
        <v>100</v>
      </c>
      <c r="AM38" s="701"/>
      <c r="AN38" s="701"/>
      <c r="AO38" s="702"/>
      <c r="AQ38" s="678" t="s">
        <v>333</v>
      </c>
      <c r="AR38" s="679"/>
      <c r="AS38" s="679"/>
      <c r="AT38" s="679"/>
      <c r="AU38" s="679"/>
      <c r="AV38" s="679"/>
      <c r="AW38" s="679"/>
      <c r="AX38" s="679"/>
      <c r="AY38" s="680"/>
      <c r="AZ38" s="641">
        <v>19012</v>
      </c>
      <c r="BA38" s="644"/>
      <c r="BB38" s="644"/>
      <c r="BC38" s="644"/>
      <c r="BD38" s="642"/>
      <c r="BE38" s="642"/>
      <c r="BF38" s="681"/>
      <c r="BG38" s="685" t="s">
        <v>334</v>
      </c>
      <c r="BH38" s="682"/>
      <c r="BI38" s="682"/>
      <c r="BJ38" s="682"/>
      <c r="BK38" s="682"/>
      <c r="BL38" s="682"/>
      <c r="BM38" s="682"/>
      <c r="BN38" s="682"/>
      <c r="BO38" s="682"/>
      <c r="BP38" s="682"/>
      <c r="BQ38" s="682"/>
      <c r="BR38" s="682"/>
      <c r="BS38" s="682"/>
      <c r="BT38" s="682"/>
      <c r="BU38" s="683"/>
      <c r="BV38" s="641">
        <v>6591</v>
      </c>
      <c r="BW38" s="644"/>
      <c r="BX38" s="644"/>
      <c r="BY38" s="644"/>
      <c r="BZ38" s="644"/>
      <c r="CA38" s="644"/>
      <c r="CB38" s="684"/>
      <c r="CD38" s="685" t="s">
        <v>335</v>
      </c>
      <c r="CE38" s="682"/>
      <c r="CF38" s="682"/>
      <c r="CG38" s="682"/>
      <c r="CH38" s="682"/>
      <c r="CI38" s="682"/>
      <c r="CJ38" s="682"/>
      <c r="CK38" s="682"/>
      <c r="CL38" s="682"/>
      <c r="CM38" s="682"/>
      <c r="CN38" s="682"/>
      <c r="CO38" s="682"/>
      <c r="CP38" s="682"/>
      <c r="CQ38" s="683"/>
      <c r="CR38" s="641">
        <v>1292642</v>
      </c>
      <c r="CS38" s="644"/>
      <c r="CT38" s="644"/>
      <c r="CU38" s="644"/>
      <c r="CV38" s="644"/>
      <c r="CW38" s="644"/>
      <c r="CX38" s="644"/>
      <c r="CY38" s="645"/>
      <c r="CZ38" s="646">
        <v>8.9</v>
      </c>
      <c r="DA38" s="675"/>
      <c r="DB38" s="675"/>
      <c r="DC38" s="676"/>
      <c r="DD38" s="649">
        <v>1082759</v>
      </c>
      <c r="DE38" s="644"/>
      <c r="DF38" s="644"/>
      <c r="DG38" s="644"/>
      <c r="DH38" s="644"/>
      <c r="DI38" s="644"/>
      <c r="DJ38" s="644"/>
      <c r="DK38" s="645"/>
      <c r="DL38" s="649">
        <v>1055497</v>
      </c>
      <c r="DM38" s="644"/>
      <c r="DN38" s="644"/>
      <c r="DO38" s="644"/>
      <c r="DP38" s="644"/>
      <c r="DQ38" s="644"/>
      <c r="DR38" s="644"/>
      <c r="DS38" s="644"/>
      <c r="DT38" s="644"/>
      <c r="DU38" s="644"/>
      <c r="DV38" s="645"/>
      <c r="DW38" s="646">
        <v>12.9</v>
      </c>
      <c r="DX38" s="675"/>
      <c r="DY38" s="675"/>
      <c r="DZ38" s="675"/>
      <c r="EA38" s="675"/>
      <c r="EB38" s="675"/>
      <c r="EC38" s="677"/>
    </row>
    <row r="39" spans="2:133" ht="11.25" customHeight="1">
      <c r="AQ39" s="678" t="s">
        <v>336</v>
      </c>
      <c r="AR39" s="679"/>
      <c r="AS39" s="679"/>
      <c r="AT39" s="679"/>
      <c r="AU39" s="679"/>
      <c r="AV39" s="679"/>
      <c r="AW39" s="679"/>
      <c r="AX39" s="679"/>
      <c r="AY39" s="680"/>
      <c r="AZ39" s="641" t="s">
        <v>122</v>
      </c>
      <c r="BA39" s="644"/>
      <c r="BB39" s="644"/>
      <c r="BC39" s="644"/>
      <c r="BD39" s="642"/>
      <c r="BE39" s="642"/>
      <c r="BF39" s="681"/>
      <c r="BG39" s="686" t="s">
        <v>337</v>
      </c>
      <c r="BH39" s="687"/>
      <c r="BI39" s="687"/>
      <c r="BJ39" s="687"/>
      <c r="BK39" s="687"/>
      <c r="BL39" s="215"/>
      <c r="BM39" s="682" t="s">
        <v>338</v>
      </c>
      <c r="BN39" s="682"/>
      <c r="BO39" s="682"/>
      <c r="BP39" s="682"/>
      <c r="BQ39" s="682"/>
      <c r="BR39" s="682"/>
      <c r="BS39" s="682"/>
      <c r="BT39" s="682"/>
      <c r="BU39" s="683"/>
      <c r="BV39" s="641">
        <v>111</v>
      </c>
      <c r="BW39" s="644"/>
      <c r="BX39" s="644"/>
      <c r="BY39" s="644"/>
      <c r="BZ39" s="644"/>
      <c r="CA39" s="644"/>
      <c r="CB39" s="684"/>
      <c r="CD39" s="685" t="s">
        <v>339</v>
      </c>
      <c r="CE39" s="682"/>
      <c r="CF39" s="682"/>
      <c r="CG39" s="682"/>
      <c r="CH39" s="682"/>
      <c r="CI39" s="682"/>
      <c r="CJ39" s="682"/>
      <c r="CK39" s="682"/>
      <c r="CL39" s="682"/>
      <c r="CM39" s="682"/>
      <c r="CN39" s="682"/>
      <c r="CO39" s="682"/>
      <c r="CP39" s="682"/>
      <c r="CQ39" s="683"/>
      <c r="CR39" s="641">
        <v>625112</v>
      </c>
      <c r="CS39" s="642"/>
      <c r="CT39" s="642"/>
      <c r="CU39" s="642"/>
      <c r="CV39" s="642"/>
      <c r="CW39" s="642"/>
      <c r="CX39" s="642"/>
      <c r="CY39" s="643"/>
      <c r="CZ39" s="646">
        <v>4.3</v>
      </c>
      <c r="DA39" s="675"/>
      <c r="DB39" s="675"/>
      <c r="DC39" s="676"/>
      <c r="DD39" s="649">
        <v>606494</v>
      </c>
      <c r="DE39" s="642"/>
      <c r="DF39" s="642"/>
      <c r="DG39" s="642"/>
      <c r="DH39" s="642"/>
      <c r="DI39" s="642"/>
      <c r="DJ39" s="642"/>
      <c r="DK39" s="643"/>
      <c r="DL39" s="649" t="s">
        <v>122</v>
      </c>
      <c r="DM39" s="642"/>
      <c r="DN39" s="642"/>
      <c r="DO39" s="642"/>
      <c r="DP39" s="642"/>
      <c r="DQ39" s="642"/>
      <c r="DR39" s="642"/>
      <c r="DS39" s="642"/>
      <c r="DT39" s="642"/>
      <c r="DU39" s="642"/>
      <c r="DV39" s="643"/>
      <c r="DW39" s="646" t="s">
        <v>122</v>
      </c>
      <c r="DX39" s="675"/>
      <c r="DY39" s="675"/>
      <c r="DZ39" s="675"/>
      <c r="EA39" s="675"/>
      <c r="EB39" s="675"/>
      <c r="EC39" s="677"/>
    </row>
    <row r="40" spans="2:133" ht="11.25" customHeight="1">
      <c r="AQ40" s="678" t="s">
        <v>340</v>
      </c>
      <c r="AR40" s="679"/>
      <c r="AS40" s="679"/>
      <c r="AT40" s="679"/>
      <c r="AU40" s="679"/>
      <c r="AV40" s="679"/>
      <c r="AW40" s="679"/>
      <c r="AX40" s="679"/>
      <c r="AY40" s="680"/>
      <c r="AZ40" s="641">
        <v>293771</v>
      </c>
      <c r="BA40" s="644"/>
      <c r="BB40" s="644"/>
      <c r="BC40" s="644"/>
      <c r="BD40" s="642"/>
      <c r="BE40" s="642"/>
      <c r="BF40" s="681"/>
      <c r="BG40" s="686"/>
      <c r="BH40" s="687"/>
      <c r="BI40" s="687"/>
      <c r="BJ40" s="687"/>
      <c r="BK40" s="687"/>
      <c r="BL40" s="215"/>
      <c r="BM40" s="682" t="s">
        <v>341</v>
      </c>
      <c r="BN40" s="682"/>
      <c r="BO40" s="682"/>
      <c r="BP40" s="682"/>
      <c r="BQ40" s="682"/>
      <c r="BR40" s="682"/>
      <c r="BS40" s="682"/>
      <c r="BT40" s="682"/>
      <c r="BU40" s="683"/>
      <c r="BV40" s="641">
        <v>114</v>
      </c>
      <c r="BW40" s="644"/>
      <c r="BX40" s="644"/>
      <c r="BY40" s="644"/>
      <c r="BZ40" s="644"/>
      <c r="CA40" s="644"/>
      <c r="CB40" s="684"/>
      <c r="CD40" s="685" t="s">
        <v>342</v>
      </c>
      <c r="CE40" s="682"/>
      <c r="CF40" s="682"/>
      <c r="CG40" s="682"/>
      <c r="CH40" s="682"/>
      <c r="CI40" s="682"/>
      <c r="CJ40" s="682"/>
      <c r="CK40" s="682"/>
      <c r="CL40" s="682"/>
      <c r="CM40" s="682"/>
      <c r="CN40" s="682"/>
      <c r="CO40" s="682"/>
      <c r="CP40" s="682"/>
      <c r="CQ40" s="683"/>
      <c r="CR40" s="641">
        <v>92740</v>
      </c>
      <c r="CS40" s="644"/>
      <c r="CT40" s="644"/>
      <c r="CU40" s="644"/>
      <c r="CV40" s="644"/>
      <c r="CW40" s="644"/>
      <c r="CX40" s="644"/>
      <c r="CY40" s="645"/>
      <c r="CZ40" s="646">
        <v>0.6</v>
      </c>
      <c r="DA40" s="675"/>
      <c r="DB40" s="675"/>
      <c r="DC40" s="676"/>
      <c r="DD40" s="649" t="s">
        <v>122</v>
      </c>
      <c r="DE40" s="644"/>
      <c r="DF40" s="644"/>
      <c r="DG40" s="644"/>
      <c r="DH40" s="644"/>
      <c r="DI40" s="644"/>
      <c r="DJ40" s="644"/>
      <c r="DK40" s="645"/>
      <c r="DL40" s="649" t="s">
        <v>122</v>
      </c>
      <c r="DM40" s="644"/>
      <c r="DN40" s="644"/>
      <c r="DO40" s="644"/>
      <c r="DP40" s="644"/>
      <c r="DQ40" s="644"/>
      <c r="DR40" s="644"/>
      <c r="DS40" s="644"/>
      <c r="DT40" s="644"/>
      <c r="DU40" s="644"/>
      <c r="DV40" s="645"/>
      <c r="DW40" s="646" t="s">
        <v>122</v>
      </c>
      <c r="DX40" s="675"/>
      <c r="DY40" s="675"/>
      <c r="DZ40" s="675"/>
      <c r="EA40" s="675"/>
      <c r="EB40" s="675"/>
      <c r="EC40" s="677"/>
    </row>
    <row r="41" spans="2:133" ht="11.25" customHeight="1">
      <c r="AQ41" s="690" t="s">
        <v>343</v>
      </c>
      <c r="AR41" s="691"/>
      <c r="AS41" s="691"/>
      <c r="AT41" s="691"/>
      <c r="AU41" s="691"/>
      <c r="AV41" s="691"/>
      <c r="AW41" s="691"/>
      <c r="AX41" s="691"/>
      <c r="AY41" s="692"/>
      <c r="AZ41" s="656">
        <v>998871</v>
      </c>
      <c r="BA41" s="693"/>
      <c r="BB41" s="693"/>
      <c r="BC41" s="693"/>
      <c r="BD41" s="657"/>
      <c r="BE41" s="657"/>
      <c r="BF41" s="694"/>
      <c r="BG41" s="688"/>
      <c r="BH41" s="689"/>
      <c r="BI41" s="689"/>
      <c r="BJ41" s="689"/>
      <c r="BK41" s="689"/>
      <c r="BL41" s="216"/>
      <c r="BM41" s="695" t="s">
        <v>344</v>
      </c>
      <c r="BN41" s="695"/>
      <c r="BO41" s="695"/>
      <c r="BP41" s="695"/>
      <c r="BQ41" s="695"/>
      <c r="BR41" s="695"/>
      <c r="BS41" s="695"/>
      <c r="BT41" s="695"/>
      <c r="BU41" s="696"/>
      <c r="BV41" s="656">
        <v>330</v>
      </c>
      <c r="BW41" s="693"/>
      <c r="BX41" s="693"/>
      <c r="BY41" s="693"/>
      <c r="BZ41" s="693"/>
      <c r="CA41" s="693"/>
      <c r="CB41" s="697"/>
      <c r="CD41" s="685" t="s">
        <v>345</v>
      </c>
      <c r="CE41" s="682"/>
      <c r="CF41" s="682"/>
      <c r="CG41" s="682"/>
      <c r="CH41" s="682"/>
      <c r="CI41" s="682"/>
      <c r="CJ41" s="682"/>
      <c r="CK41" s="682"/>
      <c r="CL41" s="682"/>
      <c r="CM41" s="682"/>
      <c r="CN41" s="682"/>
      <c r="CO41" s="682"/>
      <c r="CP41" s="682"/>
      <c r="CQ41" s="683"/>
      <c r="CR41" s="641" t="s">
        <v>122</v>
      </c>
      <c r="CS41" s="642"/>
      <c r="CT41" s="642"/>
      <c r="CU41" s="642"/>
      <c r="CV41" s="642"/>
      <c r="CW41" s="642"/>
      <c r="CX41" s="642"/>
      <c r="CY41" s="643"/>
      <c r="CZ41" s="646" t="s">
        <v>122</v>
      </c>
      <c r="DA41" s="675"/>
      <c r="DB41" s="675"/>
      <c r="DC41" s="676"/>
      <c r="DD41" s="649" t="s">
        <v>122</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c r="B42" s="209" t="s">
        <v>346</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8" t="s">
        <v>347</v>
      </c>
      <c r="CE42" s="639"/>
      <c r="CF42" s="639"/>
      <c r="CG42" s="639"/>
      <c r="CH42" s="639"/>
      <c r="CI42" s="639"/>
      <c r="CJ42" s="639"/>
      <c r="CK42" s="639"/>
      <c r="CL42" s="639"/>
      <c r="CM42" s="639"/>
      <c r="CN42" s="639"/>
      <c r="CO42" s="639"/>
      <c r="CP42" s="639"/>
      <c r="CQ42" s="640"/>
      <c r="CR42" s="641">
        <v>992147</v>
      </c>
      <c r="CS42" s="644"/>
      <c r="CT42" s="644"/>
      <c r="CU42" s="644"/>
      <c r="CV42" s="644"/>
      <c r="CW42" s="644"/>
      <c r="CX42" s="644"/>
      <c r="CY42" s="645"/>
      <c r="CZ42" s="646">
        <v>6.9</v>
      </c>
      <c r="DA42" s="647"/>
      <c r="DB42" s="647"/>
      <c r="DC42" s="648"/>
      <c r="DD42" s="649">
        <v>357677</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c r="B43" s="219" t="s">
        <v>348</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8" t="s">
        <v>349</v>
      </c>
      <c r="CE43" s="639"/>
      <c r="CF43" s="639"/>
      <c r="CG43" s="639"/>
      <c r="CH43" s="639"/>
      <c r="CI43" s="639"/>
      <c r="CJ43" s="639"/>
      <c r="CK43" s="639"/>
      <c r="CL43" s="639"/>
      <c r="CM43" s="639"/>
      <c r="CN43" s="639"/>
      <c r="CO43" s="639"/>
      <c r="CP43" s="639"/>
      <c r="CQ43" s="640"/>
      <c r="CR43" s="641">
        <v>17165</v>
      </c>
      <c r="CS43" s="642"/>
      <c r="CT43" s="642"/>
      <c r="CU43" s="642"/>
      <c r="CV43" s="642"/>
      <c r="CW43" s="642"/>
      <c r="CX43" s="642"/>
      <c r="CY43" s="643"/>
      <c r="CZ43" s="646">
        <v>0.1</v>
      </c>
      <c r="DA43" s="675"/>
      <c r="DB43" s="675"/>
      <c r="DC43" s="676"/>
      <c r="DD43" s="649">
        <v>17165</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c r="B44" s="220" t="s">
        <v>350</v>
      </c>
      <c r="CD44" s="669" t="s">
        <v>301</v>
      </c>
      <c r="CE44" s="670"/>
      <c r="CF44" s="638" t="s">
        <v>351</v>
      </c>
      <c r="CG44" s="639"/>
      <c r="CH44" s="639"/>
      <c r="CI44" s="639"/>
      <c r="CJ44" s="639"/>
      <c r="CK44" s="639"/>
      <c r="CL44" s="639"/>
      <c r="CM44" s="639"/>
      <c r="CN44" s="639"/>
      <c r="CO44" s="639"/>
      <c r="CP44" s="639"/>
      <c r="CQ44" s="640"/>
      <c r="CR44" s="641">
        <v>984018</v>
      </c>
      <c r="CS44" s="644"/>
      <c r="CT44" s="644"/>
      <c r="CU44" s="644"/>
      <c r="CV44" s="644"/>
      <c r="CW44" s="644"/>
      <c r="CX44" s="644"/>
      <c r="CY44" s="645"/>
      <c r="CZ44" s="646">
        <v>6.8</v>
      </c>
      <c r="DA44" s="647"/>
      <c r="DB44" s="647"/>
      <c r="DC44" s="648"/>
      <c r="DD44" s="649">
        <v>349548</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c r="CD45" s="671"/>
      <c r="CE45" s="672"/>
      <c r="CF45" s="638" t="s">
        <v>352</v>
      </c>
      <c r="CG45" s="639"/>
      <c r="CH45" s="639"/>
      <c r="CI45" s="639"/>
      <c r="CJ45" s="639"/>
      <c r="CK45" s="639"/>
      <c r="CL45" s="639"/>
      <c r="CM45" s="639"/>
      <c r="CN45" s="639"/>
      <c r="CO45" s="639"/>
      <c r="CP45" s="639"/>
      <c r="CQ45" s="640"/>
      <c r="CR45" s="641">
        <v>263969</v>
      </c>
      <c r="CS45" s="642"/>
      <c r="CT45" s="642"/>
      <c r="CU45" s="642"/>
      <c r="CV45" s="642"/>
      <c r="CW45" s="642"/>
      <c r="CX45" s="642"/>
      <c r="CY45" s="643"/>
      <c r="CZ45" s="646">
        <v>1.8</v>
      </c>
      <c r="DA45" s="675"/>
      <c r="DB45" s="675"/>
      <c r="DC45" s="676"/>
      <c r="DD45" s="649">
        <v>31591</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c r="CD46" s="671"/>
      <c r="CE46" s="672"/>
      <c r="CF46" s="638" t="s">
        <v>353</v>
      </c>
      <c r="CG46" s="639"/>
      <c r="CH46" s="639"/>
      <c r="CI46" s="639"/>
      <c r="CJ46" s="639"/>
      <c r="CK46" s="639"/>
      <c r="CL46" s="639"/>
      <c r="CM46" s="639"/>
      <c r="CN46" s="639"/>
      <c r="CO46" s="639"/>
      <c r="CP46" s="639"/>
      <c r="CQ46" s="640"/>
      <c r="CR46" s="641">
        <v>648764</v>
      </c>
      <c r="CS46" s="644"/>
      <c r="CT46" s="644"/>
      <c r="CU46" s="644"/>
      <c r="CV46" s="644"/>
      <c r="CW46" s="644"/>
      <c r="CX46" s="644"/>
      <c r="CY46" s="645"/>
      <c r="CZ46" s="646">
        <v>4.5</v>
      </c>
      <c r="DA46" s="647"/>
      <c r="DB46" s="647"/>
      <c r="DC46" s="648"/>
      <c r="DD46" s="649">
        <v>311772</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c r="CD47" s="671"/>
      <c r="CE47" s="672"/>
      <c r="CF47" s="638" t="s">
        <v>354</v>
      </c>
      <c r="CG47" s="639"/>
      <c r="CH47" s="639"/>
      <c r="CI47" s="639"/>
      <c r="CJ47" s="639"/>
      <c r="CK47" s="639"/>
      <c r="CL47" s="639"/>
      <c r="CM47" s="639"/>
      <c r="CN47" s="639"/>
      <c r="CO47" s="639"/>
      <c r="CP47" s="639"/>
      <c r="CQ47" s="640"/>
      <c r="CR47" s="641">
        <v>8129</v>
      </c>
      <c r="CS47" s="642"/>
      <c r="CT47" s="642"/>
      <c r="CU47" s="642"/>
      <c r="CV47" s="642"/>
      <c r="CW47" s="642"/>
      <c r="CX47" s="642"/>
      <c r="CY47" s="643"/>
      <c r="CZ47" s="646">
        <v>0.1</v>
      </c>
      <c r="DA47" s="675"/>
      <c r="DB47" s="675"/>
      <c r="DC47" s="676"/>
      <c r="DD47" s="649">
        <v>8129</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ht="10.8">
      <c r="CD48" s="673"/>
      <c r="CE48" s="674"/>
      <c r="CF48" s="638" t="s">
        <v>355</v>
      </c>
      <c r="CG48" s="639"/>
      <c r="CH48" s="639"/>
      <c r="CI48" s="639"/>
      <c r="CJ48" s="639"/>
      <c r="CK48" s="639"/>
      <c r="CL48" s="639"/>
      <c r="CM48" s="639"/>
      <c r="CN48" s="639"/>
      <c r="CO48" s="639"/>
      <c r="CP48" s="639"/>
      <c r="CQ48" s="640"/>
      <c r="CR48" s="641" t="s">
        <v>239</v>
      </c>
      <c r="CS48" s="644"/>
      <c r="CT48" s="644"/>
      <c r="CU48" s="644"/>
      <c r="CV48" s="644"/>
      <c r="CW48" s="644"/>
      <c r="CX48" s="644"/>
      <c r="CY48" s="645"/>
      <c r="CZ48" s="646" t="s">
        <v>239</v>
      </c>
      <c r="DA48" s="647"/>
      <c r="DB48" s="647"/>
      <c r="DC48" s="648"/>
      <c r="DD48" s="649" t="s">
        <v>239</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c r="CD49" s="653" t="s">
        <v>356</v>
      </c>
      <c r="CE49" s="654"/>
      <c r="CF49" s="654"/>
      <c r="CG49" s="654"/>
      <c r="CH49" s="654"/>
      <c r="CI49" s="654"/>
      <c r="CJ49" s="654"/>
      <c r="CK49" s="654"/>
      <c r="CL49" s="654"/>
      <c r="CM49" s="654"/>
      <c r="CN49" s="654"/>
      <c r="CO49" s="654"/>
      <c r="CP49" s="654"/>
      <c r="CQ49" s="655"/>
      <c r="CR49" s="656">
        <v>14452420</v>
      </c>
      <c r="CS49" s="657"/>
      <c r="CT49" s="657"/>
      <c r="CU49" s="657"/>
      <c r="CV49" s="657"/>
      <c r="CW49" s="657"/>
      <c r="CX49" s="657"/>
      <c r="CY49" s="658"/>
      <c r="CZ49" s="659">
        <v>100</v>
      </c>
      <c r="DA49" s="660"/>
      <c r="DB49" s="660"/>
      <c r="DC49" s="661"/>
      <c r="DD49" s="662">
        <v>10189749</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t="10.8" hidden="1"/>
    <row r="51" spans="82:133" ht="10.8" hidden="1"/>
    <row r="52" spans="82:133" ht="10.8" hidden="1"/>
    <row r="53" spans="82:133" ht="10.8" hidden="1"/>
  </sheetData>
  <sheetProtection algorithmName="SHA-512" hashValue="5MVI31JMpqUC/tT4iQ2TzZQ12Lv+0RRKV6yFdBBWQCMX/peOTmZ3IRECpPE5Qf9mdV7qqGaZ9BzwPukHnmExBA==" saltValue="+uhABUCGm5nfUU7Av0mKF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1" zoomScaleNormal="100" zoomScaleSheetLayoutView="70" workbookViewId="0">
      <selection activeCell="B75" sqref="B75:P75"/>
    </sheetView>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357</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79" t="s">
        <v>358</v>
      </c>
      <c r="DK2" s="1180"/>
      <c r="DL2" s="1180"/>
      <c r="DM2" s="1180"/>
      <c r="DN2" s="1180"/>
      <c r="DO2" s="1181"/>
      <c r="DP2" s="229"/>
      <c r="DQ2" s="1179" t="s">
        <v>359</v>
      </c>
      <c r="DR2" s="1180"/>
      <c r="DS2" s="1180"/>
      <c r="DT2" s="1180"/>
      <c r="DU2" s="1180"/>
      <c r="DV2" s="1180"/>
      <c r="DW2" s="1180"/>
      <c r="DX2" s="1180"/>
      <c r="DY2" s="1180"/>
      <c r="DZ2" s="1181"/>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1132" t="s">
        <v>360</v>
      </c>
      <c r="B4" s="1132"/>
      <c r="C4" s="1132"/>
      <c r="D4" s="1132"/>
      <c r="E4" s="1132"/>
      <c r="F4" s="1132"/>
      <c r="G4" s="1132"/>
      <c r="H4" s="1132"/>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c r="AG4" s="1132"/>
      <c r="AH4" s="1132"/>
      <c r="AI4" s="1132"/>
      <c r="AJ4" s="1132"/>
      <c r="AK4" s="1132"/>
      <c r="AL4" s="1132"/>
      <c r="AM4" s="1132"/>
      <c r="AN4" s="1132"/>
      <c r="AO4" s="1132"/>
      <c r="AP4" s="1132"/>
      <c r="AQ4" s="1132"/>
      <c r="AR4" s="1132"/>
      <c r="AS4" s="1132"/>
      <c r="AT4" s="1132"/>
      <c r="AU4" s="1132"/>
      <c r="AV4" s="1132"/>
      <c r="AW4" s="1132"/>
      <c r="AX4" s="1132"/>
      <c r="AY4" s="1132"/>
      <c r="AZ4" s="232"/>
      <c r="BA4" s="232"/>
      <c r="BB4" s="232"/>
      <c r="BC4" s="232"/>
      <c r="BD4" s="232"/>
      <c r="BE4" s="233"/>
      <c r="BF4" s="233"/>
      <c r="BG4" s="233"/>
      <c r="BH4" s="233"/>
      <c r="BI4" s="233"/>
      <c r="BJ4" s="233"/>
      <c r="BK4" s="233"/>
      <c r="BL4" s="233"/>
      <c r="BM4" s="233"/>
      <c r="BN4" s="233"/>
      <c r="BO4" s="233"/>
      <c r="BP4" s="233"/>
      <c r="BQ4" s="232" t="s">
        <v>361</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1064" t="s">
        <v>362</v>
      </c>
      <c r="B5" s="1065"/>
      <c r="C5" s="1065"/>
      <c r="D5" s="1065"/>
      <c r="E5" s="1065"/>
      <c r="F5" s="1065"/>
      <c r="G5" s="1065"/>
      <c r="H5" s="1065"/>
      <c r="I5" s="1065"/>
      <c r="J5" s="1065"/>
      <c r="K5" s="1065"/>
      <c r="L5" s="1065"/>
      <c r="M5" s="1065"/>
      <c r="N5" s="1065"/>
      <c r="O5" s="1065"/>
      <c r="P5" s="1066"/>
      <c r="Q5" s="1070" t="s">
        <v>363</v>
      </c>
      <c r="R5" s="1071"/>
      <c r="S5" s="1071"/>
      <c r="T5" s="1071"/>
      <c r="U5" s="1072"/>
      <c r="V5" s="1070" t="s">
        <v>364</v>
      </c>
      <c r="W5" s="1071"/>
      <c r="X5" s="1071"/>
      <c r="Y5" s="1071"/>
      <c r="Z5" s="1072"/>
      <c r="AA5" s="1070" t="s">
        <v>365</v>
      </c>
      <c r="AB5" s="1071"/>
      <c r="AC5" s="1071"/>
      <c r="AD5" s="1071"/>
      <c r="AE5" s="1071"/>
      <c r="AF5" s="1182" t="s">
        <v>366</v>
      </c>
      <c r="AG5" s="1071"/>
      <c r="AH5" s="1071"/>
      <c r="AI5" s="1071"/>
      <c r="AJ5" s="1086"/>
      <c r="AK5" s="1071" t="s">
        <v>367</v>
      </c>
      <c r="AL5" s="1071"/>
      <c r="AM5" s="1071"/>
      <c r="AN5" s="1071"/>
      <c r="AO5" s="1072"/>
      <c r="AP5" s="1070" t="s">
        <v>368</v>
      </c>
      <c r="AQ5" s="1071"/>
      <c r="AR5" s="1071"/>
      <c r="AS5" s="1071"/>
      <c r="AT5" s="1072"/>
      <c r="AU5" s="1070" t="s">
        <v>369</v>
      </c>
      <c r="AV5" s="1071"/>
      <c r="AW5" s="1071"/>
      <c r="AX5" s="1071"/>
      <c r="AY5" s="1086"/>
      <c r="AZ5" s="236"/>
      <c r="BA5" s="236"/>
      <c r="BB5" s="236"/>
      <c r="BC5" s="236"/>
      <c r="BD5" s="236"/>
      <c r="BE5" s="237"/>
      <c r="BF5" s="237"/>
      <c r="BG5" s="237"/>
      <c r="BH5" s="237"/>
      <c r="BI5" s="237"/>
      <c r="BJ5" s="237"/>
      <c r="BK5" s="237"/>
      <c r="BL5" s="237"/>
      <c r="BM5" s="237"/>
      <c r="BN5" s="237"/>
      <c r="BO5" s="237"/>
      <c r="BP5" s="237"/>
      <c r="BQ5" s="1064" t="s">
        <v>370</v>
      </c>
      <c r="BR5" s="1065"/>
      <c r="BS5" s="1065"/>
      <c r="BT5" s="1065"/>
      <c r="BU5" s="1065"/>
      <c r="BV5" s="1065"/>
      <c r="BW5" s="1065"/>
      <c r="BX5" s="1065"/>
      <c r="BY5" s="1065"/>
      <c r="BZ5" s="1065"/>
      <c r="CA5" s="1065"/>
      <c r="CB5" s="1065"/>
      <c r="CC5" s="1065"/>
      <c r="CD5" s="1065"/>
      <c r="CE5" s="1065"/>
      <c r="CF5" s="1065"/>
      <c r="CG5" s="1066"/>
      <c r="CH5" s="1070" t="s">
        <v>371</v>
      </c>
      <c r="CI5" s="1071"/>
      <c r="CJ5" s="1071"/>
      <c r="CK5" s="1071"/>
      <c r="CL5" s="1072"/>
      <c r="CM5" s="1070" t="s">
        <v>372</v>
      </c>
      <c r="CN5" s="1071"/>
      <c r="CO5" s="1071"/>
      <c r="CP5" s="1071"/>
      <c r="CQ5" s="1072"/>
      <c r="CR5" s="1070" t="s">
        <v>373</v>
      </c>
      <c r="CS5" s="1071"/>
      <c r="CT5" s="1071"/>
      <c r="CU5" s="1071"/>
      <c r="CV5" s="1072"/>
      <c r="CW5" s="1070" t="s">
        <v>374</v>
      </c>
      <c r="CX5" s="1071"/>
      <c r="CY5" s="1071"/>
      <c r="CZ5" s="1071"/>
      <c r="DA5" s="1072"/>
      <c r="DB5" s="1070" t="s">
        <v>375</v>
      </c>
      <c r="DC5" s="1071"/>
      <c r="DD5" s="1071"/>
      <c r="DE5" s="1071"/>
      <c r="DF5" s="1072"/>
      <c r="DG5" s="1167" t="s">
        <v>376</v>
      </c>
      <c r="DH5" s="1168"/>
      <c r="DI5" s="1168"/>
      <c r="DJ5" s="1168"/>
      <c r="DK5" s="1169"/>
      <c r="DL5" s="1167" t="s">
        <v>377</v>
      </c>
      <c r="DM5" s="1168"/>
      <c r="DN5" s="1168"/>
      <c r="DO5" s="1168"/>
      <c r="DP5" s="1169"/>
      <c r="DQ5" s="1070" t="s">
        <v>378</v>
      </c>
      <c r="DR5" s="1071"/>
      <c r="DS5" s="1071"/>
      <c r="DT5" s="1071"/>
      <c r="DU5" s="1072"/>
      <c r="DV5" s="1070" t="s">
        <v>369</v>
      </c>
      <c r="DW5" s="1071"/>
      <c r="DX5" s="1071"/>
      <c r="DY5" s="1071"/>
      <c r="DZ5" s="1086"/>
      <c r="EA5" s="234"/>
    </row>
    <row r="6" spans="1:131" s="235" customFormat="1" ht="26.25" customHeight="1" thickBot="1">
      <c r="A6" s="1067"/>
      <c r="B6" s="1068"/>
      <c r="C6" s="1068"/>
      <c r="D6" s="1068"/>
      <c r="E6" s="1068"/>
      <c r="F6" s="1068"/>
      <c r="G6" s="1068"/>
      <c r="H6" s="1068"/>
      <c r="I6" s="1068"/>
      <c r="J6" s="1068"/>
      <c r="K6" s="1068"/>
      <c r="L6" s="1068"/>
      <c r="M6" s="1068"/>
      <c r="N6" s="1068"/>
      <c r="O6" s="1068"/>
      <c r="P6" s="1069"/>
      <c r="Q6" s="1073"/>
      <c r="R6" s="1074"/>
      <c r="S6" s="1074"/>
      <c r="T6" s="1074"/>
      <c r="U6" s="1075"/>
      <c r="V6" s="1073"/>
      <c r="W6" s="1074"/>
      <c r="X6" s="1074"/>
      <c r="Y6" s="1074"/>
      <c r="Z6" s="1075"/>
      <c r="AA6" s="1073"/>
      <c r="AB6" s="1074"/>
      <c r="AC6" s="1074"/>
      <c r="AD6" s="1074"/>
      <c r="AE6" s="1074"/>
      <c r="AF6" s="1183"/>
      <c r="AG6" s="1074"/>
      <c r="AH6" s="1074"/>
      <c r="AI6" s="1074"/>
      <c r="AJ6" s="1087"/>
      <c r="AK6" s="1074"/>
      <c r="AL6" s="1074"/>
      <c r="AM6" s="1074"/>
      <c r="AN6" s="1074"/>
      <c r="AO6" s="1075"/>
      <c r="AP6" s="1073"/>
      <c r="AQ6" s="1074"/>
      <c r="AR6" s="1074"/>
      <c r="AS6" s="1074"/>
      <c r="AT6" s="1075"/>
      <c r="AU6" s="1073"/>
      <c r="AV6" s="1074"/>
      <c r="AW6" s="1074"/>
      <c r="AX6" s="1074"/>
      <c r="AY6" s="1087"/>
      <c r="AZ6" s="232"/>
      <c r="BA6" s="232"/>
      <c r="BB6" s="232"/>
      <c r="BC6" s="232"/>
      <c r="BD6" s="232"/>
      <c r="BE6" s="233"/>
      <c r="BF6" s="233"/>
      <c r="BG6" s="233"/>
      <c r="BH6" s="233"/>
      <c r="BI6" s="233"/>
      <c r="BJ6" s="233"/>
      <c r="BK6" s="233"/>
      <c r="BL6" s="233"/>
      <c r="BM6" s="233"/>
      <c r="BN6" s="233"/>
      <c r="BO6" s="233"/>
      <c r="BP6" s="233"/>
      <c r="BQ6" s="1067"/>
      <c r="BR6" s="1068"/>
      <c r="BS6" s="1068"/>
      <c r="BT6" s="1068"/>
      <c r="BU6" s="1068"/>
      <c r="BV6" s="1068"/>
      <c r="BW6" s="1068"/>
      <c r="BX6" s="1068"/>
      <c r="BY6" s="1068"/>
      <c r="BZ6" s="1068"/>
      <c r="CA6" s="1068"/>
      <c r="CB6" s="1068"/>
      <c r="CC6" s="1068"/>
      <c r="CD6" s="1068"/>
      <c r="CE6" s="1068"/>
      <c r="CF6" s="1068"/>
      <c r="CG6" s="1069"/>
      <c r="CH6" s="1073"/>
      <c r="CI6" s="1074"/>
      <c r="CJ6" s="1074"/>
      <c r="CK6" s="1074"/>
      <c r="CL6" s="1075"/>
      <c r="CM6" s="1073"/>
      <c r="CN6" s="1074"/>
      <c r="CO6" s="1074"/>
      <c r="CP6" s="1074"/>
      <c r="CQ6" s="1075"/>
      <c r="CR6" s="1073"/>
      <c r="CS6" s="1074"/>
      <c r="CT6" s="1074"/>
      <c r="CU6" s="1074"/>
      <c r="CV6" s="1075"/>
      <c r="CW6" s="1073"/>
      <c r="CX6" s="1074"/>
      <c r="CY6" s="1074"/>
      <c r="CZ6" s="1074"/>
      <c r="DA6" s="1075"/>
      <c r="DB6" s="1073"/>
      <c r="DC6" s="1074"/>
      <c r="DD6" s="1074"/>
      <c r="DE6" s="1074"/>
      <c r="DF6" s="1075"/>
      <c r="DG6" s="1170"/>
      <c r="DH6" s="1171"/>
      <c r="DI6" s="1171"/>
      <c r="DJ6" s="1171"/>
      <c r="DK6" s="1172"/>
      <c r="DL6" s="1170"/>
      <c r="DM6" s="1171"/>
      <c r="DN6" s="1171"/>
      <c r="DO6" s="1171"/>
      <c r="DP6" s="1172"/>
      <c r="DQ6" s="1073"/>
      <c r="DR6" s="1074"/>
      <c r="DS6" s="1074"/>
      <c r="DT6" s="1074"/>
      <c r="DU6" s="1075"/>
      <c r="DV6" s="1073"/>
      <c r="DW6" s="1074"/>
      <c r="DX6" s="1074"/>
      <c r="DY6" s="1074"/>
      <c r="DZ6" s="1087"/>
      <c r="EA6" s="234"/>
    </row>
    <row r="7" spans="1:131" s="235" customFormat="1" ht="26.25" customHeight="1" thickTop="1">
      <c r="A7" s="238">
        <v>1</v>
      </c>
      <c r="B7" s="1119" t="s">
        <v>379</v>
      </c>
      <c r="C7" s="1120"/>
      <c r="D7" s="1120"/>
      <c r="E7" s="1120"/>
      <c r="F7" s="1120"/>
      <c r="G7" s="1120"/>
      <c r="H7" s="1120"/>
      <c r="I7" s="1120"/>
      <c r="J7" s="1120"/>
      <c r="K7" s="1120"/>
      <c r="L7" s="1120"/>
      <c r="M7" s="1120"/>
      <c r="N7" s="1120"/>
      <c r="O7" s="1120"/>
      <c r="P7" s="1121"/>
      <c r="Q7" s="1173">
        <v>15431</v>
      </c>
      <c r="R7" s="1174"/>
      <c r="S7" s="1174"/>
      <c r="T7" s="1174"/>
      <c r="U7" s="1174"/>
      <c r="V7" s="1174">
        <v>14464</v>
      </c>
      <c r="W7" s="1174"/>
      <c r="X7" s="1174"/>
      <c r="Y7" s="1174"/>
      <c r="Z7" s="1174"/>
      <c r="AA7" s="1174">
        <v>968</v>
      </c>
      <c r="AB7" s="1174"/>
      <c r="AC7" s="1174"/>
      <c r="AD7" s="1174"/>
      <c r="AE7" s="1175"/>
      <c r="AF7" s="1176">
        <v>936</v>
      </c>
      <c r="AG7" s="1177"/>
      <c r="AH7" s="1177"/>
      <c r="AI7" s="1177"/>
      <c r="AJ7" s="1178"/>
      <c r="AK7" s="1160">
        <v>746</v>
      </c>
      <c r="AL7" s="1161"/>
      <c r="AM7" s="1161"/>
      <c r="AN7" s="1161"/>
      <c r="AO7" s="1161"/>
      <c r="AP7" s="1161">
        <v>15642</v>
      </c>
      <c r="AQ7" s="1161"/>
      <c r="AR7" s="1161"/>
      <c r="AS7" s="1161"/>
      <c r="AT7" s="1161"/>
      <c r="AU7" s="1162"/>
      <c r="AV7" s="1162"/>
      <c r="AW7" s="1162"/>
      <c r="AX7" s="1162"/>
      <c r="AY7" s="1163"/>
      <c r="AZ7" s="232"/>
      <c r="BA7" s="232"/>
      <c r="BB7" s="232"/>
      <c r="BC7" s="232"/>
      <c r="BD7" s="232"/>
      <c r="BE7" s="233"/>
      <c r="BF7" s="233"/>
      <c r="BG7" s="233"/>
      <c r="BH7" s="233"/>
      <c r="BI7" s="233"/>
      <c r="BJ7" s="233"/>
      <c r="BK7" s="233"/>
      <c r="BL7" s="233"/>
      <c r="BM7" s="233"/>
      <c r="BN7" s="233"/>
      <c r="BO7" s="233"/>
      <c r="BP7" s="233"/>
      <c r="BQ7" s="239">
        <v>1</v>
      </c>
      <c r="BR7" s="240"/>
      <c r="BS7" s="1164" t="s">
        <v>571</v>
      </c>
      <c r="BT7" s="1165"/>
      <c r="BU7" s="1165"/>
      <c r="BV7" s="1165"/>
      <c r="BW7" s="1165"/>
      <c r="BX7" s="1165"/>
      <c r="BY7" s="1165"/>
      <c r="BZ7" s="1165"/>
      <c r="CA7" s="1165"/>
      <c r="CB7" s="1165"/>
      <c r="CC7" s="1165"/>
      <c r="CD7" s="1165"/>
      <c r="CE7" s="1165"/>
      <c r="CF7" s="1165"/>
      <c r="CG7" s="1166"/>
      <c r="CH7" s="1157">
        <v>-6</v>
      </c>
      <c r="CI7" s="1158"/>
      <c r="CJ7" s="1158"/>
      <c r="CK7" s="1158"/>
      <c r="CL7" s="1159"/>
      <c r="CM7" s="1157">
        <v>-52</v>
      </c>
      <c r="CN7" s="1158"/>
      <c r="CO7" s="1158"/>
      <c r="CP7" s="1158"/>
      <c r="CQ7" s="1159"/>
      <c r="CR7" s="1157">
        <v>150</v>
      </c>
      <c r="CS7" s="1158"/>
      <c r="CT7" s="1158"/>
      <c r="CU7" s="1158"/>
      <c r="CV7" s="1159"/>
      <c r="CW7" s="1157" t="s">
        <v>569</v>
      </c>
      <c r="CX7" s="1158"/>
      <c r="CY7" s="1158"/>
      <c r="CZ7" s="1158"/>
      <c r="DA7" s="1159"/>
      <c r="DB7" s="1157" t="s">
        <v>569</v>
      </c>
      <c r="DC7" s="1158"/>
      <c r="DD7" s="1158"/>
      <c r="DE7" s="1158"/>
      <c r="DF7" s="1159"/>
      <c r="DG7" s="1157" t="s">
        <v>569</v>
      </c>
      <c r="DH7" s="1158"/>
      <c r="DI7" s="1158"/>
      <c r="DJ7" s="1158"/>
      <c r="DK7" s="1159"/>
      <c r="DL7" s="1157" t="s">
        <v>569</v>
      </c>
      <c r="DM7" s="1158"/>
      <c r="DN7" s="1158"/>
      <c r="DO7" s="1158"/>
      <c r="DP7" s="1159"/>
      <c r="DQ7" s="1157" t="s">
        <v>569</v>
      </c>
      <c r="DR7" s="1158"/>
      <c r="DS7" s="1158"/>
      <c r="DT7" s="1158"/>
      <c r="DU7" s="1159"/>
      <c r="DV7" s="1184"/>
      <c r="DW7" s="1185"/>
      <c r="DX7" s="1185"/>
      <c r="DY7" s="1185"/>
      <c r="DZ7" s="1186"/>
      <c r="EA7" s="234"/>
    </row>
    <row r="8" spans="1:131" s="235" customFormat="1" ht="26.25" customHeight="1">
      <c r="A8" s="241">
        <v>2</v>
      </c>
      <c r="B8" s="1106" t="s">
        <v>380</v>
      </c>
      <c r="C8" s="1107"/>
      <c r="D8" s="1107"/>
      <c r="E8" s="1107"/>
      <c r="F8" s="1107"/>
      <c r="G8" s="1107"/>
      <c r="H8" s="1107"/>
      <c r="I8" s="1107"/>
      <c r="J8" s="1107"/>
      <c r="K8" s="1107"/>
      <c r="L8" s="1107"/>
      <c r="M8" s="1107"/>
      <c r="N8" s="1107"/>
      <c r="O8" s="1107"/>
      <c r="P8" s="1108"/>
      <c r="Q8" s="1112">
        <v>14</v>
      </c>
      <c r="R8" s="1113"/>
      <c r="S8" s="1113"/>
      <c r="T8" s="1113"/>
      <c r="U8" s="1113"/>
      <c r="V8" s="1113">
        <v>3</v>
      </c>
      <c r="W8" s="1113"/>
      <c r="X8" s="1113"/>
      <c r="Y8" s="1113"/>
      <c r="Z8" s="1113"/>
      <c r="AA8" s="1113">
        <v>12</v>
      </c>
      <c r="AB8" s="1113"/>
      <c r="AC8" s="1113"/>
      <c r="AD8" s="1113"/>
      <c r="AE8" s="1114"/>
      <c r="AF8" s="1088">
        <v>12</v>
      </c>
      <c r="AG8" s="1089"/>
      <c r="AH8" s="1089"/>
      <c r="AI8" s="1089"/>
      <c r="AJ8" s="1090"/>
      <c r="AK8" s="1155" t="s">
        <v>569</v>
      </c>
      <c r="AL8" s="1156"/>
      <c r="AM8" s="1156"/>
      <c r="AN8" s="1156"/>
      <c r="AO8" s="1156"/>
      <c r="AP8" s="1156" t="s">
        <v>569</v>
      </c>
      <c r="AQ8" s="1156"/>
      <c r="AR8" s="1156"/>
      <c r="AS8" s="1156"/>
      <c r="AT8" s="1156"/>
      <c r="AU8" s="1153"/>
      <c r="AV8" s="1153"/>
      <c r="AW8" s="1153"/>
      <c r="AX8" s="1153"/>
      <c r="AY8" s="1154"/>
      <c r="AZ8" s="232"/>
      <c r="BA8" s="232"/>
      <c r="BB8" s="232"/>
      <c r="BC8" s="232"/>
      <c r="BD8" s="232"/>
      <c r="BE8" s="233"/>
      <c r="BF8" s="233"/>
      <c r="BG8" s="233"/>
      <c r="BH8" s="233"/>
      <c r="BI8" s="233"/>
      <c r="BJ8" s="233"/>
      <c r="BK8" s="233"/>
      <c r="BL8" s="233"/>
      <c r="BM8" s="233"/>
      <c r="BN8" s="233"/>
      <c r="BO8" s="233"/>
      <c r="BP8" s="233"/>
      <c r="BQ8" s="242">
        <v>2</v>
      </c>
      <c r="BR8" s="243"/>
      <c r="BS8" s="1083" t="s">
        <v>572</v>
      </c>
      <c r="BT8" s="1084"/>
      <c r="BU8" s="1084"/>
      <c r="BV8" s="1084"/>
      <c r="BW8" s="1084"/>
      <c r="BX8" s="1084"/>
      <c r="BY8" s="1084"/>
      <c r="BZ8" s="1084"/>
      <c r="CA8" s="1084"/>
      <c r="CB8" s="1084"/>
      <c r="CC8" s="1084"/>
      <c r="CD8" s="1084"/>
      <c r="CE8" s="1084"/>
      <c r="CF8" s="1084"/>
      <c r="CG8" s="1085"/>
      <c r="CH8" s="1058">
        <v>15</v>
      </c>
      <c r="CI8" s="1059"/>
      <c r="CJ8" s="1059"/>
      <c r="CK8" s="1059"/>
      <c r="CL8" s="1060"/>
      <c r="CM8" s="1058">
        <v>110</v>
      </c>
      <c r="CN8" s="1059"/>
      <c r="CO8" s="1059"/>
      <c r="CP8" s="1059"/>
      <c r="CQ8" s="1060"/>
      <c r="CR8" s="1058">
        <v>5</v>
      </c>
      <c r="CS8" s="1059"/>
      <c r="CT8" s="1059"/>
      <c r="CU8" s="1059"/>
      <c r="CV8" s="1060"/>
      <c r="CW8" s="1058" t="s">
        <v>569</v>
      </c>
      <c r="CX8" s="1059"/>
      <c r="CY8" s="1059"/>
      <c r="CZ8" s="1059"/>
      <c r="DA8" s="1060"/>
      <c r="DB8" s="1058" t="s">
        <v>569</v>
      </c>
      <c r="DC8" s="1059"/>
      <c r="DD8" s="1059"/>
      <c r="DE8" s="1059"/>
      <c r="DF8" s="1060"/>
      <c r="DG8" s="1058" t="s">
        <v>569</v>
      </c>
      <c r="DH8" s="1059"/>
      <c r="DI8" s="1059"/>
      <c r="DJ8" s="1059"/>
      <c r="DK8" s="1060"/>
      <c r="DL8" s="1058" t="s">
        <v>569</v>
      </c>
      <c r="DM8" s="1059"/>
      <c r="DN8" s="1059"/>
      <c r="DO8" s="1059"/>
      <c r="DP8" s="1060"/>
      <c r="DQ8" s="1058" t="s">
        <v>569</v>
      </c>
      <c r="DR8" s="1059"/>
      <c r="DS8" s="1059"/>
      <c r="DT8" s="1059"/>
      <c r="DU8" s="1060"/>
      <c r="DV8" s="1061"/>
      <c r="DW8" s="1062"/>
      <c r="DX8" s="1062"/>
      <c r="DY8" s="1062"/>
      <c r="DZ8" s="1063"/>
      <c r="EA8" s="234"/>
    </row>
    <row r="9" spans="1:131" s="235" customFormat="1" ht="26.25" customHeight="1">
      <c r="A9" s="241">
        <v>3</v>
      </c>
      <c r="B9" s="1106"/>
      <c r="C9" s="1107"/>
      <c r="D9" s="1107"/>
      <c r="E9" s="1107"/>
      <c r="F9" s="1107"/>
      <c r="G9" s="1107"/>
      <c r="H9" s="1107"/>
      <c r="I9" s="1107"/>
      <c r="J9" s="1107"/>
      <c r="K9" s="1107"/>
      <c r="L9" s="1107"/>
      <c r="M9" s="1107"/>
      <c r="N9" s="1107"/>
      <c r="O9" s="1107"/>
      <c r="P9" s="1108"/>
      <c r="Q9" s="1112"/>
      <c r="R9" s="1113"/>
      <c r="S9" s="1113"/>
      <c r="T9" s="1113"/>
      <c r="U9" s="1113"/>
      <c r="V9" s="1113"/>
      <c r="W9" s="1113"/>
      <c r="X9" s="1113"/>
      <c r="Y9" s="1113"/>
      <c r="Z9" s="1113"/>
      <c r="AA9" s="1113"/>
      <c r="AB9" s="1113"/>
      <c r="AC9" s="1113"/>
      <c r="AD9" s="1113"/>
      <c r="AE9" s="1114"/>
      <c r="AF9" s="1088"/>
      <c r="AG9" s="1089"/>
      <c r="AH9" s="1089"/>
      <c r="AI9" s="1089"/>
      <c r="AJ9" s="1090"/>
      <c r="AK9" s="1155"/>
      <c r="AL9" s="1156"/>
      <c r="AM9" s="1156"/>
      <c r="AN9" s="1156"/>
      <c r="AO9" s="1156"/>
      <c r="AP9" s="1156"/>
      <c r="AQ9" s="1156"/>
      <c r="AR9" s="1156"/>
      <c r="AS9" s="1156"/>
      <c r="AT9" s="1156"/>
      <c r="AU9" s="1153"/>
      <c r="AV9" s="1153"/>
      <c r="AW9" s="1153"/>
      <c r="AX9" s="1153"/>
      <c r="AY9" s="1154"/>
      <c r="AZ9" s="232"/>
      <c r="BA9" s="232"/>
      <c r="BB9" s="232"/>
      <c r="BC9" s="232"/>
      <c r="BD9" s="232"/>
      <c r="BE9" s="233"/>
      <c r="BF9" s="233"/>
      <c r="BG9" s="233"/>
      <c r="BH9" s="233"/>
      <c r="BI9" s="233"/>
      <c r="BJ9" s="233"/>
      <c r="BK9" s="233"/>
      <c r="BL9" s="233"/>
      <c r="BM9" s="233"/>
      <c r="BN9" s="233"/>
      <c r="BO9" s="233"/>
      <c r="BP9" s="233"/>
      <c r="BQ9" s="242">
        <v>3</v>
      </c>
      <c r="BR9" s="243"/>
      <c r="BS9" s="1083" t="s">
        <v>573</v>
      </c>
      <c r="BT9" s="1084"/>
      <c r="BU9" s="1084"/>
      <c r="BV9" s="1084"/>
      <c r="BW9" s="1084"/>
      <c r="BX9" s="1084"/>
      <c r="BY9" s="1084"/>
      <c r="BZ9" s="1084"/>
      <c r="CA9" s="1084"/>
      <c r="CB9" s="1084"/>
      <c r="CC9" s="1084"/>
      <c r="CD9" s="1084"/>
      <c r="CE9" s="1084"/>
      <c r="CF9" s="1084"/>
      <c r="CG9" s="1085"/>
      <c r="CH9" s="1058">
        <v>-103</v>
      </c>
      <c r="CI9" s="1059"/>
      <c r="CJ9" s="1059"/>
      <c r="CK9" s="1059"/>
      <c r="CL9" s="1060"/>
      <c r="CM9" s="1058">
        <v>131</v>
      </c>
      <c r="CN9" s="1059"/>
      <c r="CO9" s="1059"/>
      <c r="CP9" s="1059"/>
      <c r="CQ9" s="1060"/>
      <c r="CR9" s="1058">
        <v>36</v>
      </c>
      <c r="CS9" s="1059"/>
      <c r="CT9" s="1059"/>
      <c r="CU9" s="1059"/>
      <c r="CV9" s="1060"/>
      <c r="CW9" s="1058">
        <v>2</v>
      </c>
      <c r="CX9" s="1059"/>
      <c r="CY9" s="1059"/>
      <c r="CZ9" s="1059"/>
      <c r="DA9" s="1060"/>
      <c r="DB9" s="1058" t="s">
        <v>569</v>
      </c>
      <c r="DC9" s="1059"/>
      <c r="DD9" s="1059"/>
      <c r="DE9" s="1059"/>
      <c r="DF9" s="1060"/>
      <c r="DG9" s="1058" t="s">
        <v>569</v>
      </c>
      <c r="DH9" s="1059"/>
      <c r="DI9" s="1059"/>
      <c r="DJ9" s="1059"/>
      <c r="DK9" s="1060"/>
      <c r="DL9" s="1058" t="s">
        <v>569</v>
      </c>
      <c r="DM9" s="1059"/>
      <c r="DN9" s="1059"/>
      <c r="DO9" s="1059"/>
      <c r="DP9" s="1060"/>
      <c r="DQ9" s="1058" t="s">
        <v>569</v>
      </c>
      <c r="DR9" s="1059"/>
      <c r="DS9" s="1059"/>
      <c r="DT9" s="1059"/>
      <c r="DU9" s="1060"/>
      <c r="DV9" s="1061"/>
      <c r="DW9" s="1062"/>
      <c r="DX9" s="1062"/>
      <c r="DY9" s="1062"/>
      <c r="DZ9" s="1063"/>
      <c r="EA9" s="234"/>
    </row>
    <row r="10" spans="1:131" s="235" customFormat="1" ht="26.25" customHeight="1">
      <c r="A10" s="241">
        <v>4</v>
      </c>
      <c r="B10" s="1106"/>
      <c r="C10" s="1107"/>
      <c r="D10" s="1107"/>
      <c r="E10" s="1107"/>
      <c r="F10" s="1107"/>
      <c r="G10" s="1107"/>
      <c r="H10" s="1107"/>
      <c r="I10" s="1107"/>
      <c r="J10" s="1107"/>
      <c r="K10" s="1107"/>
      <c r="L10" s="1107"/>
      <c r="M10" s="1107"/>
      <c r="N10" s="1107"/>
      <c r="O10" s="1107"/>
      <c r="P10" s="1108"/>
      <c r="Q10" s="1112"/>
      <c r="R10" s="1113"/>
      <c r="S10" s="1113"/>
      <c r="T10" s="1113"/>
      <c r="U10" s="1113"/>
      <c r="V10" s="1113"/>
      <c r="W10" s="1113"/>
      <c r="X10" s="1113"/>
      <c r="Y10" s="1113"/>
      <c r="Z10" s="1113"/>
      <c r="AA10" s="1113"/>
      <c r="AB10" s="1113"/>
      <c r="AC10" s="1113"/>
      <c r="AD10" s="1113"/>
      <c r="AE10" s="1114"/>
      <c r="AF10" s="1088"/>
      <c r="AG10" s="1089"/>
      <c r="AH10" s="1089"/>
      <c r="AI10" s="1089"/>
      <c r="AJ10" s="1090"/>
      <c r="AK10" s="1155"/>
      <c r="AL10" s="1156"/>
      <c r="AM10" s="1156"/>
      <c r="AN10" s="1156"/>
      <c r="AO10" s="1156"/>
      <c r="AP10" s="1156"/>
      <c r="AQ10" s="1156"/>
      <c r="AR10" s="1156"/>
      <c r="AS10" s="1156"/>
      <c r="AT10" s="1156"/>
      <c r="AU10" s="1153"/>
      <c r="AV10" s="1153"/>
      <c r="AW10" s="1153"/>
      <c r="AX10" s="1153"/>
      <c r="AY10" s="1154"/>
      <c r="AZ10" s="232"/>
      <c r="BA10" s="232"/>
      <c r="BB10" s="232"/>
      <c r="BC10" s="232"/>
      <c r="BD10" s="232"/>
      <c r="BE10" s="233"/>
      <c r="BF10" s="233"/>
      <c r="BG10" s="233"/>
      <c r="BH10" s="233"/>
      <c r="BI10" s="233"/>
      <c r="BJ10" s="233"/>
      <c r="BK10" s="233"/>
      <c r="BL10" s="233"/>
      <c r="BM10" s="233"/>
      <c r="BN10" s="233"/>
      <c r="BO10" s="233"/>
      <c r="BP10" s="233"/>
      <c r="BQ10" s="242">
        <v>4</v>
      </c>
      <c r="BR10" s="243"/>
      <c r="BS10" s="1083"/>
      <c r="BT10" s="1084"/>
      <c r="BU10" s="1084"/>
      <c r="BV10" s="1084"/>
      <c r="BW10" s="1084"/>
      <c r="BX10" s="1084"/>
      <c r="BY10" s="1084"/>
      <c r="BZ10" s="1084"/>
      <c r="CA10" s="1084"/>
      <c r="CB10" s="1084"/>
      <c r="CC10" s="1084"/>
      <c r="CD10" s="1084"/>
      <c r="CE10" s="1084"/>
      <c r="CF10" s="1084"/>
      <c r="CG10" s="1085"/>
      <c r="CH10" s="1058"/>
      <c r="CI10" s="1059"/>
      <c r="CJ10" s="1059"/>
      <c r="CK10" s="1059"/>
      <c r="CL10" s="1060"/>
      <c r="CM10" s="1058"/>
      <c r="CN10" s="1059"/>
      <c r="CO10" s="1059"/>
      <c r="CP10" s="1059"/>
      <c r="CQ10" s="1060"/>
      <c r="CR10" s="1058"/>
      <c r="CS10" s="1059"/>
      <c r="CT10" s="1059"/>
      <c r="CU10" s="1059"/>
      <c r="CV10" s="1060"/>
      <c r="CW10" s="1058"/>
      <c r="CX10" s="1059"/>
      <c r="CY10" s="1059"/>
      <c r="CZ10" s="1059"/>
      <c r="DA10" s="1060"/>
      <c r="DB10" s="1058"/>
      <c r="DC10" s="1059"/>
      <c r="DD10" s="1059"/>
      <c r="DE10" s="1059"/>
      <c r="DF10" s="1060"/>
      <c r="DG10" s="1058"/>
      <c r="DH10" s="1059"/>
      <c r="DI10" s="1059"/>
      <c r="DJ10" s="1059"/>
      <c r="DK10" s="1060"/>
      <c r="DL10" s="1058"/>
      <c r="DM10" s="1059"/>
      <c r="DN10" s="1059"/>
      <c r="DO10" s="1059"/>
      <c r="DP10" s="1060"/>
      <c r="DQ10" s="1058"/>
      <c r="DR10" s="1059"/>
      <c r="DS10" s="1059"/>
      <c r="DT10" s="1059"/>
      <c r="DU10" s="1060"/>
      <c r="DV10" s="1061"/>
      <c r="DW10" s="1062"/>
      <c r="DX10" s="1062"/>
      <c r="DY10" s="1062"/>
      <c r="DZ10" s="1063"/>
      <c r="EA10" s="234"/>
    </row>
    <row r="11" spans="1:131" s="235" customFormat="1" ht="26.25" customHeight="1">
      <c r="A11" s="241">
        <v>5</v>
      </c>
      <c r="B11" s="1106"/>
      <c r="C11" s="1107"/>
      <c r="D11" s="1107"/>
      <c r="E11" s="1107"/>
      <c r="F11" s="1107"/>
      <c r="G11" s="1107"/>
      <c r="H11" s="1107"/>
      <c r="I11" s="1107"/>
      <c r="J11" s="1107"/>
      <c r="K11" s="1107"/>
      <c r="L11" s="1107"/>
      <c r="M11" s="1107"/>
      <c r="N11" s="1107"/>
      <c r="O11" s="1107"/>
      <c r="P11" s="1108"/>
      <c r="Q11" s="1112"/>
      <c r="R11" s="1113"/>
      <c r="S11" s="1113"/>
      <c r="T11" s="1113"/>
      <c r="U11" s="1113"/>
      <c r="V11" s="1113"/>
      <c r="W11" s="1113"/>
      <c r="X11" s="1113"/>
      <c r="Y11" s="1113"/>
      <c r="Z11" s="1113"/>
      <c r="AA11" s="1113"/>
      <c r="AB11" s="1113"/>
      <c r="AC11" s="1113"/>
      <c r="AD11" s="1113"/>
      <c r="AE11" s="1114"/>
      <c r="AF11" s="1088"/>
      <c r="AG11" s="1089"/>
      <c r="AH11" s="1089"/>
      <c r="AI11" s="1089"/>
      <c r="AJ11" s="1090"/>
      <c r="AK11" s="1155"/>
      <c r="AL11" s="1156"/>
      <c r="AM11" s="1156"/>
      <c r="AN11" s="1156"/>
      <c r="AO11" s="1156"/>
      <c r="AP11" s="1156"/>
      <c r="AQ11" s="1156"/>
      <c r="AR11" s="1156"/>
      <c r="AS11" s="1156"/>
      <c r="AT11" s="1156"/>
      <c r="AU11" s="1153"/>
      <c r="AV11" s="1153"/>
      <c r="AW11" s="1153"/>
      <c r="AX11" s="1153"/>
      <c r="AY11" s="1154"/>
      <c r="AZ11" s="232"/>
      <c r="BA11" s="232"/>
      <c r="BB11" s="232"/>
      <c r="BC11" s="232"/>
      <c r="BD11" s="232"/>
      <c r="BE11" s="233"/>
      <c r="BF11" s="233"/>
      <c r="BG11" s="233"/>
      <c r="BH11" s="233"/>
      <c r="BI11" s="233"/>
      <c r="BJ11" s="233"/>
      <c r="BK11" s="233"/>
      <c r="BL11" s="233"/>
      <c r="BM11" s="233"/>
      <c r="BN11" s="233"/>
      <c r="BO11" s="233"/>
      <c r="BP11" s="233"/>
      <c r="BQ11" s="242">
        <v>5</v>
      </c>
      <c r="BR11" s="243"/>
      <c r="BS11" s="1083"/>
      <c r="BT11" s="1084"/>
      <c r="BU11" s="1084"/>
      <c r="BV11" s="1084"/>
      <c r="BW11" s="1084"/>
      <c r="BX11" s="1084"/>
      <c r="BY11" s="1084"/>
      <c r="BZ11" s="1084"/>
      <c r="CA11" s="1084"/>
      <c r="CB11" s="1084"/>
      <c r="CC11" s="1084"/>
      <c r="CD11" s="1084"/>
      <c r="CE11" s="1084"/>
      <c r="CF11" s="1084"/>
      <c r="CG11" s="1085"/>
      <c r="CH11" s="1058"/>
      <c r="CI11" s="1059"/>
      <c r="CJ11" s="1059"/>
      <c r="CK11" s="1059"/>
      <c r="CL11" s="1060"/>
      <c r="CM11" s="1058"/>
      <c r="CN11" s="1059"/>
      <c r="CO11" s="1059"/>
      <c r="CP11" s="1059"/>
      <c r="CQ11" s="1060"/>
      <c r="CR11" s="1058"/>
      <c r="CS11" s="1059"/>
      <c r="CT11" s="1059"/>
      <c r="CU11" s="1059"/>
      <c r="CV11" s="1060"/>
      <c r="CW11" s="1058"/>
      <c r="CX11" s="1059"/>
      <c r="CY11" s="1059"/>
      <c r="CZ11" s="1059"/>
      <c r="DA11" s="1060"/>
      <c r="DB11" s="1058"/>
      <c r="DC11" s="1059"/>
      <c r="DD11" s="1059"/>
      <c r="DE11" s="1059"/>
      <c r="DF11" s="1060"/>
      <c r="DG11" s="1058"/>
      <c r="DH11" s="1059"/>
      <c r="DI11" s="1059"/>
      <c r="DJ11" s="1059"/>
      <c r="DK11" s="1060"/>
      <c r="DL11" s="1058"/>
      <c r="DM11" s="1059"/>
      <c r="DN11" s="1059"/>
      <c r="DO11" s="1059"/>
      <c r="DP11" s="1060"/>
      <c r="DQ11" s="1058"/>
      <c r="DR11" s="1059"/>
      <c r="DS11" s="1059"/>
      <c r="DT11" s="1059"/>
      <c r="DU11" s="1060"/>
      <c r="DV11" s="1061"/>
      <c r="DW11" s="1062"/>
      <c r="DX11" s="1062"/>
      <c r="DY11" s="1062"/>
      <c r="DZ11" s="1063"/>
      <c r="EA11" s="234"/>
    </row>
    <row r="12" spans="1:131" s="235" customFormat="1" ht="26.25" customHeight="1">
      <c r="A12" s="241">
        <v>6</v>
      </c>
      <c r="B12" s="1106"/>
      <c r="C12" s="1107"/>
      <c r="D12" s="1107"/>
      <c r="E12" s="1107"/>
      <c r="F12" s="1107"/>
      <c r="G12" s="1107"/>
      <c r="H12" s="1107"/>
      <c r="I12" s="1107"/>
      <c r="J12" s="1107"/>
      <c r="K12" s="1107"/>
      <c r="L12" s="1107"/>
      <c r="M12" s="1107"/>
      <c r="N12" s="1107"/>
      <c r="O12" s="1107"/>
      <c r="P12" s="1108"/>
      <c r="Q12" s="1112"/>
      <c r="R12" s="1113"/>
      <c r="S12" s="1113"/>
      <c r="T12" s="1113"/>
      <c r="U12" s="1113"/>
      <c r="V12" s="1113"/>
      <c r="W12" s="1113"/>
      <c r="X12" s="1113"/>
      <c r="Y12" s="1113"/>
      <c r="Z12" s="1113"/>
      <c r="AA12" s="1113"/>
      <c r="AB12" s="1113"/>
      <c r="AC12" s="1113"/>
      <c r="AD12" s="1113"/>
      <c r="AE12" s="1114"/>
      <c r="AF12" s="1088"/>
      <c r="AG12" s="1089"/>
      <c r="AH12" s="1089"/>
      <c r="AI12" s="1089"/>
      <c r="AJ12" s="1090"/>
      <c r="AK12" s="1155"/>
      <c r="AL12" s="1156"/>
      <c r="AM12" s="1156"/>
      <c r="AN12" s="1156"/>
      <c r="AO12" s="1156"/>
      <c r="AP12" s="1156"/>
      <c r="AQ12" s="1156"/>
      <c r="AR12" s="1156"/>
      <c r="AS12" s="1156"/>
      <c r="AT12" s="1156"/>
      <c r="AU12" s="1153"/>
      <c r="AV12" s="1153"/>
      <c r="AW12" s="1153"/>
      <c r="AX12" s="1153"/>
      <c r="AY12" s="1154"/>
      <c r="AZ12" s="232"/>
      <c r="BA12" s="232"/>
      <c r="BB12" s="232"/>
      <c r="BC12" s="232"/>
      <c r="BD12" s="232"/>
      <c r="BE12" s="233"/>
      <c r="BF12" s="233"/>
      <c r="BG12" s="233"/>
      <c r="BH12" s="233"/>
      <c r="BI12" s="233"/>
      <c r="BJ12" s="233"/>
      <c r="BK12" s="233"/>
      <c r="BL12" s="233"/>
      <c r="BM12" s="233"/>
      <c r="BN12" s="233"/>
      <c r="BO12" s="233"/>
      <c r="BP12" s="233"/>
      <c r="BQ12" s="242">
        <v>6</v>
      </c>
      <c r="BR12" s="243"/>
      <c r="BS12" s="1083"/>
      <c r="BT12" s="1084"/>
      <c r="BU12" s="1084"/>
      <c r="BV12" s="1084"/>
      <c r="BW12" s="1084"/>
      <c r="BX12" s="1084"/>
      <c r="BY12" s="1084"/>
      <c r="BZ12" s="1084"/>
      <c r="CA12" s="1084"/>
      <c r="CB12" s="1084"/>
      <c r="CC12" s="1084"/>
      <c r="CD12" s="1084"/>
      <c r="CE12" s="1084"/>
      <c r="CF12" s="1084"/>
      <c r="CG12" s="1085"/>
      <c r="CH12" s="1058"/>
      <c r="CI12" s="1059"/>
      <c r="CJ12" s="1059"/>
      <c r="CK12" s="1059"/>
      <c r="CL12" s="1060"/>
      <c r="CM12" s="1058"/>
      <c r="CN12" s="1059"/>
      <c r="CO12" s="1059"/>
      <c r="CP12" s="1059"/>
      <c r="CQ12" s="1060"/>
      <c r="CR12" s="1058"/>
      <c r="CS12" s="1059"/>
      <c r="CT12" s="1059"/>
      <c r="CU12" s="1059"/>
      <c r="CV12" s="1060"/>
      <c r="CW12" s="1058"/>
      <c r="CX12" s="1059"/>
      <c r="CY12" s="1059"/>
      <c r="CZ12" s="1059"/>
      <c r="DA12" s="1060"/>
      <c r="DB12" s="1058"/>
      <c r="DC12" s="1059"/>
      <c r="DD12" s="1059"/>
      <c r="DE12" s="1059"/>
      <c r="DF12" s="1060"/>
      <c r="DG12" s="1058"/>
      <c r="DH12" s="1059"/>
      <c r="DI12" s="1059"/>
      <c r="DJ12" s="1059"/>
      <c r="DK12" s="1060"/>
      <c r="DL12" s="1058"/>
      <c r="DM12" s="1059"/>
      <c r="DN12" s="1059"/>
      <c r="DO12" s="1059"/>
      <c r="DP12" s="1060"/>
      <c r="DQ12" s="1058"/>
      <c r="DR12" s="1059"/>
      <c r="DS12" s="1059"/>
      <c r="DT12" s="1059"/>
      <c r="DU12" s="1060"/>
      <c r="DV12" s="1061"/>
      <c r="DW12" s="1062"/>
      <c r="DX12" s="1062"/>
      <c r="DY12" s="1062"/>
      <c r="DZ12" s="1063"/>
      <c r="EA12" s="234"/>
    </row>
    <row r="13" spans="1:131" s="235" customFormat="1" ht="26.25" customHeight="1">
      <c r="A13" s="241">
        <v>7</v>
      </c>
      <c r="B13" s="1106"/>
      <c r="C13" s="1107"/>
      <c r="D13" s="1107"/>
      <c r="E13" s="1107"/>
      <c r="F13" s="1107"/>
      <c r="G13" s="1107"/>
      <c r="H13" s="1107"/>
      <c r="I13" s="1107"/>
      <c r="J13" s="1107"/>
      <c r="K13" s="1107"/>
      <c r="L13" s="1107"/>
      <c r="M13" s="1107"/>
      <c r="N13" s="1107"/>
      <c r="O13" s="1107"/>
      <c r="P13" s="1108"/>
      <c r="Q13" s="1112"/>
      <c r="R13" s="1113"/>
      <c r="S13" s="1113"/>
      <c r="T13" s="1113"/>
      <c r="U13" s="1113"/>
      <c r="V13" s="1113"/>
      <c r="W13" s="1113"/>
      <c r="X13" s="1113"/>
      <c r="Y13" s="1113"/>
      <c r="Z13" s="1113"/>
      <c r="AA13" s="1113"/>
      <c r="AB13" s="1113"/>
      <c r="AC13" s="1113"/>
      <c r="AD13" s="1113"/>
      <c r="AE13" s="1114"/>
      <c r="AF13" s="1088"/>
      <c r="AG13" s="1089"/>
      <c r="AH13" s="1089"/>
      <c r="AI13" s="1089"/>
      <c r="AJ13" s="1090"/>
      <c r="AK13" s="1155"/>
      <c r="AL13" s="1156"/>
      <c r="AM13" s="1156"/>
      <c r="AN13" s="1156"/>
      <c r="AO13" s="1156"/>
      <c r="AP13" s="1156"/>
      <c r="AQ13" s="1156"/>
      <c r="AR13" s="1156"/>
      <c r="AS13" s="1156"/>
      <c r="AT13" s="1156"/>
      <c r="AU13" s="1153"/>
      <c r="AV13" s="1153"/>
      <c r="AW13" s="1153"/>
      <c r="AX13" s="1153"/>
      <c r="AY13" s="1154"/>
      <c r="AZ13" s="232"/>
      <c r="BA13" s="232"/>
      <c r="BB13" s="232"/>
      <c r="BC13" s="232"/>
      <c r="BD13" s="232"/>
      <c r="BE13" s="233"/>
      <c r="BF13" s="233"/>
      <c r="BG13" s="233"/>
      <c r="BH13" s="233"/>
      <c r="BI13" s="233"/>
      <c r="BJ13" s="233"/>
      <c r="BK13" s="233"/>
      <c r="BL13" s="233"/>
      <c r="BM13" s="233"/>
      <c r="BN13" s="233"/>
      <c r="BO13" s="233"/>
      <c r="BP13" s="233"/>
      <c r="BQ13" s="242">
        <v>7</v>
      </c>
      <c r="BR13" s="243"/>
      <c r="BS13" s="1083"/>
      <c r="BT13" s="1084"/>
      <c r="BU13" s="1084"/>
      <c r="BV13" s="1084"/>
      <c r="BW13" s="1084"/>
      <c r="BX13" s="1084"/>
      <c r="BY13" s="1084"/>
      <c r="BZ13" s="1084"/>
      <c r="CA13" s="1084"/>
      <c r="CB13" s="1084"/>
      <c r="CC13" s="1084"/>
      <c r="CD13" s="1084"/>
      <c r="CE13" s="1084"/>
      <c r="CF13" s="1084"/>
      <c r="CG13" s="1085"/>
      <c r="CH13" s="1058"/>
      <c r="CI13" s="1059"/>
      <c r="CJ13" s="1059"/>
      <c r="CK13" s="1059"/>
      <c r="CL13" s="1060"/>
      <c r="CM13" s="1058"/>
      <c r="CN13" s="1059"/>
      <c r="CO13" s="1059"/>
      <c r="CP13" s="1059"/>
      <c r="CQ13" s="1060"/>
      <c r="CR13" s="1058"/>
      <c r="CS13" s="1059"/>
      <c r="CT13" s="1059"/>
      <c r="CU13" s="1059"/>
      <c r="CV13" s="1060"/>
      <c r="CW13" s="1058"/>
      <c r="CX13" s="1059"/>
      <c r="CY13" s="1059"/>
      <c r="CZ13" s="1059"/>
      <c r="DA13" s="1060"/>
      <c r="DB13" s="1058"/>
      <c r="DC13" s="1059"/>
      <c r="DD13" s="1059"/>
      <c r="DE13" s="1059"/>
      <c r="DF13" s="1060"/>
      <c r="DG13" s="1058"/>
      <c r="DH13" s="1059"/>
      <c r="DI13" s="1059"/>
      <c r="DJ13" s="1059"/>
      <c r="DK13" s="1060"/>
      <c r="DL13" s="1058"/>
      <c r="DM13" s="1059"/>
      <c r="DN13" s="1059"/>
      <c r="DO13" s="1059"/>
      <c r="DP13" s="1060"/>
      <c r="DQ13" s="1058"/>
      <c r="DR13" s="1059"/>
      <c r="DS13" s="1059"/>
      <c r="DT13" s="1059"/>
      <c r="DU13" s="1060"/>
      <c r="DV13" s="1061"/>
      <c r="DW13" s="1062"/>
      <c r="DX13" s="1062"/>
      <c r="DY13" s="1062"/>
      <c r="DZ13" s="1063"/>
      <c r="EA13" s="234"/>
    </row>
    <row r="14" spans="1:131" s="235" customFormat="1" ht="26.25" customHeight="1">
      <c r="A14" s="241">
        <v>8</v>
      </c>
      <c r="B14" s="1106"/>
      <c r="C14" s="1107"/>
      <c r="D14" s="1107"/>
      <c r="E14" s="1107"/>
      <c r="F14" s="1107"/>
      <c r="G14" s="1107"/>
      <c r="H14" s="1107"/>
      <c r="I14" s="1107"/>
      <c r="J14" s="1107"/>
      <c r="K14" s="1107"/>
      <c r="L14" s="1107"/>
      <c r="M14" s="1107"/>
      <c r="N14" s="1107"/>
      <c r="O14" s="1107"/>
      <c r="P14" s="1108"/>
      <c r="Q14" s="1112"/>
      <c r="R14" s="1113"/>
      <c r="S14" s="1113"/>
      <c r="T14" s="1113"/>
      <c r="U14" s="1113"/>
      <c r="V14" s="1113"/>
      <c r="W14" s="1113"/>
      <c r="X14" s="1113"/>
      <c r="Y14" s="1113"/>
      <c r="Z14" s="1113"/>
      <c r="AA14" s="1113"/>
      <c r="AB14" s="1113"/>
      <c r="AC14" s="1113"/>
      <c r="AD14" s="1113"/>
      <c r="AE14" s="1114"/>
      <c r="AF14" s="1088"/>
      <c r="AG14" s="1089"/>
      <c r="AH14" s="1089"/>
      <c r="AI14" s="1089"/>
      <c r="AJ14" s="1090"/>
      <c r="AK14" s="1155"/>
      <c r="AL14" s="1156"/>
      <c r="AM14" s="1156"/>
      <c r="AN14" s="1156"/>
      <c r="AO14" s="1156"/>
      <c r="AP14" s="1156"/>
      <c r="AQ14" s="1156"/>
      <c r="AR14" s="1156"/>
      <c r="AS14" s="1156"/>
      <c r="AT14" s="1156"/>
      <c r="AU14" s="1153"/>
      <c r="AV14" s="1153"/>
      <c r="AW14" s="1153"/>
      <c r="AX14" s="1153"/>
      <c r="AY14" s="1154"/>
      <c r="AZ14" s="232"/>
      <c r="BA14" s="232"/>
      <c r="BB14" s="232"/>
      <c r="BC14" s="232"/>
      <c r="BD14" s="232"/>
      <c r="BE14" s="233"/>
      <c r="BF14" s="233"/>
      <c r="BG14" s="233"/>
      <c r="BH14" s="233"/>
      <c r="BI14" s="233"/>
      <c r="BJ14" s="233"/>
      <c r="BK14" s="233"/>
      <c r="BL14" s="233"/>
      <c r="BM14" s="233"/>
      <c r="BN14" s="233"/>
      <c r="BO14" s="233"/>
      <c r="BP14" s="233"/>
      <c r="BQ14" s="242">
        <v>8</v>
      </c>
      <c r="BR14" s="243"/>
      <c r="BS14" s="1083"/>
      <c r="BT14" s="1084"/>
      <c r="BU14" s="1084"/>
      <c r="BV14" s="1084"/>
      <c r="BW14" s="1084"/>
      <c r="BX14" s="1084"/>
      <c r="BY14" s="1084"/>
      <c r="BZ14" s="1084"/>
      <c r="CA14" s="1084"/>
      <c r="CB14" s="1084"/>
      <c r="CC14" s="1084"/>
      <c r="CD14" s="1084"/>
      <c r="CE14" s="1084"/>
      <c r="CF14" s="1084"/>
      <c r="CG14" s="1085"/>
      <c r="CH14" s="1058"/>
      <c r="CI14" s="1059"/>
      <c r="CJ14" s="1059"/>
      <c r="CK14" s="1059"/>
      <c r="CL14" s="1060"/>
      <c r="CM14" s="1058"/>
      <c r="CN14" s="1059"/>
      <c r="CO14" s="1059"/>
      <c r="CP14" s="1059"/>
      <c r="CQ14" s="1060"/>
      <c r="CR14" s="1058"/>
      <c r="CS14" s="1059"/>
      <c r="CT14" s="1059"/>
      <c r="CU14" s="1059"/>
      <c r="CV14" s="1060"/>
      <c r="CW14" s="1058"/>
      <c r="CX14" s="1059"/>
      <c r="CY14" s="1059"/>
      <c r="CZ14" s="1059"/>
      <c r="DA14" s="1060"/>
      <c r="DB14" s="1058"/>
      <c r="DC14" s="1059"/>
      <c r="DD14" s="1059"/>
      <c r="DE14" s="1059"/>
      <c r="DF14" s="1060"/>
      <c r="DG14" s="1058"/>
      <c r="DH14" s="1059"/>
      <c r="DI14" s="1059"/>
      <c r="DJ14" s="1059"/>
      <c r="DK14" s="1060"/>
      <c r="DL14" s="1058"/>
      <c r="DM14" s="1059"/>
      <c r="DN14" s="1059"/>
      <c r="DO14" s="1059"/>
      <c r="DP14" s="1060"/>
      <c r="DQ14" s="1058"/>
      <c r="DR14" s="1059"/>
      <c r="DS14" s="1059"/>
      <c r="DT14" s="1059"/>
      <c r="DU14" s="1060"/>
      <c r="DV14" s="1061"/>
      <c r="DW14" s="1062"/>
      <c r="DX14" s="1062"/>
      <c r="DY14" s="1062"/>
      <c r="DZ14" s="1063"/>
      <c r="EA14" s="234"/>
    </row>
    <row r="15" spans="1:131" s="235" customFormat="1" ht="26.25" customHeight="1">
      <c r="A15" s="241">
        <v>9</v>
      </c>
      <c r="B15" s="1106"/>
      <c r="C15" s="1107"/>
      <c r="D15" s="1107"/>
      <c r="E15" s="1107"/>
      <c r="F15" s="1107"/>
      <c r="G15" s="1107"/>
      <c r="H15" s="1107"/>
      <c r="I15" s="1107"/>
      <c r="J15" s="1107"/>
      <c r="K15" s="1107"/>
      <c r="L15" s="1107"/>
      <c r="M15" s="1107"/>
      <c r="N15" s="1107"/>
      <c r="O15" s="1107"/>
      <c r="P15" s="1108"/>
      <c r="Q15" s="1112"/>
      <c r="R15" s="1113"/>
      <c r="S15" s="1113"/>
      <c r="T15" s="1113"/>
      <c r="U15" s="1113"/>
      <c r="V15" s="1113"/>
      <c r="W15" s="1113"/>
      <c r="X15" s="1113"/>
      <c r="Y15" s="1113"/>
      <c r="Z15" s="1113"/>
      <c r="AA15" s="1113"/>
      <c r="AB15" s="1113"/>
      <c r="AC15" s="1113"/>
      <c r="AD15" s="1113"/>
      <c r="AE15" s="1114"/>
      <c r="AF15" s="1088"/>
      <c r="AG15" s="1089"/>
      <c r="AH15" s="1089"/>
      <c r="AI15" s="1089"/>
      <c r="AJ15" s="1090"/>
      <c r="AK15" s="1155"/>
      <c r="AL15" s="1156"/>
      <c r="AM15" s="1156"/>
      <c r="AN15" s="1156"/>
      <c r="AO15" s="1156"/>
      <c r="AP15" s="1156"/>
      <c r="AQ15" s="1156"/>
      <c r="AR15" s="1156"/>
      <c r="AS15" s="1156"/>
      <c r="AT15" s="1156"/>
      <c r="AU15" s="1153"/>
      <c r="AV15" s="1153"/>
      <c r="AW15" s="1153"/>
      <c r="AX15" s="1153"/>
      <c r="AY15" s="1154"/>
      <c r="AZ15" s="232"/>
      <c r="BA15" s="232"/>
      <c r="BB15" s="232"/>
      <c r="BC15" s="232"/>
      <c r="BD15" s="232"/>
      <c r="BE15" s="233"/>
      <c r="BF15" s="233"/>
      <c r="BG15" s="233"/>
      <c r="BH15" s="233"/>
      <c r="BI15" s="233"/>
      <c r="BJ15" s="233"/>
      <c r="BK15" s="233"/>
      <c r="BL15" s="233"/>
      <c r="BM15" s="233"/>
      <c r="BN15" s="233"/>
      <c r="BO15" s="233"/>
      <c r="BP15" s="233"/>
      <c r="BQ15" s="242">
        <v>9</v>
      </c>
      <c r="BR15" s="243"/>
      <c r="BS15" s="1083"/>
      <c r="BT15" s="1084"/>
      <c r="BU15" s="1084"/>
      <c r="BV15" s="1084"/>
      <c r="BW15" s="1084"/>
      <c r="BX15" s="1084"/>
      <c r="BY15" s="1084"/>
      <c r="BZ15" s="1084"/>
      <c r="CA15" s="1084"/>
      <c r="CB15" s="1084"/>
      <c r="CC15" s="1084"/>
      <c r="CD15" s="1084"/>
      <c r="CE15" s="1084"/>
      <c r="CF15" s="1084"/>
      <c r="CG15" s="1085"/>
      <c r="CH15" s="1058"/>
      <c r="CI15" s="1059"/>
      <c r="CJ15" s="1059"/>
      <c r="CK15" s="1059"/>
      <c r="CL15" s="1060"/>
      <c r="CM15" s="1058"/>
      <c r="CN15" s="1059"/>
      <c r="CO15" s="1059"/>
      <c r="CP15" s="1059"/>
      <c r="CQ15" s="1060"/>
      <c r="CR15" s="1058"/>
      <c r="CS15" s="1059"/>
      <c r="CT15" s="1059"/>
      <c r="CU15" s="1059"/>
      <c r="CV15" s="1060"/>
      <c r="CW15" s="1058"/>
      <c r="CX15" s="1059"/>
      <c r="CY15" s="1059"/>
      <c r="CZ15" s="1059"/>
      <c r="DA15" s="1060"/>
      <c r="DB15" s="1058"/>
      <c r="DC15" s="1059"/>
      <c r="DD15" s="1059"/>
      <c r="DE15" s="1059"/>
      <c r="DF15" s="1060"/>
      <c r="DG15" s="1058"/>
      <c r="DH15" s="1059"/>
      <c r="DI15" s="1059"/>
      <c r="DJ15" s="1059"/>
      <c r="DK15" s="1060"/>
      <c r="DL15" s="1058"/>
      <c r="DM15" s="1059"/>
      <c r="DN15" s="1059"/>
      <c r="DO15" s="1059"/>
      <c r="DP15" s="1060"/>
      <c r="DQ15" s="1058"/>
      <c r="DR15" s="1059"/>
      <c r="DS15" s="1059"/>
      <c r="DT15" s="1059"/>
      <c r="DU15" s="1060"/>
      <c r="DV15" s="1061"/>
      <c r="DW15" s="1062"/>
      <c r="DX15" s="1062"/>
      <c r="DY15" s="1062"/>
      <c r="DZ15" s="1063"/>
      <c r="EA15" s="234"/>
    </row>
    <row r="16" spans="1:131" s="235" customFormat="1" ht="26.25" customHeight="1">
      <c r="A16" s="241">
        <v>10</v>
      </c>
      <c r="B16" s="1106"/>
      <c r="C16" s="1107"/>
      <c r="D16" s="1107"/>
      <c r="E16" s="1107"/>
      <c r="F16" s="1107"/>
      <c r="G16" s="1107"/>
      <c r="H16" s="1107"/>
      <c r="I16" s="1107"/>
      <c r="J16" s="1107"/>
      <c r="K16" s="1107"/>
      <c r="L16" s="1107"/>
      <c r="M16" s="1107"/>
      <c r="N16" s="1107"/>
      <c r="O16" s="1107"/>
      <c r="P16" s="1108"/>
      <c r="Q16" s="1112"/>
      <c r="R16" s="1113"/>
      <c r="S16" s="1113"/>
      <c r="T16" s="1113"/>
      <c r="U16" s="1113"/>
      <c r="V16" s="1113"/>
      <c r="W16" s="1113"/>
      <c r="X16" s="1113"/>
      <c r="Y16" s="1113"/>
      <c r="Z16" s="1113"/>
      <c r="AA16" s="1113"/>
      <c r="AB16" s="1113"/>
      <c r="AC16" s="1113"/>
      <c r="AD16" s="1113"/>
      <c r="AE16" s="1114"/>
      <c r="AF16" s="1088"/>
      <c r="AG16" s="1089"/>
      <c r="AH16" s="1089"/>
      <c r="AI16" s="1089"/>
      <c r="AJ16" s="1090"/>
      <c r="AK16" s="1155"/>
      <c r="AL16" s="1156"/>
      <c r="AM16" s="1156"/>
      <c r="AN16" s="1156"/>
      <c r="AO16" s="1156"/>
      <c r="AP16" s="1156"/>
      <c r="AQ16" s="1156"/>
      <c r="AR16" s="1156"/>
      <c r="AS16" s="1156"/>
      <c r="AT16" s="1156"/>
      <c r="AU16" s="1153"/>
      <c r="AV16" s="1153"/>
      <c r="AW16" s="1153"/>
      <c r="AX16" s="1153"/>
      <c r="AY16" s="1154"/>
      <c r="AZ16" s="232"/>
      <c r="BA16" s="232"/>
      <c r="BB16" s="232"/>
      <c r="BC16" s="232"/>
      <c r="BD16" s="232"/>
      <c r="BE16" s="233"/>
      <c r="BF16" s="233"/>
      <c r="BG16" s="233"/>
      <c r="BH16" s="233"/>
      <c r="BI16" s="233"/>
      <c r="BJ16" s="233"/>
      <c r="BK16" s="233"/>
      <c r="BL16" s="233"/>
      <c r="BM16" s="233"/>
      <c r="BN16" s="233"/>
      <c r="BO16" s="233"/>
      <c r="BP16" s="233"/>
      <c r="BQ16" s="242">
        <v>10</v>
      </c>
      <c r="BR16" s="243"/>
      <c r="BS16" s="1083"/>
      <c r="BT16" s="1084"/>
      <c r="BU16" s="1084"/>
      <c r="BV16" s="1084"/>
      <c r="BW16" s="1084"/>
      <c r="BX16" s="1084"/>
      <c r="BY16" s="1084"/>
      <c r="BZ16" s="1084"/>
      <c r="CA16" s="1084"/>
      <c r="CB16" s="1084"/>
      <c r="CC16" s="1084"/>
      <c r="CD16" s="1084"/>
      <c r="CE16" s="1084"/>
      <c r="CF16" s="1084"/>
      <c r="CG16" s="1085"/>
      <c r="CH16" s="1058"/>
      <c r="CI16" s="1059"/>
      <c r="CJ16" s="1059"/>
      <c r="CK16" s="1059"/>
      <c r="CL16" s="1060"/>
      <c r="CM16" s="1058"/>
      <c r="CN16" s="1059"/>
      <c r="CO16" s="1059"/>
      <c r="CP16" s="1059"/>
      <c r="CQ16" s="1060"/>
      <c r="CR16" s="1058"/>
      <c r="CS16" s="1059"/>
      <c r="CT16" s="1059"/>
      <c r="CU16" s="1059"/>
      <c r="CV16" s="1060"/>
      <c r="CW16" s="1058"/>
      <c r="CX16" s="1059"/>
      <c r="CY16" s="1059"/>
      <c r="CZ16" s="1059"/>
      <c r="DA16" s="1060"/>
      <c r="DB16" s="1058"/>
      <c r="DC16" s="1059"/>
      <c r="DD16" s="1059"/>
      <c r="DE16" s="1059"/>
      <c r="DF16" s="1060"/>
      <c r="DG16" s="1058"/>
      <c r="DH16" s="1059"/>
      <c r="DI16" s="1059"/>
      <c r="DJ16" s="1059"/>
      <c r="DK16" s="1060"/>
      <c r="DL16" s="1058"/>
      <c r="DM16" s="1059"/>
      <c r="DN16" s="1059"/>
      <c r="DO16" s="1059"/>
      <c r="DP16" s="1060"/>
      <c r="DQ16" s="1058"/>
      <c r="DR16" s="1059"/>
      <c r="DS16" s="1059"/>
      <c r="DT16" s="1059"/>
      <c r="DU16" s="1060"/>
      <c r="DV16" s="1061"/>
      <c r="DW16" s="1062"/>
      <c r="DX16" s="1062"/>
      <c r="DY16" s="1062"/>
      <c r="DZ16" s="1063"/>
      <c r="EA16" s="234"/>
    </row>
    <row r="17" spans="1:131" s="235" customFormat="1" ht="26.25" customHeight="1">
      <c r="A17" s="241">
        <v>11</v>
      </c>
      <c r="B17" s="1106"/>
      <c r="C17" s="1107"/>
      <c r="D17" s="1107"/>
      <c r="E17" s="1107"/>
      <c r="F17" s="1107"/>
      <c r="G17" s="1107"/>
      <c r="H17" s="1107"/>
      <c r="I17" s="1107"/>
      <c r="J17" s="1107"/>
      <c r="K17" s="1107"/>
      <c r="L17" s="1107"/>
      <c r="M17" s="1107"/>
      <c r="N17" s="1107"/>
      <c r="O17" s="1107"/>
      <c r="P17" s="1108"/>
      <c r="Q17" s="1112"/>
      <c r="R17" s="1113"/>
      <c r="S17" s="1113"/>
      <c r="T17" s="1113"/>
      <c r="U17" s="1113"/>
      <c r="V17" s="1113"/>
      <c r="W17" s="1113"/>
      <c r="X17" s="1113"/>
      <c r="Y17" s="1113"/>
      <c r="Z17" s="1113"/>
      <c r="AA17" s="1113"/>
      <c r="AB17" s="1113"/>
      <c r="AC17" s="1113"/>
      <c r="AD17" s="1113"/>
      <c r="AE17" s="1114"/>
      <c r="AF17" s="1088"/>
      <c r="AG17" s="1089"/>
      <c r="AH17" s="1089"/>
      <c r="AI17" s="1089"/>
      <c r="AJ17" s="1090"/>
      <c r="AK17" s="1155"/>
      <c r="AL17" s="1156"/>
      <c r="AM17" s="1156"/>
      <c r="AN17" s="1156"/>
      <c r="AO17" s="1156"/>
      <c r="AP17" s="1156"/>
      <c r="AQ17" s="1156"/>
      <c r="AR17" s="1156"/>
      <c r="AS17" s="1156"/>
      <c r="AT17" s="1156"/>
      <c r="AU17" s="1153"/>
      <c r="AV17" s="1153"/>
      <c r="AW17" s="1153"/>
      <c r="AX17" s="1153"/>
      <c r="AY17" s="1154"/>
      <c r="AZ17" s="232"/>
      <c r="BA17" s="232"/>
      <c r="BB17" s="232"/>
      <c r="BC17" s="232"/>
      <c r="BD17" s="232"/>
      <c r="BE17" s="233"/>
      <c r="BF17" s="233"/>
      <c r="BG17" s="233"/>
      <c r="BH17" s="233"/>
      <c r="BI17" s="233"/>
      <c r="BJ17" s="233"/>
      <c r="BK17" s="233"/>
      <c r="BL17" s="233"/>
      <c r="BM17" s="233"/>
      <c r="BN17" s="233"/>
      <c r="BO17" s="233"/>
      <c r="BP17" s="233"/>
      <c r="BQ17" s="242">
        <v>11</v>
      </c>
      <c r="BR17" s="243"/>
      <c r="BS17" s="1083"/>
      <c r="BT17" s="1084"/>
      <c r="BU17" s="1084"/>
      <c r="BV17" s="1084"/>
      <c r="BW17" s="1084"/>
      <c r="BX17" s="1084"/>
      <c r="BY17" s="1084"/>
      <c r="BZ17" s="1084"/>
      <c r="CA17" s="1084"/>
      <c r="CB17" s="1084"/>
      <c r="CC17" s="1084"/>
      <c r="CD17" s="1084"/>
      <c r="CE17" s="1084"/>
      <c r="CF17" s="1084"/>
      <c r="CG17" s="1085"/>
      <c r="CH17" s="1058"/>
      <c r="CI17" s="1059"/>
      <c r="CJ17" s="1059"/>
      <c r="CK17" s="1059"/>
      <c r="CL17" s="1060"/>
      <c r="CM17" s="1058"/>
      <c r="CN17" s="1059"/>
      <c r="CO17" s="1059"/>
      <c r="CP17" s="1059"/>
      <c r="CQ17" s="1060"/>
      <c r="CR17" s="1058"/>
      <c r="CS17" s="1059"/>
      <c r="CT17" s="1059"/>
      <c r="CU17" s="1059"/>
      <c r="CV17" s="1060"/>
      <c r="CW17" s="1058"/>
      <c r="CX17" s="1059"/>
      <c r="CY17" s="1059"/>
      <c r="CZ17" s="1059"/>
      <c r="DA17" s="1060"/>
      <c r="DB17" s="1058"/>
      <c r="DC17" s="1059"/>
      <c r="DD17" s="1059"/>
      <c r="DE17" s="1059"/>
      <c r="DF17" s="1060"/>
      <c r="DG17" s="1058"/>
      <c r="DH17" s="1059"/>
      <c r="DI17" s="1059"/>
      <c r="DJ17" s="1059"/>
      <c r="DK17" s="1060"/>
      <c r="DL17" s="1058"/>
      <c r="DM17" s="1059"/>
      <c r="DN17" s="1059"/>
      <c r="DO17" s="1059"/>
      <c r="DP17" s="1060"/>
      <c r="DQ17" s="1058"/>
      <c r="DR17" s="1059"/>
      <c r="DS17" s="1059"/>
      <c r="DT17" s="1059"/>
      <c r="DU17" s="1060"/>
      <c r="DV17" s="1061"/>
      <c r="DW17" s="1062"/>
      <c r="DX17" s="1062"/>
      <c r="DY17" s="1062"/>
      <c r="DZ17" s="1063"/>
      <c r="EA17" s="234"/>
    </row>
    <row r="18" spans="1:131" s="235" customFormat="1" ht="26.25" customHeight="1">
      <c r="A18" s="241">
        <v>12</v>
      </c>
      <c r="B18" s="1106"/>
      <c r="C18" s="1107"/>
      <c r="D18" s="1107"/>
      <c r="E18" s="1107"/>
      <c r="F18" s="1107"/>
      <c r="G18" s="1107"/>
      <c r="H18" s="1107"/>
      <c r="I18" s="1107"/>
      <c r="J18" s="1107"/>
      <c r="K18" s="1107"/>
      <c r="L18" s="1107"/>
      <c r="M18" s="1107"/>
      <c r="N18" s="1107"/>
      <c r="O18" s="1107"/>
      <c r="P18" s="1108"/>
      <c r="Q18" s="1112"/>
      <c r="R18" s="1113"/>
      <c r="S18" s="1113"/>
      <c r="T18" s="1113"/>
      <c r="U18" s="1113"/>
      <c r="V18" s="1113"/>
      <c r="W18" s="1113"/>
      <c r="X18" s="1113"/>
      <c r="Y18" s="1113"/>
      <c r="Z18" s="1113"/>
      <c r="AA18" s="1113"/>
      <c r="AB18" s="1113"/>
      <c r="AC18" s="1113"/>
      <c r="AD18" s="1113"/>
      <c r="AE18" s="1114"/>
      <c r="AF18" s="1088"/>
      <c r="AG18" s="1089"/>
      <c r="AH18" s="1089"/>
      <c r="AI18" s="1089"/>
      <c r="AJ18" s="1090"/>
      <c r="AK18" s="1155"/>
      <c r="AL18" s="1156"/>
      <c r="AM18" s="1156"/>
      <c r="AN18" s="1156"/>
      <c r="AO18" s="1156"/>
      <c r="AP18" s="1156"/>
      <c r="AQ18" s="1156"/>
      <c r="AR18" s="1156"/>
      <c r="AS18" s="1156"/>
      <c r="AT18" s="1156"/>
      <c r="AU18" s="1153"/>
      <c r="AV18" s="1153"/>
      <c r="AW18" s="1153"/>
      <c r="AX18" s="1153"/>
      <c r="AY18" s="1154"/>
      <c r="AZ18" s="232"/>
      <c r="BA18" s="232"/>
      <c r="BB18" s="232"/>
      <c r="BC18" s="232"/>
      <c r="BD18" s="232"/>
      <c r="BE18" s="233"/>
      <c r="BF18" s="233"/>
      <c r="BG18" s="233"/>
      <c r="BH18" s="233"/>
      <c r="BI18" s="233"/>
      <c r="BJ18" s="233"/>
      <c r="BK18" s="233"/>
      <c r="BL18" s="233"/>
      <c r="BM18" s="233"/>
      <c r="BN18" s="233"/>
      <c r="BO18" s="233"/>
      <c r="BP18" s="233"/>
      <c r="BQ18" s="242">
        <v>12</v>
      </c>
      <c r="BR18" s="243"/>
      <c r="BS18" s="1083"/>
      <c r="BT18" s="1084"/>
      <c r="BU18" s="1084"/>
      <c r="BV18" s="1084"/>
      <c r="BW18" s="1084"/>
      <c r="BX18" s="1084"/>
      <c r="BY18" s="1084"/>
      <c r="BZ18" s="1084"/>
      <c r="CA18" s="1084"/>
      <c r="CB18" s="1084"/>
      <c r="CC18" s="1084"/>
      <c r="CD18" s="1084"/>
      <c r="CE18" s="1084"/>
      <c r="CF18" s="1084"/>
      <c r="CG18" s="1085"/>
      <c r="CH18" s="1058"/>
      <c r="CI18" s="1059"/>
      <c r="CJ18" s="1059"/>
      <c r="CK18" s="1059"/>
      <c r="CL18" s="1060"/>
      <c r="CM18" s="1058"/>
      <c r="CN18" s="1059"/>
      <c r="CO18" s="1059"/>
      <c r="CP18" s="1059"/>
      <c r="CQ18" s="1060"/>
      <c r="CR18" s="1058"/>
      <c r="CS18" s="1059"/>
      <c r="CT18" s="1059"/>
      <c r="CU18" s="1059"/>
      <c r="CV18" s="1060"/>
      <c r="CW18" s="1058"/>
      <c r="CX18" s="1059"/>
      <c r="CY18" s="1059"/>
      <c r="CZ18" s="1059"/>
      <c r="DA18" s="1060"/>
      <c r="DB18" s="1058"/>
      <c r="DC18" s="1059"/>
      <c r="DD18" s="1059"/>
      <c r="DE18" s="1059"/>
      <c r="DF18" s="1060"/>
      <c r="DG18" s="1058"/>
      <c r="DH18" s="1059"/>
      <c r="DI18" s="1059"/>
      <c r="DJ18" s="1059"/>
      <c r="DK18" s="1060"/>
      <c r="DL18" s="1058"/>
      <c r="DM18" s="1059"/>
      <c r="DN18" s="1059"/>
      <c r="DO18" s="1059"/>
      <c r="DP18" s="1060"/>
      <c r="DQ18" s="1058"/>
      <c r="DR18" s="1059"/>
      <c r="DS18" s="1059"/>
      <c r="DT18" s="1059"/>
      <c r="DU18" s="1060"/>
      <c r="DV18" s="1061"/>
      <c r="DW18" s="1062"/>
      <c r="DX18" s="1062"/>
      <c r="DY18" s="1062"/>
      <c r="DZ18" s="1063"/>
      <c r="EA18" s="234"/>
    </row>
    <row r="19" spans="1:131" s="235" customFormat="1" ht="26.25" customHeight="1">
      <c r="A19" s="241">
        <v>13</v>
      </c>
      <c r="B19" s="1106"/>
      <c r="C19" s="1107"/>
      <c r="D19" s="1107"/>
      <c r="E19" s="1107"/>
      <c r="F19" s="1107"/>
      <c r="G19" s="1107"/>
      <c r="H19" s="1107"/>
      <c r="I19" s="1107"/>
      <c r="J19" s="1107"/>
      <c r="K19" s="1107"/>
      <c r="L19" s="1107"/>
      <c r="M19" s="1107"/>
      <c r="N19" s="1107"/>
      <c r="O19" s="1107"/>
      <c r="P19" s="1108"/>
      <c r="Q19" s="1112"/>
      <c r="R19" s="1113"/>
      <c r="S19" s="1113"/>
      <c r="T19" s="1113"/>
      <c r="U19" s="1113"/>
      <c r="V19" s="1113"/>
      <c r="W19" s="1113"/>
      <c r="X19" s="1113"/>
      <c r="Y19" s="1113"/>
      <c r="Z19" s="1113"/>
      <c r="AA19" s="1113"/>
      <c r="AB19" s="1113"/>
      <c r="AC19" s="1113"/>
      <c r="AD19" s="1113"/>
      <c r="AE19" s="1114"/>
      <c r="AF19" s="1088"/>
      <c r="AG19" s="1089"/>
      <c r="AH19" s="1089"/>
      <c r="AI19" s="1089"/>
      <c r="AJ19" s="1090"/>
      <c r="AK19" s="1155"/>
      <c r="AL19" s="1156"/>
      <c r="AM19" s="1156"/>
      <c r="AN19" s="1156"/>
      <c r="AO19" s="1156"/>
      <c r="AP19" s="1156"/>
      <c r="AQ19" s="1156"/>
      <c r="AR19" s="1156"/>
      <c r="AS19" s="1156"/>
      <c r="AT19" s="1156"/>
      <c r="AU19" s="1153"/>
      <c r="AV19" s="1153"/>
      <c r="AW19" s="1153"/>
      <c r="AX19" s="1153"/>
      <c r="AY19" s="1154"/>
      <c r="AZ19" s="232"/>
      <c r="BA19" s="232"/>
      <c r="BB19" s="232"/>
      <c r="BC19" s="232"/>
      <c r="BD19" s="232"/>
      <c r="BE19" s="233"/>
      <c r="BF19" s="233"/>
      <c r="BG19" s="233"/>
      <c r="BH19" s="233"/>
      <c r="BI19" s="233"/>
      <c r="BJ19" s="233"/>
      <c r="BK19" s="233"/>
      <c r="BL19" s="233"/>
      <c r="BM19" s="233"/>
      <c r="BN19" s="233"/>
      <c r="BO19" s="233"/>
      <c r="BP19" s="233"/>
      <c r="BQ19" s="242">
        <v>13</v>
      </c>
      <c r="BR19" s="243"/>
      <c r="BS19" s="1083"/>
      <c r="BT19" s="1084"/>
      <c r="BU19" s="1084"/>
      <c r="BV19" s="1084"/>
      <c r="BW19" s="1084"/>
      <c r="BX19" s="1084"/>
      <c r="BY19" s="1084"/>
      <c r="BZ19" s="1084"/>
      <c r="CA19" s="1084"/>
      <c r="CB19" s="1084"/>
      <c r="CC19" s="1084"/>
      <c r="CD19" s="1084"/>
      <c r="CE19" s="1084"/>
      <c r="CF19" s="1084"/>
      <c r="CG19" s="1085"/>
      <c r="CH19" s="1058"/>
      <c r="CI19" s="1059"/>
      <c r="CJ19" s="1059"/>
      <c r="CK19" s="1059"/>
      <c r="CL19" s="1060"/>
      <c r="CM19" s="1058"/>
      <c r="CN19" s="1059"/>
      <c r="CO19" s="1059"/>
      <c r="CP19" s="1059"/>
      <c r="CQ19" s="1060"/>
      <c r="CR19" s="1058"/>
      <c r="CS19" s="1059"/>
      <c r="CT19" s="1059"/>
      <c r="CU19" s="1059"/>
      <c r="CV19" s="1060"/>
      <c r="CW19" s="1058"/>
      <c r="CX19" s="1059"/>
      <c r="CY19" s="1059"/>
      <c r="CZ19" s="1059"/>
      <c r="DA19" s="1060"/>
      <c r="DB19" s="1058"/>
      <c r="DC19" s="1059"/>
      <c r="DD19" s="1059"/>
      <c r="DE19" s="1059"/>
      <c r="DF19" s="1060"/>
      <c r="DG19" s="1058"/>
      <c r="DH19" s="1059"/>
      <c r="DI19" s="1059"/>
      <c r="DJ19" s="1059"/>
      <c r="DK19" s="1060"/>
      <c r="DL19" s="1058"/>
      <c r="DM19" s="1059"/>
      <c r="DN19" s="1059"/>
      <c r="DO19" s="1059"/>
      <c r="DP19" s="1060"/>
      <c r="DQ19" s="1058"/>
      <c r="DR19" s="1059"/>
      <c r="DS19" s="1059"/>
      <c r="DT19" s="1059"/>
      <c r="DU19" s="1060"/>
      <c r="DV19" s="1061"/>
      <c r="DW19" s="1062"/>
      <c r="DX19" s="1062"/>
      <c r="DY19" s="1062"/>
      <c r="DZ19" s="1063"/>
      <c r="EA19" s="234"/>
    </row>
    <row r="20" spans="1:131" s="235" customFormat="1" ht="26.25" customHeight="1">
      <c r="A20" s="241">
        <v>14</v>
      </c>
      <c r="B20" s="1106"/>
      <c r="C20" s="1107"/>
      <c r="D20" s="1107"/>
      <c r="E20" s="1107"/>
      <c r="F20" s="1107"/>
      <c r="G20" s="1107"/>
      <c r="H20" s="1107"/>
      <c r="I20" s="1107"/>
      <c r="J20" s="1107"/>
      <c r="K20" s="1107"/>
      <c r="L20" s="1107"/>
      <c r="M20" s="1107"/>
      <c r="N20" s="1107"/>
      <c r="O20" s="1107"/>
      <c r="P20" s="1108"/>
      <c r="Q20" s="1112"/>
      <c r="R20" s="1113"/>
      <c r="S20" s="1113"/>
      <c r="T20" s="1113"/>
      <c r="U20" s="1113"/>
      <c r="V20" s="1113"/>
      <c r="W20" s="1113"/>
      <c r="X20" s="1113"/>
      <c r="Y20" s="1113"/>
      <c r="Z20" s="1113"/>
      <c r="AA20" s="1113"/>
      <c r="AB20" s="1113"/>
      <c r="AC20" s="1113"/>
      <c r="AD20" s="1113"/>
      <c r="AE20" s="1114"/>
      <c r="AF20" s="1088"/>
      <c r="AG20" s="1089"/>
      <c r="AH20" s="1089"/>
      <c r="AI20" s="1089"/>
      <c r="AJ20" s="1090"/>
      <c r="AK20" s="1155"/>
      <c r="AL20" s="1156"/>
      <c r="AM20" s="1156"/>
      <c r="AN20" s="1156"/>
      <c r="AO20" s="1156"/>
      <c r="AP20" s="1156"/>
      <c r="AQ20" s="1156"/>
      <c r="AR20" s="1156"/>
      <c r="AS20" s="1156"/>
      <c r="AT20" s="1156"/>
      <c r="AU20" s="1153"/>
      <c r="AV20" s="1153"/>
      <c r="AW20" s="1153"/>
      <c r="AX20" s="1153"/>
      <c r="AY20" s="1154"/>
      <c r="AZ20" s="232"/>
      <c r="BA20" s="232"/>
      <c r="BB20" s="232"/>
      <c r="BC20" s="232"/>
      <c r="BD20" s="232"/>
      <c r="BE20" s="233"/>
      <c r="BF20" s="233"/>
      <c r="BG20" s="233"/>
      <c r="BH20" s="233"/>
      <c r="BI20" s="233"/>
      <c r="BJ20" s="233"/>
      <c r="BK20" s="233"/>
      <c r="BL20" s="233"/>
      <c r="BM20" s="233"/>
      <c r="BN20" s="233"/>
      <c r="BO20" s="233"/>
      <c r="BP20" s="233"/>
      <c r="BQ20" s="242">
        <v>14</v>
      </c>
      <c r="BR20" s="243"/>
      <c r="BS20" s="1083"/>
      <c r="BT20" s="1084"/>
      <c r="BU20" s="1084"/>
      <c r="BV20" s="1084"/>
      <c r="BW20" s="1084"/>
      <c r="BX20" s="1084"/>
      <c r="BY20" s="1084"/>
      <c r="BZ20" s="1084"/>
      <c r="CA20" s="1084"/>
      <c r="CB20" s="1084"/>
      <c r="CC20" s="1084"/>
      <c r="CD20" s="1084"/>
      <c r="CE20" s="1084"/>
      <c r="CF20" s="1084"/>
      <c r="CG20" s="1085"/>
      <c r="CH20" s="1058"/>
      <c r="CI20" s="1059"/>
      <c r="CJ20" s="1059"/>
      <c r="CK20" s="1059"/>
      <c r="CL20" s="1060"/>
      <c r="CM20" s="1058"/>
      <c r="CN20" s="1059"/>
      <c r="CO20" s="1059"/>
      <c r="CP20" s="1059"/>
      <c r="CQ20" s="1060"/>
      <c r="CR20" s="1058"/>
      <c r="CS20" s="1059"/>
      <c r="CT20" s="1059"/>
      <c r="CU20" s="1059"/>
      <c r="CV20" s="1060"/>
      <c r="CW20" s="1058"/>
      <c r="CX20" s="1059"/>
      <c r="CY20" s="1059"/>
      <c r="CZ20" s="1059"/>
      <c r="DA20" s="1060"/>
      <c r="DB20" s="1058"/>
      <c r="DC20" s="1059"/>
      <c r="DD20" s="1059"/>
      <c r="DE20" s="1059"/>
      <c r="DF20" s="1060"/>
      <c r="DG20" s="1058"/>
      <c r="DH20" s="1059"/>
      <c r="DI20" s="1059"/>
      <c r="DJ20" s="1059"/>
      <c r="DK20" s="1060"/>
      <c r="DL20" s="1058"/>
      <c r="DM20" s="1059"/>
      <c r="DN20" s="1059"/>
      <c r="DO20" s="1059"/>
      <c r="DP20" s="1060"/>
      <c r="DQ20" s="1058"/>
      <c r="DR20" s="1059"/>
      <c r="DS20" s="1059"/>
      <c r="DT20" s="1059"/>
      <c r="DU20" s="1060"/>
      <c r="DV20" s="1061"/>
      <c r="DW20" s="1062"/>
      <c r="DX20" s="1062"/>
      <c r="DY20" s="1062"/>
      <c r="DZ20" s="1063"/>
      <c r="EA20" s="234"/>
    </row>
    <row r="21" spans="1:131" s="235" customFormat="1" ht="26.25" customHeight="1" thickBot="1">
      <c r="A21" s="241">
        <v>15</v>
      </c>
      <c r="B21" s="1106"/>
      <c r="C21" s="1107"/>
      <c r="D21" s="1107"/>
      <c r="E21" s="1107"/>
      <c r="F21" s="1107"/>
      <c r="G21" s="1107"/>
      <c r="H21" s="1107"/>
      <c r="I21" s="1107"/>
      <c r="J21" s="1107"/>
      <c r="K21" s="1107"/>
      <c r="L21" s="1107"/>
      <c r="M21" s="1107"/>
      <c r="N21" s="1107"/>
      <c r="O21" s="1107"/>
      <c r="P21" s="1108"/>
      <c r="Q21" s="1112"/>
      <c r="R21" s="1113"/>
      <c r="S21" s="1113"/>
      <c r="T21" s="1113"/>
      <c r="U21" s="1113"/>
      <c r="V21" s="1113"/>
      <c r="W21" s="1113"/>
      <c r="X21" s="1113"/>
      <c r="Y21" s="1113"/>
      <c r="Z21" s="1113"/>
      <c r="AA21" s="1113"/>
      <c r="AB21" s="1113"/>
      <c r="AC21" s="1113"/>
      <c r="AD21" s="1113"/>
      <c r="AE21" s="1114"/>
      <c r="AF21" s="1088"/>
      <c r="AG21" s="1089"/>
      <c r="AH21" s="1089"/>
      <c r="AI21" s="1089"/>
      <c r="AJ21" s="1090"/>
      <c r="AK21" s="1155"/>
      <c r="AL21" s="1156"/>
      <c r="AM21" s="1156"/>
      <c r="AN21" s="1156"/>
      <c r="AO21" s="1156"/>
      <c r="AP21" s="1156"/>
      <c r="AQ21" s="1156"/>
      <c r="AR21" s="1156"/>
      <c r="AS21" s="1156"/>
      <c r="AT21" s="1156"/>
      <c r="AU21" s="1153"/>
      <c r="AV21" s="1153"/>
      <c r="AW21" s="1153"/>
      <c r="AX21" s="1153"/>
      <c r="AY21" s="1154"/>
      <c r="AZ21" s="232"/>
      <c r="BA21" s="232"/>
      <c r="BB21" s="232"/>
      <c r="BC21" s="232"/>
      <c r="BD21" s="232"/>
      <c r="BE21" s="233"/>
      <c r="BF21" s="233"/>
      <c r="BG21" s="233"/>
      <c r="BH21" s="233"/>
      <c r="BI21" s="233"/>
      <c r="BJ21" s="233"/>
      <c r="BK21" s="233"/>
      <c r="BL21" s="233"/>
      <c r="BM21" s="233"/>
      <c r="BN21" s="233"/>
      <c r="BO21" s="233"/>
      <c r="BP21" s="233"/>
      <c r="BQ21" s="242">
        <v>15</v>
      </c>
      <c r="BR21" s="243"/>
      <c r="BS21" s="1083"/>
      <c r="BT21" s="1084"/>
      <c r="BU21" s="1084"/>
      <c r="BV21" s="1084"/>
      <c r="BW21" s="1084"/>
      <c r="BX21" s="1084"/>
      <c r="BY21" s="1084"/>
      <c r="BZ21" s="1084"/>
      <c r="CA21" s="1084"/>
      <c r="CB21" s="1084"/>
      <c r="CC21" s="1084"/>
      <c r="CD21" s="1084"/>
      <c r="CE21" s="1084"/>
      <c r="CF21" s="1084"/>
      <c r="CG21" s="1085"/>
      <c r="CH21" s="1058"/>
      <c r="CI21" s="1059"/>
      <c r="CJ21" s="1059"/>
      <c r="CK21" s="1059"/>
      <c r="CL21" s="1060"/>
      <c r="CM21" s="1058"/>
      <c r="CN21" s="1059"/>
      <c r="CO21" s="1059"/>
      <c r="CP21" s="1059"/>
      <c r="CQ21" s="1060"/>
      <c r="CR21" s="1058"/>
      <c r="CS21" s="1059"/>
      <c r="CT21" s="1059"/>
      <c r="CU21" s="1059"/>
      <c r="CV21" s="1060"/>
      <c r="CW21" s="1058"/>
      <c r="CX21" s="1059"/>
      <c r="CY21" s="1059"/>
      <c r="CZ21" s="1059"/>
      <c r="DA21" s="1060"/>
      <c r="DB21" s="1058"/>
      <c r="DC21" s="1059"/>
      <c r="DD21" s="1059"/>
      <c r="DE21" s="1059"/>
      <c r="DF21" s="1060"/>
      <c r="DG21" s="1058"/>
      <c r="DH21" s="1059"/>
      <c r="DI21" s="1059"/>
      <c r="DJ21" s="1059"/>
      <c r="DK21" s="1060"/>
      <c r="DL21" s="1058"/>
      <c r="DM21" s="1059"/>
      <c r="DN21" s="1059"/>
      <c r="DO21" s="1059"/>
      <c r="DP21" s="1060"/>
      <c r="DQ21" s="1058"/>
      <c r="DR21" s="1059"/>
      <c r="DS21" s="1059"/>
      <c r="DT21" s="1059"/>
      <c r="DU21" s="1060"/>
      <c r="DV21" s="1061"/>
      <c r="DW21" s="1062"/>
      <c r="DX21" s="1062"/>
      <c r="DY21" s="1062"/>
      <c r="DZ21" s="1063"/>
      <c r="EA21" s="234"/>
    </row>
    <row r="22" spans="1:131" s="235" customFormat="1" ht="26.25" customHeight="1">
      <c r="A22" s="241">
        <v>16</v>
      </c>
      <c r="B22" s="1106"/>
      <c r="C22" s="1107"/>
      <c r="D22" s="1107"/>
      <c r="E22" s="1107"/>
      <c r="F22" s="1107"/>
      <c r="G22" s="1107"/>
      <c r="H22" s="1107"/>
      <c r="I22" s="1107"/>
      <c r="J22" s="1107"/>
      <c r="K22" s="1107"/>
      <c r="L22" s="1107"/>
      <c r="M22" s="1107"/>
      <c r="N22" s="1107"/>
      <c r="O22" s="1107"/>
      <c r="P22" s="1108"/>
      <c r="Q22" s="1150"/>
      <c r="R22" s="1151"/>
      <c r="S22" s="1151"/>
      <c r="T22" s="1151"/>
      <c r="U22" s="1151"/>
      <c r="V22" s="1151"/>
      <c r="W22" s="1151"/>
      <c r="X22" s="1151"/>
      <c r="Y22" s="1151"/>
      <c r="Z22" s="1151"/>
      <c r="AA22" s="1151"/>
      <c r="AB22" s="1151"/>
      <c r="AC22" s="1151"/>
      <c r="AD22" s="1151"/>
      <c r="AE22" s="1152"/>
      <c r="AF22" s="1088"/>
      <c r="AG22" s="1089"/>
      <c r="AH22" s="1089"/>
      <c r="AI22" s="1089"/>
      <c r="AJ22" s="1090"/>
      <c r="AK22" s="1146"/>
      <c r="AL22" s="1147"/>
      <c r="AM22" s="1147"/>
      <c r="AN22" s="1147"/>
      <c r="AO22" s="1147"/>
      <c r="AP22" s="1147"/>
      <c r="AQ22" s="1147"/>
      <c r="AR22" s="1147"/>
      <c r="AS22" s="1147"/>
      <c r="AT22" s="1147"/>
      <c r="AU22" s="1148"/>
      <c r="AV22" s="1148"/>
      <c r="AW22" s="1148"/>
      <c r="AX22" s="1148"/>
      <c r="AY22" s="1149"/>
      <c r="AZ22" s="1104" t="s">
        <v>381</v>
      </c>
      <c r="BA22" s="1104"/>
      <c r="BB22" s="1104"/>
      <c r="BC22" s="1104"/>
      <c r="BD22" s="1105"/>
      <c r="BE22" s="233"/>
      <c r="BF22" s="233"/>
      <c r="BG22" s="233"/>
      <c r="BH22" s="233"/>
      <c r="BI22" s="233"/>
      <c r="BJ22" s="233"/>
      <c r="BK22" s="233"/>
      <c r="BL22" s="233"/>
      <c r="BM22" s="233"/>
      <c r="BN22" s="233"/>
      <c r="BO22" s="233"/>
      <c r="BP22" s="233"/>
      <c r="BQ22" s="242">
        <v>16</v>
      </c>
      <c r="BR22" s="243"/>
      <c r="BS22" s="1083"/>
      <c r="BT22" s="1084"/>
      <c r="BU22" s="1084"/>
      <c r="BV22" s="1084"/>
      <c r="BW22" s="1084"/>
      <c r="BX22" s="1084"/>
      <c r="BY22" s="1084"/>
      <c r="BZ22" s="1084"/>
      <c r="CA22" s="1084"/>
      <c r="CB22" s="1084"/>
      <c r="CC22" s="1084"/>
      <c r="CD22" s="1084"/>
      <c r="CE22" s="1084"/>
      <c r="CF22" s="1084"/>
      <c r="CG22" s="1085"/>
      <c r="CH22" s="1058"/>
      <c r="CI22" s="1059"/>
      <c r="CJ22" s="1059"/>
      <c r="CK22" s="1059"/>
      <c r="CL22" s="1060"/>
      <c r="CM22" s="1058"/>
      <c r="CN22" s="1059"/>
      <c r="CO22" s="1059"/>
      <c r="CP22" s="1059"/>
      <c r="CQ22" s="1060"/>
      <c r="CR22" s="1058"/>
      <c r="CS22" s="1059"/>
      <c r="CT22" s="1059"/>
      <c r="CU22" s="1059"/>
      <c r="CV22" s="1060"/>
      <c r="CW22" s="1058"/>
      <c r="CX22" s="1059"/>
      <c r="CY22" s="1059"/>
      <c r="CZ22" s="1059"/>
      <c r="DA22" s="1060"/>
      <c r="DB22" s="1058"/>
      <c r="DC22" s="1059"/>
      <c r="DD22" s="1059"/>
      <c r="DE22" s="1059"/>
      <c r="DF22" s="1060"/>
      <c r="DG22" s="1058"/>
      <c r="DH22" s="1059"/>
      <c r="DI22" s="1059"/>
      <c r="DJ22" s="1059"/>
      <c r="DK22" s="1060"/>
      <c r="DL22" s="1058"/>
      <c r="DM22" s="1059"/>
      <c r="DN22" s="1059"/>
      <c r="DO22" s="1059"/>
      <c r="DP22" s="1060"/>
      <c r="DQ22" s="1058"/>
      <c r="DR22" s="1059"/>
      <c r="DS22" s="1059"/>
      <c r="DT22" s="1059"/>
      <c r="DU22" s="1060"/>
      <c r="DV22" s="1061"/>
      <c r="DW22" s="1062"/>
      <c r="DX22" s="1062"/>
      <c r="DY22" s="1062"/>
      <c r="DZ22" s="1063"/>
      <c r="EA22" s="234"/>
    </row>
    <row r="23" spans="1:131" s="235" customFormat="1" ht="26.25" customHeight="1" thickBot="1">
      <c r="A23" s="244" t="s">
        <v>382</v>
      </c>
      <c r="B23" s="1013" t="s">
        <v>383</v>
      </c>
      <c r="C23" s="1014"/>
      <c r="D23" s="1014"/>
      <c r="E23" s="1014"/>
      <c r="F23" s="1014"/>
      <c r="G23" s="1014"/>
      <c r="H23" s="1014"/>
      <c r="I23" s="1014"/>
      <c r="J23" s="1014"/>
      <c r="K23" s="1014"/>
      <c r="L23" s="1014"/>
      <c r="M23" s="1014"/>
      <c r="N23" s="1014"/>
      <c r="O23" s="1014"/>
      <c r="P23" s="1015"/>
      <c r="Q23" s="1137">
        <v>15432</v>
      </c>
      <c r="R23" s="1138"/>
      <c r="S23" s="1138"/>
      <c r="T23" s="1138"/>
      <c r="U23" s="1138"/>
      <c r="V23" s="1138">
        <v>14452</v>
      </c>
      <c r="W23" s="1138"/>
      <c r="X23" s="1138"/>
      <c r="Y23" s="1138"/>
      <c r="Z23" s="1138"/>
      <c r="AA23" s="1138">
        <v>979</v>
      </c>
      <c r="AB23" s="1138"/>
      <c r="AC23" s="1138"/>
      <c r="AD23" s="1138"/>
      <c r="AE23" s="1139"/>
      <c r="AF23" s="1140">
        <v>947</v>
      </c>
      <c r="AG23" s="1138"/>
      <c r="AH23" s="1138"/>
      <c r="AI23" s="1138"/>
      <c r="AJ23" s="1141"/>
      <c r="AK23" s="1142"/>
      <c r="AL23" s="1143"/>
      <c r="AM23" s="1143"/>
      <c r="AN23" s="1143"/>
      <c r="AO23" s="1143"/>
      <c r="AP23" s="1138">
        <v>15642</v>
      </c>
      <c r="AQ23" s="1138"/>
      <c r="AR23" s="1138"/>
      <c r="AS23" s="1138"/>
      <c r="AT23" s="1138"/>
      <c r="AU23" s="1144"/>
      <c r="AV23" s="1144"/>
      <c r="AW23" s="1144"/>
      <c r="AX23" s="1144"/>
      <c r="AY23" s="1145"/>
      <c r="AZ23" s="1134" t="s">
        <v>384</v>
      </c>
      <c r="BA23" s="1135"/>
      <c r="BB23" s="1135"/>
      <c r="BC23" s="1135"/>
      <c r="BD23" s="1136"/>
      <c r="BE23" s="233"/>
      <c r="BF23" s="233"/>
      <c r="BG23" s="233"/>
      <c r="BH23" s="233"/>
      <c r="BI23" s="233"/>
      <c r="BJ23" s="233"/>
      <c r="BK23" s="233"/>
      <c r="BL23" s="233"/>
      <c r="BM23" s="233"/>
      <c r="BN23" s="233"/>
      <c r="BO23" s="233"/>
      <c r="BP23" s="233"/>
      <c r="BQ23" s="242">
        <v>17</v>
      </c>
      <c r="BR23" s="243"/>
      <c r="BS23" s="1083"/>
      <c r="BT23" s="1084"/>
      <c r="BU23" s="1084"/>
      <c r="BV23" s="1084"/>
      <c r="BW23" s="1084"/>
      <c r="BX23" s="1084"/>
      <c r="BY23" s="1084"/>
      <c r="BZ23" s="1084"/>
      <c r="CA23" s="1084"/>
      <c r="CB23" s="1084"/>
      <c r="CC23" s="1084"/>
      <c r="CD23" s="1084"/>
      <c r="CE23" s="1084"/>
      <c r="CF23" s="1084"/>
      <c r="CG23" s="1085"/>
      <c r="CH23" s="1058"/>
      <c r="CI23" s="1059"/>
      <c r="CJ23" s="1059"/>
      <c r="CK23" s="1059"/>
      <c r="CL23" s="1060"/>
      <c r="CM23" s="1058"/>
      <c r="CN23" s="1059"/>
      <c r="CO23" s="1059"/>
      <c r="CP23" s="1059"/>
      <c r="CQ23" s="1060"/>
      <c r="CR23" s="1058"/>
      <c r="CS23" s="1059"/>
      <c r="CT23" s="1059"/>
      <c r="CU23" s="1059"/>
      <c r="CV23" s="1060"/>
      <c r="CW23" s="1058"/>
      <c r="CX23" s="1059"/>
      <c r="CY23" s="1059"/>
      <c r="CZ23" s="1059"/>
      <c r="DA23" s="1060"/>
      <c r="DB23" s="1058"/>
      <c r="DC23" s="1059"/>
      <c r="DD23" s="1059"/>
      <c r="DE23" s="1059"/>
      <c r="DF23" s="1060"/>
      <c r="DG23" s="1058"/>
      <c r="DH23" s="1059"/>
      <c r="DI23" s="1059"/>
      <c r="DJ23" s="1059"/>
      <c r="DK23" s="1060"/>
      <c r="DL23" s="1058"/>
      <c r="DM23" s="1059"/>
      <c r="DN23" s="1059"/>
      <c r="DO23" s="1059"/>
      <c r="DP23" s="1060"/>
      <c r="DQ23" s="1058"/>
      <c r="DR23" s="1059"/>
      <c r="DS23" s="1059"/>
      <c r="DT23" s="1059"/>
      <c r="DU23" s="1060"/>
      <c r="DV23" s="1061"/>
      <c r="DW23" s="1062"/>
      <c r="DX23" s="1062"/>
      <c r="DY23" s="1062"/>
      <c r="DZ23" s="1063"/>
      <c r="EA23" s="234"/>
    </row>
    <row r="24" spans="1:131" s="235" customFormat="1" ht="26.25" customHeight="1">
      <c r="A24" s="1133" t="s">
        <v>385</v>
      </c>
      <c r="B24" s="1133"/>
      <c r="C24" s="1133"/>
      <c r="D24" s="1133"/>
      <c r="E24" s="1133"/>
      <c r="F24" s="1133"/>
      <c r="G24" s="1133"/>
      <c r="H24" s="1133"/>
      <c r="I24" s="1133"/>
      <c r="J24" s="1133"/>
      <c r="K24" s="1133"/>
      <c r="L24" s="1133"/>
      <c r="M24" s="1133"/>
      <c r="N24" s="1133"/>
      <c r="O24" s="1133"/>
      <c r="P24" s="1133"/>
      <c r="Q24" s="1133"/>
      <c r="R24" s="1133"/>
      <c r="S24" s="1133"/>
      <c r="T24" s="1133"/>
      <c r="U24" s="1133"/>
      <c r="V24" s="1133"/>
      <c r="W24" s="1133"/>
      <c r="X24" s="1133"/>
      <c r="Y24" s="1133"/>
      <c r="Z24" s="1133"/>
      <c r="AA24" s="1133"/>
      <c r="AB24" s="1133"/>
      <c r="AC24" s="1133"/>
      <c r="AD24" s="1133"/>
      <c r="AE24" s="1133"/>
      <c r="AF24" s="1133"/>
      <c r="AG24" s="1133"/>
      <c r="AH24" s="1133"/>
      <c r="AI24" s="1133"/>
      <c r="AJ24" s="1133"/>
      <c r="AK24" s="1133"/>
      <c r="AL24" s="1133"/>
      <c r="AM24" s="1133"/>
      <c r="AN24" s="1133"/>
      <c r="AO24" s="1133"/>
      <c r="AP24" s="1133"/>
      <c r="AQ24" s="1133"/>
      <c r="AR24" s="1133"/>
      <c r="AS24" s="1133"/>
      <c r="AT24" s="1133"/>
      <c r="AU24" s="1133"/>
      <c r="AV24" s="1133"/>
      <c r="AW24" s="1133"/>
      <c r="AX24" s="1133"/>
      <c r="AY24" s="1133"/>
      <c r="AZ24" s="232"/>
      <c r="BA24" s="232"/>
      <c r="BB24" s="232"/>
      <c r="BC24" s="232"/>
      <c r="BD24" s="232"/>
      <c r="BE24" s="233"/>
      <c r="BF24" s="233"/>
      <c r="BG24" s="233"/>
      <c r="BH24" s="233"/>
      <c r="BI24" s="233"/>
      <c r="BJ24" s="233"/>
      <c r="BK24" s="233"/>
      <c r="BL24" s="233"/>
      <c r="BM24" s="233"/>
      <c r="BN24" s="233"/>
      <c r="BO24" s="233"/>
      <c r="BP24" s="233"/>
      <c r="BQ24" s="242">
        <v>18</v>
      </c>
      <c r="BR24" s="243"/>
      <c r="BS24" s="1083"/>
      <c r="BT24" s="1084"/>
      <c r="BU24" s="1084"/>
      <c r="BV24" s="1084"/>
      <c r="BW24" s="1084"/>
      <c r="BX24" s="1084"/>
      <c r="BY24" s="1084"/>
      <c r="BZ24" s="1084"/>
      <c r="CA24" s="1084"/>
      <c r="CB24" s="1084"/>
      <c r="CC24" s="1084"/>
      <c r="CD24" s="1084"/>
      <c r="CE24" s="1084"/>
      <c r="CF24" s="1084"/>
      <c r="CG24" s="1085"/>
      <c r="CH24" s="1058"/>
      <c r="CI24" s="1059"/>
      <c r="CJ24" s="1059"/>
      <c r="CK24" s="1059"/>
      <c r="CL24" s="1060"/>
      <c r="CM24" s="1058"/>
      <c r="CN24" s="1059"/>
      <c r="CO24" s="1059"/>
      <c r="CP24" s="1059"/>
      <c r="CQ24" s="1060"/>
      <c r="CR24" s="1058"/>
      <c r="CS24" s="1059"/>
      <c r="CT24" s="1059"/>
      <c r="CU24" s="1059"/>
      <c r="CV24" s="1060"/>
      <c r="CW24" s="1058"/>
      <c r="CX24" s="1059"/>
      <c r="CY24" s="1059"/>
      <c r="CZ24" s="1059"/>
      <c r="DA24" s="1060"/>
      <c r="DB24" s="1058"/>
      <c r="DC24" s="1059"/>
      <c r="DD24" s="1059"/>
      <c r="DE24" s="1059"/>
      <c r="DF24" s="1060"/>
      <c r="DG24" s="1058"/>
      <c r="DH24" s="1059"/>
      <c r="DI24" s="1059"/>
      <c r="DJ24" s="1059"/>
      <c r="DK24" s="1060"/>
      <c r="DL24" s="1058"/>
      <c r="DM24" s="1059"/>
      <c r="DN24" s="1059"/>
      <c r="DO24" s="1059"/>
      <c r="DP24" s="1060"/>
      <c r="DQ24" s="1058"/>
      <c r="DR24" s="1059"/>
      <c r="DS24" s="1059"/>
      <c r="DT24" s="1059"/>
      <c r="DU24" s="1060"/>
      <c r="DV24" s="1061"/>
      <c r="DW24" s="1062"/>
      <c r="DX24" s="1062"/>
      <c r="DY24" s="1062"/>
      <c r="DZ24" s="1063"/>
      <c r="EA24" s="234"/>
    </row>
    <row r="25" spans="1:131" s="227" customFormat="1" ht="26.25" customHeight="1" thickBot="1">
      <c r="A25" s="1132" t="s">
        <v>386</v>
      </c>
      <c r="B25" s="1132"/>
      <c r="C25" s="1132"/>
      <c r="D25" s="1132"/>
      <c r="E25" s="1132"/>
      <c r="F25" s="1132"/>
      <c r="G25" s="1132"/>
      <c r="H25" s="1132"/>
      <c r="I25" s="1132"/>
      <c r="J25" s="1132"/>
      <c r="K25" s="1132"/>
      <c r="L25" s="1132"/>
      <c r="M25" s="1132"/>
      <c r="N25" s="1132"/>
      <c r="O25" s="1132"/>
      <c r="P25" s="1132"/>
      <c r="Q25" s="1132"/>
      <c r="R25" s="1132"/>
      <c r="S25" s="1132"/>
      <c r="T25" s="1132"/>
      <c r="U25" s="1132"/>
      <c r="V25" s="1132"/>
      <c r="W25" s="1132"/>
      <c r="X25" s="1132"/>
      <c r="Y25" s="1132"/>
      <c r="Z25" s="1132"/>
      <c r="AA25" s="1132"/>
      <c r="AB25" s="1132"/>
      <c r="AC25" s="1132"/>
      <c r="AD25" s="1132"/>
      <c r="AE25" s="1132"/>
      <c r="AF25" s="1132"/>
      <c r="AG25" s="1132"/>
      <c r="AH25" s="1132"/>
      <c r="AI25" s="1132"/>
      <c r="AJ25" s="1132"/>
      <c r="AK25" s="1132"/>
      <c r="AL25" s="1132"/>
      <c r="AM25" s="1132"/>
      <c r="AN25" s="1132"/>
      <c r="AO25" s="1132"/>
      <c r="AP25" s="1132"/>
      <c r="AQ25" s="1132"/>
      <c r="AR25" s="1132"/>
      <c r="AS25" s="1132"/>
      <c r="AT25" s="1132"/>
      <c r="AU25" s="1132"/>
      <c r="AV25" s="1132"/>
      <c r="AW25" s="1132"/>
      <c r="AX25" s="1132"/>
      <c r="AY25" s="1132"/>
      <c r="AZ25" s="1132"/>
      <c r="BA25" s="1132"/>
      <c r="BB25" s="1132"/>
      <c r="BC25" s="1132"/>
      <c r="BD25" s="1132"/>
      <c r="BE25" s="1132"/>
      <c r="BF25" s="1132"/>
      <c r="BG25" s="1132"/>
      <c r="BH25" s="1132"/>
      <c r="BI25" s="1132"/>
      <c r="BJ25" s="232"/>
      <c r="BK25" s="232"/>
      <c r="BL25" s="232"/>
      <c r="BM25" s="232"/>
      <c r="BN25" s="232"/>
      <c r="BO25" s="245"/>
      <c r="BP25" s="245"/>
      <c r="BQ25" s="242">
        <v>19</v>
      </c>
      <c r="BR25" s="243"/>
      <c r="BS25" s="1083"/>
      <c r="BT25" s="1084"/>
      <c r="BU25" s="1084"/>
      <c r="BV25" s="1084"/>
      <c r="BW25" s="1084"/>
      <c r="BX25" s="1084"/>
      <c r="BY25" s="1084"/>
      <c r="BZ25" s="1084"/>
      <c r="CA25" s="1084"/>
      <c r="CB25" s="1084"/>
      <c r="CC25" s="1084"/>
      <c r="CD25" s="1084"/>
      <c r="CE25" s="1084"/>
      <c r="CF25" s="1084"/>
      <c r="CG25" s="1085"/>
      <c r="CH25" s="1058"/>
      <c r="CI25" s="1059"/>
      <c r="CJ25" s="1059"/>
      <c r="CK25" s="1059"/>
      <c r="CL25" s="1060"/>
      <c r="CM25" s="1058"/>
      <c r="CN25" s="1059"/>
      <c r="CO25" s="1059"/>
      <c r="CP25" s="1059"/>
      <c r="CQ25" s="1060"/>
      <c r="CR25" s="1058"/>
      <c r="CS25" s="1059"/>
      <c r="CT25" s="1059"/>
      <c r="CU25" s="1059"/>
      <c r="CV25" s="1060"/>
      <c r="CW25" s="1058"/>
      <c r="CX25" s="1059"/>
      <c r="CY25" s="1059"/>
      <c r="CZ25" s="1059"/>
      <c r="DA25" s="1060"/>
      <c r="DB25" s="1058"/>
      <c r="DC25" s="1059"/>
      <c r="DD25" s="1059"/>
      <c r="DE25" s="1059"/>
      <c r="DF25" s="1060"/>
      <c r="DG25" s="1058"/>
      <c r="DH25" s="1059"/>
      <c r="DI25" s="1059"/>
      <c r="DJ25" s="1059"/>
      <c r="DK25" s="1060"/>
      <c r="DL25" s="1058"/>
      <c r="DM25" s="1059"/>
      <c r="DN25" s="1059"/>
      <c r="DO25" s="1059"/>
      <c r="DP25" s="1060"/>
      <c r="DQ25" s="1058"/>
      <c r="DR25" s="1059"/>
      <c r="DS25" s="1059"/>
      <c r="DT25" s="1059"/>
      <c r="DU25" s="1060"/>
      <c r="DV25" s="1061"/>
      <c r="DW25" s="1062"/>
      <c r="DX25" s="1062"/>
      <c r="DY25" s="1062"/>
      <c r="DZ25" s="1063"/>
      <c r="EA25" s="226"/>
    </row>
    <row r="26" spans="1:131" s="227" customFormat="1" ht="26.25" customHeight="1">
      <c r="A26" s="1064" t="s">
        <v>362</v>
      </c>
      <c r="B26" s="1065"/>
      <c r="C26" s="1065"/>
      <c r="D26" s="1065"/>
      <c r="E26" s="1065"/>
      <c r="F26" s="1065"/>
      <c r="G26" s="1065"/>
      <c r="H26" s="1065"/>
      <c r="I26" s="1065"/>
      <c r="J26" s="1065"/>
      <c r="K26" s="1065"/>
      <c r="L26" s="1065"/>
      <c r="M26" s="1065"/>
      <c r="N26" s="1065"/>
      <c r="O26" s="1065"/>
      <c r="P26" s="1066"/>
      <c r="Q26" s="1070" t="s">
        <v>387</v>
      </c>
      <c r="R26" s="1071"/>
      <c r="S26" s="1071"/>
      <c r="T26" s="1071"/>
      <c r="U26" s="1072"/>
      <c r="V26" s="1070" t="s">
        <v>388</v>
      </c>
      <c r="W26" s="1071"/>
      <c r="X26" s="1071"/>
      <c r="Y26" s="1071"/>
      <c r="Z26" s="1072"/>
      <c r="AA26" s="1070" t="s">
        <v>389</v>
      </c>
      <c r="AB26" s="1071"/>
      <c r="AC26" s="1071"/>
      <c r="AD26" s="1071"/>
      <c r="AE26" s="1071"/>
      <c r="AF26" s="1128" t="s">
        <v>390</v>
      </c>
      <c r="AG26" s="1077"/>
      <c r="AH26" s="1077"/>
      <c r="AI26" s="1077"/>
      <c r="AJ26" s="1129"/>
      <c r="AK26" s="1071" t="s">
        <v>391</v>
      </c>
      <c r="AL26" s="1071"/>
      <c r="AM26" s="1071"/>
      <c r="AN26" s="1071"/>
      <c r="AO26" s="1072"/>
      <c r="AP26" s="1070" t="s">
        <v>392</v>
      </c>
      <c r="AQ26" s="1071"/>
      <c r="AR26" s="1071"/>
      <c r="AS26" s="1071"/>
      <c r="AT26" s="1072"/>
      <c r="AU26" s="1070" t="s">
        <v>393</v>
      </c>
      <c r="AV26" s="1071"/>
      <c r="AW26" s="1071"/>
      <c r="AX26" s="1071"/>
      <c r="AY26" s="1072"/>
      <c r="AZ26" s="1070" t="s">
        <v>394</v>
      </c>
      <c r="BA26" s="1071"/>
      <c r="BB26" s="1071"/>
      <c r="BC26" s="1071"/>
      <c r="BD26" s="1072"/>
      <c r="BE26" s="1070" t="s">
        <v>369</v>
      </c>
      <c r="BF26" s="1071"/>
      <c r="BG26" s="1071"/>
      <c r="BH26" s="1071"/>
      <c r="BI26" s="1086"/>
      <c r="BJ26" s="232"/>
      <c r="BK26" s="232"/>
      <c r="BL26" s="232"/>
      <c r="BM26" s="232"/>
      <c r="BN26" s="232"/>
      <c r="BO26" s="245"/>
      <c r="BP26" s="245"/>
      <c r="BQ26" s="242">
        <v>20</v>
      </c>
      <c r="BR26" s="243"/>
      <c r="BS26" s="1083"/>
      <c r="BT26" s="1084"/>
      <c r="BU26" s="1084"/>
      <c r="BV26" s="1084"/>
      <c r="BW26" s="1084"/>
      <c r="BX26" s="1084"/>
      <c r="BY26" s="1084"/>
      <c r="BZ26" s="1084"/>
      <c r="CA26" s="1084"/>
      <c r="CB26" s="1084"/>
      <c r="CC26" s="1084"/>
      <c r="CD26" s="1084"/>
      <c r="CE26" s="1084"/>
      <c r="CF26" s="1084"/>
      <c r="CG26" s="1085"/>
      <c r="CH26" s="1058"/>
      <c r="CI26" s="1059"/>
      <c r="CJ26" s="1059"/>
      <c r="CK26" s="1059"/>
      <c r="CL26" s="1060"/>
      <c r="CM26" s="1058"/>
      <c r="CN26" s="1059"/>
      <c r="CO26" s="1059"/>
      <c r="CP26" s="1059"/>
      <c r="CQ26" s="1060"/>
      <c r="CR26" s="1058"/>
      <c r="CS26" s="1059"/>
      <c r="CT26" s="1059"/>
      <c r="CU26" s="1059"/>
      <c r="CV26" s="1060"/>
      <c r="CW26" s="1058"/>
      <c r="CX26" s="1059"/>
      <c r="CY26" s="1059"/>
      <c r="CZ26" s="1059"/>
      <c r="DA26" s="1060"/>
      <c r="DB26" s="1058"/>
      <c r="DC26" s="1059"/>
      <c r="DD26" s="1059"/>
      <c r="DE26" s="1059"/>
      <c r="DF26" s="1060"/>
      <c r="DG26" s="1058"/>
      <c r="DH26" s="1059"/>
      <c r="DI26" s="1059"/>
      <c r="DJ26" s="1059"/>
      <c r="DK26" s="1060"/>
      <c r="DL26" s="1058"/>
      <c r="DM26" s="1059"/>
      <c r="DN26" s="1059"/>
      <c r="DO26" s="1059"/>
      <c r="DP26" s="1060"/>
      <c r="DQ26" s="1058"/>
      <c r="DR26" s="1059"/>
      <c r="DS26" s="1059"/>
      <c r="DT26" s="1059"/>
      <c r="DU26" s="1060"/>
      <c r="DV26" s="1061"/>
      <c r="DW26" s="1062"/>
      <c r="DX26" s="1062"/>
      <c r="DY26" s="1062"/>
      <c r="DZ26" s="1063"/>
      <c r="EA26" s="226"/>
    </row>
    <row r="27" spans="1:131" s="227" customFormat="1" ht="26.25" customHeight="1" thickBot="1">
      <c r="A27" s="1067"/>
      <c r="B27" s="1068"/>
      <c r="C27" s="1068"/>
      <c r="D27" s="1068"/>
      <c r="E27" s="1068"/>
      <c r="F27" s="1068"/>
      <c r="G27" s="1068"/>
      <c r="H27" s="1068"/>
      <c r="I27" s="1068"/>
      <c r="J27" s="1068"/>
      <c r="K27" s="1068"/>
      <c r="L27" s="1068"/>
      <c r="M27" s="1068"/>
      <c r="N27" s="1068"/>
      <c r="O27" s="1068"/>
      <c r="P27" s="1069"/>
      <c r="Q27" s="1073"/>
      <c r="R27" s="1074"/>
      <c r="S27" s="1074"/>
      <c r="T27" s="1074"/>
      <c r="U27" s="1075"/>
      <c r="V27" s="1073"/>
      <c r="W27" s="1074"/>
      <c r="X27" s="1074"/>
      <c r="Y27" s="1074"/>
      <c r="Z27" s="1075"/>
      <c r="AA27" s="1073"/>
      <c r="AB27" s="1074"/>
      <c r="AC27" s="1074"/>
      <c r="AD27" s="1074"/>
      <c r="AE27" s="1074"/>
      <c r="AF27" s="1130"/>
      <c r="AG27" s="1080"/>
      <c r="AH27" s="1080"/>
      <c r="AI27" s="1080"/>
      <c r="AJ27" s="1131"/>
      <c r="AK27" s="1074"/>
      <c r="AL27" s="1074"/>
      <c r="AM27" s="1074"/>
      <c r="AN27" s="1074"/>
      <c r="AO27" s="1075"/>
      <c r="AP27" s="1073"/>
      <c r="AQ27" s="1074"/>
      <c r="AR27" s="1074"/>
      <c r="AS27" s="1074"/>
      <c r="AT27" s="1075"/>
      <c r="AU27" s="1073"/>
      <c r="AV27" s="1074"/>
      <c r="AW27" s="1074"/>
      <c r="AX27" s="1074"/>
      <c r="AY27" s="1075"/>
      <c r="AZ27" s="1073"/>
      <c r="BA27" s="1074"/>
      <c r="BB27" s="1074"/>
      <c r="BC27" s="1074"/>
      <c r="BD27" s="1075"/>
      <c r="BE27" s="1073"/>
      <c r="BF27" s="1074"/>
      <c r="BG27" s="1074"/>
      <c r="BH27" s="1074"/>
      <c r="BI27" s="1087"/>
      <c r="BJ27" s="232"/>
      <c r="BK27" s="232"/>
      <c r="BL27" s="232"/>
      <c r="BM27" s="232"/>
      <c r="BN27" s="232"/>
      <c r="BO27" s="245"/>
      <c r="BP27" s="245"/>
      <c r="BQ27" s="242">
        <v>21</v>
      </c>
      <c r="BR27" s="243"/>
      <c r="BS27" s="1083"/>
      <c r="BT27" s="1084"/>
      <c r="BU27" s="1084"/>
      <c r="BV27" s="1084"/>
      <c r="BW27" s="1084"/>
      <c r="BX27" s="1084"/>
      <c r="BY27" s="1084"/>
      <c r="BZ27" s="1084"/>
      <c r="CA27" s="1084"/>
      <c r="CB27" s="1084"/>
      <c r="CC27" s="1084"/>
      <c r="CD27" s="1084"/>
      <c r="CE27" s="1084"/>
      <c r="CF27" s="1084"/>
      <c r="CG27" s="1085"/>
      <c r="CH27" s="1058"/>
      <c r="CI27" s="1059"/>
      <c r="CJ27" s="1059"/>
      <c r="CK27" s="1059"/>
      <c r="CL27" s="1060"/>
      <c r="CM27" s="1058"/>
      <c r="CN27" s="1059"/>
      <c r="CO27" s="1059"/>
      <c r="CP27" s="1059"/>
      <c r="CQ27" s="1060"/>
      <c r="CR27" s="1058"/>
      <c r="CS27" s="1059"/>
      <c r="CT27" s="1059"/>
      <c r="CU27" s="1059"/>
      <c r="CV27" s="1060"/>
      <c r="CW27" s="1058"/>
      <c r="CX27" s="1059"/>
      <c r="CY27" s="1059"/>
      <c r="CZ27" s="1059"/>
      <c r="DA27" s="1060"/>
      <c r="DB27" s="1058"/>
      <c r="DC27" s="1059"/>
      <c r="DD27" s="1059"/>
      <c r="DE27" s="1059"/>
      <c r="DF27" s="1060"/>
      <c r="DG27" s="1058"/>
      <c r="DH27" s="1059"/>
      <c r="DI27" s="1059"/>
      <c r="DJ27" s="1059"/>
      <c r="DK27" s="1060"/>
      <c r="DL27" s="1058"/>
      <c r="DM27" s="1059"/>
      <c r="DN27" s="1059"/>
      <c r="DO27" s="1059"/>
      <c r="DP27" s="1060"/>
      <c r="DQ27" s="1058"/>
      <c r="DR27" s="1059"/>
      <c r="DS27" s="1059"/>
      <c r="DT27" s="1059"/>
      <c r="DU27" s="1060"/>
      <c r="DV27" s="1061"/>
      <c r="DW27" s="1062"/>
      <c r="DX27" s="1062"/>
      <c r="DY27" s="1062"/>
      <c r="DZ27" s="1063"/>
      <c r="EA27" s="226"/>
    </row>
    <row r="28" spans="1:131" s="227" customFormat="1" ht="26.25" customHeight="1" thickTop="1">
      <c r="A28" s="246">
        <v>1</v>
      </c>
      <c r="B28" s="1119" t="s">
        <v>395</v>
      </c>
      <c r="C28" s="1120"/>
      <c r="D28" s="1120"/>
      <c r="E28" s="1120"/>
      <c r="F28" s="1120"/>
      <c r="G28" s="1120"/>
      <c r="H28" s="1120"/>
      <c r="I28" s="1120"/>
      <c r="J28" s="1120"/>
      <c r="K28" s="1120"/>
      <c r="L28" s="1120"/>
      <c r="M28" s="1120"/>
      <c r="N28" s="1120"/>
      <c r="O28" s="1120"/>
      <c r="P28" s="1121"/>
      <c r="Q28" s="1122">
        <v>3995</v>
      </c>
      <c r="R28" s="1123"/>
      <c r="S28" s="1123"/>
      <c r="T28" s="1123"/>
      <c r="U28" s="1123"/>
      <c r="V28" s="1123">
        <v>3755</v>
      </c>
      <c r="W28" s="1123"/>
      <c r="X28" s="1123"/>
      <c r="Y28" s="1123"/>
      <c r="Z28" s="1123"/>
      <c r="AA28" s="1123">
        <v>241</v>
      </c>
      <c r="AB28" s="1123"/>
      <c r="AC28" s="1123"/>
      <c r="AD28" s="1123"/>
      <c r="AE28" s="1124"/>
      <c r="AF28" s="1125">
        <v>241</v>
      </c>
      <c r="AG28" s="1123"/>
      <c r="AH28" s="1123"/>
      <c r="AI28" s="1123"/>
      <c r="AJ28" s="1126"/>
      <c r="AK28" s="1127">
        <v>294</v>
      </c>
      <c r="AL28" s="1115"/>
      <c r="AM28" s="1115"/>
      <c r="AN28" s="1115"/>
      <c r="AO28" s="1115"/>
      <c r="AP28" s="1115" t="s">
        <v>568</v>
      </c>
      <c r="AQ28" s="1115"/>
      <c r="AR28" s="1115"/>
      <c r="AS28" s="1115"/>
      <c r="AT28" s="1115"/>
      <c r="AU28" s="1115" t="s">
        <v>569</v>
      </c>
      <c r="AV28" s="1115"/>
      <c r="AW28" s="1115"/>
      <c r="AX28" s="1115"/>
      <c r="AY28" s="1115"/>
      <c r="AZ28" s="1116" t="s">
        <v>569</v>
      </c>
      <c r="BA28" s="1116"/>
      <c r="BB28" s="1116"/>
      <c r="BC28" s="1116"/>
      <c r="BD28" s="1116"/>
      <c r="BE28" s="1117"/>
      <c r="BF28" s="1117"/>
      <c r="BG28" s="1117"/>
      <c r="BH28" s="1117"/>
      <c r="BI28" s="1118"/>
      <c r="BJ28" s="232"/>
      <c r="BK28" s="232"/>
      <c r="BL28" s="232"/>
      <c r="BM28" s="232"/>
      <c r="BN28" s="232"/>
      <c r="BO28" s="245"/>
      <c r="BP28" s="245"/>
      <c r="BQ28" s="242">
        <v>22</v>
      </c>
      <c r="BR28" s="243"/>
      <c r="BS28" s="1083"/>
      <c r="BT28" s="1084"/>
      <c r="BU28" s="1084"/>
      <c r="BV28" s="1084"/>
      <c r="BW28" s="1084"/>
      <c r="BX28" s="1084"/>
      <c r="BY28" s="1084"/>
      <c r="BZ28" s="1084"/>
      <c r="CA28" s="1084"/>
      <c r="CB28" s="1084"/>
      <c r="CC28" s="1084"/>
      <c r="CD28" s="1084"/>
      <c r="CE28" s="1084"/>
      <c r="CF28" s="1084"/>
      <c r="CG28" s="1085"/>
      <c r="CH28" s="1058"/>
      <c r="CI28" s="1059"/>
      <c r="CJ28" s="1059"/>
      <c r="CK28" s="1059"/>
      <c r="CL28" s="1060"/>
      <c r="CM28" s="1058"/>
      <c r="CN28" s="1059"/>
      <c r="CO28" s="1059"/>
      <c r="CP28" s="1059"/>
      <c r="CQ28" s="1060"/>
      <c r="CR28" s="1058"/>
      <c r="CS28" s="1059"/>
      <c r="CT28" s="1059"/>
      <c r="CU28" s="1059"/>
      <c r="CV28" s="1060"/>
      <c r="CW28" s="1058"/>
      <c r="CX28" s="1059"/>
      <c r="CY28" s="1059"/>
      <c r="CZ28" s="1059"/>
      <c r="DA28" s="1060"/>
      <c r="DB28" s="1058"/>
      <c r="DC28" s="1059"/>
      <c r="DD28" s="1059"/>
      <c r="DE28" s="1059"/>
      <c r="DF28" s="1060"/>
      <c r="DG28" s="1058"/>
      <c r="DH28" s="1059"/>
      <c r="DI28" s="1059"/>
      <c r="DJ28" s="1059"/>
      <c r="DK28" s="1060"/>
      <c r="DL28" s="1058"/>
      <c r="DM28" s="1059"/>
      <c r="DN28" s="1059"/>
      <c r="DO28" s="1059"/>
      <c r="DP28" s="1060"/>
      <c r="DQ28" s="1058"/>
      <c r="DR28" s="1059"/>
      <c r="DS28" s="1059"/>
      <c r="DT28" s="1059"/>
      <c r="DU28" s="1060"/>
      <c r="DV28" s="1061"/>
      <c r="DW28" s="1062"/>
      <c r="DX28" s="1062"/>
      <c r="DY28" s="1062"/>
      <c r="DZ28" s="1063"/>
      <c r="EA28" s="226"/>
    </row>
    <row r="29" spans="1:131" s="227" customFormat="1" ht="26.25" customHeight="1">
      <c r="A29" s="246">
        <v>2</v>
      </c>
      <c r="B29" s="1106" t="s">
        <v>396</v>
      </c>
      <c r="C29" s="1107"/>
      <c r="D29" s="1107"/>
      <c r="E29" s="1107"/>
      <c r="F29" s="1107"/>
      <c r="G29" s="1107"/>
      <c r="H29" s="1107"/>
      <c r="I29" s="1107"/>
      <c r="J29" s="1107"/>
      <c r="K29" s="1107"/>
      <c r="L29" s="1107"/>
      <c r="M29" s="1107"/>
      <c r="N29" s="1107"/>
      <c r="O29" s="1107"/>
      <c r="P29" s="1108"/>
      <c r="Q29" s="1112">
        <v>3460</v>
      </c>
      <c r="R29" s="1113"/>
      <c r="S29" s="1113"/>
      <c r="T29" s="1113"/>
      <c r="U29" s="1113"/>
      <c r="V29" s="1113">
        <v>3347</v>
      </c>
      <c r="W29" s="1113"/>
      <c r="X29" s="1113"/>
      <c r="Y29" s="1113"/>
      <c r="Z29" s="1113"/>
      <c r="AA29" s="1113">
        <v>113</v>
      </c>
      <c r="AB29" s="1113"/>
      <c r="AC29" s="1113"/>
      <c r="AD29" s="1113"/>
      <c r="AE29" s="1114"/>
      <c r="AF29" s="1088">
        <v>113</v>
      </c>
      <c r="AG29" s="1089"/>
      <c r="AH29" s="1089"/>
      <c r="AI29" s="1089"/>
      <c r="AJ29" s="1090"/>
      <c r="AK29" s="1049">
        <v>551</v>
      </c>
      <c r="AL29" s="1040"/>
      <c r="AM29" s="1040"/>
      <c r="AN29" s="1040"/>
      <c r="AO29" s="1040"/>
      <c r="AP29" s="1040" t="s">
        <v>569</v>
      </c>
      <c r="AQ29" s="1040"/>
      <c r="AR29" s="1040"/>
      <c r="AS29" s="1040"/>
      <c r="AT29" s="1040"/>
      <c r="AU29" s="1040" t="s">
        <v>568</v>
      </c>
      <c r="AV29" s="1040"/>
      <c r="AW29" s="1040"/>
      <c r="AX29" s="1040"/>
      <c r="AY29" s="1040"/>
      <c r="AZ29" s="1111" t="s">
        <v>570</v>
      </c>
      <c r="BA29" s="1111"/>
      <c r="BB29" s="1111"/>
      <c r="BC29" s="1111"/>
      <c r="BD29" s="1111"/>
      <c r="BE29" s="1101"/>
      <c r="BF29" s="1101"/>
      <c r="BG29" s="1101"/>
      <c r="BH29" s="1101"/>
      <c r="BI29" s="1102"/>
      <c r="BJ29" s="232"/>
      <c r="BK29" s="232"/>
      <c r="BL29" s="232"/>
      <c r="BM29" s="232"/>
      <c r="BN29" s="232"/>
      <c r="BO29" s="245"/>
      <c r="BP29" s="245"/>
      <c r="BQ29" s="242">
        <v>23</v>
      </c>
      <c r="BR29" s="243"/>
      <c r="BS29" s="1083"/>
      <c r="BT29" s="1084"/>
      <c r="BU29" s="1084"/>
      <c r="BV29" s="1084"/>
      <c r="BW29" s="1084"/>
      <c r="BX29" s="1084"/>
      <c r="BY29" s="1084"/>
      <c r="BZ29" s="1084"/>
      <c r="CA29" s="1084"/>
      <c r="CB29" s="1084"/>
      <c r="CC29" s="1084"/>
      <c r="CD29" s="1084"/>
      <c r="CE29" s="1084"/>
      <c r="CF29" s="1084"/>
      <c r="CG29" s="1085"/>
      <c r="CH29" s="1058"/>
      <c r="CI29" s="1059"/>
      <c r="CJ29" s="1059"/>
      <c r="CK29" s="1059"/>
      <c r="CL29" s="1060"/>
      <c r="CM29" s="1058"/>
      <c r="CN29" s="1059"/>
      <c r="CO29" s="1059"/>
      <c r="CP29" s="1059"/>
      <c r="CQ29" s="1060"/>
      <c r="CR29" s="1058"/>
      <c r="CS29" s="1059"/>
      <c r="CT29" s="1059"/>
      <c r="CU29" s="1059"/>
      <c r="CV29" s="1060"/>
      <c r="CW29" s="1058"/>
      <c r="CX29" s="1059"/>
      <c r="CY29" s="1059"/>
      <c r="CZ29" s="1059"/>
      <c r="DA29" s="1060"/>
      <c r="DB29" s="1058"/>
      <c r="DC29" s="1059"/>
      <c r="DD29" s="1059"/>
      <c r="DE29" s="1059"/>
      <c r="DF29" s="1060"/>
      <c r="DG29" s="1058"/>
      <c r="DH29" s="1059"/>
      <c r="DI29" s="1059"/>
      <c r="DJ29" s="1059"/>
      <c r="DK29" s="1060"/>
      <c r="DL29" s="1058"/>
      <c r="DM29" s="1059"/>
      <c r="DN29" s="1059"/>
      <c r="DO29" s="1059"/>
      <c r="DP29" s="1060"/>
      <c r="DQ29" s="1058"/>
      <c r="DR29" s="1059"/>
      <c r="DS29" s="1059"/>
      <c r="DT29" s="1059"/>
      <c r="DU29" s="1060"/>
      <c r="DV29" s="1061"/>
      <c r="DW29" s="1062"/>
      <c r="DX29" s="1062"/>
      <c r="DY29" s="1062"/>
      <c r="DZ29" s="1063"/>
      <c r="EA29" s="226"/>
    </row>
    <row r="30" spans="1:131" s="227" customFormat="1" ht="26.25" customHeight="1">
      <c r="A30" s="246">
        <v>3</v>
      </c>
      <c r="B30" s="1106" t="s">
        <v>397</v>
      </c>
      <c r="C30" s="1107"/>
      <c r="D30" s="1107"/>
      <c r="E30" s="1107"/>
      <c r="F30" s="1107"/>
      <c r="G30" s="1107"/>
      <c r="H30" s="1107"/>
      <c r="I30" s="1107"/>
      <c r="J30" s="1107"/>
      <c r="K30" s="1107"/>
      <c r="L30" s="1107"/>
      <c r="M30" s="1107"/>
      <c r="N30" s="1107"/>
      <c r="O30" s="1107"/>
      <c r="P30" s="1108"/>
      <c r="Q30" s="1112">
        <v>352</v>
      </c>
      <c r="R30" s="1113"/>
      <c r="S30" s="1113"/>
      <c r="T30" s="1113"/>
      <c r="U30" s="1113"/>
      <c r="V30" s="1113">
        <v>348</v>
      </c>
      <c r="W30" s="1113"/>
      <c r="X30" s="1113"/>
      <c r="Y30" s="1113"/>
      <c r="Z30" s="1113"/>
      <c r="AA30" s="1113">
        <v>4</v>
      </c>
      <c r="AB30" s="1113"/>
      <c r="AC30" s="1113"/>
      <c r="AD30" s="1113"/>
      <c r="AE30" s="1114"/>
      <c r="AF30" s="1088">
        <v>4</v>
      </c>
      <c r="AG30" s="1089"/>
      <c r="AH30" s="1089"/>
      <c r="AI30" s="1089"/>
      <c r="AJ30" s="1090"/>
      <c r="AK30" s="1049">
        <v>123</v>
      </c>
      <c r="AL30" s="1040"/>
      <c r="AM30" s="1040"/>
      <c r="AN30" s="1040"/>
      <c r="AO30" s="1040"/>
      <c r="AP30" s="1040" t="s">
        <v>569</v>
      </c>
      <c r="AQ30" s="1040"/>
      <c r="AR30" s="1040"/>
      <c r="AS30" s="1040"/>
      <c r="AT30" s="1040"/>
      <c r="AU30" s="1040" t="s">
        <v>569</v>
      </c>
      <c r="AV30" s="1040"/>
      <c r="AW30" s="1040"/>
      <c r="AX30" s="1040"/>
      <c r="AY30" s="1040"/>
      <c r="AZ30" s="1111" t="s">
        <v>569</v>
      </c>
      <c r="BA30" s="1111"/>
      <c r="BB30" s="1111"/>
      <c r="BC30" s="1111"/>
      <c r="BD30" s="1111"/>
      <c r="BE30" s="1101"/>
      <c r="BF30" s="1101"/>
      <c r="BG30" s="1101"/>
      <c r="BH30" s="1101"/>
      <c r="BI30" s="1102"/>
      <c r="BJ30" s="232"/>
      <c r="BK30" s="232"/>
      <c r="BL30" s="232"/>
      <c r="BM30" s="232"/>
      <c r="BN30" s="232"/>
      <c r="BO30" s="245"/>
      <c r="BP30" s="245"/>
      <c r="BQ30" s="242">
        <v>24</v>
      </c>
      <c r="BR30" s="243"/>
      <c r="BS30" s="1083"/>
      <c r="BT30" s="1084"/>
      <c r="BU30" s="1084"/>
      <c r="BV30" s="1084"/>
      <c r="BW30" s="1084"/>
      <c r="BX30" s="1084"/>
      <c r="BY30" s="1084"/>
      <c r="BZ30" s="1084"/>
      <c r="CA30" s="1084"/>
      <c r="CB30" s="1084"/>
      <c r="CC30" s="1084"/>
      <c r="CD30" s="1084"/>
      <c r="CE30" s="1084"/>
      <c r="CF30" s="1084"/>
      <c r="CG30" s="1085"/>
      <c r="CH30" s="1058"/>
      <c r="CI30" s="1059"/>
      <c r="CJ30" s="1059"/>
      <c r="CK30" s="1059"/>
      <c r="CL30" s="1060"/>
      <c r="CM30" s="1058"/>
      <c r="CN30" s="1059"/>
      <c r="CO30" s="1059"/>
      <c r="CP30" s="1059"/>
      <c r="CQ30" s="1060"/>
      <c r="CR30" s="1058"/>
      <c r="CS30" s="1059"/>
      <c r="CT30" s="1059"/>
      <c r="CU30" s="1059"/>
      <c r="CV30" s="1060"/>
      <c r="CW30" s="1058"/>
      <c r="CX30" s="1059"/>
      <c r="CY30" s="1059"/>
      <c r="CZ30" s="1059"/>
      <c r="DA30" s="1060"/>
      <c r="DB30" s="1058"/>
      <c r="DC30" s="1059"/>
      <c r="DD30" s="1059"/>
      <c r="DE30" s="1059"/>
      <c r="DF30" s="1060"/>
      <c r="DG30" s="1058"/>
      <c r="DH30" s="1059"/>
      <c r="DI30" s="1059"/>
      <c r="DJ30" s="1059"/>
      <c r="DK30" s="1060"/>
      <c r="DL30" s="1058"/>
      <c r="DM30" s="1059"/>
      <c r="DN30" s="1059"/>
      <c r="DO30" s="1059"/>
      <c r="DP30" s="1060"/>
      <c r="DQ30" s="1058"/>
      <c r="DR30" s="1059"/>
      <c r="DS30" s="1059"/>
      <c r="DT30" s="1059"/>
      <c r="DU30" s="1060"/>
      <c r="DV30" s="1061"/>
      <c r="DW30" s="1062"/>
      <c r="DX30" s="1062"/>
      <c r="DY30" s="1062"/>
      <c r="DZ30" s="1063"/>
      <c r="EA30" s="226"/>
    </row>
    <row r="31" spans="1:131" s="227" customFormat="1" ht="26.25" customHeight="1">
      <c r="A31" s="246">
        <v>4</v>
      </c>
      <c r="B31" s="1106" t="s">
        <v>398</v>
      </c>
      <c r="C31" s="1107"/>
      <c r="D31" s="1107"/>
      <c r="E31" s="1107"/>
      <c r="F31" s="1107"/>
      <c r="G31" s="1107"/>
      <c r="H31" s="1107"/>
      <c r="I31" s="1107"/>
      <c r="J31" s="1107"/>
      <c r="K31" s="1107"/>
      <c r="L31" s="1107"/>
      <c r="M31" s="1107"/>
      <c r="N31" s="1107"/>
      <c r="O31" s="1107"/>
      <c r="P31" s="1108"/>
      <c r="Q31" s="1112">
        <v>811</v>
      </c>
      <c r="R31" s="1113"/>
      <c r="S31" s="1113"/>
      <c r="T31" s="1113"/>
      <c r="U31" s="1113"/>
      <c r="V31" s="1113">
        <v>869</v>
      </c>
      <c r="W31" s="1113"/>
      <c r="X31" s="1113"/>
      <c r="Y31" s="1113"/>
      <c r="Z31" s="1113"/>
      <c r="AA31" s="1113">
        <v>-58</v>
      </c>
      <c r="AB31" s="1113"/>
      <c r="AC31" s="1113"/>
      <c r="AD31" s="1113"/>
      <c r="AE31" s="1114"/>
      <c r="AF31" s="1088">
        <v>691</v>
      </c>
      <c r="AG31" s="1089"/>
      <c r="AH31" s="1089"/>
      <c r="AI31" s="1089"/>
      <c r="AJ31" s="1090"/>
      <c r="AK31" s="1049">
        <v>19</v>
      </c>
      <c r="AL31" s="1040"/>
      <c r="AM31" s="1040"/>
      <c r="AN31" s="1040"/>
      <c r="AO31" s="1040"/>
      <c r="AP31" s="1040">
        <v>1375</v>
      </c>
      <c r="AQ31" s="1040"/>
      <c r="AR31" s="1040"/>
      <c r="AS31" s="1040"/>
      <c r="AT31" s="1040"/>
      <c r="AU31" s="1040">
        <v>71</v>
      </c>
      <c r="AV31" s="1040"/>
      <c r="AW31" s="1040"/>
      <c r="AX31" s="1040"/>
      <c r="AY31" s="1040"/>
      <c r="AZ31" s="1111" t="s">
        <v>569</v>
      </c>
      <c r="BA31" s="1111"/>
      <c r="BB31" s="1111"/>
      <c r="BC31" s="1111"/>
      <c r="BD31" s="1111"/>
      <c r="BE31" s="1101" t="s">
        <v>399</v>
      </c>
      <c r="BF31" s="1101"/>
      <c r="BG31" s="1101"/>
      <c r="BH31" s="1101"/>
      <c r="BI31" s="1102"/>
      <c r="BJ31" s="232"/>
      <c r="BK31" s="232"/>
      <c r="BL31" s="232"/>
      <c r="BM31" s="232"/>
      <c r="BN31" s="232"/>
      <c r="BO31" s="245"/>
      <c r="BP31" s="245"/>
      <c r="BQ31" s="242">
        <v>25</v>
      </c>
      <c r="BR31" s="243"/>
      <c r="BS31" s="1083"/>
      <c r="BT31" s="1084"/>
      <c r="BU31" s="1084"/>
      <c r="BV31" s="1084"/>
      <c r="BW31" s="1084"/>
      <c r="BX31" s="1084"/>
      <c r="BY31" s="1084"/>
      <c r="BZ31" s="1084"/>
      <c r="CA31" s="1084"/>
      <c r="CB31" s="1084"/>
      <c r="CC31" s="1084"/>
      <c r="CD31" s="1084"/>
      <c r="CE31" s="1084"/>
      <c r="CF31" s="1084"/>
      <c r="CG31" s="1085"/>
      <c r="CH31" s="1058"/>
      <c r="CI31" s="1059"/>
      <c r="CJ31" s="1059"/>
      <c r="CK31" s="1059"/>
      <c r="CL31" s="1060"/>
      <c r="CM31" s="1058"/>
      <c r="CN31" s="1059"/>
      <c r="CO31" s="1059"/>
      <c r="CP31" s="1059"/>
      <c r="CQ31" s="1060"/>
      <c r="CR31" s="1058"/>
      <c r="CS31" s="1059"/>
      <c r="CT31" s="1059"/>
      <c r="CU31" s="1059"/>
      <c r="CV31" s="1060"/>
      <c r="CW31" s="1058"/>
      <c r="CX31" s="1059"/>
      <c r="CY31" s="1059"/>
      <c r="CZ31" s="1059"/>
      <c r="DA31" s="1060"/>
      <c r="DB31" s="1058"/>
      <c r="DC31" s="1059"/>
      <c r="DD31" s="1059"/>
      <c r="DE31" s="1059"/>
      <c r="DF31" s="1060"/>
      <c r="DG31" s="1058"/>
      <c r="DH31" s="1059"/>
      <c r="DI31" s="1059"/>
      <c r="DJ31" s="1059"/>
      <c r="DK31" s="1060"/>
      <c r="DL31" s="1058"/>
      <c r="DM31" s="1059"/>
      <c r="DN31" s="1059"/>
      <c r="DO31" s="1059"/>
      <c r="DP31" s="1060"/>
      <c r="DQ31" s="1058"/>
      <c r="DR31" s="1059"/>
      <c r="DS31" s="1059"/>
      <c r="DT31" s="1059"/>
      <c r="DU31" s="1060"/>
      <c r="DV31" s="1061"/>
      <c r="DW31" s="1062"/>
      <c r="DX31" s="1062"/>
      <c r="DY31" s="1062"/>
      <c r="DZ31" s="1063"/>
      <c r="EA31" s="226"/>
    </row>
    <row r="32" spans="1:131" s="227" customFormat="1" ht="26.25" customHeight="1">
      <c r="A32" s="246">
        <v>5</v>
      </c>
      <c r="B32" s="1106" t="s">
        <v>400</v>
      </c>
      <c r="C32" s="1107"/>
      <c r="D32" s="1107"/>
      <c r="E32" s="1107"/>
      <c r="F32" s="1107"/>
      <c r="G32" s="1107"/>
      <c r="H32" s="1107"/>
      <c r="I32" s="1107"/>
      <c r="J32" s="1107"/>
      <c r="K32" s="1107"/>
      <c r="L32" s="1107"/>
      <c r="M32" s="1107"/>
      <c r="N32" s="1107"/>
      <c r="O32" s="1107"/>
      <c r="P32" s="1108"/>
      <c r="Q32" s="1112">
        <v>979</v>
      </c>
      <c r="R32" s="1113"/>
      <c r="S32" s="1113"/>
      <c r="T32" s="1113"/>
      <c r="U32" s="1113"/>
      <c r="V32" s="1113">
        <v>969</v>
      </c>
      <c r="W32" s="1113"/>
      <c r="X32" s="1113"/>
      <c r="Y32" s="1113"/>
      <c r="Z32" s="1113"/>
      <c r="AA32" s="1113">
        <v>10</v>
      </c>
      <c r="AB32" s="1113"/>
      <c r="AC32" s="1113"/>
      <c r="AD32" s="1113"/>
      <c r="AE32" s="1114"/>
      <c r="AF32" s="1088">
        <v>227</v>
      </c>
      <c r="AG32" s="1089"/>
      <c r="AH32" s="1089"/>
      <c r="AI32" s="1089"/>
      <c r="AJ32" s="1090"/>
      <c r="AK32" s="1049">
        <v>734</v>
      </c>
      <c r="AL32" s="1040"/>
      <c r="AM32" s="1040"/>
      <c r="AN32" s="1040"/>
      <c r="AO32" s="1040"/>
      <c r="AP32" s="1040">
        <v>8978</v>
      </c>
      <c r="AQ32" s="1040"/>
      <c r="AR32" s="1040"/>
      <c r="AS32" s="1040"/>
      <c r="AT32" s="1040"/>
      <c r="AU32" s="1040">
        <v>6771</v>
      </c>
      <c r="AV32" s="1040"/>
      <c r="AW32" s="1040"/>
      <c r="AX32" s="1040"/>
      <c r="AY32" s="1040"/>
      <c r="AZ32" s="1111" t="s">
        <v>569</v>
      </c>
      <c r="BA32" s="1111"/>
      <c r="BB32" s="1111"/>
      <c r="BC32" s="1111"/>
      <c r="BD32" s="1111"/>
      <c r="BE32" s="1101" t="s">
        <v>401</v>
      </c>
      <c r="BF32" s="1101"/>
      <c r="BG32" s="1101"/>
      <c r="BH32" s="1101"/>
      <c r="BI32" s="1102"/>
      <c r="BJ32" s="232"/>
      <c r="BK32" s="232"/>
      <c r="BL32" s="232"/>
      <c r="BM32" s="232"/>
      <c r="BN32" s="232"/>
      <c r="BO32" s="245"/>
      <c r="BP32" s="245"/>
      <c r="BQ32" s="242">
        <v>26</v>
      </c>
      <c r="BR32" s="243"/>
      <c r="BS32" s="1083"/>
      <c r="BT32" s="1084"/>
      <c r="BU32" s="1084"/>
      <c r="BV32" s="1084"/>
      <c r="BW32" s="1084"/>
      <c r="BX32" s="1084"/>
      <c r="BY32" s="1084"/>
      <c r="BZ32" s="1084"/>
      <c r="CA32" s="1084"/>
      <c r="CB32" s="1084"/>
      <c r="CC32" s="1084"/>
      <c r="CD32" s="1084"/>
      <c r="CE32" s="1084"/>
      <c r="CF32" s="1084"/>
      <c r="CG32" s="1085"/>
      <c r="CH32" s="1058"/>
      <c r="CI32" s="1059"/>
      <c r="CJ32" s="1059"/>
      <c r="CK32" s="1059"/>
      <c r="CL32" s="1060"/>
      <c r="CM32" s="1058"/>
      <c r="CN32" s="1059"/>
      <c r="CO32" s="1059"/>
      <c r="CP32" s="1059"/>
      <c r="CQ32" s="1060"/>
      <c r="CR32" s="1058"/>
      <c r="CS32" s="1059"/>
      <c r="CT32" s="1059"/>
      <c r="CU32" s="1059"/>
      <c r="CV32" s="1060"/>
      <c r="CW32" s="1058"/>
      <c r="CX32" s="1059"/>
      <c r="CY32" s="1059"/>
      <c r="CZ32" s="1059"/>
      <c r="DA32" s="1060"/>
      <c r="DB32" s="1058"/>
      <c r="DC32" s="1059"/>
      <c r="DD32" s="1059"/>
      <c r="DE32" s="1059"/>
      <c r="DF32" s="1060"/>
      <c r="DG32" s="1058"/>
      <c r="DH32" s="1059"/>
      <c r="DI32" s="1059"/>
      <c r="DJ32" s="1059"/>
      <c r="DK32" s="1060"/>
      <c r="DL32" s="1058"/>
      <c r="DM32" s="1059"/>
      <c r="DN32" s="1059"/>
      <c r="DO32" s="1059"/>
      <c r="DP32" s="1060"/>
      <c r="DQ32" s="1058"/>
      <c r="DR32" s="1059"/>
      <c r="DS32" s="1059"/>
      <c r="DT32" s="1059"/>
      <c r="DU32" s="1060"/>
      <c r="DV32" s="1061"/>
      <c r="DW32" s="1062"/>
      <c r="DX32" s="1062"/>
      <c r="DY32" s="1062"/>
      <c r="DZ32" s="1063"/>
      <c r="EA32" s="226"/>
    </row>
    <row r="33" spans="1:131" s="227" customFormat="1" ht="26.25" customHeight="1">
      <c r="A33" s="246">
        <v>6</v>
      </c>
      <c r="B33" s="1106"/>
      <c r="C33" s="1107"/>
      <c r="D33" s="1107"/>
      <c r="E33" s="1107"/>
      <c r="F33" s="1107"/>
      <c r="G33" s="1107"/>
      <c r="H33" s="1107"/>
      <c r="I33" s="1107"/>
      <c r="J33" s="1107"/>
      <c r="K33" s="1107"/>
      <c r="L33" s="1107"/>
      <c r="M33" s="1107"/>
      <c r="N33" s="1107"/>
      <c r="O33" s="1107"/>
      <c r="P33" s="1108"/>
      <c r="Q33" s="1112"/>
      <c r="R33" s="1113"/>
      <c r="S33" s="1113"/>
      <c r="T33" s="1113"/>
      <c r="U33" s="1113"/>
      <c r="V33" s="1113"/>
      <c r="W33" s="1113"/>
      <c r="X33" s="1113"/>
      <c r="Y33" s="1113"/>
      <c r="Z33" s="1113"/>
      <c r="AA33" s="1113"/>
      <c r="AB33" s="1113"/>
      <c r="AC33" s="1113"/>
      <c r="AD33" s="1113"/>
      <c r="AE33" s="1114"/>
      <c r="AF33" s="1088"/>
      <c r="AG33" s="1089"/>
      <c r="AH33" s="1089"/>
      <c r="AI33" s="1089"/>
      <c r="AJ33" s="1090"/>
      <c r="AK33" s="1049"/>
      <c r="AL33" s="1040"/>
      <c r="AM33" s="1040"/>
      <c r="AN33" s="1040"/>
      <c r="AO33" s="1040"/>
      <c r="AP33" s="1040"/>
      <c r="AQ33" s="1040"/>
      <c r="AR33" s="1040"/>
      <c r="AS33" s="1040"/>
      <c r="AT33" s="1040"/>
      <c r="AU33" s="1040"/>
      <c r="AV33" s="1040"/>
      <c r="AW33" s="1040"/>
      <c r="AX33" s="1040"/>
      <c r="AY33" s="1040"/>
      <c r="AZ33" s="1111"/>
      <c r="BA33" s="1111"/>
      <c r="BB33" s="1111"/>
      <c r="BC33" s="1111"/>
      <c r="BD33" s="1111"/>
      <c r="BE33" s="1101"/>
      <c r="BF33" s="1101"/>
      <c r="BG33" s="1101"/>
      <c r="BH33" s="1101"/>
      <c r="BI33" s="1102"/>
      <c r="BJ33" s="232"/>
      <c r="BK33" s="232"/>
      <c r="BL33" s="232"/>
      <c r="BM33" s="232"/>
      <c r="BN33" s="232"/>
      <c r="BO33" s="245"/>
      <c r="BP33" s="245"/>
      <c r="BQ33" s="242">
        <v>27</v>
      </c>
      <c r="BR33" s="243"/>
      <c r="BS33" s="1083"/>
      <c r="BT33" s="1084"/>
      <c r="BU33" s="1084"/>
      <c r="BV33" s="1084"/>
      <c r="BW33" s="1084"/>
      <c r="BX33" s="1084"/>
      <c r="BY33" s="1084"/>
      <c r="BZ33" s="1084"/>
      <c r="CA33" s="1084"/>
      <c r="CB33" s="1084"/>
      <c r="CC33" s="1084"/>
      <c r="CD33" s="1084"/>
      <c r="CE33" s="1084"/>
      <c r="CF33" s="1084"/>
      <c r="CG33" s="1085"/>
      <c r="CH33" s="1058"/>
      <c r="CI33" s="1059"/>
      <c r="CJ33" s="1059"/>
      <c r="CK33" s="1059"/>
      <c r="CL33" s="1060"/>
      <c r="CM33" s="1058"/>
      <c r="CN33" s="1059"/>
      <c r="CO33" s="1059"/>
      <c r="CP33" s="1059"/>
      <c r="CQ33" s="1060"/>
      <c r="CR33" s="1058"/>
      <c r="CS33" s="1059"/>
      <c r="CT33" s="1059"/>
      <c r="CU33" s="1059"/>
      <c r="CV33" s="1060"/>
      <c r="CW33" s="1058"/>
      <c r="CX33" s="1059"/>
      <c r="CY33" s="1059"/>
      <c r="CZ33" s="1059"/>
      <c r="DA33" s="1060"/>
      <c r="DB33" s="1058"/>
      <c r="DC33" s="1059"/>
      <c r="DD33" s="1059"/>
      <c r="DE33" s="1059"/>
      <c r="DF33" s="1060"/>
      <c r="DG33" s="1058"/>
      <c r="DH33" s="1059"/>
      <c r="DI33" s="1059"/>
      <c r="DJ33" s="1059"/>
      <c r="DK33" s="1060"/>
      <c r="DL33" s="1058"/>
      <c r="DM33" s="1059"/>
      <c r="DN33" s="1059"/>
      <c r="DO33" s="1059"/>
      <c r="DP33" s="1060"/>
      <c r="DQ33" s="1058"/>
      <c r="DR33" s="1059"/>
      <c r="DS33" s="1059"/>
      <c r="DT33" s="1059"/>
      <c r="DU33" s="1060"/>
      <c r="DV33" s="1061"/>
      <c r="DW33" s="1062"/>
      <c r="DX33" s="1062"/>
      <c r="DY33" s="1062"/>
      <c r="DZ33" s="1063"/>
      <c r="EA33" s="226"/>
    </row>
    <row r="34" spans="1:131" s="227" customFormat="1" ht="26.25" customHeight="1">
      <c r="A34" s="246">
        <v>7</v>
      </c>
      <c r="B34" s="1106"/>
      <c r="C34" s="1107"/>
      <c r="D34" s="1107"/>
      <c r="E34" s="1107"/>
      <c r="F34" s="1107"/>
      <c r="G34" s="1107"/>
      <c r="H34" s="1107"/>
      <c r="I34" s="1107"/>
      <c r="J34" s="1107"/>
      <c r="K34" s="1107"/>
      <c r="L34" s="1107"/>
      <c r="M34" s="1107"/>
      <c r="N34" s="1107"/>
      <c r="O34" s="1107"/>
      <c r="P34" s="1108"/>
      <c r="Q34" s="1112"/>
      <c r="R34" s="1113"/>
      <c r="S34" s="1113"/>
      <c r="T34" s="1113"/>
      <c r="U34" s="1113"/>
      <c r="V34" s="1113"/>
      <c r="W34" s="1113"/>
      <c r="X34" s="1113"/>
      <c r="Y34" s="1113"/>
      <c r="Z34" s="1113"/>
      <c r="AA34" s="1113"/>
      <c r="AB34" s="1113"/>
      <c r="AC34" s="1113"/>
      <c r="AD34" s="1113"/>
      <c r="AE34" s="1114"/>
      <c r="AF34" s="1088"/>
      <c r="AG34" s="1089"/>
      <c r="AH34" s="1089"/>
      <c r="AI34" s="1089"/>
      <c r="AJ34" s="1090"/>
      <c r="AK34" s="1049"/>
      <c r="AL34" s="1040"/>
      <c r="AM34" s="1040"/>
      <c r="AN34" s="1040"/>
      <c r="AO34" s="1040"/>
      <c r="AP34" s="1040"/>
      <c r="AQ34" s="1040"/>
      <c r="AR34" s="1040"/>
      <c r="AS34" s="1040"/>
      <c r="AT34" s="1040"/>
      <c r="AU34" s="1040"/>
      <c r="AV34" s="1040"/>
      <c r="AW34" s="1040"/>
      <c r="AX34" s="1040"/>
      <c r="AY34" s="1040"/>
      <c r="AZ34" s="1111"/>
      <c r="BA34" s="1111"/>
      <c r="BB34" s="1111"/>
      <c r="BC34" s="1111"/>
      <c r="BD34" s="1111"/>
      <c r="BE34" s="1101"/>
      <c r="BF34" s="1101"/>
      <c r="BG34" s="1101"/>
      <c r="BH34" s="1101"/>
      <c r="BI34" s="1102"/>
      <c r="BJ34" s="232"/>
      <c r="BK34" s="232"/>
      <c r="BL34" s="232"/>
      <c r="BM34" s="232"/>
      <c r="BN34" s="232"/>
      <c r="BO34" s="245"/>
      <c r="BP34" s="245"/>
      <c r="BQ34" s="242">
        <v>28</v>
      </c>
      <c r="BR34" s="243"/>
      <c r="BS34" s="1083"/>
      <c r="BT34" s="1084"/>
      <c r="BU34" s="1084"/>
      <c r="BV34" s="1084"/>
      <c r="BW34" s="1084"/>
      <c r="BX34" s="1084"/>
      <c r="BY34" s="1084"/>
      <c r="BZ34" s="1084"/>
      <c r="CA34" s="1084"/>
      <c r="CB34" s="1084"/>
      <c r="CC34" s="1084"/>
      <c r="CD34" s="1084"/>
      <c r="CE34" s="1084"/>
      <c r="CF34" s="1084"/>
      <c r="CG34" s="1085"/>
      <c r="CH34" s="1058"/>
      <c r="CI34" s="1059"/>
      <c r="CJ34" s="1059"/>
      <c r="CK34" s="1059"/>
      <c r="CL34" s="1060"/>
      <c r="CM34" s="1058"/>
      <c r="CN34" s="1059"/>
      <c r="CO34" s="1059"/>
      <c r="CP34" s="1059"/>
      <c r="CQ34" s="1060"/>
      <c r="CR34" s="1058"/>
      <c r="CS34" s="1059"/>
      <c r="CT34" s="1059"/>
      <c r="CU34" s="1059"/>
      <c r="CV34" s="1060"/>
      <c r="CW34" s="1058"/>
      <c r="CX34" s="1059"/>
      <c r="CY34" s="1059"/>
      <c r="CZ34" s="1059"/>
      <c r="DA34" s="1060"/>
      <c r="DB34" s="1058"/>
      <c r="DC34" s="1059"/>
      <c r="DD34" s="1059"/>
      <c r="DE34" s="1059"/>
      <c r="DF34" s="1060"/>
      <c r="DG34" s="1058"/>
      <c r="DH34" s="1059"/>
      <c r="DI34" s="1059"/>
      <c r="DJ34" s="1059"/>
      <c r="DK34" s="1060"/>
      <c r="DL34" s="1058"/>
      <c r="DM34" s="1059"/>
      <c r="DN34" s="1059"/>
      <c r="DO34" s="1059"/>
      <c r="DP34" s="1060"/>
      <c r="DQ34" s="1058"/>
      <c r="DR34" s="1059"/>
      <c r="DS34" s="1059"/>
      <c r="DT34" s="1059"/>
      <c r="DU34" s="1060"/>
      <c r="DV34" s="1061"/>
      <c r="DW34" s="1062"/>
      <c r="DX34" s="1062"/>
      <c r="DY34" s="1062"/>
      <c r="DZ34" s="1063"/>
      <c r="EA34" s="226"/>
    </row>
    <row r="35" spans="1:131" s="227" customFormat="1" ht="26.25" customHeight="1">
      <c r="A35" s="246">
        <v>8</v>
      </c>
      <c r="B35" s="1106"/>
      <c r="C35" s="1107"/>
      <c r="D35" s="1107"/>
      <c r="E35" s="1107"/>
      <c r="F35" s="1107"/>
      <c r="G35" s="1107"/>
      <c r="H35" s="1107"/>
      <c r="I35" s="1107"/>
      <c r="J35" s="1107"/>
      <c r="K35" s="1107"/>
      <c r="L35" s="1107"/>
      <c r="M35" s="1107"/>
      <c r="N35" s="1107"/>
      <c r="O35" s="1107"/>
      <c r="P35" s="1108"/>
      <c r="Q35" s="1112"/>
      <c r="R35" s="1113"/>
      <c r="S35" s="1113"/>
      <c r="T35" s="1113"/>
      <c r="U35" s="1113"/>
      <c r="V35" s="1113"/>
      <c r="W35" s="1113"/>
      <c r="X35" s="1113"/>
      <c r="Y35" s="1113"/>
      <c r="Z35" s="1113"/>
      <c r="AA35" s="1113"/>
      <c r="AB35" s="1113"/>
      <c r="AC35" s="1113"/>
      <c r="AD35" s="1113"/>
      <c r="AE35" s="1114"/>
      <c r="AF35" s="1088"/>
      <c r="AG35" s="1089"/>
      <c r="AH35" s="1089"/>
      <c r="AI35" s="1089"/>
      <c r="AJ35" s="1090"/>
      <c r="AK35" s="1049"/>
      <c r="AL35" s="1040"/>
      <c r="AM35" s="1040"/>
      <c r="AN35" s="1040"/>
      <c r="AO35" s="1040"/>
      <c r="AP35" s="1040"/>
      <c r="AQ35" s="1040"/>
      <c r="AR35" s="1040"/>
      <c r="AS35" s="1040"/>
      <c r="AT35" s="1040"/>
      <c r="AU35" s="1040"/>
      <c r="AV35" s="1040"/>
      <c r="AW35" s="1040"/>
      <c r="AX35" s="1040"/>
      <c r="AY35" s="1040"/>
      <c r="AZ35" s="1111"/>
      <c r="BA35" s="1111"/>
      <c r="BB35" s="1111"/>
      <c r="BC35" s="1111"/>
      <c r="BD35" s="1111"/>
      <c r="BE35" s="1101"/>
      <c r="BF35" s="1101"/>
      <c r="BG35" s="1101"/>
      <c r="BH35" s="1101"/>
      <c r="BI35" s="1102"/>
      <c r="BJ35" s="232"/>
      <c r="BK35" s="232"/>
      <c r="BL35" s="232"/>
      <c r="BM35" s="232"/>
      <c r="BN35" s="232"/>
      <c r="BO35" s="245"/>
      <c r="BP35" s="245"/>
      <c r="BQ35" s="242">
        <v>29</v>
      </c>
      <c r="BR35" s="243"/>
      <c r="BS35" s="1083"/>
      <c r="BT35" s="1084"/>
      <c r="BU35" s="1084"/>
      <c r="BV35" s="1084"/>
      <c r="BW35" s="1084"/>
      <c r="BX35" s="1084"/>
      <c r="BY35" s="1084"/>
      <c r="BZ35" s="1084"/>
      <c r="CA35" s="1084"/>
      <c r="CB35" s="1084"/>
      <c r="CC35" s="1084"/>
      <c r="CD35" s="1084"/>
      <c r="CE35" s="1084"/>
      <c r="CF35" s="1084"/>
      <c r="CG35" s="1085"/>
      <c r="CH35" s="1058"/>
      <c r="CI35" s="1059"/>
      <c r="CJ35" s="1059"/>
      <c r="CK35" s="1059"/>
      <c r="CL35" s="1060"/>
      <c r="CM35" s="1058"/>
      <c r="CN35" s="1059"/>
      <c r="CO35" s="1059"/>
      <c r="CP35" s="1059"/>
      <c r="CQ35" s="1060"/>
      <c r="CR35" s="1058"/>
      <c r="CS35" s="1059"/>
      <c r="CT35" s="1059"/>
      <c r="CU35" s="1059"/>
      <c r="CV35" s="1060"/>
      <c r="CW35" s="1058"/>
      <c r="CX35" s="1059"/>
      <c r="CY35" s="1059"/>
      <c r="CZ35" s="1059"/>
      <c r="DA35" s="1060"/>
      <c r="DB35" s="1058"/>
      <c r="DC35" s="1059"/>
      <c r="DD35" s="1059"/>
      <c r="DE35" s="1059"/>
      <c r="DF35" s="1060"/>
      <c r="DG35" s="1058"/>
      <c r="DH35" s="1059"/>
      <c r="DI35" s="1059"/>
      <c r="DJ35" s="1059"/>
      <c r="DK35" s="1060"/>
      <c r="DL35" s="1058"/>
      <c r="DM35" s="1059"/>
      <c r="DN35" s="1059"/>
      <c r="DO35" s="1059"/>
      <c r="DP35" s="1060"/>
      <c r="DQ35" s="1058"/>
      <c r="DR35" s="1059"/>
      <c r="DS35" s="1059"/>
      <c r="DT35" s="1059"/>
      <c r="DU35" s="1060"/>
      <c r="DV35" s="1061"/>
      <c r="DW35" s="1062"/>
      <c r="DX35" s="1062"/>
      <c r="DY35" s="1062"/>
      <c r="DZ35" s="1063"/>
      <c r="EA35" s="226"/>
    </row>
    <row r="36" spans="1:131" s="227" customFormat="1" ht="26.25" customHeight="1">
      <c r="A36" s="246">
        <v>9</v>
      </c>
      <c r="B36" s="1106"/>
      <c r="C36" s="1107"/>
      <c r="D36" s="1107"/>
      <c r="E36" s="1107"/>
      <c r="F36" s="1107"/>
      <c r="G36" s="1107"/>
      <c r="H36" s="1107"/>
      <c r="I36" s="1107"/>
      <c r="J36" s="1107"/>
      <c r="K36" s="1107"/>
      <c r="L36" s="1107"/>
      <c r="M36" s="1107"/>
      <c r="N36" s="1107"/>
      <c r="O36" s="1107"/>
      <c r="P36" s="1108"/>
      <c r="Q36" s="1112"/>
      <c r="R36" s="1113"/>
      <c r="S36" s="1113"/>
      <c r="T36" s="1113"/>
      <c r="U36" s="1113"/>
      <c r="V36" s="1113"/>
      <c r="W36" s="1113"/>
      <c r="X36" s="1113"/>
      <c r="Y36" s="1113"/>
      <c r="Z36" s="1113"/>
      <c r="AA36" s="1113"/>
      <c r="AB36" s="1113"/>
      <c r="AC36" s="1113"/>
      <c r="AD36" s="1113"/>
      <c r="AE36" s="1114"/>
      <c r="AF36" s="1088"/>
      <c r="AG36" s="1089"/>
      <c r="AH36" s="1089"/>
      <c r="AI36" s="1089"/>
      <c r="AJ36" s="1090"/>
      <c r="AK36" s="1049"/>
      <c r="AL36" s="1040"/>
      <c r="AM36" s="1040"/>
      <c r="AN36" s="1040"/>
      <c r="AO36" s="1040"/>
      <c r="AP36" s="1040"/>
      <c r="AQ36" s="1040"/>
      <c r="AR36" s="1040"/>
      <c r="AS36" s="1040"/>
      <c r="AT36" s="1040"/>
      <c r="AU36" s="1040"/>
      <c r="AV36" s="1040"/>
      <c r="AW36" s="1040"/>
      <c r="AX36" s="1040"/>
      <c r="AY36" s="1040"/>
      <c r="AZ36" s="1111"/>
      <c r="BA36" s="1111"/>
      <c r="BB36" s="1111"/>
      <c r="BC36" s="1111"/>
      <c r="BD36" s="1111"/>
      <c r="BE36" s="1101"/>
      <c r="BF36" s="1101"/>
      <c r="BG36" s="1101"/>
      <c r="BH36" s="1101"/>
      <c r="BI36" s="1102"/>
      <c r="BJ36" s="232"/>
      <c r="BK36" s="232"/>
      <c r="BL36" s="232"/>
      <c r="BM36" s="232"/>
      <c r="BN36" s="232"/>
      <c r="BO36" s="245"/>
      <c r="BP36" s="245"/>
      <c r="BQ36" s="242">
        <v>30</v>
      </c>
      <c r="BR36" s="243"/>
      <c r="BS36" s="1083"/>
      <c r="BT36" s="1084"/>
      <c r="BU36" s="1084"/>
      <c r="BV36" s="1084"/>
      <c r="BW36" s="1084"/>
      <c r="BX36" s="1084"/>
      <c r="BY36" s="1084"/>
      <c r="BZ36" s="1084"/>
      <c r="CA36" s="1084"/>
      <c r="CB36" s="1084"/>
      <c r="CC36" s="1084"/>
      <c r="CD36" s="1084"/>
      <c r="CE36" s="1084"/>
      <c r="CF36" s="1084"/>
      <c r="CG36" s="1085"/>
      <c r="CH36" s="1058"/>
      <c r="CI36" s="1059"/>
      <c r="CJ36" s="1059"/>
      <c r="CK36" s="1059"/>
      <c r="CL36" s="1060"/>
      <c r="CM36" s="1058"/>
      <c r="CN36" s="1059"/>
      <c r="CO36" s="1059"/>
      <c r="CP36" s="1059"/>
      <c r="CQ36" s="1060"/>
      <c r="CR36" s="1058"/>
      <c r="CS36" s="1059"/>
      <c r="CT36" s="1059"/>
      <c r="CU36" s="1059"/>
      <c r="CV36" s="1060"/>
      <c r="CW36" s="1058"/>
      <c r="CX36" s="1059"/>
      <c r="CY36" s="1059"/>
      <c r="CZ36" s="1059"/>
      <c r="DA36" s="1060"/>
      <c r="DB36" s="1058"/>
      <c r="DC36" s="1059"/>
      <c r="DD36" s="1059"/>
      <c r="DE36" s="1059"/>
      <c r="DF36" s="1060"/>
      <c r="DG36" s="1058"/>
      <c r="DH36" s="1059"/>
      <c r="DI36" s="1059"/>
      <c r="DJ36" s="1059"/>
      <c r="DK36" s="1060"/>
      <c r="DL36" s="1058"/>
      <c r="DM36" s="1059"/>
      <c r="DN36" s="1059"/>
      <c r="DO36" s="1059"/>
      <c r="DP36" s="1060"/>
      <c r="DQ36" s="1058"/>
      <c r="DR36" s="1059"/>
      <c r="DS36" s="1059"/>
      <c r="DT36" s="1059"/>
      <c r="DU36" s="1060"/>
      <c r="DV36" s="1061"/>
      <c r="DW36" s="1062"/>
      <c r="DX36" s="1062"/>
      <c r="DY36" s="1062"/>
      <c r="DZ36" s="1063"/>
      <c r="EA36" s="226"/>
    </row>
    <row r="37" spans="1:131" s="227" customFormat="1" ht="26.25" customHeight="1">
      <c r="A37" s="246">
        <v>10</v>
      </c>
      <c r="B37" s="1106"/>
      <c r="C37" s="1107"/>
      <c r="D37" s="1107"/>
      <c r="E37" s="1107"/>
      <c r="F37" s="1107"/>
      <c r="G37" s="1107"/>
      <c r="H37" s="1107"/>
      <c r="I37" s="1107"/>
      <c r="J37" s="1107"/>
      <c r="K37" s="1107"/>
      <c r="L37" s="1107"/>
      <c r="M37" s="1107"/>
      <c r="N37" s="1107"/>
      <c r="O37" s="1107"/>
      <c r="P37" s="1108"/>
      <c r="Q37" s="1112"/>
      <c r="R37" s="1113"/>
      <c r="S37" s="1113"/>
      <c r="T37" s="1113"/>
      <c r="U37" s="1113"/>
      <c r="V37" s="1113"/>
      <c r="W37" s="1113"/>
      <c r="X37" s="1113"/>
      <c r="Y37" s="1113"/>
      <c r="Z37" s="1113"/>
      <c r="AA37" s="1113"/>
      <c r="AB37" s="1113"/>
      <c r="AC37" s="1113"/>
      <c r="AD37" s="1113"/>
      <c r="AE37" s="1114"/>
      <c r="AF37" s="1088"/>
      <c r="AG37" s="1089"/>
      <c r="AH37" s="1089"/>
      <c r="AI37" s="1089"/>
      <c r="AJ37" s="1090"/>
      <c r="AK37" s="1049"/>
      <c r="AL37" s="1040"/>
      <c r="AM37" s="1040"/>
      <c r="AN37" s="1040"/>
      <c r="AO37" s="1040"/>
      <c r="AP37" s="1040"/>
      <c r="AQ37" s="1040"/>
      <c r="AR37" s="1040"/>
      <c r="AS37" s="1040"/>
      <c r="AT37" s="1040"/>
      <c r="AU37" s="1040"/>
      <c r="AV37" s="1040"/>
      <c r="AW37" s="1040"/>
      <c r="AX37" s="1040"/>
      <c r="AY37" s="1040"/>
      <c r="AZ37" s="1111"/>
      <c r="BA37" s="1111"/>
      <c r="BB37" s="1111"/>
      <c r="BC37" s="1111"/>
      <c r="BD37" s="1111"/>
      <c r="BE37" s="1101"/>
      <c r="BF37" s="1101"/>
      <c r="BG37" s="1101"/>
      <c r="BH37" s="1101"/>
      <c r="BI37" s="1102"/>
      <c r="BJ37" s="232"/>
      <c r="BK37" s="232"/>
      <c r="BL37" s="232"/>
      <c r="BM37" s="232"/>
      <c r="BN37" s="232"/>
      <c r="BO37" s="245"/>
      <c r="BP37" s="245"/>
      <c r="BQ37" s="242">
        <v>31</v>
      </c>
      <c r="BR37" s="243"/>
      <c r="BS37" s="1083"/>
      <c r="BT37" s="1084"/>
      <c r="BU37" s="1084"/>
      <c r="BV37" s="1084"/>
      <c r="BW37" s="1084"/>
      <c r="BX37" s="1084"/>
      <c r="BY37" s="1084"/>
      <c r="BZ37" s="1084"/>
      <c r="CA37" s="1084"/>
      <c r="CB37" s="1084"/>
      <c r="CC37" s="1084"/>
      <c r="CD37" s="1084"/>
      <c r="CE37" s="1084"/>
      <c r="CF37" s="1084"/>
      <c r="CG37" s="1085"/>
      <c r="CH37" s="1058"/>
      <c r="CI37" s="1059"/>
      <c r="CJ37" s="1059"/>
      <c r="CK37" s="1059"/>
      <c r="CL37" s="1060"/>
      <c r="CM37" s="1058"/>
      <c r="CN37" s="1059"/>
      <c r="CO37" s="1059"/>
      <c r="CP37" s="1059"/>
      <c r="CQ37" s="1060"/>
      <c r="CR37" s="1058"/>
      <c r="CS37" s="1059"/>
      <c r="CT37" s="1059"/>
      <c r="CU37" s="1059"/>
      <c r="CV37" s="1060"/>
      <c r="CW37" s="1058"/>
      <c r="CX37" s="1059"/>
      <c r="CY37" s="1059"/>
      <c r="CZ37" s="1059"/>
      <c r="DA37" s="1060"/>
      <c r="DB37" s="1058"/>
      <c r="DC37" s="1059"/>
      <c r="DD37" s="1059"/>
      <c r="DE37" s="1059"/>
      <c r="DF37" s="1060"/>
      <c r="DG37" s="1058"/>
      <c r="DH37" s="1059"/>
      <c r="DI37" s="1059"/>
      <c r="DJ37" s="1059"/>
      <c r="DK37" s="1060"/>
      <c r="DL37" s="1058"/>
      <c r="DM37" s="1059"/>
      <c r="DN37" s="1059"/>
      <c r="DO37" s="1059"/>
      <c r="DP37" s="1060"/>
      <c r="DQ37" s="1058"/>
      <c r="DR37" s="1059"/>
      <c r="DS37" s="1059"/>
      <c r="DT37" s="1059"/>
      <c r="DU37" s="1060"/>
      <c r="DV37" s="1061"/>
      <c r="DW37" s="1062"/>
      <c r="DX37" s="1062"/>
      <c r="DY37" s="1062"/>
      <c r="DZ37" s="1063"/>
      <c r="EA37" s="226"/>
    </row>
    <row r="38" spans="1:131" s="227" customFormat="1" ht="26.25" customHeight="1">
      <c r="A38" s="246">
        <v>11</v>
      </c>
      <c r="B38" s="1106"/>
      <c r="C38" s="1107"/>
      <c r="D38" s="1107"/>
      <c r="E38" s="1107"/>
      <c r="F38" s="1107"/>
      <c r="G38" s="1107"/>
      <c r="H38" s="1107"/>
      <c r="I38" s="1107"/>
      <c r="J38" s="1107"/>
      <c r="K38" s="1107"/>
      <c r="L38" s="1107"/>
      <c r="M38" s="1107"/>
      <c r="N38" s="1107"/>
      <c r="O38" s="1107"/>
      <c r="P38" s="1108"/>
      <c r="Q38" s="1112"/>
      <c r="R38" s="1113"/>
      <c r="S38" s="1113"/>
      <c r="T38" s="1113"/>
      <c r="U38" s="1113"/>
      <c r="V38" s="1113"/>
      <c r="W38" s="1113"/>
      <c r="X38" s="1113"/>
      <c r="Y38" s="1113"/>
      <c r="Z38" s="1113"/>
      <c r="AA38" s="1113"/>
      <c r="AB38" s="1113"/>
      <c r="AC38" s="1113"/>
      <c r="AD38" s="1113"/>
      <c r="AE38" s="1114"/>
      <c r="AF38" s="1088"/>
      <c r="AG38" s="1089"/>
      <c r="AH38" s="1089"/>
      <c r="AI38" s="1089"/>
      <c r="AJ38" s="1090"/>
      <c r="AK38" s="1049"/>
      <c r="AL38" s="1040"/>
      <c r="AM38" s="1040"/>
      <c r="AN38" s="1040"/>
      <c r="AO38" s="1040"/>
      <c r="AP38" s="1040"/>
      <c r="AQ38" s="1040"/>
      <c r="AR38" s="1040"/>
      <c r="AS38" s="1040"/>
      <c r="AT38" s="1040"/>
      <c r="AU38" s="1040"/>
      <c r="AV38" s="1040"/>
      <c r="AW38" s="1040"/>
      <c r="AX38" s="1040"/>
      <c r="AY38" s="1040"/>
      <c r="AZ38" s="1111"/>
      <c r="BA38" s="1111"/>
      <c r="BB38" s="1111"/>
      <c r="BC38" s="1111"/>
      <c r="BD38" s="1111"/>
      <c r="BE38" s="1101"/>
      <c r="BF38" s="1101"/>
      <c r="BG38" s="1101"/>
      <c r="BH38" s="1101"/>
      <c r="BI38" s="1102"/>
      <c r="BJ38" s="232"/>
      <c r="BK38" s="232"/>
      <c r="BL38" s="232"/>
      <c r="BM38" s="232"/>
      <c r="BN38" s="232"/>
      <c r="BO38" s="245"/>
      <c r="BP38" s="245"/>
      <c r="BQ38" s="242">
        <v>32</v>
      </c>
      <c r="BR38" s="243"/>
      <c r="BS38" s="1083"/>
      <c r="BT38" s="1084"/>
      <c r="BU38" s="1084"/>
      <c r="BV38" s="1084"/>
      <c r="BW38" s="1084"/>
      <c r="BX38" s="1084"/>
      <c r="BY38" s="1084"/>
      <c r="BZ38" s="1084"/>
      <c r="CA38" s="1084"/>
      <c r="CB38" s="1084"/>
      <c r="CC38" s="1084"/>
      <c r="CD38" s="1084"/>
      <c r="CE38" s="1084"/>
      <c r="CF38" s="1084"/>
      <c r="CG38" s="1085"/>
      <c r="CH38" s="1058"/>
      <c r="CI38" s="1059"/>
      <c r="CJ38" s="1059"/>
      <c r="CK38" s="1059"/>
      <c r="CL38" s="1060"/>
      <c r="CM38" s="1058"/>
      <c r="CN38" s="1059"/>
      <c r="CO38" s="1059"/>
      <c r="CP38" s="1059"/>
      <c r="CQ38" s="1060"/>
      <c r="CR38" s="1058"/>
      <c r="CS38" s="1059"/>
      <c r="CT38" s="1059"/>
      <c r="CU38" s="1059"/>
      <c r="CV38" s="1060"/>
      <c r="CW38" s="1058"/>
      <c r="CX38" s="1059"/>
      <c r="CY38" s="1059"/>
      <c r="CZ38" s="1059"/>
      <c r="DA38" s="1060"/>
      <c r="DB38" s="1058"/>
      <c r="DC38" s="1059"/>
      <c r="DD38" s="1059"/>
      <c r="DE38" s="1059"/>
      <c r="DF38" s="1060"/>
      <c r="DG38" s="1058"/>
      <c r="DH38" s="1059"/>
      <c r="DI38" s="1059"/>
      <c r="DJ38" s="1059"/>
      <c r="DK38" s="1060"/>
      <c r="DL38" s="1058"/>
      <c r="DM38" s="1059"/>
      <c r="DN38" s="1059"/>
      <c r="DO38" s="1059"/>
      <c r="DP38" s="1060"/>
      <c r="DQ38" s="1058"/>
      <c r="DR38" s="1059"/>
      <c r="DS38" s="1059"/>
      <c r="DT38" s="1059"/>
      <c r="DU38" s="1060"/>
      <c r="DV38" s="1061"/>
      <c r="DW38" s="1062"/>
      <c r="DX38" s="1062"/>
      <c r="DY38" s="1062"/>
      <c r="DZ38" s="1063"/>
      <c r="EA38" s="226"/>
    </row>
    <row r="39" spans="1:131" s="227" customFormat="1" ht="26.25" customHeight="1">
      <c r="A39" s="246">
        <v>12</v>
      </c>
      <c r="B39" s="1106"/>
      <c r="C39" s="1107"/>
      <c r="D39" s="1107"/>
      <c r="E39" s="1107"/>
      <c r="F39" s="1107"/>
      <c r="G39" s="1107"/>
      <c r="H39" s="1107"/>
      <c r="I39" s="1107"/>
      <c r="J39" s="1107"/>
      <c r="K39" s="1107"/>
      <c r="L39" s="1107"/>
      <c r="M39" s="1107"/>
      <c r="N39" s="1107"/>
      <c r="O39" s="1107"/>
      <c r="P39" s="1108"/>
      <c r="Q39" s="1112"/>
      <c r="R39" s="1113"/>
      <c r="S39" s="1113"/>
      <c r="T39" s="1113"/>
      <c r="U39" s="1113"/>
      <c r="V39" s="1113"/>
      <c r="W39" s="1113"/>
      <c r="X39" s="1113"/>
      <c r="Y39" s="1113"/>
      <c r="Z39" s="1113"/>
      <c r="AA39" s="1113"/>
      <c r="AB39" s="1113"/>
      <c r="AC39" s="1113"/>
      <c r="AD39" s="1113"/>
      <c r="AE39" s="1114"/>
      <c r="AF39" s="1088"/>
      <c r="AG39" s="1089"/>
      <c r="AH39" s="1089"/>
      <c r="AI39" s="1089"/>
      <c r="AJ39" s="1090"/>
      <c r="AK39" s="1049"/>
      <c r="AL39" s="1040"/>
      <c r="AM39" s="1040"/>
      <c r="AN39" s="1040"/>
      <c r="AO39" s="1040"/>
      <c r="AP39" s="1040"/>
      <c r="AQ39" s="1040"/>
      <c r="AR39" s="1040"/>
      <c r="AS39" s="1040"/>
      <c r="AT39" s="1040"/>
      <c r="AU39" s="1040"/>
      <c r="AV39" s="1040"/>
      <c r="AW39" s="1040"/>
      <c r="AX39" s="1040"/>
      <c r="AY39" s="1040"/>
      <c r="AZ39" s="1111"/>
      <c r="BA39" s="1111"/>
      <c r="BB39" s="1111"/>
      <c r="BC39" s="1111"/>
      <c r="BD39" s="1111"/>
      <c r="BE39" s="1101"/>
      <c r="BF39" s="1101"/>
      <c r="BG39" s="1101"/>
      <c r="BH39" s="1101"/>
      <c r="BI39" s="1102"/>
      <c r="BJ39" s="232"/>
      <c r="BK39" s="232"/>
      <c r="BL39" s="232"/>
      <c r="BM39" s="232"/>
      <c r="BN39" s="232"/>
      <c r="BO39" s="245"/>
      <c r="BP39" s="245"/>
      <c r="BQ39" s="242">
        <v>33</v>
      </c>
      <c r="BR39" s="243"/>
      <c r="BS39" s="1083"/>
      <c r="BT39" s="1084"/>
      <c r="BU39" s="1084"/>
      <c r="BV39" s="1084"/>
      <c r="BW39" s="1084"/>
      <c r="BX39" s="1084"/>
      <c r="BY39" s="1084"/>
      <c r="BZ39" s="1084"/>
      <c r="CA39" s="1084"/>
      <c r="CB39" s="1084"/>
      <c r="CC39" s="1084"/>
      <c r="CD39" s="1084"/>
      <c r="CE39" s="1084"/>
      <c r="CF39" s="1084"/>
      <c r="CG39" s="1085"/>
      <c r="CH39" s="1058"/>
      <c r="CI39" s="1059"/>
      <c r="CJ39" s="1059"/>
      <c r="CK39" s="1059"/>
      <c r="CL39" s="1060"/>
      <c r="CM39" s="1058"/>
      <c r="CN39" s="1059"/>
      <c r="CO39" s="1059"/>
      <c r="CP39" s="1059"/>
      <c r="CQ39" s="1060"/>
      <c r="CR39" s="1058"/>
      <c r="CS39" s="1059"/>
      <c r="CT39" s="1059"/>
      <c r="CU39" s="1059"/>
      <c r="CV39" s="1060"/>
      <c r="CW39" s="1058"/>
      <c r="CX39" s="1059"/>
      <c r="CY39" s="1059"/>
      <c r="CZ39" s="1059"/>
      <c r="DA39" s="1060"/>
      <c r="DB39" s="1058"/>
      <c r="DC39" s="1059"/>
      <c r="DD39" s="1059"/>
      <c r="DE39" s="1059"/>
      <c r="DF39" s="1060"/>
      <c r="DG39" s="1058"/>
      <c r="DH39" s="1059"/>
      <c r="DI39" s="1059"/>
      <c r="DJ39" s="1059"/>
      <c r="DK39" s="1060"/>
      <c r="DL39" s="1058"/>
      <c r="DM39" s="1059"/>
      <c r="DN39" s="1059"/>
      <c r="DO39" s="1059"/>
      <c r="DP39" s="1060"/>
      <c r="DQ39" s="1058"/>
      <c r="DR39" s="1059"/>
      <c r="DS39" s="1059"/>
      <c r="DT39" s="1059"/>
      <c r="DU39" s="1060"/>
      <c r="DV39" s="1061"/>
      <c r="DW39" s="1062"/>
      <c r="DX39" s="1062"/>
      <c r="DY39" s="1062"/>
      <c r="DZ39" s="1063"/>
      <c r="EA39" s="226"/>
    </row>
    <row r="40" spans="1:131" s="227" customFormat="1" ht="26.25" customHeight="1">
      <c r="A40" s="241">
        <v>13</v>
      </c>
      <c r="B40" s="1106"/>
      <c r="C40" s="1107"/>
      <c r="D40" s="1107"/>
      <c r="E40" s="1107"/>
      <c r="F40" s="1107"/>
      <c r="G40" s="1107"/>
      <c r="H40" s="1107"/>
      <c r="I40" s="1107"/>
      <c r="J40" s="1107"/>
      <c r="K40" s="1107"/>
      <c r="L40" s="1107"/>
      <c r="M40" s="1107"/>
      <c r="N40" s="1107"/>
      <c r="O40" s="1107"/>
      <c r="P40" s="1108"/>
      <c r="Q40" s="1112"/>
      <c r="R40" s="1113"/>
      <c r="S40" s="1113"/>
      <c r="T40" s="1113"/>
      <c r="U40" s="1113"/>
      <c r="V40" s="1113"/>
      <c r="W40" s="1113"/>
      <c r="X40" s="1113"/>
      <c r="Y40" s="1113"/>
      <c r="Z40" s="1113"/>
      <c r="AA40" s="1113"/>
      <c r="AB40" s="1113"/>
      <c r="AC40" s="1113"/>
      <c r="AD40" s="1113"/>
      <c r="AE40" s="1114"/>
      <c r="AF40" s="1088"/>
      <c r="AG40" s="1089"/>
      <c r="AH40" s="1089"/>
      <c r="AI40" s="1089"/>
      <c r="AJ40" s="1090"/>
      <c r="AK40" s="1049"/>
      <c r="AL40" s="1040"/>
      <c r="AM40" s="1040"/>
      <c r="AN40" s="1040"/>
      <c r="AO40" s="1040"/>
      <c r="AP40" s="1040"/>
      <c r="AQ40" s="1040"/>
      <c r="AR40" s="1040"/>
      <c r="AS40" s="1040"/>
      <c r="AT40" s="1040"/>
      <c r="AU40" s="1040"/>
      <c r="AV40" s="1040"/>
      <c r="AW40" s="1040"/>
      <c r="AX40" s="1040"/>
      <c r="AY40" s="1040"/>
      <c r="AZ40" s="1111"/>
      <c r="BA40" s="1111"/>
      <c r="BB40" s="1111"/>
      <c r="BC40" s="1111"/>
      <c r="BD40" s="1111"/>
      <c r="BE40" s="1101"/>
      <c r="BF40" s="1101"/>
      <c r="BG40" s="1101"/>
      <c r="BH40" s="1101"/>
      <c r="BI40" s="1102"/>
      <c r="BJ40" s="232"/>
      <c r="BK40" s="232"/>
      <c r="BL40" s="232"/>
      <c r="BM40" s="232"/>
      <c r="BN40" s="232"/>
      <c r="BO40" s="245"/>
      <c r="BP40" s="245"/>
      <c r="BQ40" s="242">
        <v>34</v>
      </c>
      <c r="BR40" s="243"/>
      <c r="BS40" s="1083"/>
      <c r="BT40" s="1084"/>
      <c r="BU40" s="1084"/>
      <c r="BV40" s="1084"/>
      <c r="BW40" s="1084"/>
      <c r="BX40" s="1084"/>
      <c r="BY40" s="1084"/>
      <c r="BZ40" s="1084"/>
      <c r="CA40" s="1084"/>
      <c r="CB40" s="1084"/>
      <c r="CC40" s="1084"/>
      <c r="CD40" s="1084"/>
      <c r="CE40" s="1084"/>
      <c r="CF40" s="1084"/>
      <c r="CG40" s="1085"/>
      <c r="CH40" s="1058"/>
      <c r="CI40" s="1059"/>
      <c r="CJ40" s="1059"/>
      <c r="CK40" s="1059"/>
      <c r="CL40" s="1060"/>
      <c r="CM40" s="1058"/>
      <c r="CN40" s="1059"/>
      <c r="CO40" s="1059"/>
      <c r="CP40" s="1059"/>
      <c r="CQ40" s="1060"/>
      <c r="CR40" s="1058"/>
      <c r="CS40" s="1059"/>
      <c r="CT40" s="1059"/>
      <c r="CU40" s="1059"/>
      <c r="CV40" s="1060"/>
      <c r="CW40" s="1058"/>
      <c r="CX40" s="1059"/>
      <c r="CY40" s="1059"/>
      <c r="CZ40" s="1059"/>
      <c r="DA40" s="1060"/>
      <c r="DB40" s="1058"/>
      <c r="DC40" s="1059"/>
      <c r="DD40" s="1059"/>
      <c r="DE40" s="1059"/>
      <c r="DF40" s="1060"/>
      <c r="DG40" s="1058"/>
      <c r="DH40" s="1059"/>
      <c r="DI40" s="1059"/>
      <c r="DJ40" s="1059"/>
      <c r="DK40" s="1060"/>
      <c r="DL40" s="1058"/>
      <c r="DM40" s="1059"/>
      <c r="DN40" s="1059"/>
      <c r="DO40" s="1059"/>
      <c r="DP40" s="1060"/>
      <c r="DQ40" s="1058"/>
      <c r="DR40" s="1059"/>
      <c r="DS40" s="1059"/>
      <c r="DT40" s="1059"/>
      <c r="DU40" s="1060"/>
      <c r="DV40" s="1061"/>
      <c r="DW40" s="1062"/>
      <c r="DX40" s="1062"/>
      <c r="DY40" s="1062"/>
      <c r="DZ40" s="1063"/>
      <c r="EA40" s="226"/>
    </row>
    <row r="41" spans="1:131" s="227" customFormat="1" ht="26.25" customHeight="1">
      <c r="A41" s="241">
        <v>14</v>
      </c>
      <c r="B41" s="1106"/>
      <c r="C41" s="1107"/>
      <c r="D41" s="1107"/>
      <c r="E41" s="1107"/>
      <c r="F41" s="1107"/>
      <c r="G41" s="1107"/>
      <c r="H41" s="1107"/>
      <c r="I41" s="1107"/>
      <c r="J41" s="1107"/>
      <c r="K41" s="1107"/>
      <c r="L41" s="1107"/>
      <c r="M41" s="1107"/>
      <c r="N41" s="1107"/>
      <c r="O41" s="1107"/>
      <c r="P41" s="1108"/>
      <c r="Q41" s="1112"/>
      <c r="R41" s="1113"/>
      <c r="S41" s="1113"/>
      <c r="T41" s="1113"/>
      <c r="U41" s="1113"/>
      <c r="V41" s="1113"/>
      <c r="W41" s="1113"/>
      <c r="X41" s="1113"/>
      <c r="Y41" s="1113"/>
      <c r="Z41" s="1113"/>
      <c r="AA41" s="1113"/>
      <c r="AB41" s="1113"/>
      <c r="AC41" s="1113"/>
      <c r="AD41" s="1113"/>
      <c r="AE41" s="1114"/>
      <c r="AF41" s="1088"/>
      <c r="AG41" s="1089"/>
      <c r="AH41" s="1089"/>
      <c r="AI41" s="1089"/>
      <c r="AJ41" s="1090"/>
      <c r="AK41" s="1049"/>
      <c r="AL41" s="1040"/>
      <c r="AM41" s="1040"/>
      <c r="AN41" s="1040"/>
      <c r="AO41" s="1040"/>
      <c r="AP41" s="1040"/>
      <c r="AQ41" s="1040"/>
      <c r="AR41" s="1040"/>
      <c r="AS41" s="1040"/>
      <c r="AT41" s="1040"/>
      <c r="AU41" s="1040"/>
      <c r="AV41" s="1040"/>
      <c r="AW41" s="1040"/>
      <c r="AX41" s="1040"/>
      <c r="AY41" s="1040"/>
      <c r="AZ41" s="1111"/>
      <c r="BA41" s="1111"/>
      <c r="BB41" s="1111"/>
      <c r="BC41" s="1111"/>
      <c r="BD41" s="1111"/>
      <c r="BE41" s="1101"/>
      <c r="BF41" s="1101"/>
      <c r="BG41" s="1101"/>
      <c r="BH41" s="1101"/>
      <c r="BI41" s="1102"/>
      <c r="BJ41" s="232"/>
      <c r="BK41" s="232"/>
      <c r="BL41" s="232"/>
      <c r="BM41" s="232"/>
      <c r="BN41" s="232"/>
      <c r="BO41" s="245"/>
      <c r="BP41" s="245"/>
      <c r="BQ41" s="242">
        <v>35</v>
      </c>
      <c r="BR41" s="243"/>
      <c r="BS41" s="1083"/>
      <c r="BT41" s="1084"/>
      <c r="BU41" s="1084"/>
      <c r="BV41" s="1084"/>
      <c r="BW41" s="1084"/>
      <c r="BX41" s="1084"/>
      <c r="BY41" s="1084"/>
      <c r="BZ41" s="1084"/>
      <c r="CA41" s="1084"/>
      <c r="CB41" s="1084"/>
      <c r="CC41" s="1084"/>
      <c r="CD41" s="1084"/>
      <c r="CE41" s="1084"/>
      <c r="CF41" s="1084"/>
      <c r="CG41" s="1085"/>
      <c r="CH41" s="1058"/>
      <c r="CI41" s="1059"/>
      <c r="CJ41" s="1059"/>
      <c r="CK41" s="1059"/>
      <c r="CL41" s="1060"/>
      <c r="CM41" s="1058"/>
      <c r="CN41" s="1059"/>
      <c r="CO41" s="1059"/>
      <c r="CP41" s="1059"/>
      <c r="CQ41" s="1060"/>
      <c r="CR41" s="1058"/>
      <c r="CS41" s="1059"/>
      <c r="CT41" s="1059"/>
      <c r="CU41" s="1059"/>
      <c r="CV41" s="1060"/>
      <c r="CW41" s="1058"/>
      <c r="CX41" s="1059"/>
      <c r="CY41" s="1059"/>
      <c r="CZ41" s="1059"/>
      <c r="DA41" s="1060"/>
      <c r="DB41" s="1058"/>
      <c r="DC41" s="1059"/>
      <c r="DD41" s="1059"/>
      <c r="DE41" s="1059"/>
      <c r="DF41" s="1060"/>
      <c r="DG41" s="1058"/>
      <c r="DH41" s="1059"/>
      <c r="DI41" s="1059"/>
      <c r="DJ41" s="1059"/>
      <c r="DK41" s="1060"/>
      <c r="DL41" s="1058"/>
      <c r="DM41" s="1059"/>
      <c r="DN41" s="1059"/>
      <c r="DO41" s="1059"/>
      <c r="DP41" s="1060"/>
      <c r="DQ41" s="1058"/>
      <c r="DR41" s="1059"/>
      <c r="DS41" s="1059"/>
      <c r="DT41" s="1059"/>
      <c r="DU41" s="1060"/>
      <c r="DV41" s="1061"/>
      <c r="DW41" s="1062"/>
      <c r="DX41" s="1062"/>
      <c r="DY41" s="1062"/>
      <c r="DZ41" s="1063"/>
      <c r="EA41" s="226"/>
    </row>
    <row r="42" spans="1:131" s="227" customFormat="1" ht="26.25" customHeight="1">
      <c r="A42" s="241">
        <v>15</v>
      </c>
      <c r="B42" s="1106"/>
      <c r="C42" s="1107"/>
      <c r="D42" s="1107"/>
      <c r="E42" s="1107"/>
      <c r="F42" s="1107"/>
      <c r="G42" s="1107"/>
      <c r="H42" s="1107"/>
      <c r="I42" s="1107"/>
      <c r="J42" s="1107"/>
      <c r="K42" s="1107"/>
      <c r="L42" s="1107"/>
      <c r="M42" s="1107"/>
      <c r="N42" s="1107"/>
      <c r="O42" s="1107"/>
      <c r="P42" s="1108"/>
      <c r="Q42" s="1112"/>
      <c r="R42" s="1113"/>
      <c r="S42" s="1113"/>
      <c r="T42" s="1113"/>
      <c r="U42" s="1113"/>
      <c r="V42" s="1113"/>
      <c r="W42" s="1113"/>
      <c r="X42" s="1113"/>
      <c r="Y42" s="1113"/>
      <c r="Z42" s="1113"/>
      <c r="AA42" s="1113"/>
      <c r="AB42" s="1113"/>
      <c r="AC42" s="1113"/>
      <c r="AD42" s="1113"/>
      <c r="AE42" s="1114"/>
      <c r="AF42" s="1088"/>
      <c r="AG42" s="1089"/>
      <c r="AH42" s="1089"/>
      <c r="AI42" s="1089"/>
      <c r="AJ42" s="1090"/>
      <c r="AK42" s="1049"/>
      <c r="AL42" s="1040"/>
      <c r="AM42" s="1040"/>
      <c r="AN42" s="1040"/>
      <c r="AO42" s="1040"/>
      <c r="AP42" s="1040"/>
      <c r="AQ42" s="1040"/>
      <c r="AR42" s="1040"/>
      <c r="AS42" s="1040"/>
      <c r="AT42" s="1040"/>
      <c r="AU42" s="1040"/>
      <c r="AV42" s="1040"/>
      <c r="AW42" s="1040"/>
      <c r="AX42" s="1040"/>
      <c r="AY42" s="1040"/>
      <c r="AZ42" s="1111"/>
      <c r="BA42" s="1111"/>
      <c r="BB42" s="1111"/>
      <c r="BC42" s="1111"/>
      <c r="BD42" s="1111"/>
      <c r="BE42" s="1101"/>
      <c r="BF42" s="1101"/>
      <c r="BG42" s="1101"/>
      <c r="BH42" s="1101"/>
      <c r="BI42" s="1102"/>
      <c r="BJ42" s="232"/>
      <c r="BK42" s="232"/>
      <c r="BL42" s="232"/>
      <c r="BM42" s="232"/>
      <c r="BN42" s="232"/>
      <c r="BO42" s="245"/>
      <c r="BP42" s="245"/>
      <c r="BQ42" s="242">
        <v>36</v>
      </c>
      <c r="BR42" s="243"/>
      <c r="BS42" s="1083"/>
      <c r="BT42" s="1084"/>
      <c r="BU42" s="1084"/>
      <c r="BV42" s="1084"/>
      <c r="BW42" s="1084"/>
      <c r="BX42" s="1084"/>
      <c r="BY42" s="1084"/>
      <c r="BZ42" s="1084"/>
      <c r="CA42" s="1084"/>
      <c r="CB42" s="1084"/>
      <c r="CC42" s="1084"/>
      <c r="CD42" s="1084"/>
      <c r="CE42" s="1084"/>
      <c r="CF42" s="1084"/>
      <c r="CG42" s="1085"/>
      <c r="CH42" s="1058"/>
      <c r="CI42" s="1059"/>
      <c r="CJ42" s="1059"/>
      <c r="CK42" s="1059"/>
      <c r="CL42" s="1060"/>
      <c r="CM42" s="1058"/>
      <c r="CN42" s="1059"/>
      <c r="CO42" s="1059"/>
      <c r="CP42" s="1059"/>
      <c r="CQ42" s="1060"/>
      <c r="CR42" s="1058"/>
      <c r="CS42" s="1059"/>
      <c r="CT42" s="1059"/>
      <c r="CU42" s="1059"/>
      <c r="CV42" s="1060"/>
      <c r="CW42" s="1058"/>
      <c r="CX42" s="1059"/>
      <c r="CY42" s="1059"/>
      <c r="CZ42" s="1059"/>
      <c r="DA42" s="1060"/>
      <c r="DB42" s="1058"/>
      <c r="DC42" s="1059"/>
      <c r="DD42" s="1059"/>
      <c r="DE42" s="1059"/>
      <c r="DF42" s="1060"/>
      <c r="DG42" s="1058"/>
      <c r="DH42" s="1059"/>
      <c r="DI42" s="1059"/>
      <c r="DJ42" s="1059"/>
      <c r="DK42" s="1060"/>
      <c r="DL42" s="1058"/>
      <c r="DM42" s="1059"/>
      <c r="DN42" s="1059"/>
      <c r="DO42" s="1059"/>
      <c r="DP42" s="1060"/>
      <c r="DQ42" s="1058"/>
      <c r="DR42" s="1059"/>
      <c r="DS42" s="1059"/>
      <c r="DT42" s="1059"/>
      <c r="DU42" s="1060"/>
      <c r="DV42" s="1061"/>
      <c r="DW42" s="1062"/>
      <c r="DX42" s="1062"/>
      <c r="DY42" s="1062"/>
      <c r="DZ42" s="1063"/>
      <c r="EA42" s="226"/>
    </row>
    <row r="43" spans="1:131" s="227" customFormat="1" ht="26.25" customHeight="1">
      <c r="A43" s="241">
        <v>16</v>
      </c>
      <c r="B43" s="1106"/>
      <c r="C43" s="1107"/>
      <c r="D43" s="1107"/>
      <c r="E43" s="1107"/>
      <c r="F43" s="1107"/>
      <c r="G43" s="1107"/>
      <c r="H43" s="1107"/>
      <c r="I43" s="1107"/>
      <c r="J43" s="1107"/>
      <c r="K43" s="1107"/>
      <c r="L43" s="1107"/>
      <c r="M43" s="1107"/>
      <c r="N43" s="1107"/>
      <c r="O43" s="1107"/>
      <c r="P43" s="1108"/>
      <c r="Q43" s="1112"/>
      <c r="R43" s="1113"/>
      <c r="S43" s="1113"/>
      <c r="T43" s="1113"/>
      <c r="U43" s="1113"/>
      <c r="V43" s="1113"/>
      <c r="W43" s="1113"/>
      <c r="X43" s="1113"/>
      <c r="Y43" s="1113"/>
      <c r="Z43" s="1113"/>
      <c r="AA43" s="1113"/>
      <c r="AB43" s="1113"/>
      <c r="AC43" s="1113"/>
      <c r="AD43" s="1113"/>
      <c r="AE43" s="1114"/>
      <c r="AF43" s="1088"/>
      <c r="AG43" s="1089"/>
      <c r="AH43" s="1089"/>
      <c r="AI43" s="1089"/>
      <c r="AJ43" s="1090"/>
      <c r="AK43" s="1049"/>
      <c r="AL43" s="1040"/>
      <c r="AM43" s="1040"/>
      <c r="AN43" s="1040"/>
      <c r="AO43" s="1040"/>
      <c r="AP43" s="1040"/>
      <c r="AQ43" s="1040"/>
      <c r="AR43" s="1040"/>
      <c r="AS43" s="1040"/>
      <c r="AT43" s="1040"/>
      <c r="AU43" s="1040"/>
      <c r="AV43" s="1040"/>
      <c r="AW43" s="1040"/>
      <c r="AX43" s="1040"/>
      <c r="AY43" s="1040"/>
      <c r="AZ43" s="1111"/>
      <c r="BA43" s="1111"/>
      <c r="BB43" s="1111"/>
      <c r="BC43" s="1111"/>
      <c r="BD43" s="1111"/>
      <c r="BE43" s="1101"/>
      <c r="BF43" s="1101"/>
      <c r="BG43" s="1101"/>
      <c r="BH43" s="1101"/>
      <c r="BI43" s="1102"/>
      <c r="BJ43" s="232"/>
      <c r="BK43" s="232"/>
      <c r="BL43" s="232"/>
      <c r="BM43" s="232"/>
      <c r="BN43" s="232"/>
      <c r="BO43" s="245"/>
      <c r="BP43" s="245"/>
      <c r="BQ43" s="242">
        <v>37</v>
      </c>
      <c r="BR43" s="243"/>
      <c r="BS43" s="1083"/>
      <c r="BT43" s="1084"/>
      <c r="BU43" s="1084"/>
      <c r="BV43" s="1084"/>
      <c r="BW43" s="1084"/>
      <c r="BX43" s="1084"/>
      <c r="BY43" s="1084"/>
      <c r="BZ43" s="1084"/>
      <c r="CA43" s="1084"/>
      <c r="CB43" s="1084"/>
      <c r="CC43" s="1084"/>
      <c r="CD43" s="1084"/>
      <c r="CE43" s="1084"/>
      <c r="CF43" s="1084"/>
      <c r="CG43" s="1085"/>
      <c r="CH43" s="1058"/>
      <c r="CI43" s="1059"/>
      <c r="CJ43" s="1059"/>
      <c r="CK43" s="1059"/>
      <c r="CL43" s="1060"/>
      <c r="CM43" s="1058"/>
      <c r="CN43" s="1059"/>
      <c r="CO43" s="1059"/>
      <c r="CP43" s="1059"/>
      <c r="CQ43" s="1060"/>
      <c r="CR43" s="1058"/>
      <c r="CS43" s="1059"/>
      <c r="CT43" s="1059"/>
      <c r="CU43" s="1059"/>
      <c r="CV43" s="1060"/>
      <c r="CW43" s="1058"/>
      <c r="CX43" s="1059"/>
      <c r="CY43" s="1059"/>
      <c r="CZ43" s="1059"/>
      <c r="DA43" s="1060"/>
      <c r="DB43" s="1058"/>
      <c r="DC43" s="1059"/>
      <c r="DD43" s="1059"/>
      <c r="DE43" s="1059"/>
      <c r="DF43" s="1060"/>
      <c r="DG43" s="1058"/>
      <c r="DH43" s="1059"/>
      <c r="DI43" s="1059"/>
      <c r="DJ43" s="1059"/>
      <c r="DK43" s="1060"/>
      <c r="DL43" s="1058"/>
      <c r="DM43" s="1059"/>
      <c r="DN43" s="1059"/>
      <c r="DO43" s="1059"/>
      <c r="DP43" s="1060"/>
      <c r="DQ43" s="1058"/>
      <c r="DR43" s="1059"/>
      <c r="DS43" s="1059"/>
      <c r="DT43" s="1059"/>
      <c r="DU43" s="1060"/>
      <c r="DV43" s="1061"/>
      <c r="DW43" s="1062"/>
      <c r="DX43" s="1062"/>
      <c r="DY43" s="1062"/>
      <c r="DZ43" s="1063"/>
      <c r="EA43" s="226"/>
    </row>
    <row r="44" spans="1:131" s="227" customFormat="1" ht="26.25" customHeight="1">
      <c r="A44" s="241">
        <v>17</v>
      </c>
      <c r="B44" s="1106"/>
      <c r="C44" s="1107"/>
      <c r="D44" s="1107"/>
      <c r="E44" s="1107"/>
      <c r="F44" s="1107"/>
      <c r="G44" s="1107"/>
      <c r="H44" s="1107"/>
      <c r="I44" s="1107"/>
      <c r="J44" s="1107"/>
      <c r="K44" s="1107"/>
      <c r="L44" s="1107"/>
      <c r="M44" s="1107"/>
      <c r="N44" s="1107"/>
      <c r="O44" s="1107"/>
      <c r="P44" s="1108"/>
      <c r="Q44" s="1112"/>
      <c r="R44" s="1113"/>
      <c r="S44" s="1113"/>
      <c r="T44" s="1113"/>
      <c r="U44" s="1113"/>
      <c r="V44" s="1113"/>
      <c r="W44" s="1113"/>
      <c r="X44" s="1113"/>
      <c r="Y44" s="1113"/>
      <c r="Z44" s="1113"/>
      <c r="AA44" s="1113"/>
      <c r="AB44" s="1113"/>
      <c r="AC44" s="1113"/>
      <c r="AD44" s="1113"/>
      <c r="AE44" s="1114"/>
      <c r="AF44" s="1088"/>
      <c r="AG44" s="1089"/>
      <c r="AH44" s="1089"/>
      <c r="AI44" s="1089"/>
      <c r="AJ44" s="1090"/>
      <c r="AK44" s="1049"/>
      <c r="AL44" s="1040"/>
      <c r="AM44" s="1040"/>
      <c r="AN44" s="1040"/>
      <c r="AO44" s="1040"/>
      <c r="AP44" s="1040"/>
      <c r="AQ44" s="1040"/>
      <c r="AR44" s="1040"/>
      <c r="AS44" s="1040"/>
      <c r="AT44" s="1040"/>
      <c r="AU44" s="1040"/>
      <c r="AV44" s="1040"/>
      <c r="AW44" s="1040"/>
      <c r="AX44" s="1040"/>
      <c r="AY44" s="1040"/>
      <c r="AZ44" s="1111"/>
      <c r="BA44" s="1111"/>
      <c r="BB44" s="1111"/>
      <c r="BC44" s="1111"/>
      <c r="BD44" s="1111"/>
      <c r="BE44" s="1101"/>
      <c r="BF44" s="1101"/>
      <c r="BG44" s="1101"/>
      <c r="BH44" s="1101"/>
      <c r="BI44" s="1102"/>
      <c r="BJ44" s="232"/>
      <c r="BK44" s="232"/>
      <c r="BL44" s="232"/>
      <c r="BM44" s="232"/>
      <c r="BN44" s="232"/>
      <c r="BO44" s="245"/>
      <c r="BP44" s="245"/>
      <c r="BQ44" s="242">
        <v>38</v>
      </c>
      <c r="BR44" s="243"/>
      <c r="BS44" s="1083"/>
      <c r="BT44" s="1084"/>
      <c r="BU44" s="1084"/>
      <c r="BV44" s="1084"/>
      <c r="BW44" s="1084"/>
      <c r="BX44" s="1084"/>
      <c r="BY44" s="1084"/>
      <c r="BZ44" s="1084"/>
      <c r="CA44" s="1084"/>
      <c r="CB44" s="1084"/>
      <c r="CC44" s="1084"/>
      <c r="CD44" s="1084"/>
      <c r="CE44" s="1084"/>
      <c r="CF44" s="1084"/>
      <c r="CG44" s="1085"/>
      <c r="CH44" s="1058"/>
      <c r="CI44" s="1059"/>
      <c r="CJ44" s="1059"/>
      <c r="CK44" s="1059"/>
      <c r="CL44" s="1060"/>
      <c r="CM44" s="1058"/>
      <c r="CN44" s="1059"/>
      <c r="CO44" s="1059"/>
      <c r="CP44" s="1059"/>
      <c r="CQ44" s="1060"/>
      <c r="CR44" s="1058"/>
      <c r="CS44" s="1059"/>
      <c r="CT44" s="1059"/>
      <c r="CU44" s="1059"/>
      <c r="CV44" s="1060"/>
      <c r="CW44" s="1058"/>
      <c r="CX44" s="1059"/>
      <c r="CY44" s="1059"/>
      <c r="CZ44" s="1059"/>
      <c r="DA44" s="1060"/>
      <c r="DB44" s="1058"/>
      <c r="DC44" s="1059"/>
      <c r="DD44" s="1059"/>
      <c r="DE44" s="1059"/>
      <c r="DF44" s="1060"/>
      <c r="DG44" s="1058"/>
      <c r="DH44" s="1059"/>
      <c r="DI44" s="1059"/>
      <c r="DJ44" s="1059"/>
      <c r="DK44" s="1060"/>
      <c r="DL44" s="1058"/>
      <c r="DM44" s="1059"/>
      <c r="DN44" s="1059"/>
      <c r="DO44" s="1059"/>
      <c r="DP44" s="1060"/>
      <c r="DQ44" s="1058"/>
      <c r="DR44" s="1059"/>
      <c r="DS44" s="1059"/>
      <c r="DT44" s="1059"/>
      <c r="DU44" s="1060"/>
      <c r="DV44" s="1061"/>
      <c r="DW44" s="1062"/>
      <c r="DX44" s="1062"/>
      <c r="DY44" s="1062"/>
      <c r="DZ44" s="1063"/>
      <c r="EA44" s="226"/>
    </row>
    <row r="45" spans="1:131" s="227" customFormat="1" ht="26.25" customHeight="1">
      <c r="A45" s="241">
        <v>18</v>
      </c>
      <c r="B45" s="1106"/>
      <c r="C45" s="1107"/>
      <c r="D45" s="1107"/>
      <c r="E45" s="1107"/>
      <c r="F45" s="1107"/>
      <c r="G45" s="1107"/>
      <c r="H45" s="1107"/>
      <c r="I45" s="1107"/>
      <c r="J45" s="1107"/>
      <c r="K45" s="1107"/>
      <c r="L45" s="1107"/>
      <c r="M45" s="1107"/>
      <c r="N45" s="1107"/>
      <c r="O45" s="1107"/>
      <c r="P45" s="1108"/>
      <c r="Q45" s="1112"/>
      <c r="R45" s="1113"/>
      <c r="S45" s="1113"/>
      <c r="T45" s="1113"/>
      <c r="U45" s="1113"/>
      <c r="V45" s="1113"/>
      <c r="W45" s="1113"/>
      <c r="X45" s="1113"/>
      <c r="Y45" s="1113"/>
      <c r="Z45" s="1113"/>
      <c r="AA45" s="1113"/>
      <c r="AB45" s="1113"/>
      <c r="AC45" s="1113"/>
      <c r="AD45" s="1113"/>
      <c r="AE45" s="1114"/>
      <c r="AF45" s="1088"/>
      <c r="AG45" s="1089"/>
      <c r="AH45" s="1089"/>
      <c r="AI45" s="1089"/>
      <c r="AJ45" s="1090"/>
      <c r="AK45" s="1049"/>
      <c r="AL45" s="1040"/>
      <c r="AM45" s="1040"/>
      <c r="AN45" s="1040"/>
      <c r="AO45" s="1040"/>
      <c r="AP45" s="1040"/>
      <c r="AQ45" s="1040"/>
      <c r="AR45" s="1040"/>
      <c r="AS45" s="1040"/>
      <c r="AT45" s="1040"/>
      <c r="AU45" s="1040"/>
      <c r="AV45" s="1040"/>
      <c r="AW45" s="1040"/>
      <c r="AX45" s="1040"/>
      <c r="AY45" s="1040"/>
      <c r="AZ45" s="1111"/>
      <c r="BA45" s="1111"/>
      <c r="BB45" s="1111"/>
      <c r="BC45" s="1111"/>
      <c r="BD45" s="1111"/>
      <c r="BE45" s="1101"/>
      <c r="BF45" s="1101"/>
      <c r="BG45" s="1101"/>
      <c r="BH45" s="1101"/>
      <c r="BI45" s="1102"/>
      <c r="BJ45" s="232"/>
      <c r="BK45" s="232"/>
      <c r="BL45" s="232"/>
      <c r="BM45" s="232"/>
      <c r="BN45" s="232"/>
      <c r="BO45" s="245"/>
      <c r="BP45" s="245"/>
      <c r="BQ45" s="242">
        <v>39</v>
      </c>
      <c r="BR45" s="243"/>
      <c r="BS45" s="1083"/>
      <c r="BT45" s="1084"/>
      <c r="BU45" s="1084"/>
      <c r="BV45" s="1084"/>
      <c r="BW45" s="1084"/>
      <c r="BX45" s="1084"/>
      <c r="BY45" s="1084"/>
      <c r="BZ45" s="1084"/>
      <c r="CA45" s="1084"/>
      <c r="CB45" s="1084"/>
      <c r="CC45" s="1084"/>
      <c r="CD45" s="1084"/>
      <c r="CE45" s="1084"/>
      <c r="CF45" s="1084"/>
      <c r="CG45" s="1085"/>
      <c r="CH45" s="1058"/>
      <c r="CI45" s="1059"/>
      <c r="CJ45" s="1059"/>
      <c r="CK45" s="1059"/>
      <c r="CL45" s="1060"/>
      <c r="CM45" s="1058"/>
      <c r="CN45" s="1059"/>
      <c r="CO45" s="1059"/>
      <c r="CP45" s="1059"/>
      <c r="CQ45" s="1060"/>
      <c r="CR45" s="1058"/>
      <c r="CS45" s="1059"/>
      <c r="CT45" s="1059"/>
      <c r="CU45" s="1059"/>
      <c r="CV45" s="1060"/>
      <c r="CW45" s="1058"/>
      <c r="CX45" s="1059"/>
      <c r="CY45" s="1059"/>
      <c r="CZ45" s="1059"/>
      <c r="DA45" s="1060"/>
      <c r="DB45" s="1058"/>
      <c r="DC45" s="1059"/>
      <c r="DD45" s="1059"/>
      <c r="DE45" s="1059"/>
      <c r="DF45" s="1060"/>
      <c r="DG45" s="1058"/>
      <c r="DH45" s="1059"/>
      <c r="DI45" s="1059"/>
      <c r="DJ45" s="1059"/>
      <c r="DK45" s="1060"/>
      <c r="DL45" s="1058"/>
      <c r="DM45" s="1059"/>
      <c r="DN45" s="1059"/>
      <c r="DO45" s="1059"/>
      <c r="DP45" s="1060"/>
      <c r="DQ45" s="1058"/>
      <c r="DR45" s="1059"/>
      <c r="DS45" s="1059"/>
      <c r="DT45" s="1059"/>
      <c r="DU45" s="1060"/>
      <c r="DV45" s="1061"/>
      <c r="DW45" s="1062"/>
      <c r="DX45" s="1062"/>
      <c r="DY45" s="1062"/>
      <c r="DZ45" s="1063"/>
      <c r="EA45" s="226"/>
    </row>
    <row r="46" spans="1:131" s="227" customFormat="1" ht="26.25" customHeight="1">
      <c r="A46" s="241">
        <v>19</v>
      </c>
      <c r="B46" s="1106"/>
      <c r="C46" s="1107"/>
      <c r="D46" s="1107"/>
      <c r="E46" s="1107"/>
      <c r="F46" s="1107"/>
      <c r="G46" s="1107"/>
      <c r="H46" s="1107"/>
      <c r="I46" s="1107"/>
      <c r="J46" s="1107"/>
      <c r="K46" s="1107"/>
      <c r="L46" s="1107"/>
      <c r="M46" s="1107"/>
      <c r="N46" s="1107"/>
      <c r="O46" s="1107"/>
      <c r="P46" s="1108"/>
      <c r="Q46" s="1112"/>
      <c r="R46" s="1113"/>
      <c r="S46" s="1113"/>
      <c r="T46" s="1113"/>
      <c r="U46" s="1113"/>
      <c r="V46" s="1113"/>
      <c r="W46" s="1113"/>
      <c r="X46" s="1113"/>
      <c r="Y46" s="1113"/>
      <c r="Z46" s="1113"/>
      <c r="AA46" s="1113"/>
      <c r="AB46" s="1113"/>
      <c r="AC46" s="1113"/>
      <c r="AD46" s="1113"/>
      <c r="AE46" s="1114"/>
      <c r="AF46" s="1088"/>
      <c r="AG46" s="1089"/>
      <c r="AH46" s="1089"/>
      <c r="AI46" s="1089"/>
      <c r="AJ46" s="1090"/>
      <c r="AK46" s="1049"/>
      <c r="AL46" s="1040"/>
      <c r="AM46" s="1040"/>
      <c r="AN46" s="1040"/>
      <c r="AO46" s="1040"/>
      <c r="AP46" s="1040"/>
      <c r="AQ46" s="1040"/>
      <c r="AR46" s="1040"/>
      <c r="AS46" s="1040"/>
      <c r="AT46" s="1040"/>
      <c r="AU46" s="1040"/>
      <c r="AV46" s="1040"/>
      <c r="AW46" s="1040"/>
      <c r="AX46" s="1040"/>
      <c r="AY46" s="1040"/>
      <c r="AZ46" s="1111"/>
      <c r="BA46" s="1111"/>
      <c r="BB46" s="1111"/>
      <c r="BC46" s="1111"/>
      <c r="BD46" s="1111"/>
      <c r="BE46" s="1101"/>
      <c r="BF46" s="1101"/>
      <c r="BG46" s="1101"/>
      <c r="BH46" s="1101"/>
      <c r="BI46" s="1102"/>
      <c r="BJ46" s="232"/>
      <c r="BK46" s="232"/>
      <c r="BL46" s="232"/>
      <c r="BM46" s="232"/>
      <c r="BN46" s="232"/>
      <c r="BO46" s="245"/>
      <c r="BP46" s="245"/>
      <c r="BQ46" s="242">
        <v>40</v>
      </c>
      <c r="BR46" s="243"/>
      <c r="BS46" s="1083"/>
      <c r="BT46" s="1084"/>
      <c r="BU46" s="1084"/>
      <c r="BV46" s="1084"/>
      <c r="BW46" s="1084"/>
      <c r="BX46" s="1084"/>
      <c r="BY46" s="1084"/>
      <c r="BZ46" s="1084"/>
      <c r="CA46" s="1084"/>
      <c r="CB46" s="1084"/>
      <c r="CC46" s="1084"/>
      <c r="CD46" s="1084"/>
      <c r="CE46" s="1084"/>
      <c r="CF46" s="1084"/>
      <c r="CG46" s="1085"/>
      <c r="CH46" s="1058"/>
      <c r="CI46" s="1059"/>
      <c r="CJ46" s="1059"/>
      <c r="CK46" s="1059"/>
      <c r="CL46" s="1060"/>
      <c r="CM46" s="1058"/>
      <c r="CN46" s="1059"/>
      <c r="CO46" s="1059"/>
      <c r="CP46" s="1059"/>
      <c r="CQ46" s="1060"/>
      <c r="CR46" s="1058"/>
      <c r="CS46" s="1059"/>
      <c r="CT46" s="1059"/>
      <c r="CU46" s="1059"/>
      <c r="CV46" s="1060"/>
      <c r="CW46" s="1058"/>
      <c r="CX46" s="1059"/>
      <c r="CY46" s="1059"/>
      <c r="CZ46" s="1059"/>
      <c r="DA46" s="1060"/>
      <c r="DB46" s="1058"/>
      <c r="DC46" s="1059"/>
      <c r="DD46" s="1059"/>
      <c r="DE46" s="1059"/>
      <c r="DF46" s="1060"/>
      <c r="DG46" s="1058"/>
      <c r="DH46" s="1059"/>
      <c r="DI46" s="1059"/>
      <c r="DJ46" s="1059"/>
      <c r="DK46" s="1060"/>
      <c r="DL46" s="1058"/>
      <c r="DM46" s="1059"/>
      <c r="DN46" s="1059"/>
      <c r="DO46" s="1059"/>
      <c r="DP46" s="1060"/>
      <c r="DQ46" s="1058"/>
      <c r="DR46" s="1059"/>
      <c r="DS46" s="1059"/>
      <c r="DT46" s="1059"/>
      <c r="DU46" s="1060"/>
      <c r="DV46" s="1061"/>
      <c r="DW46" s="1062"/>
      <c r="DX46" s="1062"/>
      <c r="DY46" s="1062"/>
      <c r="DZ46" s="1063"/>
      <c r="EA46" s="226"/>
    </row>
    <row r="47" spans="1:131" s="227" customFormat="1" ht="26.25" customHeight="1">
      <c r="A47" s="241">
        <v>20</v>
      </c>
      <c r="B47" s="1106"/>
      <c r="C47" s="1107"/>
      <c r="D47" s="1107"/>
      <c r="E47" s="1107"/>
      <c r="F47" s="1107"/>
      <c r="G47" s="1107"/>
      <c r="H47" s="1107"/>
      <c r="I47" s="1107"/>
      <c r="J47" s="1107"/>
      <c r="K47" s="1107"/>
      <c r="L47" s="1107"/>
      <c r="M47" s="1107"/>
      <c r="N47" s="1107"/>
      <c r="O47" s="1107"/>
      <c r="P47" s="1108"/>
      <c r="Q47" s="1112"/>
      <c r="R47" s="1113"/>
      <c r="S47" s="1113"/>
      <c r="T47" s="1113"/>
      <c r="U47" s="1113"/>
      <c r="V47" s="1113"/>
      <c r="W47" s="1113"/>
      <c r="X47" s="1113"/>
      <c r="Y47" s="1113"/>
      <c r="Z47" s="1113"/>
      <c r="AA47" s="1113"/>
      <c r="AB47" s="1113"/>
      <c r="AC47" s="1113"/>
      <c r="AD47" s="1113"/>
      <c r="AE47" s="1114"/>
      <c r="AF47" s="1088"/>
      <c r="AG47" s="1089"/>
      <c r="AH47" s="1089"/>
      <c r="AI47" s="1089"/>
      <c r="AJ47" s="1090"/>
      <c r="AK47" s="1049"/>
      <c r="AL47" s="1040"/>
      <c r="AM47" s="1040"/>
      <c r="AN47" s="1040"/>
      <c r="AO47" s="1040"/>
      <c r="AP47" s="1040"/>
      <c r="AQ47" s="1040"/>
      <c r="AR47" s="1040"/>
      <c r="AS47" s="1040"/>
      <c r="AT47" s="1040"/>
      <c r="AU47" s="1040"/>
      <c r="AV47" s="1040"/>
      <c r="AW47" s="1040"/>
      <c r="AX47" s="1040"/>
      <c r="AY47" s="1040"/>
      <c r="AZ47" s="1111"/>
      <c r="BA47" s="1111"/>
      <c r="BB47" s="1111"/>
      <c r="BC47" s="1111"/>
      <c r="BD47" s="1111"/>
      <c r="BE47" s="1101"/>
      <c r="BF47" s="1101"/>
      <c r="BG47" s="1101"/>
      <c r="BH47" s="1101"/>
      <c r="BI47" s="1102"/>
      <c r="BJ47" s="232"/>
      <c r="BK47" s="232"/>
      <c r="BL47" s="232"/>
      <c r="BM47" s="232"/>
      <c r="BN47" s="232"/>
      <c r="BO47" s="245"/>
      <c r="BP47" s="245"/>
      <c r="BQ47" s="242">
        <v>41</v>
      </c>
      <c r="BR47" s="243"/>
      <c r="BS47" s="1083"/>
      <c r="BT47" s="1084"/>
      <c r="BU47" s="1084"/>
      <c r="BV47" s="1084"/>
      <c r="BW47" s="1084"/>
      <c r="BX47" s="1084"/>
      <c r="BY47" s="1084"/>
      <c r="BZ47" s="1084"/>
      <c r="CA47" s="1084"/>
      <c r="CB47" s="1084"/>
      <c r="CC47" s="1084"/>
      <c r="CD47" s="1084"/>
      <c r="CE47" s="1084"/>
      <c r="CF47" s="1084"/>
      <c r="CG47" s="1085"/>
      <c r="CH47" s="1058"/>
      <c r="CI47" s="1059"/>
      <c r="CJ47" s="1059"/>
      <c r="CK47" s="1059"/>
      <c r="CL47" s="1060"/>
      <c r="CM47" s="1058"/>
      <c r="CN47" s="1059"/>
      <c r="CO47" s="1059"/>
      <c r="CP47" s="1059"/>
      <c r="CQ47" s="1060"/>
      <c r="CR47" s="1058"/>
      <c r="CS47" s="1059"/>
      <c r="CT47" s="1059"/>
      <c r="CU47" s="1059"/>
      <c r="CV47" s="1060"/>
      <c r="CW47" s="1058"/>
      <c r="CX47" s="1059"/>
      <c r="CY47" s="1059"/>
      <c r="CZ47" s="1059"/>
      <c r="DA47" s="1060"/>
      <c r="DB47" s="1058"/>
      <c r="DC47" s="1059"/>
      <c r="DD47" s="1059"/>
      <c r="DE47" s="1059"/>
      <c r="DF47" s="1060"/>
      <c r="DG47" s="1058"/>
      <c r="DH47" s="1059"/>
      <c r="DI47" s="1059"/>
      <c r="DJ47" s="1059"/>
      <c r="DK47" s="1060"/>
      <c r="DL47" s="1058"/>
      <c r="DM47" s="1059"/>
      <c r="DN47" s="1059"/>
      <c r="DO47" s="1059"/>
      <c r="DP47" s="1060"/>
      <c r="DQ47" s="1058"/>
      <c r="DR47" s="1059"/>
      <c r="DS47" s="1059"/>
      <c r="DT47" s="1059"/>
      <c r="DU47" s="1060"/>
      <c r="DV47" s="1061"/>
      <c r="DW47" s="1062"/>
      <c r="DX47" s="1062"/>
      <c r="DY47" s="1062"/>
      <c r="DZ47" s="1063"/>
      <c r="EA47" s="226"/>
    </row>
    <row r="48" spans="1:131" s="227" customFormat="1" ht="26.25" customHeight="1">
      <c r="A48" s="241">
        <v>21</v>
      </c>
      <c r="B48" s="1106"/>
      <c r="C48" s="1107"/>
      <c r="D48" s="1107"/>
      <c r="E48" s="1107"/>
      <c r="F48" s="1107"/>
      <c r="G48" s="1107"/>
      <c r="H48" s="1107"/>
      <c r="I48" s="1107"/>
      <c r="J48" s="1107"/>
      <c r="K48" s="1107"/>
      <c r="L48" s="1107"/>
      <c r="M48" s="1107"/>
      <c r="N48" s="1107"/>
      <c r="O48" s="1107"/>
      <c r="P48" s="1108"/>
      <c r="Q48" s="1112"/>
      <c r="R48" s="1113"/>
      <c r="S48" s="1113"/>
      <c r="T48" s="1113"/>
      <c r="U48" s="1113"/>
      <c r="V48" s="1113"/>
      <c r="W48" s="1113"/>
      <c r="X48" s="1113"/>
      <c r="Y48" s="1113"/>
      <c r="Z48" s="1113"/>
      <c r="AA48" s="1113"/>
      <c r="AB48" s="1113"/>
      <c r="AC48" s="1113"/>
      <c r="AD48" s="1113"/>
      <c r="AE48" s="1114"/>
      <c r="AF48" s="1088"/>
      <c r="AG48" s="1089"/>
      <c r="AH48" s="1089"/>
      <c r="AI48" s="1089"/>
      <c r="AJ48" s="1090"/>
      <c r="AK48" s="1049"/>
      <c r="AL48" s="1040"/>
      <c r="AM48" s="1040"/>
      <c r="AN48" s="1040"/>
      <c r="AO48" s="1040"/>
      <c r="AP48" s="1040"/>
      <c r="AQ48" s="1040"/>
      <c r="AR48" s="1040"/>
      <c r="AS48" s="1040"/>
      <c r="AT48" s="1040"/>
      <c r="AU48" s="1040"/>
      <c r="AV48" s="1040"/>
      <c r="AW48" s="1040"/>
      <c r="AX48" s="1040"/>
      <c r="AY48" s="1040"/>
      <c r="AZ48" s="1111"/>
      <c r="BA48" s="1111"/>
      <c r="BB48" s="1111"/>
      <c r="BC48" s="1111"/>
      <c r="BD48" s="1111"/>
      <c r="BE48" s="1101"/>
      <c r="BF48" s="1101"/>
      <c r="BG48" s="1101"/>
      <c r="BH48" s="1101"/>
      <c r="BI48" s="1102"/>
      <c r="BJ48" s="232"/>
      <c r="BK48" s="232"/>
      <c r="BL48" s="232"/>
      <c r="BM48" s="232"/>
      <c r="BN48" s="232"/>
      <c r="BO48" s="245"/>
      <c r="BP48" s="245"/>
      <c r="BQ48" s="242">
        <v>42</v>
      </c>
      <c r="BR48" s="243"/>
      <c r="BS48" s="1083"/>
      <c r="BT48" s="1084"/>
      <c r="BU48" s="1084"/>
      <c r="BV48" s="1084"/>
      <c r="BW48" s="1084"/>
      <c r="BX48" s="1084"/>
      <c r="BY48" s="1084"/>
      <c r="BZ48" s="1084"/>
      <c r="CA48" s="1084"/>
      <c r="CB48" s="1084"/>
      <c r="CC48" s="1084"/>
      <c r="CD48" s="1084"/>
      <c r="CE48" s="1084"/>
      <c r="CF48" s="1084"/>
      <c r="CG48" s="1085"/>
      <c r="CH48" s="1058"/>
      <c r="CI48" s="1059"/>
      <c r="CJ48" s="1059"/>
      <c r="CK48" s="1059"/>
      <c r="CL48" s="1060"/>
      <c r="CM48" s="1058"/>
      <c r="CN48" s="1059"/>
      <c r="CO48" s="1059"/>
      <c r="CP48" s="1059"/>
      <c r="CQ48" s="1060"/>
      <c r="CR48" s="1058"/>
      <c r="CS48" s="1059"/>
      <c r="CT48" s="1059"/>
      <c r="CU48" s="1059"/>
      <c r="CV48" s="1060"/>
      <c r="CW48" s="1058"/>
      <c r="CX48" s="1059"/>
      <c r="CY48" s="1059"/>
      <c r="CZ48" s="1059"/>
      <c r="DA48" s="1060"/>
      <c r="DB48" s="1058"/>
      <c r="DC48" s="1059"/>
      <c r="DD48" s="1059"/>
      <c r="DE48" s="1059"/>
      <c r="DF48" s="1060"/>
      <c r="DG48" s="1058"/>
      <c r="DH48" s="1059"/>
      <c r="DI48" s="1059"/>
      <c r="DJ48" s="1059"/>
      <c r="DK48" s="1060"/>
      <c r="DL48" s="1058"/>
      <c r="DM48" s="1059"/>
      <c r="DN48" s="1059"/>
      <c r="DO48" s="1059"/>
      <c r="DP48" s="1060"/>
      <c r="DQ48" s="1058"/>
      <c r="DR48" s="1059"/>
      <c r="DS48" s="1059"/>
      <c r="DT48" s="1059"/>
      <c r="DU48" s="1060"/>
      <c r="DV48" s="1061"/>
      <c r="DW48" s="1062"/>
      <c r="DX48" s="1062"/>
      <c r="DY48" s="1062"/>
      <c r="DZ48" s="1063"/>
      <c r="EA48" s="226"/>
    </row>
    <row r="49" spans="1:131" s="227" customFormat="1" ht="26.25" customHeight="1">
      <c r="A49" s="241">
        <v>22</v>
      </c>
      <c r="B49" s="1106"/>
      <c r="C49" s="1107"/>
      <c r="D49" s="1107"/>
      <c r="E49" s="1107"/>
      <c r="F49" s="1107"/>
      <c r="G49" s="1107"/>
      <c r="H49" s="1107"/>
      <c r="I49" s="1107"/>
      <c r="J49" s="1107"/>
      <c r="K49" s="1107"/>
      <c r="L49" s="1107"/>
      <c r="M49" s="1107"/>
      <c r="N49" s="1107"/>
      <c r="O49" s="1107"/>
      <c r="P49" s="1108"/>
      <c r="Q49" s="1112"/>
      <c r="R49" s="1113"/>
      <c r="S49" s="1113"/>
      <c r="T49" s="1113"/>
      <c r="U49" s="1113"/>
      <c r="V49" s="1113"/>
      <c r="W49" s="1113"/>
      <c r="X49" s="1113"/>
      <c r="Y49" s="1113"/>
      <c r="Z49" s="1113"/>
      <c r="AA49" s="1113"/>
      <c r="AB49" s="1113"/>
      <c r="AC49" s="1113"/>
      <c r="AD49" s="1113"/>
      <c r="AE49" s="1114"/>
      <c r="AF49" s="1088"/>
      <c r="AG49" s="1089"/>
      <c r="AH49" s="1089"/>
      <c r="AI49" s="1089"/>
      <c r="AJ49" s="1090"/>
      <c r="AK49" s="1049"/>
      <c r="AL49" s="1040"/>
      <c r="AM49" s="1040"/>
      <c r="AN49" s="1040"/>
      <c r="AO49" s="1040"/>
      <c r="AP49" s="1040"/>
      <c r="AQ49" s="1040"/>
      <c r="AR49" s="1040"/>
      <c r="AS49" s="1040"/>
      <c r="AT49" s="1040"/>
      <c r="AU49" s="1040"/>
      <c r="AV49" s="1040"/>
      <c r="AW49" s="1040"/>
      <c r="AX49" s="1040"/>
      <c r="AY49" s="1040"/>
      <c r="AZ49" s="1111"/>
      <c r="BA49" s="1111"/>
      <c r="BB49" s="1111"/>
      <c r="BC49" s="1111"/>
      <c r="BD49" s="1111"/>
      <c r="BE49" s="1101"/>
      <c r="BF49" s="1101"/>
      <c r="BG49" s="1101"/>
      <c r="BH49" s="1101"/>
      <c r="BI49" s="1102"/>
      <c r="BJ49" s="232"/>
      <c r="BK49" s="232"/>
      <c r="BL49" s="232"/>
      <c r="BM49" s="232"/>
      <c r="BN49" s="232"/>
      <c r="BO49" s="245"/>
      <c r="BP49" s="245"/>
      <c r="BQ49" s="242">
        <v>43</v>
      </c>
      <c r="BR49" s="243"/>
      <c r="BS49" s="1083"/>
      <c r="BT49" s="1084"/>
      <c r="BU49" s="1084"/>
      <c r="BV49" s="1084"/>
      <c r="BW49" s="1084"/>
      <c r="BX49" s="1084"/>
      <c r="BY49" s="1084"/>
      <c r="BZ49" s="1084"/>
      <c r="CA49" s="1084"/>
      <c r="CB49" s="1084"/>
      <c r="CC49" s="1084"/>
      <c r="CD49" s="1084"/>
      <c r="CE49" s="1084"/>
      <c r="CF49" s="1084"/>
      <c r="CG49" s="1085"/>
      <c r="CH49" s="1058"/>
      <c r="CI49" s="1059"/>
      <c r="CJ49" s="1059"/>
      <c r="CK49" s="1059"/>
      <c r="CL49" s="1060"/>
      <c r="CM49" s="1058"/>
      <c r="CN49" s="1059"/>
      <c r="CO49" s="1059"/>
      <c r="CP49" s="1059"/>
      <c r="CQ49" s="1060"/>
      <c r="CR49" s="1058"/>
      <c r="CS49" s="1059"/>
      <c r="CT49" s="1059"/>
      <c r="CU49" s="1059"/>
      <c r="CV49" s="1060"/>
      <c r="CW49" s="1058"/>
      <c r="CX49" s="1059"/>
      <c r="CY49" s="1059"/>
      <c r="CZ49" s="1059"/>
      <c r="DA49" s="1060"/>
      <c r="DB49" s="1058"/>
      <c r="DC49" s="1059"/>
      <c r="DD49" s="1059"/>
      <c r="DE49" s="1059"/>
      <c r="DF49" s="1060"/>
      <c r="DG49" s="1058"/>
      <c r="DH49" s="1059"/>
      <c r="DI49" s="1059"/>
      <c r="DJ49" s="1059"/>
      <c r="DK49" s="1060"/>
      <c r="DL49" s="1058"/>
      <c r="DM49" s="1059"/>
      <c r="DN49" s="1059"/>
      <c r="DO49" s="1059"/>
      <c r="DP49" s="1060"/>
      <c r="DQ49" s="1058"/>
      <c r="DR49" s="1059"/>
      <c r="DS49" s="1059"/>
      <c r="DT49" s="1059"/>
      <c r="DU49" s="1060"/>
      <c r="DV49" s="1061"/>
      <c r="DW49" s="1062"/>
      <c r="DX49" s="1062"/>
      <c r="DY49" s="1062"/>
      <c r="DZ49" s="1063"/>
      <c r="EA49" s="226"/>
    </row>
    <row r="50" spans="1:131" s="227" customFormat="1" ht="26.25" customHeight="1">
      <c r="A50" s="241">
        <v>23</v>
      </c>
      <c r="B50" s="1106"/>
      <c r="C50" s="1107"/>
      <c r="D50" s="1107"/>
      <c r="E50" s="1107"/>
      <c r="F50" s="1107"/>
      <c r="G50" s="1107"/>
      <c r="H50" s="1107"/>
      <c r="I50" s="1107"/>
      <c r="J50" s="1107"/>
      <c r="K50" s="1107"/>
      <c r="L50" s="1107"/>
      <c r="M50" s="1107"/>
      <c r="N50" s="1107"/>
      <c r="O50" s="1107"/>
      <c r="P50" s="1108"/>
      <c r="Q50" s="1109"/>
      <c r="R50" s="1092"/>
      <c r="S50" s="1092"/>
      <c r="T50" s="1092"/>
      <c r="U50" s="1092"/>
      <c r="V50" s="1092"/>
      <c r="W50" s="1092"/>
      <c r="X50" s="1092"/>
      <c r="Y50" s="1092"/>
      <c r="Z50" s="1092"/>
      <c r="AA50" s="1092"/>
      <c r="AB50" s="1092"/>
      <c r="AC50" s="1092"/>
      <c r="AD50" s="1092"/>
      <c r="AE50" s="1110"/>
      <c r="AF50" s="1088"/>
      <c r="AG50" s="1089"/>
      <c r="AH50" s="1089"/>
      <c r="AI50" s="1089"/>
      <c r="AJ50" s="1090"/>
      <c r="AK50" s="1091"/>
      <c r="AL50" s="1092"/>
      <c r="AM50" s="1092"/>
      <c r="AN50" s="1092"/>
      <c r="AO50" s="1092"/>
      <c r="AP50" s="1092"/>
      <c r="AQ50" s="1092"/>
      <c r="AR50" s="1092"/>
      <c r="AS50" s="1092"/>
      <c r="AT50" s="1092"/>
      <c r="AU50" s="1092"/>
      <c r="AV50" s="1092"/>
      <c r="AW50" s="1092"/>
      <c r="AX50" s="1092"/>
      <c r="AY50" s="1092"/>
      <c r="AZ50" s="1093"/>
      <c r="BA50" s="1093"/>
      <c r="BB50" s="1093"/>
      <c r="BC50" s="1093"/>
      <c r="BD50" s="1093"/>
      <c r="BE50" s="1101"/>
      <c r="BF50" s="1101"/>
      <c r="BG50" s="1101"/>
      <c r="BH50" s="1101"/>
      <c r="BI50" s="1102"/>
      <c r="BJ50" s="232"/>
      <c r="BK50" s="232"/>
      <c r="BL50" s="232"/>
      <c r="BM50" s="232"/>
      <c r="BN50" s="232"/>
      <c r="BO50" s="245"/>
      <c r="BP50" s="245"/>
      <c r="BQ50" s="242">
        <v>44</v>
      </c>
      <c r="BR50" s="243"/>
      <c r="BS50" s="1083"/>
      <c r="BT50" s="1084"/>
      <c r="BU50" s="1084"/>
      <c r="BV50" s="1084"/>
      <c r="BW50" s="1084"/>
      <c r="BX50" s="1084"/>
      <c r="BY50" s="1084"/>
      <c r="BZ50" s="1084"/>
      <c r="CA50" s="1084"/>
      <c r="CB50" s="1084"/>
      <c r="CC50" s="1084"/>
      <c r="CD50" s="1084"/>
      <c r="CE50" s="1084"/>
      <c r="CF50" s="1084"/>
      <c r="CG50" s="1085"/>
      <c r="CH50" s="1058"/>
      <c r="CI50" s="1059"/>
      <c r="CJ50" s="1059"/>
      <c r="CK50" s="1059"/>
      <c r="CL50" s="1060"/>
      <c r="CM50" s="1058"/>
      <c r="CN50" s="1059"/>
      <c r="CO50" s="1059"/>
      <c r="CP50" s="1059"/>
      <c r="CQ50" s="1060"/>
      <c r="CR50" s="1058"/>
      <c r="CS50" s="1059"/>
      <c r="CT50" s="1059"/>
      <c r="CU50" s="1059"/>
      <c r="CV50" s="1060"/>
      <c r="CW50" s="1058"/>
      <c r="CX50" s="1059"/>
      <c r="CY50" s="1059"/>
      <c r="CZ50" s="1059"/>
      <c r="DA50" s="1060"/>
      <c r="DB50" s="1058"/>
      <c r="DC50" s="1059"/>
      <c r="DD50" s="1059"/>
      <c r="DE50" s="1059"/>
      <c r="DF50" s="1060"/>
      <c r="DG50" s="1058"/>
      <c r="DH50" s="1059"/>
      <c r="DI50" s="1059"/>
      <c r="DJ50" s="1059"/>
      <c r="DK50" s="1060"/>
      <c r="DL50" s="1058"/>
      <c r="DM50" s="1059"/>
      <c r="DN50" s="1059"/>
      <c r="DO50" s="1059"/>
      <c r="DP50" s="1060"/>
      <c r="DQ50" s="1058"/>
      <c r="DR50" s="1059"/>
      <c r="DS50" s="1059"/>
      <c r="DT50" s="1059"/>
      <c r="DU50" s="1060"/>
      <c r="DV50" s="1061"/>
      <c r="DW50" s="1062"/>
      <c r="DX50" s="1062"/>
      <c r="DY50" s="1062"/>
      <c r="DZ50" s="1063"/>
      <c r="EA50" s="226"/>
    </row>
    <row r="51" spans="1:131" s="227" customFormat="1" ht="26.25" customHeight="1">
      <c r="A51" s="241">
        <v>24</v>
      </c>
      <c r="B51" s="1106"/>
      <c r="C51" s="1107"/>
      <c r="D51" s="1107"/>
      <c r="E51" s="1107"/>
      <c r="F51" s="1107"/>
      <c r="G51" s="1107"/>
      <c r="H51" s="1107"/>
      <c r="I51" s="1107"/>
      <c r="J51" s="1107"/>
      <c r="K51" s="1107"/>
      <c r="L51" s="1107"/>
      <c r="M51" s="1107"/>
      <c r="N51" s="1107"/>
      <c r="O51" s="1107"/>
      <c r="P51" s="1108"/>
      <c r="Q51" s="1109"/>
      <c r="R51" s="1092"/>
      <c r="S51" s="1092"/>
      <c r="T51" s="1092"/>
      <c r="U51" s="1092"/>
      <c r="V51" s="1092"/>
      <c r="W51" s="1092"/>
      <c r="X51" s="1092"/>
      <c r="Y51" s="1092"/>
      <c r="Z51" s="1092"/>
      <c r="AA51" s="1092"/>
      <c r="AB51" s="1092"/>
      <c r="AC51" s="1092"/>
      <c r="AD51" s="1092"/>
      <c r="AE51" s="1110"/>
      <c r="AF51" s="1088"/>
      <c r="AG51" s="1089"/>
      <c r="AH51" s="1089"/>
      <c r="AI51" s="1089"/>
      <c r="AJ51" s="1090"/>
      <c r="AK51" s="1091"/>
      <c r="AL51" s="1092"/>
      <c r="AM51" s="1092"/>
      <c r="AN51" s="1092"/>
      <c r="AO51" s="1092"/>
      <c r="AP51" s="1092"/>
      <c r="AQ51" s="1092"/>
      <c r="AR51" s="1092"/>
      <c r="AS51" s="1092"/>
      <c r="AT51" s="1092"/>
      <c r="AU51" s="1092"/>
      <c r="AV51" s="1092"/>
      <c r="AW51" s="1092"/>
      <c r="AX51" s="1092"/>
      <c r="AY51" s="1092"/>
      <c r="AZ51" s="1093"/>
      <c r="BA51" s="1093"/>
      <c r="BB51" s="1093"/>
      <c r="BC51" s="1093"/>
      <c r="BD51" s="1093"/>
      <c r="BE51" s="1101"/>
      <c r="BF51" s="1101"/>
      <c r="BG51" s="1101"/>
      <c r="BH51" s="1101"/>
      <c r="BI51" s="1102"/>
      <c r="BJ51" s="232"/>
      <c r="BK51" s="232"/>
      <c r="BL51" s="232"/>
      <c r="BM51" s="232"/>
      <c r="BN51" s="232"/>
      <c r="BO51" s="245"/>
      <c r="BP51" s="245"/>
      <c r="BQ51" s="242">
        <v>45</v>
      </c>
      <c r="BR51" s="243"/>
      <c r="BS51" s="1083"/>
      <c r="BT51" s="1084"/>
      <c r="BU51" s="1084"/>
      <c r="BV51" s="1084"/>
      <c r="BW51" s="1084"/>
      <c r="BX51" s="1084"/>
      <c r="BY51" s="1084"/>
      <c r="BZ51" s="1084"/>
      <c r="CA51" s="1084"/>
      <c r="CB51" s="1084"/>
      <c r="CC51" s="1084"/>
      <c r="CD51" s="1084"/>
      <c r="CE51" s="1084"/>
      <c r="CF51" s="1084"/>
      <c r="CG51" s="1085"/>
      <c r="CH51" s="1058"/>
      <c r="CI51" s="1059"/>
      <c r="CJ51" s="1059"/>
      <c r="CK51" s="1059"/>
      <c r="CL51" s="1060"/>
      <c r="CM51" s="1058"/>
      <c r="CN51" s="1059"/>
      <c r="CO51" s="1059"/>
      <c r="CP51" s="1059"/>
      <c r="CQ51" s="1060"/>
      <c r="CR51" s="1058"/>
      <c r="CS51" s="1059"/>
      <c r="CT51" s="1059"/>
      <c r="CU51" s="1059"/>
      <c r="CV51" s="1060"/>
      <c r="CW51" s="1058"/>
      <c r="CX51" s="1059"/>
      <c r="CY51" s="1059"/>
      <c r="CZ51" s="1059"/>
      <c r="DA51" s="1060"/>
      <c r="DB51" s="1058"/>
      <c r="DC51" s="1059"/>
      <c r="DD51" s="1059"/>
      <c r="DE51" s="1059"/>
      <c r="DF51" s="1060"/>
      <c r="DG51" s="1058"/>
      <c r="DH51" s="1059"/>
      <c r="DI51" s="1059"/>
      <c r="DJ51" s="1059"/>
      <c r="DK51" s="1060"/>
      <c r="DL51" s="1058"/>
      <c r="DM51" s="1059"/>
      <c r="DN51" s="1059"/>
      <c r="DO51" s="1059"/>
      <c r="DP51" s="1060"/>
      <c r="DQ51" s="1058"/>
      <c r="DR51" s="1059"/>
      <c r="DS51" s="1059"/>
      <c r="DT51" s="1059"/>
      <c r="DU51" s="1060"/>
      <c r="DV51" s="1061"/>
      <c r="DW51" s="1062"/>
      <c r="DX51" s="1062"/>
      <c r="DY51" s="1062"/>
      <c r="DZ51" s="1063"/>
      <c r="EA51" s="226"/>
    </row>
    <row r="52" spans="1:131" s="227" customFormat="1" ht="26.25" customHeight="1">
      <c r="A52" s="241">
        <v>25</v>
      </c>
      <c r="B52" s="1106"/>
      <c r="C52" s="1107"/>
      <c r="D52" s="1107"/>
      <c r="E52" s="1107"/>
      <c r="F52" s="1107"/>
      <c r="G52" s="1107"/>
      <c r="H52" s="1107"/>
      <c r="I52" s="1107"/>
      <c r="J52" s="1107"/>
      <c r="K52" s="1107"/>
      <c r="L52" s="1107"/>
      <c r="M52" s="1107"/>
      <c r="N52" s="1107"/>
      <c r="O52" s="1107"/>
      <c r="P52" s="1108"/>
      <c r="Q52" s="1109"/>
      <c r="R52" s="1092"/>
      <c r="S52" s="1092"/>
      <c r="T52" s="1092"/>
      <c r="U52" s="1092"/>
      <c r="V52" s="1092"/>
      <c r="W52" s="1092"/>
      <c r="X52" s="1092"/>
      <c r="Y52" s="1092"/>
      <c r="Z52" s="1092"/>
      <c r="AA52" s="1092"/>
      <c r="AB52" s="1092"/>
      <c r="AC52" s="1092"/>
      <c r="AD52" s="1092"/>
      <c r="AE52" s="1110"/>
      <c r="AF52" s="1088"/>
      <c r="AG52" s="1089"/>
      <c r="AH52" s="1089"/>
      <c r="AI52" s="1089"/>
      <c r="AJ52" s="1090"/>
      <c r="AK52" s="1091"/>
      <c r="AL52" s="1092"/>
      <c r="AM52" s="1092"/>
      <c r="AN52" s="1092"/>
      <c r="AO52" s="1092"/>
      <c r="AP52" s="1092"/>
      <c r="AQ52" s="1092"/>
      <c r="AR52" s="1092"/>
      <c r="AS52" s="1092"/>
      <c r="AT52" s="1092"/>
      <c r="AU52" s="1092"/>
      <c r="AV52" s="1092"/>
      <c r="AW52" s="1092"/>
      <c r="AX52" s="1092"/>
      <c r="AY52" s="1092"/>
      <c r="AZ52" s="1093"/>
      <c r="BA52" s="1093"/>
      <c r="BB52" s="1093"/>
      <c r="BC52" s="1093"/>
      <c r="BD52" s="1093"/>
      <c r="BE52" s="1101"/>
      <c r="BF52" s="1101"/>
      <c r="BG52" s="1101"/>
      <c r="BH52" s="1101"/>
      <c r="BI52" s="1102"/>
      <c r="BJ52" s="232"/>
      <c r="BK52" s="232"/>
      <c r="BL52" s="232"/>
      <c r="BM52" s="232"/>
      <c r="BN52" s="232"/>
      <c r="BO52" s="245"/>
      <c r="BP52" s="245"/>
      <c r="BQ52" s="242">
        <v>46</v>
      </c>
      <c r="BR52" s="243"/>
      <c r="BS52" s="1083"/>
      <c r="BT52" s="1084"/>
      <c r="BU52" s="1084"/>
      <c r="BV52" s="1084"/>
      <c r="BW52" s="1084"/>
      <c r="BX52" s="1084"/>
      <c r="BY52" s="1084"/>
      <c r="BZ52" s="1084"/>
      <c r="CA52" s="1084"/>
      <c r="CB52" s="1084"/>
      <c r="CC52" s="1084"/>
      <c r="CD52" s="1084"/>
      <c r="CE52" s="1084"/>
      <c r="CF52" s="1084"/>
      <c r="CG52" s="1085"/>
      <c r="CH52" s="1058"/>
      <c r="CI52" s="1059"/>
      <c r="CJ52" s="1059"/>
      <c r="CK52" s="1059"/>
      <c r="CL52" s="1060"/>
      <c r="CM52" s="1058"/>
      <c r="CN52" s="1059"/>
      <c r="CO52" s="1059"/>
      <c r="CP52" s="1059"/>
      <c r="CQ52" s="1060"/>
      <c r="CR52" s="1058"/>
      <c r="CS52" s="1059"/>
      <c r="CT52" s="1059"/>
      <c r="CU52" s="1059"/>
      <c r="CV52" s="1060"/>
      <c r="CW52" s="1058"/>
      <c r="CX52" s="1059"/>
      <c r="CY52" s="1059"/>
      <c r="CZ52" s="1059"/>
      <c r="DA52" s="1060"/>
      <c r="DB52" s="1058"/>
      <c r="DC52" s="1059"/>
      <c r="DD52" s="1059"/>
      <c r="DE52" s="1059"/>
      <c r="DF52" s="1060"/>
      <c r="DG52" s="1058"/>
      <c r="DH52" s="1059"/>
      <c r="DI52" s="1059"/>
      <c r="DJ52" s="1059"/>
      <c r="DK52" s="1060"/>
      <c r="DL52" s="1058"/>
      <c r="DM52" s="1059"/>
      <c r="DN52" s="1059"/>
      <c r="DO52" s="1059"/>
      <c r="DP52" s="1060"/>
      <c r="DQ52" s="1058"/>
      <c r="DR52" s="1059"/>
      <c r="DS52" s="1059"/>
      <c r="DT52" s="1059"/>
      <c r="DU52" s="1060"/>
      <c r="DV52" s="1061"/>
      <c r="DW52" s="1062"/>
      <c r="DX52" s="1062"/>
      <c r="DY52" s="1062"/>
      <c r="DZ52" s="1063"/>
      <c r="EA52" s="226"/>
    </row>
    <row r="53" spans="1:131" s="227" customFormat="1" ht="26.25" customHeight="1">
      <c r="A53" s="241">
        <v>26</v>
      </c>
      <c r="B53" s="1106"/>
      <c r="C53" s="1107"/>
      <c r="D53" s="1107"/>
      <c r="E53" s="1107"/>
      <c r="F53" s="1107"/>
      <c r="G53" s="1107"/>
      <c r="H53" s="1107"/>
      <c r="I53" s="1107"/>
      <c r="J53" s="1107"/>
      <c r="K53" s="1107"/>
      <c r="L53" s="1107"/>
      <c r="M53" s="1107"/>
      <c r="N53" s="1107"/>
      <c r="O53" s="1107"/>
      <c r="P53" s="1108"/>
      <c r="Q53" s="1109"/>
      <c r="R53" s="1092"/>
      <c r="S53" s="1092"/>
      <c r="T53" s="1092"/>
      <c r="U53" s="1092"/>
      <c r="V53" s="1092"/>
      <c r="W53" s="1092"/>
      <c r="X53" s="1092"/>
      <c r="Y53" s="1092"/>
      <c r="Z53" s="1092"/>
      <c r="AA53" s="1092"/>
      <c r="AB53" s="1092"/>
      <c r="AC53" s="1092"/>
      <c r="AD53" s="1092"/>
      <c r="AE53" s="1110"/>
      <c r="AF53" s="1088"/>
      <c r="AG53" s="1089"/>
      <c r="AH53" s="1089"/>
      <c r="AI53" s="1089"/>
      <c r="AJ53" s="1090"/>
      <c r="AK53" s="1091"/>
      <c r="AL53" s="1092"/>
      <c r="AM53" s="1092"/>
      <c r="AN53" s="1092"/>
      <c r="AO53" s="1092"/>
      <c r="AP53" s="1092"/>
      <c r="AQ53" s="1092"/>
      <c r="AR53" s="1092"/>
      <c r="AS53" s="1092"/>
      <c r="AT53" s="1092"/>
      <c r="AU53" s="1092"/>
      <c r="AV53" s="1092"/>
      <c r="AW53" s="1092"/>
      <c r="AX53" s="1092"/>
      <c r="AY53" s="1092"/>
      <c r="AZ53" s="1093"/>
      <c r="BA53" s="1093"/>
      <c r="BB53" s="1093"/>
      <c r="BC53" s="1093"/>
      <c r="BD53" s="1093"/>
      <c r="BE53" s="1101"/>
      <c r="BF53" s="1101"/>
      <c r="BG53" s="1101"/>
      <c r="BH53" s="1101"/>
      <c r="BI53" s="1102"/>
      <c r="BJ53" s="232"/>
      <c r="BK53" s="232"/>
      <c r="BL53" s="232"/>
      <c r="BM53" s="232"/>
      <c r="BN53" s="232"/>
      <c r="BO53" s="245"/>
      <c r="BP53" s="245"/>
      <c r="BQ53" s="242">
        <v>47</v>
      </c>
      <c r="BR53" s="243"/>
      <c r="BS53" s="1083"/>
      <c r="BT53" s="1084"/>
      <c r="BU53" s="1084"/>
      <c r="BV53" s="1084"/>
      <c r="BW53" s="1084"/>
      <c r="BX53" s="1084"/>
      <c r="BY53" s="1084"/>
      <c r="BZ53" s="1084"/>
      <c r="CA53" s="1084"/>
      <c r="CB53" s="1084"/>
      <c r="CC53" s="1084"/>
      <c r="CD53" s="1084"/>
      <c r="CE53" s="1084"/>
      <c r="CF53" s="1084"/>
      <c r="CG53" s="1085"/>
      <c r="CH53" s="1058"/>
      <c r="CI53" s="1059"/>
      <c r="CJ53" s="1059"/>
      <c r="CK53" s="1059"/>
      <c r="CL53" s="1060"/>
      <c r="CM53" s="1058"/>
      <c r="CN53" s="1059"/>
      <c r="CO53" s="1059"/>
      <c r="CP53" s="1059"/>
      <c r="CQ53" s="1060"/>
      <c r="CR53" s="1058"/>
      <c r="CS53" s="1059"/>
      <c r="CT53" s="1059"/>
      <c r="CU53" s="1059"/>
      <c r="CV53" s="1060"/>
      <c r="CW53" s="1058"/>
      <c r="CX53" s="1059"/>
      <c r="CY53" s="1059"/>
      <c r="CZ53" s="1059"/>
      <c r="DA53" s="1060"/>
      <c r="DB53" s="1058"/>
      <c r="DC53" s="1059"/>
      <c r="DD53" s="1059"/>
      <c r="DE53" s="1059"/>
      <c r="DF53" s="1060"/>
      <c r="DG53" s="1058"/>
      <c r="DH53" s="1059"/>
      <c r="DI53" s="1059"/>
      <c r="DJ53" s="1059"/>
      <c r="DK53" s="1060"/>
      <c r="DL53" s="1058"/>
      <c r="DM53" s="1059"/>
      <c r="DN53" s="1059"/>
      <c r="DO53" s="1059"/>
      <c r="DP53" s="1060"/>
      <c r="DQ53" s="1058"/>
      <c r="DR53" s="1059"/>
      <c r="DS53" s="1059"/>
      <c r="DT53" s="1059"/>
      <c r="DU53" s="1060"/>
      <c r="DV53" s="1061"/>
      <c r="DW53" s="1062"/>
      <c r="DX53" s="1062"/>
      <c r="DY53" s="1062"/>
      <c r="DZ53" s="1063"/>
      <c r="EA53" s="226"/>
    </row>
    <row r="54" spans="1:131" s="227" customFormat="1" ht="26.25" customHeight="1">
      <c r="A54" s="241">
        <v>27</v>
      </c>
      <c r="B54" s="1106"/>
      <c r="C54" s="1107"/>
      <c r="D54" s="1107"/>
      <c r="E54" s="1107"/>
      <c r="F54" s="1107"/>
      <c r="G54" s="1107"/>
      <c r="H54" s="1107"/>
      <c r="I54" s="1107"/>
      <c r="J54" s="1107"/>
      <c r="K54" s="1107"/>
      <c r="L54" s="1107"/>
      <c r="M54" s="1107"/>
      <c r="N54" s="1107"/>
      <c r="O54" s="1107"/>
      <c r="P54" s="1108"/>
      <c r="Q54" s="1109"/>
      <c r="R54" s="1092"/>
      <c r="S54" s="1092"/>
      <c r="T54" s="1092"/>
      <c r="U54" s="1092"/>
      <c r="V54" s="1092"/>
      <c r="W54" s="1092"/>
      <c r="X54" s="1092"/>
      <c r="Y54" s="1092"/>
      <c r="Z54" s="1092"/>
      <c r="AA54" s="1092"/>
      <c r="AB54" s="1092"/>
      <c r="AC54" s="1092"/>
      <c r="AD54" s="1092"/>
      <c r="AE54" s="1110"/>
      <c r="AF54" s="1088"/>
      <c r="AG54" s="1089"/>
      <c r="AH54" s="1089"/>
      <c r="AI54" s="1089"/>
      <c r="AJ54" s="1090"/>
      <c r="AK54" s="1091"/>
      <c r="AL54" s="1092"/>
      <c r="AM54" s="1092"/>
      <c r="AN54" s="1092"/>
      <c r="AO54" s="1092"/>
      <c r="AP54" s="1092"/>
      <c r="AQ54" s="1092"/>
      <c r="AR54" s="1092"/>
      <c r="AS54" s="1092"/>
      <c r="AT54" s="1092"/>
      <c r="AU54" s="1092"/>
      <c r="AV54" s="1092"/>
      <c r="AW54" s="1092"/>
      <c r="AX54" s="1092"/>
      <c r="AY54" s="1092"/>
      <c r="AZ54" s="1093"/>
      <c r="BA54" s="1093"/>
      <c r="BB54" s="1093"/>
      <c r="BC54" s="1093"/>
      <c r="BD54" s="1093"/>
      <c r="BE54" s="1101"/>
      <c r="BF54" s="1101"/>
      <c r="BG54" s="1101"/>
      <c r="BH54" s="1101"/>
      <c r="BI54" s="1102"/>
      <c r="BJ54" s="232"/>
      <c r="BK54" s="232"/>
      <c r="BL54" s="232"/>
      <c r="BM54" s="232"/>
      <c r="BN54" s="232"/>
      <c r="BO54" s="245"/>
      <c r="BP54" s="245"/>
      <c r="BQ54" s="242">
        <v>48</v>
      </c>
      <c r="BR54" s="243"/>
      <c r="BS54" s="1083"/>
      <c r="BT54" s="1084"/>
      <c r="BU54" s="1084"/>
      <c r="BV54" s="1084"/>
      <c r="BW54" s="1084"/>
      <c r="BX54" s="1084"/>
      <c r="BY54" s="1084"/>
      <c r="BZ54" s="1084"/>
      <c r="CA54" s="1084"/>
      <c r="CB54" s="1084"/>
      <c r="CC54" s="1084"/>
      <c r="CD54" s="1084"/>
      <c r="CE54" s="1084"/>
      <c r="CF54" s="1084"/>
      <c r="CG54" s="1085"/>
      <c r="CH54" s="1058"/>
      <c r="CI54" s="1059"/>
      <c r="CJ54" s="1059"/>
      <c r="CK54" s="1059"/>
      <c r="CL54" s="1060"/>
      <c r="CM54" s="1058"/>
      <c r="CN54" s="1059"/>
      <c r="CO54" s="1059"/>
      <c r="CP54" s="1059"/>
      <c r="CQ54" s="1060"/>
      <c r="CR54" s="1058"/>
      <c r="CS54" s="1059"/>
      <c r="CT54" s="1059"/>
      <c r="CU54" s="1059"/>
      <c r="CV54" s="1060"/>
      <c r="CW54" s="1058"/>
      <c r="CX54" s="1059"/>
      <c r="CY54" s="1059"/>
      <c r="CZ54" s="1059"/>
      <c r="DA54" s="1060"/>
      <c r="DB54" s="1058"/>
      <c r="DC54" s="1059"/>
      <c r="DD54" s="1059"/>
      <c r="DE54" s="1059"/>
      <c r="DF54" s="1060"/>
      <c r="DG54" s="1058"/>
      <c r="DH54" s="1059"/>
      <c r="DI54" s="1059"/>
      <c r="DJ54" s="1059"/>
      <c r="DK54" s="1060"/>
      <c r="DL54" s="1058"/>
      <c r="DM54" s="1059"/>
      <c r="DN54" s="1059"/>
      <c r="DO54" s="1059"/>
      <c r="DP54" s="1060"/>
      <c r="DQ54" s="1058"/>
      <c r="DR54" s="1059"/>
      <c r="DS54" s="1059"/>
      <c r="DT54" s="1059"/>
      <c r="DU54" s="1060"/>
      <c r="DV54" s="1061"/>
      <c r="DW54" s="1062"/>
      <c r="DX54" s="1062"/>
      <c r="DY54" s="1062"/>
      <c r="DZ54" s="1063"/>
      <c r="EA54" s="226"/>
    </row>
    <row r="55" spans="1:131" s="227" customFormat="1" ht="26.25" customHeight="1">
      <c r="A55" s="241">
        <v>28</v>
      </c>
      <c r="B55" s="1106"/>
      <c r="C55" s="1107"/>
      <c r="D55" s="1107"/>
      <c r="E55" s="1107"/>
      <c r="F55" s="1107"/>
      <c r="G55" s="1107"/>
      <c r="H55" s="1107"/>
      <c r="I55" s="1107"/>
      <c r="J55" s="1107"/>
      <c r="K55" s="1107"/>
      <c r="L55" s="1107"/>
      <c r="M55" s="1107"/>
      <c r="N55" s="1107"/>
      <c r="O55" s="1107"/>
      <c r="P55" s="1108"/>
      <c r="Q55" s="1109"/>
      <c r="R55" s="1092"/>
      <c r="S55" s="1092"/>
      <c r="T55" s="1092"/>
      <c r="U55" s="1092"/>
      <c r="V55" s="1092"/>
      <c r="W55" s="1092"/>
      <c r="X55" s="1092"/>
      <c r="Y55" s="1092"/>
      <c r="Z55" s="1092"/>
      <c r="AA55" s="1092"/>
      <c r="AB55" s="1092"/>
      <c r="AC55" s="1092"/>
      <c r="AD55" s="1092"/>
      <c r="AE55" s="1110"/>
      <c r="AF55" s="1088"/>
      <c r="AG55" s="1089"/>
      <c r="AH55" s="1089"/>
      <c r="AI55" s="1089"/>
      <c r="AJ55" s="1090"/>
      <c r="AK55" s="1091"/>
      <c r="AL55" s="1092"/>
      <c r="AM55" s="1092"/>
      <c r="AN55" s="1092"/>
      <c r="AO55" s="1092"/>
      <c r="AP55" s="1092"/>
      <c r="AQ55" s="1092"/>
      <c r="AR55" s="1092"/>
      <c r="AS55" s="1092"/>
      <c r="AT55" s="1092"/>
      <c r="AU55" s="1092"/>
      <c r="AV55" s="1092"/>
      <c r="AW55" s="1092"/>
      <c r="AX55" s="1092"/>
      <c r="AY55" s="1092"/>
      <c r="AZ55" s="1093"/>
      <c r="BA55" s="1093"/>
      <c r="BB55" s="1093"/>
      <c r="BC55" s="1093"/>
      <c r="BD55" s="1093"/>
      <c r="BE55" s="1101"/>
      <c r="BF55" s="1101"/>
      <c r="BG55" s="1101"/>
      <c r="BH55" s="1101"/>
      <c r="BI55" s="1102"/>
      <c r="BJ55" s="232"/>
      <c r="BK55" s="232"/>
      <c r="BL55" s="232"/>
      <c r="BM55" s="232"/>
      <c r="BN55" s="232"/>
      <c r="BO55" s="245"/>
      <c r="BP55" s="245"/>
      <c r="BQ55" s="242">
        <v>49</v>
      </c>
      <c r="BR55" s="243"/>
      <c r="BS55" s="1083"/>
      <c r="BT55" s="1084"/>
      <c r="BU55" s="1084"/>
      <c r="BV55" s="1084"/>
      <c r="BW55" s="1084"/>
      <c r="BX55" s="1084"/>
      <c r="BY55" s="1084"/>
      <c r="BZ55" s="1084"/>
      <c r="CA55" s="1084"/>
      <c r="CB55" s="1084"/>
      <c r="CC55" s="1084"/>
      <c r="CD55" s="1084"/>
      <c r="CE55" s="1084"/>
      <c r="CF55" s="1084"/>
      <c r="CG55" s="1085"/>
      <c r="CH55" s="1058"/>
      <c r="CI55" s="1059"/>
      <c r="CJ55" s="1059"/>
      <c r="CK55" s="1059"/>
      <c r="CL55" s="1060"/>
      <c r="CM55" s="1058"/>
      <c r="CN55" s="1059"/>
      <c r="CO55" s="1059"/>
      <c r="CP55" s="1059"/>
      <c r="CQ55" s="1060"/>
      <c r="CR55" s="1058"/>
      <c r="CS55" s="1059"/>
      <c r="CT55" s="1059"/>
      <c r="CU55" s="1059"/>
      <c r="CV55" s="1060"/>
      <c r="CW55" s="1058"/>
      <c r="CX55" s="1059"/>
      <c r="CY55" s="1059"/>
      <c r="CZ55" s="1059"/>
      <c r="DA55" s="1060"/>
      <c r="DB55" s="1058"/>
      <c r="DC55" s="1059"/>
      <c r="DD55" s="1059"/>
      <c r="DE55" s="1059"/>
      <c r="DF55" s="1060"/>
      <c r="DG55" s="1058"/>
      <c r="DH55" s="1059"/>
      <c r="DI55" s="1059"/>
      <c r="DJ55" s="1059"/>
      <c r="DK55" s="1060"/>
      <c r="DL55" s="1058"/>
      <c r="DM55" s="1059"/>
      <c r="DN55" s="1059"/>
      <c r="DO55" s="1059"/>
      <c r="DP55" s="1060"/>
      <c r="DQ55" s="1058"/>
      <c r="DR55" s="1059"/>
      <c r="DS55" s="1059"/>
      <c r="DT55" s="1059"/>
      <c r="DU55" s="1060"/>
      <c r="DV55" s="1061"/>
      <c r="DW55" s="1062"/>
      <c r="DX55" s="1062"/>
      <c r="DY55" s="1062"/>
      <c r="DZ55" s="1063"/>
      <c r="EA55" s="226"/>
    </row>
    <row r="56" spans="1:131" s="227" customFormat="1" ht="26.25" customHeight="1">
      <c r="A56" s="241">
        <v>29</v>
      </c>
      <c r="B56" s="1106"/>
      <c r="C56" s="1107"/>
      <c r="D56" s="1107"/>
      <c r="E56" s="1107"/>
      <c r="F56" s="1107"/>
      <c r="G56" s="1107"/>
      <c r="H56" s="1107"/>
      <c r="I56" s="1107"/>
      <c r="J56" s="1107"/>
      <c r="K56" s="1107"/>
      <c r="L56" s="1107"/>
      <c r="M56" s="1107"/>
      <c r="N56" s="1107"/>
      <c r="O56" s="1107"/>
      <c r="P56" s="1108"/>
      <c r="Q56" s="1109"/>
      <c r="R56" s="1092"/>
      <c r="S56" s="1092"/>
      <c r="T56" s="1092"/>
      <c r="U56" s="1092"/>
      <c r="V56" s="1092"/>
      <c r="W56" s="1092"/>
      <c r="X56" s="1092"/>
      <c r="Y56" s="1092"/>
      <c r="Z56" s="1092"/>
      <c r="AA56" s="1092"/>
      <c r="AB56" s="1092"/>
      <c r="AC56" s="1092"/>
      <c r="AD56" s="1092"/>
      <c r="AE56" s="1110"/>
      <c r="AF56" s="1088"/>
      <c r="AG56" s="1089"/>
      <c r="AH56" s="1089"/>
      <c r="AI56" s="1089"/>
      <c r="AJ56" s="1090"/>
      <c r="AK56" s="1091"/>
      <c r="AL56" s="1092"/>
      <c r="AM56" s="1092"/>
      <c r="AN56" s="1092"/>
      <c r="AO56" s="1092"/>
      <c r="AP56" s="1092"/>
      <c r="AQ56" s="1092"/>
      <c r="AR56" s="1092"/>
      <c r="AS56" s="1092"/>
      <c r="AT56" s="1092"/>
      <c r="AU56" s="1092"/>
      <c r="AV56" s="1092"/>
      <c r="AW56" s="1092"/>
      <c r="AX56" s="1092"/>
      <c r="AY56" s="1092"/>
      <c r="AZ56" s="1093"/>
      <c r="BA56" s="1093"/>
      <c r="BB56" s="1093"/>
      <c r="BC56" s="1093"/>
      <c r="BD56" s="1093"/>
      <c r="BE56" s="1101"/>
      <c r="BF56" s="1101"/>
      <c r="BG56" s="1101"/>
      <c r="BH56" s="1101"/>
      <c r="BI56" s="1102"/>
      <c r="BJ56" s="232"/>
      <c r="BK56" s="232"/>
      <c r="BL56" s="232"/>
      <c r="BM56" s="232"/>
      <c r="BN56" s="232"/>
      <c r="BO56" s="245"/>
      <c r="BP56" s="245"/>
      <c r="BQ56" s="242">
        <v>50</v>
      </c>
      <c r="BR56" s="243"/>
      <c r="BS56" s="1083"/>
      <c r="BT56" s="1084"/>
      <c r="BU56" s="1084"/>
      <c r="BV56" s="1084"/>
      <c r="BW56" s="1084"/>
      <c r="BX56" s="1084"/>
      <c r="BY56" s="1084"/>
      <c r="BZ56" s="1084"/>
      <c r="CA56" s="1084"/>
      <c r="CB56" s="1084"/>
      <c r="CC56" s="1084"/>
      <c r="CD56" s="1084"/>
      <c r="CE56" s="1084"/>
      <c r="CF56" s="1084"/>
      <c r="CG56" s="1085"/>
      <c r="CH56" s="1058"/>
      <c r="CI56" s="1059"/>
      <c r="CJ56" s="1059"/>
      <c r="CK56" s="1059"/>
      <c r="CL56" s="1060"/>
      <c r="CM56" s="1058"/>
      <c r="CN56" s="1059"/>
      <c r="CO56" s="1059"/>
      <c r="CP56" s="1059"/>
      <c r="CQ56" s="1060"/>
      <c r="CR56" s="1058"/>
      <c r="CS56" s="1059"/>
      <c r="CT56" s="1059"/>
      <c r="CU56" s="1059"/>
      <c r="CV56" s="1060"/>
      <c r="CW56" s="1058"/>
      <c r="CX56" s="1059"/>
      <c r="CY56" s="1059"/>
      <c r="CZ56" s="1059"/>
      <c r="DA56" s="1060"/>
      <c r="DB56" s="1058"/>
      <c r="DC56" s="1059"/>
      <c r="DD56" s="1059"/>
      <c r="DE56" s="1059"/>
      <c r="DF56" s="1060"/>
      <c r="DG56" s="1058"/>
      <c r="DH56" s="1059"/>
      <c r="DI56" s="1059"/>
      <c r="DJ56" s="1059"/>
      <c r="DK56" s="1060"/>
      <c r="DL56" s="1058"/>
      <c r="DM56" s="1059"/>
      <c r="DN56" s="1059"/>
      <c r="DO56" s="1059"/>
      <c r="DP56" s="1060"/>
      <c r="DQ56" s="1058"/>
      <c r="DR56" s="1059"/>
      <c r="DS56" s="1059"/>
      <c r="DT56" s="1059"/>
      <c r="DU56" s="1060"/>
      <c r="DV56" s="1061"/>
      <c r="DW56" s="1062"/>
      <c r="DX56" s="1062"/>
      <c r="DY56" s="1062"/>
      <c r="DZ56" s="1063"/>
      <c r="EA56" s="226"/>
    </row>
    <row r="57" spans="1:131" s="227" customFormat="1" ht="26.25" customHeight="1">
      <c r="A57" s="241">
        <v>30</v>
      </c>
      <c r="B57" s="1106"/>
      <c r="C57" s="1107"/>
      <c r="D57" s="1107"/>
      <c r="E57" s="1107"/>
      <c r="F57" s="1107"/>
      <c r="G57" s="1107"/>
      <c r="H57" s="1107"/>
      <c r="I57" s="1107"/>
      <c r="J57" s="1107"/>
      <c r="K57" s="1107"/>
      <c r="L57" s="1107"/>
      <c r="M57" s="1107"/>
      <c r="N57" s="1107"/>
      <c r="O57" s="1107"/>
      <c r="P57" s="1108"/>
      <c r="Q57" s="1109"/>
      <c r="R57" s="1092"/>
      <c r="S57" s="1092"/>
      <c r="T57" s="1092"/>
      <c r="U57" s="1092"/>
      <c r="V57" s="1092"/>
      <c r="W57" s="1092"/>
      <c r="X57" s="1092"/>
      <c r="Y57" s="1092"/>
      <c r="Z57" s="1092"/>
      <c r="AA57" s="1092"/>
      <c r="AB57" s="1092"/>
      <c r="AC57" s="1092"/>
      <c r="AD57" s="1092"/>
      <c r="AE57" s="1110"/>
      <c r="AF57" s="1088"/>
      <c r="AG57" s="1089"/>
      <c r="AH57" s="1089"/>
      <c r="AI57" s="1089"/>
      <c r="AJ57" s="1090"/>
      <c r="AK57" s="1091"/>
      <c r="AL57" s="1092"/>
      <c r="AM57" s="1092"/>
      <c r="AN57" s="1092"/>
      <c r="AO57" s="1092"/>
      <c r="AP57" s="1092"/>
      <c r="AQ57" s="1092"/>
      <c r="AR57" s="1092"/>
      <c r="AS57" s="1092"/>
      <c r="AT57" s="1092"/>
      <c r="AU57" s="1092"/>
      <c r="AV57" s="1092"/>
      <c r="AW57" s="1092"/>
      <c r="AX57" s="1092"/>
      <c r="AY57" s="1092"/>
      <c r="AZ57" s="1093"/>
      <c r="BA57" s="1093"/>
      <c r="BB57" s="1093"/>
      <c r="BC57" s="1093"/>
      <c r="BD57" s="1093"/>
      <c r="BE57" s="1101"/>
      <c r="BF57" s="1101"/>
      <c r="BG57" s="1101"/>
      <c r="BH57" s="1101"/>
      <c r="BI57" s="1102"/>
      <c r="BJ57" s="232"/>
      <c r="BK57" s="232"/>
      <c r="BL57" s="232"/>
      <c r="BM57" s="232"/>
      <c r="BN57" s="232"/>
      <c r="BO57" s="245"/>
      <c r="BP57" s="245"/>
      <c r="BQ57" s="242">
        <v>51</v>
      </c>
      <c r="BR57" s="243"/>
      <c r="BS57" s="1083"/>
      <c r="BT57" s="1084"/>
      <c r="BU57" s="1084"/>
      <c r="BV57" s="1084"/>
      <c r="BW57" s="1084"/>
      <c r="BX57" s="1084"/>
      <c r="BY57" s="1084"/>
      <c r="BZ57" s="1084"/>
      <c r="CA57" s="1084"/>
      <c r="CB57" s="1084"/>
      <c r="CC57" s="1084"/>
      <c r="CD57" s="1084"/>
      <c r="CE57" s="1084"/>
      <c r="CF57" s="1084"/>
      <c r="CG57" s="1085"/>
      <c r="CH57" s="1058"/>
      <c r="CI57" s="1059"/>
      <c r="CJ57" s="1059"/>
      <c r="CK57" s="1059"/>
      <c r="CL57" s="1060"/>
      <c r="CM57" s="1058"/>
      <c r="CN57" s="1059"/>
      <c r="CO57" s="1059"/>
      <c r="CP57" s="1059"/>
      <c r="CQ57" s="1060"/>
      <c r="CR57" s="1058"/>
      <c r="CS57" s="1059"/>
      <c r="CT57" s="1059"/>
      <c r="CU57" s="1059"/>
      <c r="CV57" s="1060"/>
      <c r="CW57" s="1058"/>
      <c r="CX57" s="1059"/>
      <c r="CY57" s="1059"/>
      <c r="CZ57" s="1059"/>
      <c r="DA57" s="1060"/>
      <c r="DB57" s="1058"/>
      <c r="DC57" s="1059"/>
      <c r="DD57" s="1059"/>
      <c r="DE57" s="1059"/>
      <c r="DF57" s="1060"/>
      <c r="DG57" s="1058"/>
      <c r="DH57" s="1059"/>
      <c r="DI57" s="1059"/>
      <c r="DJ57" s="1059"/>
      <c r="DK57" s="1060"/>
      <c r="DL57" s="1058"/>
      <c r="DM57" s="1059"/>
      <c r="DN57" s="1059"/>
      <c r="DO57" s="1059"/>
      <c r="DP57" s="1060"/>
      <c r="DQ57" s="1058"/>
      <c r="DR57" s="1059"/>
      <c r="DS57" s="1059"/>
      <c r="DT57" s="1059"/>
      <c r="DU57" s="1060"/>
      <c r="DV57" s="1061"/>
      <c r="DW57" s="1062"/>
      <c r="DX57" s="1062"/>
      <c r="DY57" s="1062"/>
      <c r="DZ57" s="1063"/>
      <c r="EA57" s="226"/>
    </row>
    <row r="58" spans="1:131" s="227" customFormat="1" ht="26.25" customHeight="1">
      <c r="A58" s="241">
        <v>31</v>
      </c>
      <c r="B58" s="1106"/>
      <c r="C58" s="1107"/>
      <c r="D58" s="1107"/>
      <c r="E58" s="1107"/>
      <c r="F58" s="1107"/>
      <c r="G58" s="1107"/>
      <c r="H58" s="1107"/>
      <c r="I58" s="1107"/>
      <c r="J58" s="1107"/>
      <c r="K58" s="1107"/>
      <c r="L58" s="1107"/>
      <c r="M58" s="1107"/>
      <c r="N58" s="1107"/>
      <c r="O58" s="1107"/>
      <c r="P58" s="1108"/>
      <c r="Q58" s="1109"/>
      <c r="R58" s="1092"/>
      <c r="S58" s="1092"/>
      <c r="T58" s="1092"/>
      <c r="U58" s="1092"/>
      <c r="V58" s="1092"/>
      <c r="W58" s="1092"/>
      <c r="X58" s="1092"/>
      <c r="Y58" s="1092"/>
      <c r="Z58" s="1092"/>
      <c r="AA58" s="1092"/>
      <c r="AB58" s="1092"/>
      <c r="AC58" s="1092"/>
      <c r="AD58" s="1092"/>
      <c r="AE58" s="1110"/>
      <c r="AF58" s="1088"/>
      <c r="AG58" s="1089"/>
      <c r="AH58" s="1089"/>
      <c r="AI58" s="1089"/>
      <c r="AJ58" s="1090"/>
      <c r="AK58" s="1091"/>
      <c r="AL58" s="1092"/>
      <c r="AM58" s="1092"/>
      <c r="AN58" s="1092"/>
      <c r="AO58" s="1092"/>
      <c r="AP58" s="1092"/>
      <c r="AQ58" s="1092"/>
      <c r="AR58" s="1092"/>
      <c r="AS58" s="1092"/>
      <c r="AT58" s="1092"/>
      <c r="AU58" s="1092"/>
      <c r="AV58" s="1092"/>
      <c r="AW58" s="1092"/>
      <c r="AX58" s="1092"/>
      <c r="AY58" s="1092"/>
      <c r="AZ58" s="1093"/>
      <c r="BA58" s="1093"/>
      <c r="BB58" s="1093"/>
      <c r="BC58" s="1093"/>
      <c r="BD58" s="1093"/>
      <c r="BE58" s="1101"/>
      <c r="BF58" s="1101"/>
      <c r="BG58" s="1101"/>
      <c r="BH58" s="1101"/>
      <c r="BI58" s="1102"/>
      <c r="BJ58" s="232"/>
      <c r="BK58" s="232"/>
      <c r="BL58" s="232"/>
      <c r="BM58" s="232"/>
      <c r="BN58" s="232"/>
      <c r="BO58" s="245"/>
      <c r="BP58" s="245"/>
      <c r="BQ58" s="242">
        <v>52</v>
      </c>
      <c r="BR58" s="243"/>
      <c r="BS58" s="1083"/>
      <c r="BT58" s="1084"/>
      <c r="BU58" s="1084"/>
      <c r="BV58" s="1084"/>
      <c r="BW58" s="1084"/>
      <c r="BX58" s="1084"/>
      <c r="BY58" s="1084"/>
      <c r="BZ58" s="1084"/>
      <c r="CA58" s="1084"/>
      <c r="CB58" s="1084"/>
      <c r="CC58" s="1084"/>
      <c r="CD58" s="1084"/>
      <c r="CE58" s="1084"/>
      <c r="CF58" s="1084"/>
      <c r="CG58" s="1085"/>
      <c r="CH58" s="1058"/>
      <c r="CI58" s="1059"/>
      <c r="CJ58" s="1059"/>
      <c r="CK58" s="1059"/>
      <c r="CL58" s="1060"/>
      <c r="CM58" s="1058"/>
      <c r="CN58" s="1059"/>
      <c r="CO58" s="1059"/>
      <c r="CP58" s="1059"/>
      <c r="CQ58" s="1060"/>
      <c r="CR58" s="1058"/>
      <c r="CS58" s="1059"/>
      <c r="CT58" s="1059"/>
      <c r="CU58" s="1059"/>
      <c r="CV58" s="1060"/>
      <c r="CW58" s="1058"/>
      <c r="CX58" s="1059"/>
      <c r="CY58" s="1059"/>
      <c r="CZ58" s="1059"/>
      <c r="DA58" s="1060"/>
      <c r="DB58" s="1058"/>
      <c r="DC58" s="1059"/>
      <c r="DD58" s="1059"/>
      <c r="DE58" s="1059"/>
      <c r="DF58" s="1060"/>
      <c r="DG58" s="1058"/>
      <c r="DH58" s="1059"/>
      <c r="DI58" s="1059"/>
      <c r="DJ58" s="1059"/>
      <c r="DK58" s="1060"/>
      <c r="DL58" s="1058"/>
      <c r="DM58" s="1059"/>
      <c r="DN58" s="1059"/>
      <c r="DO58" s="1059"/>
      <c r="DP58" s="1060"/>
      <c r="DQ58" s="1058"/>
      <c r="DR58" s="1059"/>
      <c r="DS58" s="1059"/>
      <c r="DT58" s="1059"/>
      <c r="DU58" s="1060"/>
      <c r="DV58" s="1061"/>
      <c r="DW58" s="1062"/>
      <c r="DX58" s="1062"/>
      <c r="DY58" s="1062"/>
      <c r="DZ58" s="1063"/>
      <c r="EA58" s="226"/>
    </row>
    <row r="59" spans="1:131" s="227" customFormat="1" ht="26.25" customHeight="1">
      <c r="A59" s="241">
        <v>32</v>
      </c>
      <c r="B59" s="1106"/>
      <c r="C59" s="1107"/>
      <c r="D59" s="1107"/>
      <c r="E59" s="1107"/>
      <c r="F59" s="1107"/>
      <c r="G59" s="1107"/>
      <c r="H59" s="1107"/>
      <c r="I59" s="1107"/>
      <c r="J59" s="1107"/>
      <c r="K59" s="1107"/>
      <c r="L59" s="1107"/>
      <c r="M59" s="1107"/>
      <c r="N59" s="1107"/>
      <c r="O59" s="1107"/>
      <c r="P59" s="1108"/>
      <c r="Q59" s="1109"/>
      <c r="R59" s="1092"/>
      <c r="S59" s="1092"/>
      <c r="T59" s="1092"/>
      <c r="U59" s="1092"/>
      <c r="V59" s="1092"/>
      <c r="W59" s="1092"/>
      <c r="X59" s="1092"/>
      <c r="Y59" s="1092"/>
      <c r="Z59" s="1092"/>
      <c r="AA59" s="1092"/>
      <c r="AB59" s="1092"/>
      <c r="AC59" s="1092"/>
      <c r="AD59" s="1092"/>
      <c r="AE59" s="1110"/>
      <c r="AF59" s="1088"/>
      <c r="AG59" s="1089"/>
      <c r="AH59" s="1089"/>
      <c r="AI59" s="1089"/>
      <c r="AJ59" s="1090"/>
      <c r="AK59" s="1091"/>
      <c r="AL59" s="1092"/>
      <c r="AM59" s="1092"/>
      <c r="AN59" s="1092"/>
      <c r="AO59" s="1092"/>
      <c r="AP59" s="1092"/>
      <c r="AQ59" s="1092"/>
      <c r="AR59" s="1092"/>
      <c r="AS59" s="1092"/>
      <c r="AT59" s="1092"/>
      <c r="AU59" s="1092"/>
      <c r="AV59" s="1092"/>
      <c r="AW59" s="1092"/>
      <c r="AX59" s="1092"/>
      <c r="AY59" s="1092"/>
      <c r="AZ59" s="1093"/>
      <c r="BA59" s="1093"/>
      <c r="BB59" s="1093"/>
      <c r="BC59" s="1093"/>
      <c r="BD59" s="1093"/>
      <c r="BE59" s="1101"/>
      <c r="BF59" s="1101"/>
      <c r="BG59" s="1101"/>
      <c r="BH59" s="1101"/>
      <c r="BI59" s="1102"/>
      <c r="BJ59" s="232"/>
      <c r="BK59" s="232"/>
      <c r="BL59" s="232"/>
      <c r="BM59" s="232"/>
      <c r="BN59" s="232"/>
      <c r="BO59" s="245"/>
      <c r="BP59" s="245"/>
      <c r="BQ59" s="242">
        <v>53</v>
      </c>
      <c r="BR59" s="243"/>
      <c r="BS59" s="1083"/>
      <c r="BT59" s="1084"/>
      <c r="BU59" s="1084"/>
      <c r="BV59" s="1084"/>
      <c r="BW59" s="1084"/>
      <c r="BX59" s="1084"/>
      <c r="BY59" s="1084"/>
      <c r="BZ59" s="1084"/>
      <c r="CA59" s="1084"/>
      <c r="CB59" s="1084"/>
      <c r="CC59" s="1084"/>
      <c r="CD59" s="1084"/>
      <c r="CE59" s="1084"/>
      <c r="CF59" s="1084"/>
      <c r="CG59" s="1085"/>
      <c r="CH59" s="1058"/>
      <c r="CI59" s="1059"/>
      <c r="CJ59" s="1059"/>
      <c r="CK59" s="1059"/>
      <c r="CL59" s="1060"/>
      <c r="CM59" s="1058"/>
      <c r="CN59" s="1059"/>
      <c r="CO59" s="1059"/>
      <c r="CP59" s="1059"/>
      <c r="CQ59" s="1060"/>
      <c r="CR59" s="1058"/>
      <c r="CS59" s="1059"/>
      <c r="CT59" s="1059"/>
      <c r="CU59" s="1059"/>
      <c r="CV59" s="1060"/>
      <c r="CW59" s="1058"/>
      <c r="CX59" s="1059"/>
      <c r="CY59" s="1059"/>
      <c r="CZ59" s="1059"/>
      <c r="DA59" s="1060"/>
      <c r="DB59" s="1058"/>
      <c r="DC59" s="1059"/>
      <c r="DD59" s="1059"/>
      <c r="DE59" s="1059"/>
      <c r="DF59" s="1060"/>
      <c r="DG59" s="1058"/>
      <c r="DH59" s="1059"/>
      <c r="DI59" s="1059"/>
      <c r="DJ59" s="1059"/>
      <c r="DK59" s="1060"/>
      <c r="DL59" s="1058"/>
      <c r="DM59" s="1059"/>
      <c r="DN59" s="1059"/>
      <c r="DO59" s="1059"/>
      <c r="DP59" s="1060"/>
      <c r="DQ59" s="1058"/>
      <c r="DR59" s="1059"/>
      <c r="DS59" s="1059"/>
      <c r="DT59" s="1059"/>
      <c r="DU59" s="1060"/>
      <c r="DV59" s="1061"/>
      <c r="DW59" s="1062"/>
      <c r="DX59" s="1062"/>
      <c r="DY59" s="1062"/>
      <c r="DZ59" s="1063"/>
      <c r="EA59" s="226"/>
    </row>
    <row r="60" spans="1:131" s="227" customFormat="1" ht="26.25" customHeight="1">
      <c r="A60" s="241">
        <v>33</v>
      </c>
      <c r="B60" s="1106"/>
      <c r="C60" s="1107"/>
      <c r="D60" s="1107"/>
      <c r="E60" s="1107"/>
      <c r="F60" s="1107"/>
      <c r="G60" s="1107"/>
      <c r="H60" s="1107"/>
      <c r="I60" s="1107"/>
      <c r="J60" s="1107"/>
      <c r="K60" s="1107"/>
      <c r="L60" s="1107"/>
      <c r="M60" s="1107"/>
      <c r="N60" s="1107"/>
      <c r="O60" s="1107"/>
      <c r="P60" s="1108"/>
      <c r="Q60" s="1109"/>
      <c r="R60" s="1092"/>
      <c r="S60" s="1092"/>
      <c r="T60" s="1092"/>
      <c r="U60" s="1092"/>
      <c r="V60" s="1092"/>
      <c r="W60" s="1092"/>
      <c r="X60" s="1092"/>
      <c r="Y60" s="1092"/>
      <c r="Z60" s="1092"/>
      <c r="AA60" s="1092"/>
      <c r="AB60" s="1092"/>
      <c r="AC60" s="1092"/>
      <c r="AD60" s="1092"/>
      <c r="AE60" s="1110"/>
      <c r="AF60" s="1088"/>
      <c r="AG60" s="1089"/>
      <c r="AH60" s="1089"/>
      <c r="AI60" s="1089"/>
      <c r="AJ60" s="1090"/>
      <c r="AK60" s="1091"/>
      <c r="AL60" s="1092"/>
      <c r="AM60" s="1092"/>
      <c r="AN60" s="1092"/>
      <c r="AO60" s="1092"/>
      <c r="AP60" s="1092"/>
      <c r="AQ60" s="1092"/>
      <c r="AR60" s="1092"/>
      <c r="AS60" s="1092"/>
      <c r="AT60" s="1092"/>
      <c r="AU60" s="1092"/>
      <c r="AV60" s="1092"/>
      <c r="AW60" s="1092"/>
      <c r="AX60" s="1092"/>
      <c r="AY60" s="1092"/>
      <c r="AZ60" s="1093"/>
      <c r="BA60" s="1093"/>
      <c r="BB60" s="1093"/>
      <c r="BC60" s="1093"/>
      <c r="BD60" s="1093"/>
      <c r="BE60" s="1101"/>
      <c r="BF60" s="1101"/>
      <c r="BG60" s="1101"/>
      <c r="BH60" s="1101"/>
      <c r="BI60" s="1102"/>
      <c r="BJ60" s="232"/>
      <c r="BK60" s="232"/>
      <c r="BL60" s="232"/>
      <c r="BM60" s="232"/>
      <c r="BN60" s="232"/>
      <c r="BO60" s="245"/>
      <c r="BP60" s="245"/>
      <c r="BQ60" s="242">
        <v>54</v>
      </c>
      <c r="BR60" s="243"/>
      <c r="BS60" s="1083"/>
      <c r="BT60" s="1084"/>
      <c r="BU60" s="1084"/>
      <c r="BV60" s="1084"/>
      <c r="BW60" s="1084"/>
      <c r="BX60" s="1084"/>
      <c r="BY60" s="1084"/>
      <c r="BZ60" s="1084"/>
      <c r="CA60" s="1084"/>
      <c r="CB60" s="1084"/>
      <c r="CC60" s="1084"/>
      <c r="CD60" s="1084"/>
      <c r="CE60" s="1084"/>
      <c r="CF60" s="1084"/>
      <c r="CG60" s="1085"/>
      <c r="CH60" s="1058"/>
      <c r="CI60" s="1059"/>
      <c r="CJ60" s="1059"/>
      <c r="CK60" s="1059"/>
      <c r="CL60" s="1060"/>
      <c r="CM60" s="1058"/>
      <c r="CN60" s="1059"/>
      <c r="CO60" s="1059"/>
      <c r="CP60" s="1059"/>
      <c r="CQ60" s="1060"/>
      <c r="CR60" s="1058"/>
      <c r="CS60" s="1059"/>
      <c r="CT60" s="1059"/>
      <c r="CU60" s="1059"/>
      <c r="CV60" s="1060"/>
      <c r="CW60" s="1058"/>
      <c r="CX60" s="1059"/>
      <c r="CY60" s="1059"/>
      <c r="CZ60" s="1059"/>
      <c r="DA60" s="1060"/>
      <c r="DB60" s="1058"/>
      <c r="DC60" s="1059"/>
      <c r="DD60" s="1059"/>
      <c r="DE60" s="1059"/>
      <c r="DF60" s="1060"/>
      <c r="DG60" s="1058"/>
      <c r="DH60" s="1059"/>
      <c r="DI60" s="1059"/>
      <c r="DJ60" s="1059"/>
      <c r="DK60" s="1060"/>
      <c r="DL60" s="1058"/>
      <c r="DM60" s="1059"/>
      <c r="DN60" s="1059"/>
      <c r="DO60" s="1059"/>
      <c r="DP60" s="1060"/>
      <c r="DQ60" s="1058"/>
      <c r="DR60" s="1059"/>
      <c r="DS60" s="1059"/>
      <c r="DT60" s="1059"/>
      <c r="DU60" s="1060"/>
      <c r="DV60" s="1061"/>
      <c r="DW60" s="1062"/>
      <c r="DX60" s="1062"/>
      <c r="DY60" s="1062"/>
      <c r="DZ60" s="1063"/>
      <c r="EA60" s="226"/>
    </row>
    <row r="61" spans="1:131" s="227" customFormat="1" ht="26.25" customHeight="1" thickBot="1">
      <c r="A61" s="241">
        <v>34</v>
      </c>
      <c r="B61" s="1106"/>
      <c r="C61" s="1107"/>
      <c r="D61" s="1107"/>
      <c r="E61" s="1107"/>
      <c r="F61" s="1107"/>
      <c r="G61" s="1107"/>
      <c r="H61" s="1107"/>
      <c r="I61" s="1107"/>
      <c r="J61" s="1107"/>
      <c r="K61" s="1107"/>
      <c r="L61" s="1107"/>
      <c r="M61" s="1107"/>
      <c r="N61" s="1107"/>
      <c r="O61" s="1107"/>
      <c r="P61" s="1108"/>
      <c r="Q61" s="1109"/>
      <c r="R61" s="1092"/>
      <c r="S61" s="1092"/>
      <c r="T61" s="1092"/>
      <c r="U61" s="1092"/>
      <c r="V61" s="1092"/>
      <c r="W61" s="1092"/>
      <c r="X61" s="1092"/>
      <c r="Y61" s="1092"/>
      <c r="Z61" s="1092"/>
      <c r="AA61" s="1092"/>
      <c r="AB61" s="1092"/>
      <c r="AC61" s="1092"/>
      <c r="AD61" s="1092"/>
      <c r="AE61" s="1110"/>
      <c r="AF61" s="1088"/>
      <c r="AG61" s="1089"/>
      <c r="AH61" s="1089"/>
      <c r="AI61" s="1089"/>
      <c r="AJ61" s="1090"/>
      <c r="AK61" s="1091"/>
      <c r="AL61" s="1092"/>
      <c r="AM61" s="1092"/>
      <c r="AN61" s="1092"/>
      <c r="AO61" s="1092"/>
      <c r="AP61" s="1092"/>
      <c r="AQ61" s="1092"/>
      <c r="AR61" s="1092"/>
      <c r="AS61" s="1092"/>
      <c r="AT61" s="1092"/>
      <c r="AU61" s="1092"/>
      <c r="AV61" s="1092"/>
      <c r="AW61" s="1092"/>
      <c r="AX61" s="1092"/>
      <c r="AY61" s="1092"/>
      <c r="AZ61" s="1093"/>
      <c r="BA61" s="1093"/>
      <c r="BB61" s="1093"/>
      <c r="BC61" s="1093"/>
      <c r="BD61" s="1093"/>
      <c r="BE61" s="1101"/>
      <c r="BF61" s="1101"/>
      <c r="BG61" s="1101"/>
      <c r="BH61" s="1101"/>
      <c r="BI61" s="1102"/>
      <c r="BJ61" s="232"/>
      <c r="BK61" s="232"/>
      <c r="BL61" s="232"/>
      <c r="BM61" s="232"/>
      <c r="BN61" s="232"/>
      <c r="BO61" s="245"/>
      <c r="BP61" s="245"/>
      <c r="BQ61" s="242">
        <v>55</v>
      </c>
      <c r="BR61" s="243"/>
      <c r="BS61" s="1083"/>
      <c r="BT61" s="1084"/>
      <c r="BU61" s="1084"/>
      <c r="BV61" s="1084"/>
      <c r="BW61" s="1084"/>
      <c r="BX61" s="1084"/>
      <c r="BY61" s="1084"/>
      <c r="BZ61" s="1084"/>
      <c r="CA61" s="1084"/>
      <c r="CB61" s="1084"/>
      <c r="CC61" s="1084"/>
      <c r="CD61" s="1084"/>
      <c r="CE61" s="1084"/>
      <c r="CF61" s="1084"/>
      <c r="CG61" s="1085"/>
      <c r="CH61" s="1058"/>
      <c r="CI61" s="1059"/>
      <c r="CJ61" s="1059"/>
      <c r="CK61" s="1059"/>
      <c r="CL61" s="1060"/>
      <c r="CM61" s="1058"/>
      <c r="CN61" s="1059"/>
      <c r="CO61" s="1059"/>
      <c r="CP61" s="1059"/>
      <c r="CQ61" s="1060"/>
      <c r="CR61" s="1058"/>
      <c r="CS61" s="1059"/>
      <c r="CT61" s="1059"/>
      <c r="CU61" s="1059"/>
      <c r="CV61" s="1060"/>
      <c r="CW61" s="1058"/>
      <c r="CX61" s="1059"/>
      <c r="CY61" s="1059"/>
      <c r="CZ61" s="1059"/>
      <c r="DA61" s="1060"/>
      <c r="DB61" s="1058"/>
      <c r="DC61" s="1059"/>
      <c r="DD61" s="1059"/>
      <c r="DE61" s="1059"/>
      <c r="DF61" s="1060"/>
      <c r="DG61" s="1058"/>
      <c r="DH61" s="1059"/>
      <c r="DI61" s="1059"/>
      <c r="DJ61" s="1059"/>
      <c r="DK61" s="1060"/>
      <c r="DL61" s="1058"/>
      <c r="DM61" s="1059"/>
      <c r="DN61" s="1059"/>
      <c r="DO61" s="1059"/>
      <c r="DP61" s="1060"/>
      <c r="DQ61" s="1058"/>
      <c r="DR61" s="1059"/>
      <c r="DS61" s="1059"/>
      <c r="DT61" s="1059"/>
      <c r="DU61" s="1060"/>
      <c r="DV61" s="1061"/>
      <c r="DW61" s="1062"/>
      <c r="DX61" s="1062"/>
      <c r="DY61" s="1062"/>
      <c r="DZ61" s="1063"/>
      <c r="EA61" s="226"/>
    </row>
    <row r="62" spans="1:131" s="227" customFormat="1" ht="26.25" customHeight="1">
      <c r="A62" s="241">
        <v>35</v>
      </c>
      <c r="B62" s="1106"/>
      <c r="C62" s="1107"/>
      <c r="D62" s="1107"/>
      <c r="E62" s="1107"/>
      <c r="F62" s="1107"/>
      <c r="G62" s="1107"/>
      <c r="H62" s="1107"/>
      <c r="I62" s="1107"/>
      <c r="J62" s="1107"/>
      <c r="K62" s="1107"/>
      <c r="L62" s="1107"/>
      <c r="M62" s="1107"/>
      <c r="N62" s="1107"/>
      <c r="O62" s="1107"/>
      <c r="P62" s="1108"/>
      <c r="Q62" s="1109"/>
      <c r="R62" s="1092"/>
      <c r="S62" s="1092"/>
      <c r="T62" s="1092"/>
      <c r="U62" s="1092"/>
      <c r="V62" s="1092"/>
      <c r="W62" s="1092"/>
      <c r="X62" s="1092"/>
      <c r="Y62" s="1092"/>
      <c r="Z62" s="1092"/>
      <c r="AA62" s="1092"/>
      <c r="AB62" s="1092"/>
      <c r="AC62" s="1092"/>
      <c r="AD62" s="1092"/>
      <c r="AE62" s="1110"/>
      <c r="AF62" s="1088"/>
      <c r="AG62" s="1089"/>
      <c r="AH62" s="1089"/>
      <c r="AI62" s="1089"/>
      <c r="AJ62" s="1090"/>
      <c r="AK62" s="1091"/>
      <c r="AL62" s="1092"/>
      <c r="AM62" s="1092"/>
      <c r="AN62" s="1092"/>
      <c r="AO62" s="1092"/>
      <c r="AP62" s="1092"/>
      <c r="AQ62" s="1092"/>
      <c r="AR62" s="1092"/>
      <c r="AS62" s="1092"/>
      <c r="AT62" s="1092"/>
      <c r="AU62" s="1092"/>
      <c r="AV62" s="1092"/>
      <c r="AW62" s="1092"/>
      <c r="AX62" s="1092"/>
      <c r="AY62" s="1092"/>
      <c r="AZ62" s="1093"/>
      <c r="BA62" s="1093"/>
      <c r="BB62" s="1093"/>
      <c r="BC62" s="1093"/>
      <c r="BD62" s="1093"/>
      <c r="BE62" s="1101"/>
      <c r="BF62" s="1101"/>
      <c r="BG62" s="1101"/>
      <c r="BH62" s="1101"/>
      <c r="BI62" s="1102"/>
      <c r="BJ62" s="1103" t="s">
        <v>402</v>
      </c>
      <c r="BK62" s="1104"/>
      <c r="BL62" s="1104"/>
      <c r="BM62" s="1104"/>
      <c r="BN62" s="1105"/>
      <c r="BO62" s="245"/>
      <c r="BP62" s="245"/>
      <c r="BQ62" s="242">
        <v>56</v>
      </c>
      <c r="BR62" s="243"/>
      <c r="BS62" s="1083"/>
      <c r="BT62" s="1084"/>
      <c r="BU62" s="1084"/>
      <c r="BV62" s="1084"/>
      <c r="BW62" s="1084"/>
      <c r="BX62" s="1084"/>
      <c r="BY62" s="1084"/>
      <c r="BZ62" s="1084"/>
      <c r="CA62" s="1084"/>
      <c r="CB62" s="1084"/>
      <c r="CC62" s="1084"/>
      <c r="CD62" s="1084"/>
      <c r="CE62" s="1084"/>
      <c r="CF62" s="1084"/>
      <c r="CG62" s="1085"/>
      <c r="CH62" s="1058"/>
      <c r="CI62" s="1059"/>
      <c r="CJ62" s="1059"/>
      <c r="CK62" s="1059"/>
      <c r="CL62" s="1060"/>
      <c r="CM62" s="1058"/>
      <c r="CN62" s="1059"/>
      <c r="CO62" s="1059"/>
      <c r="CP62" s="1059"/>
      <c r="CQ62" s="1060"/>
      <c r="CR62" s="1058"/>
      <c r="CS62" s="1059"/>
      <c r="CT62" s="1059"/>
      <c r="CU62" s="1059"/>
      <c r="CV62" s="1060"/>
      <c r="CW62" s="1058"/>
      <c r="CX62" s="1059"/>
      <c r="CY62" s="1059"/>
      <c r="CZ62" s="1059"/>
      <c r="DA62" s="1060"/>
      <c r="DB62" s="1058"/>
      <c r="DC62" s="1059"/>
      <c r="DD62" s="1059"/>
      <c r="DE62" s="1059"/>
      <c r="DF62" s="1060"/>
      <c r="DG62" s="1058"/>
      <c r="DH62" s="1059"/>
      <c r="DI62" s="1059"/>
      <c r="DJ62" s="1059"/>
      <c r="DK62" s="1060"/>
      <c r="DL62" s="1058"/>
      <c r="DM62" s="1059"/>
      <c r="DN62" s="1059"/>
      <c r="DO62" s="1059"/>
      <c r="DP62" s="1060"/>
      <c r="DQ62" s="1058"/>
      <c r="DR62" s="1059"/>
      <c r="DS62" s="1059"/>
      <c r="DT62" s="1059"/>
      <c r="DU62" s="1060"/>
      <c r="DV62" s="1061"/>
      <c r="DW62" s="1062"/>
      <c r="DX62" s="1062"/>
      <c r="DY62" s="1062"/>
      <c r="DZ62" s="1063"/>
      <c r="EA62" s="226"/>
    </row>
    <row r="63" spans="1:131" s="227" customFormat="1" ht="26.25" customHeight="1" thickBot="1">
      <c r="A63" s="244" t="s">
        <v>382</v>
      </c>
      <c r="B63" s="1013" t="s">
        <v>403</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7"/>
      <c r="AF63" s="1098">
        <v>1274</v>
      </c>
      <c r="AG63" s="1028"/>
      <c r="AH63" s="1028"/>
      <c r="AI63" s="1028"/>
      <c r="AJ63" s="1099"/>
      <c r="AK63" s="1100"/>
      <c r="AL63" s="1032"/>
      <c r="AM63" s="1032"/>
      <c r="AN63" s="1032"/>
      <c r="AO63" s="1032"/>
      <c r="AP63" s="1028">
        <f>AP31+AP32</f>
        <v>10353</v>
      </c>
      <c r="AQ63" s="1028"/>
      <c r="AR63" s="1028"/>
      <c r="AS63" s="1028"/>
      <c r="AT63" s="1028"/>
      <c r="AU63" s="1028">
        <f>AU31+AU32</f>
        <v>6842</v>
      </c>
      <c r="AV63" s="1028"/>
      <c r="AW63" s="1028"/>
      <c r="AX63" s="1028"/>
      <c r="AY63" s="1028"/>
      <c r="AZ63" s="1094"/>
      <c r="BA63" s="1094"/>
      <c r="BB63" s="1094"/>
      <c r="BC63" s="1094"/>
      <c r="BD63" s="1094"/>
      <c r="BE63" s="1029"/>
      <c r="BF63" s="1029"/>
      <c r="BG63" s="1029"/>
      <c r="BH63" s="1029"/>
      <c r="BI63" s="1030"/>
      <c r="BJ63" s="1095" t="s">
        <v>122</v>
      </c>
      <c r="BK63" s="1020"/>
      <c r="BL63" s="1020"/>
      <c r="BM63" s="1020"/>
      <c r="BN63" s="1096"/>
      <c r="BO63" s="245"/>
      <c r="BP63" s="245"/>
      <c r="BQ63" s="242">
        <v>57</v>
      </c>
      <c r="BR63" s="243"/>
      <c r="BS63" s="1083"/>
      <c r="BT63" s="1084"/>
      <c r="BU63" s="1084"/>
      <c r="BV63" s="1084"/>
      <c r="BW63" s="1084"/>
      <c r="BX63" s="1084"/>
      <c r="BY63" s="1084"/>
      <c r="BZ63" s="1084"/>
      <c r="CA63" s="1084"/>
      <c r="CB63" s="1084"/>
      <c r="CC63" s="1084"/>
      <c r="CD63" s="1084"/>
      <c r="CE63" s="1084"/>
      <c r="CF63" s="1084"/>
      <c r="CG63" s="1085"/>
      <c r="CH63" s="1058"/>
      <c r="CI63" s="1059"/>
      <c r="CJ63" s="1059"/>
      <c r="CK63" s="1059"/>
      <c r="CL63" s="1060"/>
      <c r="CM63" s="1058"/>
      <c r="CN63" s="1059"/>
      <c r="CO63" s="1059"/>
      <c r="CP63" s="1059"/>
      <c r="CQ63" s="1060"/>
      <c r="CR63" s="1058"/>
      <c r="CS63" s="1059"/>
      <c r="CT63" s="1059"/>
      <c r="CU63" s="1059"/>
      <c r="CV63" s="1060"/>
      <c r="CW63" s="1058"/>
      <c r="CX63" s="1059"/>
      <c r="CY63" s="1059"/>
      <c r="CZ63" s="1059"/>
      <c r="DA63" s="1060"/>
      <c r="DB63" s="1058"/>
      <c r="DC63" s="1059"/>
      <c r="DD63" s="1059"/>
      <c r="DE63" s="1059"/>
      <c r="DF63" s="1060"/>
      <c r="DG63" s="1058"/>
      <c r="DH63" s="1059"/>
      <c r="DI63" s="1059"/>
      <c r="DJ63" s="1059"/>
      <c r="DK63" s="1060"/>
      <c r="DL63" s="1058"/>
      <c r="DM63" s="1059"/>
      <c r="DN63" s="1059"/>
      <c r="DO63" s="1059"/>
      <c r="DP63" s="1060"/>
      <c r="DQ63" s="1058"/>
      <c r="DR63" s="1059"/>
      <c r="DS63" s="1059"/>
      <c r="DT63" s="1059"/>
      <c r="DU63" s="1060"/>
      <c r="DV63" s="1061"/>
      <c r="DW63" s="1062"/>
      <c r="DX63" s="1062"/>
      <c r="DY63" s="1062"/>
      <c r="DZ63" s="1063"/>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83"/>
      <c r="BT64" s="1084"/>
      <c r="BU64" s="1084"/>
      <c r="BV64" s="1084"/>
      <c r="BW64" s="1084"/>
      <c r="BX64" s="1084"/>
      <c r="BY64" s="1084"/>
      <c r="BZ64" s="1084"/>
      <c r="CA64" s="1084"/>
      <c r="CB64" s="1084"/>
      <c r="CC64" s="1084"/>
      <c r="CD64" s="1084"/>
      <c r="CE64" s="1084"/>
      <c r="CF64" s="1084"/>
      <c r="CG64" s="1085"/>
      <c r="CH64" s="1058"/>
      <c r="CI64" s="1059"/>
      <c r="CJ64" s="1059"/>
      <c r="CK64" s="1059"/>
      <c r="CL64" s="1060"/>
      <c r="CM64" s="1058"/>
      <c r="CN64" s="1059"/>
      <c r="CO64" s="1059"/>
      <c r="CP64" s="1059"/>
      <c r="CQ64" s="1060"/>
      <c r="CR64" s="1058"/>
      <c r="CS64" s="1059"/>
      <c r="CT64" s="1059"/>
      <c r="CU64" s="1059"/>
      <c r="CV64" s="1060"/>
      <c r="CW64" s="1058"/>
      <c r="CX64" s="1059"/>
      <c r="CY64" s="1059"/>
      <c r="CZ64" s="1059"/>
      <c r="DA64" s="1060"/>
      <c r="DB64" s="1058"/>
      <c r="DC64" s="1059"/>
      <c r="DD64" s="1059"/>
      <c r="DE64" s="1059"/>
      <c r="DF64" s="1060"/>
      <c r="DG64" s="1058"/>
      <c r="DH64" s="1059"/>
      <c r="DI64" s="1059"/>
      <c r="DJ64" s="1059"/>
      <c r="DK64" s="1060"/>
      <c r="DL64" s="1058"/>
      <c r="DM64" s="1059"/>
      <c r="DN64" s="1059"/>
      <c r="DO64" s="1059"/>
      <c r="DP64" s="1060"/>
      <c r="DQ64" s="1058"/>
      <c r="DR64" s="1059"/>
      <c r="DS64" s="1059"/>
      <c r="DT64" s="1059"/>
      <c r="DU64" s="1060"/>
      <c r="DV64" s="1061"/>
      <c r="DW64" s="1062"/>
      <c r="DX64" s="1062"/>
      <c r="DY64" s="1062"/>
      <c r="DZ64" s="1063"/>
      <c r="EA64" s="226"/>
    </row>
    <row r="65" spans="1:131" s="227" customFormat="1" ht="26.25" customHeight="1" thickBot="1">
      <c r="A65" s="232" t="s">
        <v>404</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83"/>
      <c r="BT65" s="1084"/>
      <c r="BU65" s="1084"/>
      <c r="BV65" s="1084"/>
      <c r="BW65" s="1084"/>
      <c r="BX65" s="1084"/>
      <c r="BY65" s="1084"/>
      <c r="BZ65" s="1084"/>
      <c r="CA65" s="1084"/>
      <c r="CB65" s="1084"/>
      <c r="CC65" s="1084"/>
      <c r="CD65" s="1084"/>
      <c r="CE65" s="1084"/>
      <c r="CF65" s="1084"/>
      <c r="CG65" s="1085"/>
      <c r="CH65" s="1058"/>
      <c r="CI65" s="1059"/>
      <c r="CJ65" s="1059"/>
      <c r="CK65" s="1059"/>
      <c r="CL65" s="1060"/>
      <c r="CM65" s="1058"/>
      <c r="CN65" s="1059"/>
      <c r="CO65" s="1059"/>
      <c r="CP65" s="1059"/>
      <c r="CQ65" s="1060"/>
      <c r="CR65" s="1058"/>
      <c r="CS65" s="1059"/>
      <c r="CT65" s="1059"/>
      <c r="CU65" s="1059"/>
      <c r="CV65" s="1060"/>
      <c r="CW65" s="1058"/>
      <c r="CX65" s="1059"/>
      <c r="CY65" s="1059"/>
      <c r="CZ65" s="1059"/>
      <c r="DA65" s="1060"/>
      <c r="DB65" s="1058"/>
      <c r="DC65" s="1059"/>
      <c r="DD65" s="1059"/>
      <c r="DE65" s="1059"/>
      <c r="DF65" s="1060"/>
      <c r="DG65" s="1058"/>
      <c r="DH65" s="1059"/>
      <c r="DI65" s="1059"/>
      <c r="DJ65" s="1059"/>
      <c r="DK65" s="1060"/>
      <c r="DL65" s="1058"/>
      <c r="DM65" s="1059"/>
      <c r="DN65" s="1059"/>
      <c r="DO65" s="1059"/>
      <c r="DP65" s="1060"/>
      <c r="DQ65" s="1058"/>
      <c r="DR65" s="1059"/>
      <c r="DS65" s="1059"/>
      <c r="DT65" s="1059"/>
      <c r="DU65" s="1060"/>
      <c r="DV65" s="1061"/>
      <c r="DW65" s="1062"/>
      <c r="DX65" s="1062"/>
      <c r="DY65" s="1062"/>
      <c r="DZ65" s="1063"/>
      <c r="EA65" s="226"/>
    </row>
    <row r="66" spans="1:131" s="227" customFormat="1" ht="26.25" customHeight="1">
      <c r="A66" s="1064" t="s">
        <v>405</v>
      </c>
      <c r="B66" s="1065"/>
      <c r="C66" s="1065"/>
      <c r="D66" s="1065"/>
      <c r="E66" s="1065"/>
      <c r="F66" s="1065"/>
      <c r="G66" s="1065"/>
      <c r="H66" s="1065"/>
      <c r="I66" s="1065"/>
      <c r="J66" s="1065"/>
      <c r="K66" s="1065"/>
      <c r="L66" s="1065"/>
      <c r="M66" s="1065"/>
      <c r="N66" s="1065"/>
      <c r="O66" s="1065"/>
      <c r="P66" s="1066"/>
      <c r="Q66" s="1070" t="s">
        <v>406</v>
      </c>
      <c r="R66" s="1071"/>
      <c r="S66" s="1071"/>
      <c r="T66" s="1071"/>
      <c r="U66" s="1072"/>
      <c r="V66" s="1070" t="s">
        <v>407</v>
      </c>
      <c r="W66" s="1071"/>
      <c r="X66" s="1071"/>
      <c r="Y66" s="1071"/>
      <c r="Z66" s="1072"/>
      <c r="AA66" s="1070" t="s">
        <v>408</v>
      </c>
      <c r="AB66" s="1071"/>
      <c r="AC66" s="1071"/>
      <c r="AD66" s="1071"/>
      <c r="AE66" s="1072"/>
      <c r="AF66" s="1076" t="s">
        <v>409</v>
      </c>
      <c r="AG66" s="1077"/>
      <c r="AH66" s="1077"/>
      <c r="AI66" s="1077"/>
      <c r="AJ66" s="1078"/>
      <c r="AK66" s="1070" t="s">
        <v>410</v>
      </c>
      <c r="AL66" s="1065"/>
      <c r="AM66" s="1065"/>
      <c r="AN66" s="1065"/>
      <c r="AO66" s="1066"/>
      <c r="AP66" s="1070" t="s">
        <v>411</v>
      </c>
      <c r="AQ66" s="1071"/>
      <c r="AR66" s="1071"/>
      <c r="AS66" s="1071"/>
      <c r="AT66" s="1072"/>
      <c r="AU66" s="1070" t="s">
        <v>412</v>
      </c>
      <c r="AV66" s="1071"/>
      <c r="AW66" s="1071"/>
      <c r="AX66" s="1071"/>
      <c r="AY66" s="1072"/>
      <c r="AZ66" s="1070" t="s">
        <v>369</v>
      </c>
      <c r="BA66" s="1071"/>
      <c r="BB66" s="1071"/>
      <c r="BC66" s="1071"/>
      <c r="BD66" s="1086"/>
      <c r="BE66" s="245"/>
      <c r="BF66" s="245"/>
      <c r="BG66" s="245"/>
      <c r="BH66" s="245"/>
      <c r="BI66" s="245"/>
      <c r="BJ66" s="245"/>
      <c r="BK66" s="245"/>
      <c r="BL66" s="245"/>
      <c r="BM66" s="245"/>
      <c r="BN66" s="245"/>
      <c r="BO66" s="245"/>
      <c r="BP66" s="245"/>
      <c r="BQ66" s="242">
        <v>60</v>
      </c>
      <c r="BR66" s="247"/>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26"/>
    </row>
    <row r="67" spans="1:131" s="227" customFormat="1" ht="26.25" customHeight="1" thickBot="1">
      <c r="A67" s="1067"/>
      <c r="B67" s="1068"/>
      <c r="C67" s="1068"/>
      <c r="D67" s="1068"/>
      <c r="E67" s="1068"/>
      <c r="F67" s="1068"/>
      <c r="G67" s="1068"/>
      <c r="H67" s="1068"/>
      <c r="I67" s="1068"/>
      <c r="J67" s="1068"/>
      <c r="K67" s="1068"/>
      <c r="L67" s="1068"/>
      <c r="M67" s="1068"/>
      <c r="N67" s="1068"/>
      <c r="O67" s="1068"/>
      <c r="P67" s="1069"/>
      <c r="Q67" s="1073"/>
      <c r="R67" s="1074"/>
      <c r="S67" s="1074"/>
      <c r="T67" s="1074"/>
      <c r="U67" s="1075"/>
      <c r="V67" s="1073"/>
      <c r="W67" s="1074"/>
      <c r="X67" s="1074"/>
      <c r="Y67" s="1074"/>
      <c r="Z67" s="1075"/>
      <c r="AA67" s="1073"/>
      <c r="AB67" s="1074"/>
      <c r="AC67" s="1074"/>
      <c r="AD67" s="1074"/>
      <c r="AE67" s="1075"/>
      <c r="AF67" s="1079"/>
      <c r="AG67" s="1080"/>
      <c r="AH67" s="1080"/>
      <c r="AI67" s="1080"/>
      <c r="AJ67" s="1081"/>
      <c r="AK67" s="1082"/>
      <c r="AL67" s="1068"/>
      <c r="AM67" s="1068"/>
      <c r="AN67" s="1068"/>
      <c r="AO67" s="1069"/>
      <c r="AP67" s="1073"/>
      <c r="AQ67" s="1074"/>
      <c r="AR67" s="1074"/>
      <c r="AS67" s="1074"/>
      <c r="AT67" s="1075"/>
      <c r="AU67" s="1073"/>
      <c r="AV67" s="1074"/>
      <c r="AW67" s="1074"/>
      <c r="AX67" s="1074"/>
      <c r="AY67" s="1075"/>
      <c r="AZ67" s="1073"/>
      <c r="BA67" s="1074"/>
      <c r="BB67" s="1074"/>
      <c r="BC67" s="1074"/>
      <c r="BD67" s="1087"/>
      <c r="BE67" s="245"/>
      <c r="BF67" s="245"/>
      <c r="BG67" s="245"/>
      <c r="BH67" s="245"/>
      <c r="BI67" s="245"/>
      <c r="BJ67" s="245"/>
      <c r="BK67" s="245"/>
      <c r="BL67" s="245"/>
      <c r="BM67" s="245"/>
      <c r="BN67" s="245"/>
      <c r="BO67" s="245"/>
      <c r="BP67" s="245"/>
      <c r="BQ67" s="242">
        <v>61</v>
      </c>
      <c r="BR67" s="247"/>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26"/>
    </row>
    <row r="68" spans="1:131" s="227" customFormat="1" ht="26.25" customHeight="1" thickTop="1">
      <c r="A68" s="238">
        <v>1</v>
      </c>
      <c r="B68" s="1054" t="s">
        <v>574</v>
      </c>
      <c r="C68" s="1055"/>
      <c r="D68" s="1055"/>
      <c r="E68" s="1055"/>
      <c r="F68" s="1055"/>
      <c r="G68" s="1055"/>
      <c r="H68" s="1055"/>
      <c r="I68" s="1055"/>
      <c r="J68" s="1055"/>
      <c r="K68" s="1055"/>
      <c r="L68" s="1055"/>
      <c r="M68" s="1055"/>
      <c r="N68" s="1055"/>
      <c r="O68" s="1055"/>
      <c r="P68" s="1056"/>
      <c r="Q68" s="1057">
        <v>5787</v>
      </c>
      <c r="R68" s="1051"/>
      <c r="S68" s="1051"/>
      <c r="T68" s="1051"/>
      <c r="U68" s="1051"/>
      <c r="V68" s="1051">
        <v>5692</v>
      </c>
      <c r="W68" s="1051"/>
      <c r="X68" s="1051"/>
      <c r="Y68" s="1051"/>
      <c r="Z68" s="1051"/>
      <c r="AA68" s="1051">
        <v>95</v>
      </c>
      <c r="AB68" s="1051"/>
      <c r="AC68" s="1051"/>
      <c r="AD68" s="1051"/>
      <c r="AE68" s="1051"/>
      <c r="AF68" s="1051">
        <v>95</v>
      </c>
      <c r="AG68" s="1051"/>
      <c r="AH68" s="1051"/>
      <c r="AI68" s="1051"/>
      <c r="AJ68" s="1051"/>
      <c r="AK68" s="1051">
        <v>115</v>
      </c>
      <c r="AL68" s="1051"/>
      <c r="AM68" s="1051"/>
      <c r="AN68" s="1051"/>
      <c r="AO68" s="1051"/>
      <c r="AP68" s="1051">
        <v>6134</v>
      </c>
      <c r="AQ68" s="1051"/>
      <c r="AR68" s="1051"/>
      <c r="AS68" s="1051"/>
      <c r="AT68" s="1051"/>
      <c r="AU68" s="1051">
        <v>532</v>
      </c>
      <c r="AV68" s="1051"/>
      <c r="AW68" s="1051"/>
      <c r="AX68" s="1051"/>
      <c r="AY68" s="1051"/>
      <c r="AZ68" s="1052"/>
      <c r="BA68" s="1052"/>
      <c r="BB68" s="1052"/>
      <c r="BC68" s="1052"/>
      <c r="BD68" s="1053"/>
      <c r="BE68" s="245"/>
      <c r="BF68" s="245"/>
      <c r="BG68" s="245"/>
      <c r="BH68" s="245"/>
      <c r="BI68" s="245"/>
      <c r="BJ68" s="245"/>
      <c r="BK68" s="245"/>
      <c r="BL68" s="245"/>
      <c r="BM68" s="245"/>
      <c r="BN68" s="245"/>
      <c r="BO68" s="245"/>
      <c r="BP68" s="245"/>
      <c r="BQ68" s="242">
        <v>62</v>
      </c>
      <c r="BR68" s="247"/>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26"/>
    </row>
    <row r="69" spans="1:131" s="227" customFormat="1" ht="26.25" customHeight="1">
      <c r="A69" s="241">
        <v>2</v>
      </c>
      <c r="B69" s="1043" t="s">
        <v>581</v>
      </c>
      <c r="C69" s="1044"/>
      <c r="D69" s="1044"/>
      <c r="E69" s="1044"/>
      <c r="F69" s="1044"/>
      <c r="G69" s="1044"/>
      <c r="H69" s="1044"/>
      <c r="I69" s="1044"/>
      <c r="J69" s="1044"/>
      <c r="K69" s="1044"/>
      <c r="L69" s="1044"/>
      <c r="M69" s="1044"/>
      <c r="N69" s="1044"/>
      <c r="O69" s="1044"/>
      <c r="P69" s="1045"/>
      <c r="Q69" s="1046">
        <v>16229</v>
      </c>
      <c r="R69" s="1040"/>
      <c r="S69" s="1040"/>
      <c r="T69" s="1040"/>
      <c r="U69" s="1040"/>
      <c r="V69" s="1040">
        <v>15781</v>
      </c>
      <c r="W69" s="1040"/>
      <c r="X69" s="1040"/>
      <c r="Y69" s="1040"/>
      <c r="Z69" s="1040"/>
      <c r="AA69" s="1040">
        <v>448</v>
      </c>
      <c r="AB69" s="1040"/>
      <c r="AC69" s="1040"/>
      <c r="AD69" s="1040"/>
      <c r="AE69" s="1040"/>
      <c r="AF69" s="1040">
        <v>448</v>
      </c>
      <c r="AG69" s="1040"/>
      <c r="AH69" s="1040"/>
      <c r="AI69" s="1040"/>
      <c r="AJ69" s="1040"/>
      <c r="AK69" s="1040">
        <v>1151</v>
      </c>
      <c r="AL69" s="1040"/>
      <c r="AM69" s="1040"/>
      <c r="AN69" s="1040"/>
      <c r="AO69" s="1040"/>
      <c r="AP69" s="1040">
        <v>15452</v>
      </c>
      <c r="AQ69" s="1040"/>
      <c r="AR69" s="1040"/>
      <c r="AS69" s="1040"/>
      <c r="AT69" s="1040"/>
      <c r="AU69" s="1040">
        <v>701</v>
      </c>
      <c r="AV69" s="1040"/>
      <c r="AW69" s="1040"/>
      <c r="AX69" s="1040"/>
      <c r="AY69" s="1040"/>
      <c r="AZ69" s="1041" t="s">
        <v>579</v>
      </c>
      <c r="BA69" s="1041"/>
      <c r="BB69" s="1041"/>
      <c r="BC69" s="1041"/>
      <c r="BD69" s="1042"/>
      <c r="BE69" s="245"/>
      <c r="BF69" s="245"/>
      <c r="BG69" s="245"/>
      <c r="BH69" s="245"/>
      <c r="BI69" s="245"/>
      <c r="BJ69" s="245"/>
      <c r="BK69" s="245"/>
      <c r="BL69" s="245"/>
      <c r="BM69" s="245"/>
      <c r="BN69" s="245"/>
      <c r="BO69" s="245"/>
      <c r="BP69" s="245"/>
      <c r="BQ69" s="242">
        <v>63</v>
      </c>
      <c r="BR69" s="247"/>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26"/>
    </row>
    <row r="70" spans="1:131" s="227" customFormat="1" ht="26.25" customHeight="1">
      <c r="A70" s="241">
        <v>3</v>
      </c>
      <c r="B70" s="1043" t="s">
        <v>582</v>
      </c>
      <c r="C70" s="1044"/>
      <c r="D70" s="1044"/>
      <c r="E70" s="1044"/>
      <c r="F70" s="1044"/>
      <c r="G70" s="1044"/>
      <c r="H70" s="1044"/>
      <c r="I70" s="1044"/>
      <c r="J70" s="1044"/>
      <c r="K70" s="1044"/>
      <c r="L70" s="1044"/>
      <c r="M70" s="1044"/>
      <c r="N70" s="1044"/>
      <c r="O70" s="1044"/>
      <c r="P70" s="1045"/>
      <c r="Q70" s="1046">
        <v>1037</v>
      </c>
      <c r="R70" s="1040"/>
      <c r="S70" s="1040"/>
      <c r="T70" s="1040"/>
      <c r="U70" s="1040"/>
      <c r="V70" s="1040">
        <v>988</v>
      </c>
      <c r="W70" s="1040"/>
      <c r="X70" s="1040"/>
      <c r="Y70" s="1040"/>
      <c r="Z70" s="1040"/>
      <c r="AA70" s="1040">
        <v>49</v>
      </c>
      <c r="AB70" s="1040"/>
      <c r="AC70" s="1040"/>
      <c r="AD70" s="1040"/>
      <c r="AE70" s="1040"/>
      <c r="AF70" s="1040">
        <v>49</v>
      </c>
      <c r="AG70" s="1040"/>
      <c r="AH70" s="1040"/>
      <c r="AI70" s="1040"/>
      <c r="AJ70" s="1040"/>
      <c r="AK70" s="1040" t="s">
        <v>569</v>
      </c>
      <c r="AL70" s="1040"/>
      <c r="AM70" s="1040"/>
      <c r="AN70" s="1040"/>
      <c r="AO70" s="1040"/>
      <c r="AP70" s="1040" t="s">
        <v>569</v>
      </c>
      <c r="AQ70" s="1040"/>
      <c r="AR70" s="1040"/>
      <c r="AS70" s="1040"/>
      <c r="AT70" s="1040"/>
      <c r="AU70" s="1040" t="s">
        <v>569</v>
      </c>
      <c r="AV70" s="1040"/>
      <c r="AW70" s="1040"/>
      <c r="AX70" s="1040"/>
      <c r="AY70" s="1040"/>
      <c r="AZ70" s="1041"/>
      <c r="BA70" s="1041"/>
      <c r="BB70" s="1041"/>
      <c r="BC70" s="1041"/>
      <c r="BD70" s="1042"/>
      <c r="BE70" s="245"/>
      <c r="BF70" s="245"/>
      <c r="BG70" s="245"/>
      <c r="BH70" s="245"/>
      <c r="BI70" s="245"/>
      <c r="BJ70" s="245"/>
      <c r="BK70" s="245"/>
      <c r="BL70" s="245"/>
      <c r="BM70" s="245"/>
      <c r="BN70" s="245"/>
      <c r="BO70" s="245"/>
      <c r="BP70" s="245"/>
      <c r="BQ70" s="242">
        <v>64</v>
      </c>
      <c r="BR70" s="247"/>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26"/>
    </row>
    <row r="71" spans="1:131" s="227" customFormat="1" ht="26.25" customHeight="1">
      <c r="A71" s="241">
        <v>4</v>
      </c>
      <c r="B71" s="1043" t="s">
        <v>583</v>
      </c>
      <c r="C71" s="1044"/>
      <c r="D71" s="1044"/>
      <c r="E71" s="1044"/>
      <c r="F71" s="1044"/>
      <c r="G71" s="1044"/>
      <c r="H71" s="1044"/>
      <c r="I71" s="1044"/>
      <c r="J71" s="1044"/>
      <c r="K71" s="1044"/>
      <c r="L71" s="1044"/>
      <c r="M71" s="1044"/>
      <c r="N71" s="1044"/>
      <c r="O71" s="1044"/>
      <c r="P71" s="1045"/>
      <c r="Q71" s="1046">
        <v>159888</v>
      </c>
      <c r="R71" s="1040"/>
      <c r="S71" s="1040"/>
      <c r="T71" s="1040"/>
      <c r="U71" s="1040"/>
      <c r="V71" s="1040">
        <v>153993</v>
      </c>
      <c r="W71" s="1040"/>
      <c r="X71" s="1040"/>
      <c r="Y71" s="1040"/>
      <c r="Z71" s="1040"/>
      <c r="AA71" s="1040">
        <v>5895</v>
      </c>
      <c r="AB71" s="1040"/>
      <c r="AC71" s="1040"/>
      <c r="AD71" s="1040"/>
      <c r="AE71" s="1040"/>
      <c r="AF71" s="1040">
        <v>5895</v>
      </c>
      <c r="AG71" s="1040"/>
      <c r="AH71" s="1040"/>
      <c r="AI71" s="1040"/>
      <c r="AJ71" s="1040"/>
      <c r="AK71" s="1040">
        <v>1635</v>
      </c>
      <c r="AL71" s="1040"/>
      <c r="AM71" s="1040"/>
      <c r="AN71" s="1040"/>
      <c r="AO71" s="1040"/>
      <c r="AP71" s="1040" t="s">
        <v>569</v>
      </c>
      <c r="AQ71" s="1040"/>
      <c r="AR71" s="1040"/>
      <c r="AS71" s="1040"/>
      <c r="AT71" s="1040"/>
      <c r="AU71" s="1040" t="s">
        <v>569</v>
      </c>
      <c r="AV71" s="1040"/>
      <c r="AW71" s="1040"/>
      <c r="AX71" s="1040"/>
      <c r="AY71" s="1040"/>
      <c r="AZ71" s="1041"/>
      <c r="BA71" s="1041"/>
      <c r="BB71" s="1041"/>
      <c r="BC71" s="1041"/>
      <c r="BD71" s="1042"/>
      <c r="BE71" s="245"/>
      <c r="BF71" s="245"/>
      <c r="BG71" s="245"/>
      <c r="BH71" s="245"/>
      <c r="BI71" s="245"/>
      <c r="BJ71" s="245"/>
      <c r="BK71" s="245"/>
      <c r="BL71" s="245"/>
      <c r="BM71" s="245"/>
      <c r="BN71" s="245"/>
      <c r="BO71" s="245"/>
      <c r="BP71" s="245"/>
      <c r="BQ71" s="242">
        <v>65</v>
      </c>
      <c r="BR71" s="247"/>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26"/>
    </row>
    <row r="72" spans="1:131" s="227" customFormat="1" ht="26.25" customHeight="1">
      <c r="A72" s="241">
        <v>5</v>
      </c>
      <c r="B72" s="1043" t="s">
        <v>575</v>
      </c>
      <c r="C72" s="1044"/>
      <c r="D72" s="1044"/>
      <c r="E72" s="1044"/>
      <c r="F72" s="1044"/>
      <c r="G72" s="1044"/>
      <c r="H72" s="1044"/>
      <c r="I72" s="1044"/>
      <c r="J72" s="1044"/>
      <c r="K72" s="1044"/>
      <c r="L72" s="1044"/>
      <c r="M72" s="1044"/>
      <c r="N72" s="1044"/>
      <c r="O72" s="1044"/>
      <c r="P72" s="1045"/>
      <c r="Q72" s="1046">
        <v>1131</v>
      </c>
      <c r="R72" s="1040"/>
      <c r="S72" s="1040"/>
      <c r="T72" s="1040"/>
      <c r="U72" s="1040"/>
      <c r="V72" s="1040">
        <v>1127</v>
      </c>
      <c r="W72" s="1040"/>
      <c r="X72" s="1040"/>
      <c r="Y72" s="1040"/>
      <c r="Z72" s="1040"/>
      <c r="AA72" s="1040">
        <v>4</v>
      </c>
      <c r="AB72" s="1040"/>
      <c r="AC72" s="1040"/>
      <c r="AD72" s="1040"/>
      <c r="AE72" s="1040"/>
      <c r="AF72" s="1040">
        <v>4</v>
      </c>
      <c r="AG72" s="1040"/>
      <c r="AH72" s="1040"/>
      <c r="AI72" s="1040"/>
      <c r="AJ72" s="1040"/>
      <c r="AK72" s="1040" t="s">
        <v>569</v>
      </c>
      <c r="AL72" s="1040"/>
      <c r="AM72" s="1040"/>
      <c r="AN72" s="1040"/>
      <c r="AO72" s="1040"/>
      <c r="AP72" s="1040" t="s">
        <v>569</v>
      </c>
      <c r="AQ72" s="1040"/>
      <c r="AR72" s="1040"/>
      <c r="AS72" s="1040"/>
      <c r="AT72" s="1040"/>
      <c r="AU72" s="1040" t="s">
        <v>569</v>
      </c>
      <c r="AV72" s="1040"/>
      <c r="AW72" s="1040"/>
      <c r="AX72" s="1040"/>
      <c r="AY72" s="1040"/>
      <c r="AZ72" s="1041"/>
      <c r="BA72" s="1041"/>
      <c r="BB72" s="1041"/>
      <c r="BC72" s="1041"/>
      <c r="BD72" s="1042"/>
      <c r="BE72" s="245"/>
      <c r="BF72" s="245"/>
      <c r="BG72" s="245"/>
      <c r="BH72" s="245"/>
      <c r="BI72" s="245"/>
      <c r="BJ72" s="245"/>
      <c r="BK72" s="245"/>
      <c r="BL72" s="245"/>
      <c r="BM72" s="245"/>
      <c r="BN72" s="245"/>
      <c r="BO72" s="245"/>
      <c r="BP72" s="245"/>
      <c r="BQ72" s="242">
        <v>66</v>
      </c>
      <c r="BR72" s="247"/>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26"/>
    </row>
    <row r="73" spans="1:131" s="227" customFormat="1" ht="26.25" customHeight="1">
      <c r="A73" s="241">
        <v>6</v>
      </c>
      <c r="B73" s="1043" t="s">
        <v>576</v>
      </c>
      <c r="C73" s="1044"/>
      <c r="D73" s="1044"/>
      <c r="E73" s="1044"/>
      <c r="F73" s="1044"/>
      <c r="G73" s="1044"/>
      <c r="H73" s="1044"/>
      <c r="I73" s="1044"/>
      <c r="J73" s="1044"/>
      <c r="K73" s="1044"/>
      <c r="L73" s="1044"/>
      <c r="M73" s="1044"/>
      <c r="N73" s="1044"/>
      <c r="O73" s="1044"/>
      <c r="P73" s="1045"/>
      <c r="Q73" s="1046">
        <v>90</v>
      </c>
      <c r="R73" s="1040"/>
      <c r="S73" s="1040"/>
      <c r="T73" s="1040"/>
      <c r="U73" s="1040"/>
      <c r="V73" s="1040">
        <v>77</v>
      </c>
      <c r="W73" s="1040"/>
      <c r="X73" s="1040"/>
      <c r="Y73" s="1040"/>
      <c r="Z73" s="1040"/>
      <c r="AA73" s="1040">
        <v>13</v>
      </c>
      <c r="AB73" s="1040"/>
      <c r="AC73" s="1040"/>
      <c r="AD73" s="1040"/>
      <c r="AE73" s="1040"/>
      <c r="AF73" s="1040">
        <v>13</v>
      </c>
      <c r="AG73" s="1040"/>
      <c r="AH73" s="1040"/>
      <c r="AI73" s="1040"/>
      <c r="AJ73" s="1040"/>
      <c r="AK73" s="1040">
        <v>8</v>
      </c>
      <c r="AL73" s="1040"/>
      <c r="AM73" s="1040"/>
      <c r="AN73" s="1040"/>
      <c r="AO73" s="1040"/>
      <c r="AP73" s="1040" t="s">
        <v>569</v>
      </c>
      <c r="AQ73" s="1040"/>
      <c r="AR73" s="1040"/>
      <c r="AS73" s="1040"/>
      <c r="AT73" s="1040"/>
      <c r="AU73" s="1040" t="s">
        <v>569</v>
      </c>
      <c r="AV73" s="1040"/>
      <c r="AW73" s="1040"/>
      <c r="AX73" s="1040"/>
      <c r="AY73" s="1040"/>
      <c r="AZ73" s="1041"/>
      <c r="BA73" s="1041"/>
      <c r="BB73" s="1041"/>
      <c r="BC73" s="1041"/>
      <c r="BD73" s="1042"/>
      <c r="BE73" s="245"/>
      <c r="BF73" s="245"/>
      <c r="BG73" s="245"/>
      <c r="BH73" s="245"/>
      <c r="BI73" s="245"/>
      <c r="BJ73" s="245"/>
      <c r="BK73" s="245"/>
      <c r="BL73" s="245"/>
      <c r="BM73" s="245"/>
      <c r="BN73" s="245"/>
      <c r="BO73" s="245"/>
      <c r="BP73" s="245"/>
      <c r="BQ73" s="242">
        <v>67</v>
      </c>
      <c r="BR73" s="247"/>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26"/>
    </row>
    <row r="74" spans="1:131" s="227" customFormat="1" ht="26.25" customHeight="1">
      <c r="A74" s="241">
        <v>7</v>
      </c>
      <c r="B74" s="1043" t="s">
        <v>584</v>
      </c>
      <c r="C74" s="1044"/>
      <c r="D74" s="1044"/>
      <c r="E74" s="1044"/>
      <c r="F74" s="1044"/>
      <c r="G74" s="1044"/>
      <c r="H74" s="1044"/>
      <c r="I74" s="1044"/>
      <c r="J74" s="1044"/>
      <c r="K74" s="1044"/>
      <c r="L74" s="1044"/>
      <c r="M74" s="1044"/>
      <c r="N74" s="1044"/>
      <c r="O74" s="1044"/>
      <c r="P74" s="1045"/>
      <c r="Q74" s="1046">
        <v>37</v>
      </c>
      <c r="R74" s="1040"/>
      <c r="S74" s="1040"/>
      <c r="T74" s="1040"/>
      <c r="U74" s="1040"/>
      <c r="V74" s="1040">
        <v>33</v>
      </c>
      <c r="W74" s="1040"/>
      <c r="X74" s="1040"/>
      <c r="Y74" s="1040"/>
      <c r="Z74" s="1040"/>
      <c r="AA74" s="1040">
        <v>4</v>
      </c>
      <c r="AB74" s="1040"/>
      <c r="AC74" s="1040"/>
      <c r="AD74" s="1040"/>
      <c r="AE74" s="1040"/>
      <c r="AF74" s="1040">
        <v>4</v>
      </c>
      <c r="AG74" s="1040"/>
      <c r="AH74" s="1040"/>
      <c r="AI74" s="1040"/>
      <c r="AJ74" s="1040"/>
      <c r="AK74" s="1040">
        <v>10</v>
      </c>
      <c r="AL74" s="1040"/>
      <c r="AM74" s="1040"/>
      <c r="AN74" s="1040"/>
      <c r="AO74" s="1040"/>
      <c r="AP74" s="1040" t="s">
        <v>569</v>
      </c>
      <c r="AQ74" s="1040"/>
      <c r="AR74" s="1040"/>
      <c r="AS74" s="1040"/>
      <c r="AT74" s="1040"/>
      <c r="AU74" s="1040" t="s">
        <v>569</v>
      </c>
      <c r="AV74" s="1040"/>
      <c r="AW74" s="1040"/>
      <c r="AX74" s="1040"/>
      <c r="AY74" s="1040"/>
      <c r="AZ74" s="1041"/>
      <c r="BA74" s="1041"/>
      <c r="BB74" s="1041"/>
      <c r="BC74" s="1041"/>
      <c r="BD74" s="1042"/>
      <c r="BE74" s="245"/>
      <c r="BF74" s="245"/>
      <c r="BG74" s="245"/>
      <c r="BH74" s="245"/>
      <c r="BI74" s="245"/>
      <c r="BJ74" s="245"/>
      <c r="BK74" s="245"/>
      <c r="BL74" s="245"/>
      <c r="BM74" s="245"/>
      <c r="BN74" s="245"/>
      <c r="BO74" s="245"/>
      <c r="BP74" s="245"/>
      <c r="BQ74" s="242">
        <v>68</v>
      </c>
      <c r="BR74" s="247"/>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26"/>
    </row>
    <row r="75" spans="1:131" s="227" customFormat="1" ht="26.25" customHeight="1">
      <c r="A75" s="241">
        <v>8</v>
      </c>
      <c r="B75" s="1043" t="s">
        <v>577</v>
      </c>
      <c r="C75" s="1044"/>
      <c r="D75" s="1044"/>
      <c r="E75" s="1044"/>
      <c r="F75" s="1044"/>
      <c r="G75" s="1044"/>
      <c r="H75" s="1044"/>
      <c r="I75" s="1044"/>
      <c r="J75" s="1044"/>
      <c r="K75" s="1044"/>
      <c r="L75" s="1044"/>
      <c r="M75" s="1044"/>
      <c r="N75" s="1044"/>
      <c r="O75" s="1044"/>
      <c r="P75" s="1045"/>
      <c r="Q75" s="1047">
        <v>7568</v>
      </c>
      <c r="R75" s="1048"/>
      <c r="S75" s="1048"/>
      <c r="T75" s="1048"/>
      <c r="U75" s="1049"/>
      <c r="V75" s="1050">
        <v>7340</v>
      </c>
      <c r="W75" s="1048"/>
      <c r="X75" s="1048"/>
      <c r="Y75" s="1048"/>
      <c r="Z75" s="1049"/>
      <c r="AA75" s="1050">
        <v>228</v>
      </c>
      <c r="AB75" s="1048"/>
      <c r="AC75" s="1048"/>
      <c r="AD75" s="1048"/>
      <c r="AE75" s="1049"/>
      <c r="AF75" s="1050">
        <v>228</v>
      </c>
      <c r="AG75" s="1048"/>
      <c r="AH75" s="1048"/>
      <c r="AI75" s="1048"/>
      <c r="AJ75" s="1049"/>
      <c r="AK75" s="1050" t="s">
        <v>569</v>
      </c>
      <c r="AL75" s="1048"/>
      <c r="AM75" s="1048"/>
      <c r="AN75" s="1048"/>
      <c r="AO75" s="1049"/>
      <c r="AP75" s="1040" t="s">
        <v>569</v>
      </c>
      <c r="AQ75" s="1040"/>
      <c r="AR75" s="1040"/>
      <c r="AS75" s="1040"/>
      <c r="AT75" s="1040"/>
      <c r="AU75" s="1040" t="s">
        <v>569</v>
      </c>
      <c r="AV75" s="1040"/>
      <c r="AW75" s="1040"/>
      <c r="AX75" s="1040"/>
      <c r="AY75" s="1040"/>
      <c r="AZ75" s="1041"/>
      <c r="BA75" s="1041"/>
      <c r="BB75" s="1041"/>
      <c r="BC75" s="1041"/>
      <c r="BD75" s="1042"/>
      <c r="BE75" s="245"/>
      <c r="BF75" s="245"/>
      <c r="BG75" s="245"/>
      <c r="BH75" s="245"/>
      <c r="BI75" s="245"/>
      <c r="BJ75" s="245"/>
      <c r="BK75" s="245"/>
      <c r="BL75" s="245"/>
      <c r="BM75" s="245"/>
      <c r="BN75" s="245"/>
      <c r="BO75" s="245"/>
      <c r="BP75" s="245"/>
      <c r="BQ75" s="242">
        <v>69</v>
      </c>
      <c r="BR75" s="247"/>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26"/>
    </row>
    <row r="76" spans="1:131" s="227" customFormat="1" ht="26.25" customHeight="1">
      <c r="A76" s="241">
        <v>9</v>
      </c>
      <c r="B76" s="1043" t="s">
        <v>578</v>
      </c>
      <c r="C76" s="1044"/>
      <c r="D76" s="1044"/>
      <c r="E76" s="1044"/>
      <c r="F76" s="1044"/>
      <c r="G76" s="1044"/>
      <c r="H76" s="1044"/>
      <c r="I76" s="1044"/>
      <c r="J76" s="1044"/>
      <c r="K76" s="1044"/>
      <c r="L76" s="1044"/>
      <c r="M76" s="1044"/>
      <c r="N76" s="1044"/>
      <c r="O76" s="1044"/>
      <c r="P76" s="1045"/>
      <c r="Q76" s="1047">
        <v>12</v>
      </c>
      <c r="R76" s="1048"/>
      <c r="S76" s="1048"/>
      <c r="T76" s="1048"/>
      <c r="U76" s="1049"/>
      <c r="V76" s="1050">
        <v>10</v>
      </c>
      <c r="W76" s="1048"/>
      <c r="X76" s="1048"/>
      <c r="Y76" s="1048"/>
      <c r="Z76" s="1049"/>
      <c r="AA76" s="1050">
        <v>2</v>
      </c>
      <c r="AB76" s="1048"/>
      <c r="AC76" s="1048"/>
      <c r="AD76" s="1048"/>
      <c r="AE76" s="1049"/>
      <c r="AF76" s="1050">
        <v>2</v>
      </c>
      <c r="AG76" s="1048"/>
      <c r="AH76" s="1048"/>
      <c r="AI76" s="1048"/>
      <c r="AJ76" s="1049"/>
      <c r="AK76" s="1050" t="s">
        <v>569</v>
      </c>
      <c r="AL76" s="1048"/>
      <c r="AM76" s="1048"/>
      <c r="AN76" s="1048"/>
      <c r="AO76" s="1049"/>
      <c r="AP76" s="1040" t="s">
        <v>569</v>
      </c>
      <c r="AQ76" s="1040"/>
      <c r="AR76" s="1040"/>
      <c r="AS76" s="1040"/>
      <c r="AT76" s="1040"/>
      <c r="AU76" s="1040" t="s">
        <v>569</v>
      </c>
      <c r="AV76" s="1040"/>
      <c r="AW76" s="1040"/>
      <c r="AX76" s="1040"/>
      <c r="AY76" s="1040"/>
      <c r="AZ76" s="1041"/>
      <c r="BA76" s="1041"/>
      <c r="BB76" s="1041"/>
      <c r="BC76" s="1041"/>
      <c r="BD76" s="1042"/>
      <c r="BE76" s="245"/>
      <c r="BF76" s="245"/>
      <c r="BG76" s="245"/>
      <c r="BH76" s="245"/>
      <c r="BI76" s="245"/>
      <c r="BJ76" s="245"/>
      <c r="BK76" s="245"/>
      <c r="BL76" s="245"/>
      <c r="BM76" s="245"/>
      <c r="BN76" s="245"/>
      <c r="BO76" s="245"/>
      <c r="BP76" s="245"/>
      <c r="BQ76" s="242">
        <v>70</v>
      </c>
      <c r="BR76" s="247"/>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26"/>
    </row>
    <row r="77" spans="1:131" s="227" customFormat="1" ht="26.25" customHeight="1">
      <c r="A77" s="241">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45"/>
      <c r="BF77" s="245"/>
      <c r="BG77" s="245"/>
      <c r="BH77" s="245"/>
      <c r="BI77" s="245"/>
      <c r="BJ77" s="245"/>
      <c r="BK77" s="245"/>
      <c r="BL77" s="245"/>
      <c r="BM77" s="245"/>
      <c r="BN77" s="245"/>
      <c r="BO77" s="245"/>
      <c r="BP77" s="245"/>
      <c r="BQ77" s="242">
        <v>71</v>
      </c>
      <c r="BR77" s="247"/>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26"/>
    </row>
    <row r="78" spans="1:131" s="227" customFormat="1" ht="26.25" customHeight="1">
      <c r="A78" s="241">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45"/>
      <c r="BF78" s="245"/>
      <c r="BG78" s="245"/>
      <c r="BH78" s="245"/>
      <c r="BI78" s="245"/>
      <c r="BJ78" s="248"/>
      <c r="BK78" s="248"/>
      <c r="BL78" s="248"/>
      <c r="BM78" s="248"/>
      <c r="BN78" s="248"/>
      <c r="BO78" s="245"/>
      <c r="BP78" s="245"/>
      <c r="BQ78" s="242">
        <v>72</v>
      </c>
      <c r="BR78" s="247"/>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26"/>
    </row>
    <row r="79" spans="1:131" s="227" customFormat="1" ht="26.25" customHeight="1">
      <c r="A79" s="241">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45"/>
      <c r="BF79" s="245"/>
      <c r="BG79" s="245"/>
      <c r="BH79" s="245"/>
      <c r="BI79" s="245"/>
      <c r="BJ79" s="248"/>
      <c r="BK79" s="248"/>
      <c r="BL79" s="248"/>
      <c r="BM79" s="248"/>
      <c r="BN79" s="248"/>
      <c r="BO79" s="245"/>
      <c r="BP79" s="245"/>
      <c r="BQ79" s="242">
        <v>73</v>
      </c>
      <c r="BR79" s="247"/>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26"/>
    </row>
    <row r="80" spans="1:131" s="227" customFormat="1" ht="26.25" customHeight="1">
      <c r="A80" s="241">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45"/>
      <c r="BF80" s="245"/>
      <c r="BG80" s="245"/>
      <c r="BH80" s="245"/>
      <c r="BI80" s="245"/>
      <c r="BJ80" s="245"/>
      <c r="BK80" s="245"/>
      <c r="BL80" s="245"/>
      <c r="BM80" s="245"/>
      <c r="BN80" s="245"/>
      <c r="BO80" s="245"/>
      <c r="BP80" s="245"/>
      <c r="BQ80" s="242">
        <v>74</v>
      </c>
      <c r="BR80" s="247"/>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26"/>
    </row>
    <row r="81" spans="1:131" s="227" customFormat="1" ht="26.25" customHeight="1">
      <c r="A81" s="241">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45"/>
      <c r="BF81" s="245"/>
      <c r="BG81" s="245"/>
      <c r="BH81" s="245"/>
      <c r="BI81" s="245"/>
      <c r="BJ81" s="245"/>
      <c r="BK81" s="245"/>
      <c r="BL81" s="245"/>
      <c r="BM81" s="245"/>
      <c r="BN81" s="245"/>
      <c r="BO81" s="245"/>
      <c r="BP81" s="245"/>
      <c r="BQ81" s="242">
        <v>75</v>
      </c>
      <c r="BR81" s="247"/>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26"/>
    </row>
    <row r="82" spans="1:131" s="227" customFormat="1" ht="26.25" customHeight="1">
      <c r="A82" s="241">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45"/>
      <c r="BF82" s="245"/>
      <c r="BG82" s="245"/>
      <c r="BH82" s="245"/>
      <c r="BI82" s="245"/>
      <c r="BJ82" s="245"/>
      <c r="BK82" s="245"/>
      <c r="BL82" s="245"/>
      <c r="BM82" s="245"/>
      <c r="BN82" s="245"/>
      <c r="BO82" s="245"/>
      <c r="BP82" s="245"/>
      <c r="BQ82" s="242">
        <v>76</v>
      </c>
      <c r="BR82" s="247"/>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26"/>
    </row>
    <row r="83" spans="1:131" s="227" customFormat="1" ht="26.25" customHeight="1">
      <c r="A83" s="241">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45"/>
      <c r="BF83" s="245"/>
      <c r="BG83" s="245"/>
      <c r="BH83" s="245"/>
      <c r="BI83" s="245"/>
      <c r="BJ83" s="245"/>
      <c r="BK83" s="245"/>
      <c r="BL83" s="245"/>
      <c r="BM83" s="245"/>
      <c r="BN83" s="245"/>
      <c r="BO83" s="245"/>
      <c r="BP83" s="245"/>
      <c r="BQ83" s="242">
        <v>77</v>
      </c>
      <c r="BR83" s="247"/>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26"/>
    </row>
    <row r="84" spans="1:131" s="227" customFormat="1" ht="26.25" customHeight="1">
      <c r="A84" s="241">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45"/>
      <c r="BF84" s="245"/>
      <c r="BG84" s="245"/>
      <c r="BH84" s="245"/>
      <c r="BI84" s="245"/>
      <c r="BJ84" s="245"/>
      <c r="BK84" s="245"/>
      <c r="BL84" s="245"/>
      <c r="BM84" s="245"/>
      <c r="BN84" s="245"/>
      <c r="BO84" s="245"/>
      <c r="BP84" s="245"/>
      <c r="BQ84" s="242">
        <v>78</v>
      </c>
      <c r="BR84" s="247"/>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26"/>
    </row>
    <row r="85" spans="1:131" s="227" customFormat="1" ht="26.25" customHeight="1">
      <c r="A85" s="241">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45"/>
      <c r="BF85" s="245"/>
      <c r="BG85" s="245"/>
      <c r="BH85" s="245"/>
      <c r="BI85" s="245"/>
      <c r="BJ85" s="245"/>
      <c r="BK85" s="245"/>
      <c r="BL85" s="245"/>
      <c r="BM85" s="245"/>
      <c r="BN85" s="245"/>
      <c r="BO85" s="245"/>
      <c r="BP85" s="245"/>
      <c r="BQ85" s="242">
        <v>79</v>
      </c>
      <c r="BR85" s="247"/>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26"/>
    </row>
    <row r="86" spans="1:131" s="227" customFormat="1" ht="26.25" customHeight="1">
      <c r="A86" s="241">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45"/>
      <c r="BF86" s="245"/>
      <c r="BG86" s="245"/>
      <c r="BH86" s="245"/>
      <c r="BI86" s="245"/>
      <c r="BJ86" s="245"/>
      <c r="BK86" s="245"/>
      <c r="BL86" s="245"/>
      <c r="BM86" s="245"/>
      <c r="BN86" s="245"/>
      <c r="BO86" s="245"/>
      <c r="BP86" s="245"/>
      <c r="BQ86" s="242">
        <v>80</v>
      </c>
      <c r="BR86" s="247"/>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26"/>
    </row>
    <row r="87" spans="1:131" s="227" customFormat="1" ht="26.25" customHeight="1">
      <c r="A87" s="249">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45"/>
      <c r="BF87" s="245"/>
      <c r="BG87" s="245"/>
      <c r="BH87" s="245"/>
      <c r="BI87" s="245"/>
      <c r="BJ87" s="245"/>
      <c r="BK87" s="245"/>
      <c r="BL87" s="245"/>
      <c r="BM87" s="245"/>
      <c r="BN87" s="245"/>
      <c r="BO87" s="245"/>
      <c r="BP87" s="245"/>
      <c r="BQ87" s="242">
        <v>81</v>
      </c>
      <c r="BR87" s="247"/>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26"/>
    </row>
    <row r="88" spans="1:131" s="227" customFormat="1" ht="26.25" customHeight="1" thickBot="1">
      <c r="A88" s="244" t="s">
        <v>382</v>
      </c>
      <c r="B88" s="1013" t="s">
        <v>413</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6738</v>
      </c>
      <c r="AG88" s="1028"/>
      <c r="AH88" s="1028"/>
      <c r="AI88" s="1028"/>
      <c r="AJ88" s="1028"/>
      <c r="AK88" s="1032"/>
      <c r="AL88" s="1032"/>
      <c r="AM88" s="1032"/>
      <c r="AN88" s="1032"/>
      <c r="AO88" s="1032"/>
      <c r="AP88" s="1028">
        <v>21586</v>
      </c>
      <c r="AQ88" s="1028"/>
      <c r="AR88" s="1028"/>
      <c r="AS88" s="1028"/>
      <c r="AT88" s="1028"/>
      <c r="AU88" s="1028">
        <v>1233</v>
      </c>
      <c r="AV88" s="1028"/>
      <c r="AW88" s="1028"/>
      <c r="AX88" s="1028"/>
      <c r="AY88" s="1028"/>
      <c r="AZ88" s="1029"/>
      <c r="BA88" s="1029"/>
      <c r="BB88" s="1029"/>
      <c r="BC88" s="1029"/>
      <c r="BD88" s="1030"/>
      <c r="BE88" s="245"/>
      <c r="BF88" s="245"/>
      <c r="BG88" s="245"/>
      <c r="BH88" s="245"/>
      <c r="BI88" s="245"/>
      <c r="BJ88" s="245"/>
      <c r="BK88" s="245"/>
      <c r="BL88" s="245"/>
      <c r="BM88" s="245"/>
      <c r="BN88" s="245"/>
      <c r="BO88" s="245"/>
      <c r="BP88" s="245"/>
      <c r="BQ88" s="242">
        <v>82</v>
      </c>
      <c r="BR88" s="247"/>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382</v>
      </c>
      <c r="BR102" s="1013" t="s">
        <v>414</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f>CR7+CR8+CR9</f>
        <v>191</v>
      </c>
      <c r="CS102" s="1020"/>
      <c r="CT102" s="1020"/>
      <c r="CU102" s="1020"/>
      <c r="CV102" s="1021"/>
      <c r="CW102" s="1019">
        <v>2</v>
      </c>
      <c r="CX102" s="1020"/>
      <c r="CY102" s="1020"/>
      <c r="CZ102" s="1020"/>
      <c r="DA102" s="1021"/>
      <c r="DB102" s="1019" t="s">
        <v>569</v>
      </c>
      <c r="DC102" s="1020"/>
      <c r="DD102" s="1020"/>
      <c r="DE102" s="1020"/>
      <c r="DF102" s="1021"/>
      <c r="DG102" s="1019" t="s">
        <v>569</v>
      </c>
      <c r="DH102" s="1020"/>
      <c r="DI102" s="1020"/>
      <c r="DJ102" s="1020"/>
      <c r="DK102" s="1021"/>
      <c r="DL102" s="1019" t="s">
        <v>569</v>
      </c>
      <c r="DM102" s="1020"/>
      <c r="DN102" s="1020"/>
      <c r="DO102" s="1020"/>
      <c r="DP102" s="1021"/>
      <c r="DQ102" s="1019" t="s">
        <v>569</v>
      </c>
      <c r="DR102" s="1020"/>
      <c r="DS102" s="1020"/>
      <c r="DT102" s="1020"/>
      <c r="DU102" s="1021"/>
      <c r="DV102" s="1002"/>
      <c r="DW102" s="1003"/>
      <c r="DX102" s="1003"/>
      <c r="DY102" s="1003"/>
      <c r="DZ102" s="1004"/>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1005" t="s">
        <v>415</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1006" t="s">
        <v>416</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417</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418</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1007" t="s">
        <v>419</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420</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c r="A109" s="962" t="s">
        <v>421</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422</v>
      </c>
      <c r="AB109" s="963"/>
      <c r="AC109" s="963"/>
      <c r="AD109" s="963"/>
      <c r="AE109" s="964"/>
      <c r="AF109" s="965" t="s">
        <v>300</v>
      </c>
      <c r="AG109" s="963"/>
      <c r="AH109" s="963"/>
      <c r="AI109" s="963"/>
      <c r="AJ109" s="964"/>
      <c r="AK109" s="965" t="s">
        <v>299</v>
      </c>
      <c r="AL109" s="963"/>
      <c r="AM109" s="963"/>
      <c r="AN109" s="963"/>
      <c r="AO109" s="964"/>
      <c r="AP109" s="965" t="s">
        <v>423</v>
      </c>
      <c r="AQ109" s="963"/>
      <c r="AR109" s="963"/>
      <c r="AS109" s="963"/>
      <c r="AT109" s="994"/>
      <c r="AU109" s="962" t="s">
        <v>421</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422</v>
      </c>
      <c r="BR109" s="963"/>
      <c r="BS109" s="963"/>
      <c r="BT109" s="963"/>
      <c r="BU109" s="964"/>
      <c r="BV109" s="965" t="s">
        <v>300</v>
      </c>
      <c r="BW109" s="963"/>
      <c r="BX109" s="963"/>
      <c r="BY109" s="963"/>
      <c r="BZ109" s="964"/>
      <c r="CA109" s="965" t="s">
        <v>299</v>
      </c>
      <c r="CB109" s="963"/>
      <c r="CC109" s="963"/>
      <c r="CD109" s="963"/>
      <c r="CE109" s="964"/>
      <c r="CF109" s="1001" t="s">
        <v>423</v>
      </c>
      <c r="CG109" s="1001"/>
      <c r="CH109" s="1001"/>
      <c r="CI109" s="1001"/>
      <c r="CJ109" s="1001"/>
      <c r="CK109" s="965" t="s">
        <v>424</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422</v>
      </c>
      <c r="DH109" s="963"/>
      <c r="DI109" s="963"/>
      <c r="DJ109" s="963"/>
      <c r="DK109" s="964"/>
      <c r="DL109" s="965" t="s">
        <v>300</v>
      </c>
      <c r="DM109" s="963"/>
      <c r="DN109" s="963"/>
      <c r="DO109" s="963"/>
      <c r="DP109" s="964"/>
      <c r="DQ109" s="965" t="s">
        <v>299</v>
      </c>
      <c r="DR109" s="963"/>
      <c r="DS109" s="963"/>
      <c r="DT109" s="963"/>
      <c r="DU109" s="964"/>
      <c r="DV109" s="965" t="s">
        <v>423</v>
      </c>
      <c r="DW109" s="963"/>
      <c r="DX109" s="963"/>
      <c r="DY109" s="963"/>
      <c r="DZ109" s="994"/>
    </row>
    <row r="110" spans="1:131" s="226" customFormat="1" ht="26.25" customHeight="1">
      <c r="A110" s="865" t="s">
        <v>425</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1514495</v>
      </c>
      <c r="AB110" s="956"/>
      <c r="AC110" s="956"/>
      <c r="AD110" s="956"/>
      <c r="AE110" s="957"/>
      <c r="AF110" s="958">
        <v>1415518</v>
      </c>
      <c r="AG110" s="956"/>
      <c r="AH110" s="956"/>
      <c r="AI110" s="956"/>
      <c r="AJ110" s="957"/>
      <c r="AK110" s="958">
        <v>1390881</v>
      </c>
      <c r="AL110" s="956"/>
      <c r="AM110" s="956"/>
      <c r="AN110" s="956"/>
      <c r="AO110" s="957"/>
      <c r="AP110" s="959">
        <v>20.2</v>
      </c>
      <c r="AQ110" s="960"/>
      <c r="AR110" s="960"/>
      <c r="AS110" s="960"/>
      <c r="AT110" s="961"/>
      <c r="AU110" s="995" t="s">
        <v>66</v>
      </c>
      <c r="AV110" s="996"/>
      <c r="AW110" s="996"/>
      <c r="AX110" s="996"/>
      <c r="AY110" s="996"/>
      <c r="AZ110" s="921" t="s">
        <v>426</v>
      </c>
      <c r="BA110" s="866"/>
      <c r="BB110" s="866"/>
      <c r="BC110" s="866"/>
      <c r="BD110" s="866"/>
      <c r="BE110" s="866"/>
      <c r="BF110" s="866"/>
      <c r="BG110" s="866"/>
      <c r="BH110" s="866"/>
      <c r="BI110" s="866"/>
      <c r="BJ110" s="866"/>
      <c r="BK110" s="866"/>
      <c r="BL110" s="866"/>
      <c r="BM110" s="866"/>
      <c r="BN110" s="866"/>
      <c r="BO110" s="866"/>
      <c r="BP110" s="867"/>
      <c r="BQ110" s="922">
        <v>16514373</v>
      </c>
      <c r="BR110" s="903"/>
      <c r="BS110" s="903"/>
      <c r="BT110" s="903"/>
      <c r="BU110" s="903"/>
      <c r="BV110" s="903">
        <v>16041454</v>
      </c>
      <c r="BW110" s="903"/>
      <c r="BX110" s="903"/>
      <c r="BY110" s="903"/>
      <c r="BZ110" s="903"/>
      <c r="CA110" s="903">
        <v>15642394</v>
      </c>
      <c r="CB110" s="903"/>
      <c r="CC110" s="903"/>
      <c r="CD110" s="903"/>
      <c r="CE110" s="903"/>
      <c r="CF110" s="927">
        <v>227.7</v>
      </c>
      <c r="CG110" s="928"/>
      <c r="CH110" s="928"/>
      <c r="CI110" s="928"/>
      <c r="CJ110" s="928"/>
      <c r="CK110" s="991" t="s">
        <v>427</v>
      </c>
      <c r="CL110" s="877"/>
      <c r="CM110" s="952" t="s">
        <v>428</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t="s">
        <v>122</v>
      </c>
      <c r="DH110" s="903"/>
      <c r="DI110" s="903"/>
      <c r="DJ110" s="903"/>
      <c r="DK110" s="903"/>
      <c r="DL110" s="903" t="s">
        <v>122</v>
      </c>
      <c r="DM110" s="903"/>
      <c r="DN110" s="903"/>
      <c r="DO110" s="903"/>
      <c r="DP110" s="903"/>
      <c r="DQ110" s="903" t="s">
        <v>429</v>
      </c>
      <c r="DR110" s="903"/>
      <c r="DS110" s="903"/>
      <c r="DT110" s="903"/>
      <c r="DU110" s="903"/>
      <c r="DV110" s="904" t="s">
        <v>429</v>
      </c>
      <c r="DW110" s="904"/>
      <c r="DX110" s="904"/>
      <c r="DY110" s="904"/>
      <c r="DZ110" s="905"/>
    </row>
    <row r="111" spans="1:131" s="226" customFormat="1" ht="26.25" customHeight="1">
      <c r="A111" s="832" t="s">
        <v>430</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429</v>
      </c>
      <c r="AB111" s="984"/>
      <c r="AC111" s="984"/>
      <c r="AD111" s="984"/>
      <c r="AE111" s="985"/>
      <c r="AF111" s="986" t="s">
        <v>429</v>
      </c>
      <c r="AG111" s="984"/>
      <c r="AH111" s="984"/>
      <c r="AI111" s="984"/>
      <c r="AJ111" s="985"/>
      <c r="AK111" s="986" t="s">
        <v>429</v>
      </c>
      <c r="AL111" s="984"/>
      <c r="AM111" s="984"/>
      <c r="AN111" s="984"/>
      <c r="AO111" s="985"/>
      <c r="AP111" s="987" t="s">
        <v>429</v>
      </c>
      <c r="AQ111" s="988"/>
      <c r="AR111" s="988"/>
      <c r="AS111" s="988"/>
      <c r="AT111" s="989"/>
      <c r="AU111" s="997"/>
      <c r="AV111" s="998"/>
      <c r="AW111" s="998"/>
      <c r="AX111" s="998"/>
      <c r="AY111" s="998"/>
      <c r="AZ111" s="873" t="s">
        <v>431</v>
      </c>
      <c r="BA111" s="808"/>
      <c r="BB111" s="808"/>
      <c r="BC111" s="808"/>
      <c r="BD111" s="808"/>
      <c r="BE111" s="808"/>
      <c r="BF111" s="808"/>
      <c r="BG111" s="808"/>
      <c r="BH111" s="808"/>
      <c r="BI111" s="808"/>
      <c r="BJ111" s="808"/>
      <c r="BK111" s="808"/>
      <c r="BL111" s="808"/>
      <c r="BM111" s="808"/>
      <c r="BN111" s="808"/>
      <c r="BO111" s="808"/>
      <c r="BP111" s="809"/>
      <c r="BQ111" s="874">
        <v>91940</v>
      </c>
      <c r="BR111" s="875"/>
      <c r="BS111" s="875"/>
      <c r="BT111" s="875"/>
      <c r="BU111" s="875"/>
      <c r="BV111" s="875">
        <v>83600</v>
      </c>
      <c r="BW111" s="875"/>
      <c r="BX111" s="875"/>
      <c r="BY111" s="875"/>
      <c r="BZ111" s="875"/>
      <c r="CA111" s="875">
        <v>75260</v>
      </c>
      <c r="CB111" s="875"/>
      <c r="CC111" s="875"/>
      <c r="CD111" s="875"/>
      <c r="CE111" s="875"/>
      <c r="CF111" s="936">
        <v>1.1000000000000001</v>
      </c>
      <c r="CG111" s="937"/>
      <c r="CH111" s="937"/>
      <c r="CI111" s="937"/>
      <c r="CJ111" s="937"/>
      <c r="CK111" s="992"/>
      <c r="CL111" s="879"/>
      <c r="CM111" s="882" t="s">
        <v>432</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74" t="s">
        <v>429</v>
      </c>
      <c r="DH111" s="875"/>
      <c r="DI111" s="875"/>
      <c r="DJ111" s="875"/>
      <c r="DK111" s="875"/>
      <c r="DL111" s="875" t="s">
        <v>429</v>
      </c>
      <c r="DM111" s="875"/>
      <c r="DN111" s="875"/>
      <c r="DO111" s="875"/>
      <c r="DP111" s="875"/>
      <c r="DQ111" s="875" t="s">
        <v>429</v>
      </c>
      <c r="DR111" s="875"/>
      <c r="DS111" s="875"/>
      <c r="DT111" s="875"/>
      <c r="DU111" s="875"/>
      <c r="DV111" s="852" t="s">
        <v>429</v>
      </c>
      <c r="DW111" s="852"/>
      <c r="DX111" s="852"/>
      <c r="DY111" s="852"/>
      <c r="DZ111" s="853"/>
    </row>
    <row r="112" spans="1:131" s="226" customFormat="1" ht="26.25" customHeight="1">
      <c r="A112" s="977" t="s">
        <v>433</v>
      </c>
      <c r="B112" s="978"/>
      <c r="C112" s="808" t="s">
        <v>434</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122</v>
      </c>
      <c r="AB112" s="838"/>
      <c r="AC112" s="838"/>
      <c r="AD112" s="838"/>
      <c r="AE112" s="839"/>
      <c r="AF112" s="840" t="s">
        <v>122</v>
      </c>
      <c r="AG112" s="838"/>
      <c r="AH112" s="838"/>
      <c r="AI112" s="838"/>
      <c r="AJ112" s="839"/>
      <c r="AK112" s="840" t="s">
        <v>384</v>
      </c>
      <c r="AL112" s="838"/>
      <c r="AM112" s="838"/>
      <c r="AN112" s="838"/>
      <c r="AO112" s="839"/>
      <c r="AP112" s="885" t="s">
        <v>122</v>
      </c>
      <c r="AQ112" s="886"/>
      <c r="AR112" s="886"/>
      <c r="AS112" s="886"/>
      <c r="AT112" s="887"/>
      <c r="AU112" s="997"/>
      <c r="AV112" s="998"/>
      <c r="AW112" s="998"/>
      <c r="AX112" s="998"/>
      <c r="AY112" s="998"/>
      <c r="AZ112" s="873" t="s">
        <v>435</v>
      </c>
      <c r="BA112" s="808"/>
      <c r="BB112" s="808"/>
      <c r="BC112" s="808"/>
      <c r="BD112" s="808"/>
      <c r="BE112" s="808"/>
      <c r="BF112" s="808"/>
      <c r="BG112" s="808"/>
      <c r="BH112" s="808"/>
      <c r="BI112" s="808"/>
      <c r="BJ112" s="808"/>
      <c r="BK112" s="808"/>
      <c r="BL112" s="808"/>
      <c r="BM112" s="808"/>
      <c r="BN112" s="808"/>
      <c r="BO112" s="808"/>
      <c r="BP112" s="809"/>
      <c r="BQ112" s="874">
        <v>7546912</v>
      </c>
      <c r="BR112" s="875"/>
      <c r="BS112" s="875"/>
      <c r="BT112" s="875"/>
      <c r="BU112" s="875"/>
      <c r="BV112" s="875">
        <v>7146084</v>
      </c>
      <c r="BW112" s="875"/>
      <c r="BX112" s="875"/>
      <c r="BY112" s="875"/>
      <c r="BZ112" s="875"/>
      <c r="CA112" s="875">
        <v>6742042</v>
      </c>
      <c r="CB112" s="875"/>
      <c r="CC112" s="875"/>
      <c r="CD112" s="875"/>
      <c r="CE112" s="875"/>
      <c r="CF112" s="936">
        <v>98.1</v>
      </c>
      <c r="CG112" s="937"/>
      <c r="CH112" s="937"/>
      <c r="CI112" s="937"/>
      <c r="CJ112" s="937"/>
      <c r="CK112" s="992"/>
      <c r="CL112" s="879"/>
      <c r="CM112" s="882" t="s">
        <v>436</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74" t="s">
        <v>122</v>
      </c>
      <c r="DH112" s="875"/>
      <c r="DI112" s="875"/>
      <c r="DJ112" s="875"/>
      <c r="DK112" s="875"/>
      <c r="DL112" s="875" t="s">
        <v>122</v>
      </c>
      <c r="DM112" s="875"/>
      <c r="DN112" s="875"/>
      <c r="DO112" s="875"/>
      <c r="DP112" s="875"/>
      <c r="DQ112" s="875" t="s">
        <v>384</v>
      </c>
      <c r="DR112" s="875"/>
      <c r="DS112" s="875"/>
      <c r="DT112" s="875"/>
      <c r="DU112" s="875"/>
      <c r="DV112" s="852" t="s">
        <v>384</v>
      </c>
      <c r="DW112" s="852"/>
      <c r="DX112" s="852"/>
      <c r="DY112" s="852"/>
      <c r="DZ112" s="853"/>
    </row>
    <row r="113" spans="1:130" s="226" customFormat="1" ht="26.25" customHeight="1">
      <c r="A113" s="979"/>
      <c r="B113" s="980"/>
      <c r="C113" s="808" t="s">
        <v>437</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604668</v>
      </c>
      <c r="AB113" s="984"/>
      <c r="AC113" s="984"/>
      <c r="AD113" s="984"/>
      <c r="AE113" s="985"/>
      <c r="AF113" s="986">
        <v>594661</v>
      </c>
      <c r="AG113" s="984"/>
      <c r="AH113" s="984"/>
      <c r="AI113" s="984"/>
      <c r="AJ113" s="985"/>
      <c r="AK113" s="986">
        <v>612149</v>
      </c>
      <c r="AL113" s="984"/>
      <c r="AM113" s="984"/>
      <c r="AN113" s="984"/>
      <c r="AO113" s="985"/>
      <c r="AP113" s="987">
        <v>8.9</v>
      </c>
      <c r="AQ113" s="988"/>
      <c r="AR113" s="988"/>
      <c r="AS113" s="988"/>
      <c r="AT113" s="989"/>
      <c r="AU113" s="997"/>
      <c r="AV113" s="998"/>
      <c r="AW113" s="998"/>
      <c r="AX113" s="998"/>
      <c r="AY113" s="998"/>
      <c r="AZ113" s="873" t="s">
        <v>438</v>
      </c>
      <c r="BA113" s="808"/>
      <c r="BB113" s="808"/>
      <c r="BC113" s="808"/>
      <c r="BD113" s="808"/>
      <c r="BE113" s="808"/>
      <c r="BF113" s="808"/>
      <c r="BG113" s="808"/>
      <c r="BH113" s="808"/>
      <c r="BI113" s="808"/>
      <c r="BJ113" s="808"/>
      <c r="BK113" s="808"/>
      <c r="BL113" s="808"/>
      <c r="BM113" s="808"/>
      <c r="BN113" s="808"/>
      <c r="BO113" s="808"/>
      <c r="BP113" s="809"/>
      <c r="BQ113" s="874">
        <v>1252146</v>
      </c>
      <c r="BR113" s="875"/>
      <c r="BS113" s="875"/>
      <c r="BT113" s="875"/>
      <c r="BU113" s="875"/>
      <c r="BV113" s="875">
        <v>1229444</v>
      </c>
      <c r="BW113" s="875"/>
      <c r="BX113" s="875"/>
      <c r="BY113" s="875"/>
      <c r="BZ113" s="875"/>
      <c r="CA113" s="875">
        <v>1232852</v>
      </c>
      <c r="CB113" s="875"/>
      <c r="CC113" s="875"/>
      <c r="CD113" s="875"/>
      <c r="CE113" s="875"/>
      <c r="CF113" s="936">
        <v>17.899999999999999</v>
      </c>
      <c r="CG113" s="937"/>
      <c r="CH113" s="937"/>
      <c r="CI113" s="937"/>
      <c r="CJ113" s="937"/>
      <c r="CK113" s="992"/>
      <c r="CL113" s="879"/>
      <c r="CM113" s="882" t="s">
        <v>439</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t="s">
        <v>122</v>
      </c>
      <c r="DH113" s="838"/>
      <c r="DI113" s="838"/>
      <c r="DJ113" s="838"/>
      <c r="DK113" s="839"/>
      <c r="DL113" s="840" t="s">
        <v>122</v>
      </c>
      <c r="DM113" s="838"/>
      <c r="DN113" s="838"/>
      <c r="DO113" s="838"/>
      <c r="DP113" s="839"/>
      <c r="DQ113" s="840" t="s">
        <v>122</v>
      </c>
      <c r="DR113" s="838"/>
      <c r="DS113" s="838"/>
      <c r="DT113" s="838"/>
      <c r="DU113" s="839"/>
      <c r="DV113" s="885" t="s">
        <v>384</v>
      </c>
      <c r="DW113" s="886"/>
      <c r="DX113" s="886"/>
      <c r="DY113" s="886"/>
      <c r="DZ113" s="887"/>
    </row>
    <row r="114" spans="1:130" s="226" customFormat="1" ht="26.25" customHeight="1">
      <c r="A114" s="979"/>
      <c r="B114" s="980"/>
      <c r="C114" s="808" t="s">
        <v>440</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174952</v>
      </c>
      <c r="AB114" s="838"/>
      <c r="AC114" s="838"/>
      <c r="AD114" s="838"/>
      <c r="AE114" s="839"/>
      <c r="AF114" s="840">
        <v>152259</v>
      </c>
      <c r="AG114" s="838"/>
      <c r="AH114" s="838"/>
      <c r="AI114" s="838"/>
      <c r="AJ114" s="839"/>
      <c r="AK114" s="840">
        <v>151158</v>
      </c>
      <c r="AL114" s="838"/>
      <c r="AM114" s="838"/>
      <c r="AN114" s="838"/>
      <c r="AO114" s="839"/>
      <c r="AP114" s="885">
        <v>2.2000000000000002</v>
      </c>
      <c r="AQ114" s="886"/>
      <c r="AR114" s="886"/>
      <c r="AS114" s="886"/>
      <c r="AT114" s="887"/>
      <c r="AU114" s="997"/>
      <c r="AV114" s="998"/>
      <c r="AW114" s="998"/>
      <c r="AX114" s="998"/>
      <c r="AY114" s="998"/>
      <c r="AZ114" s="873" t="s">
        <v>441</v>
      </c>
      <c r="BA114" s="808"/>
      <c r="BB114" s="808"/>
      <c r="BC114" s="808"/>
      <c r="BD114" s="808"/>
      <c r="BE114" s="808"/>
      <c r="BF114" s="808"/>
      <c r="BG114" s="808"/>
      <c r="BH114" s="808"/>
      <c r="BI114" s="808"/>
      <c r="BJ114" s="808"/>
      <c r="BK114" s="808"/>
      <c r="BL114" s="808"/>
      <c r="BM114" s="808"/>
      <c r="BN114" s="808"/>
      <c r="BO114" s="808"/>
      <c r="BP114" s="809"/>
      <c r="BQ114" s="874">
        <v>2283799</v>
      </c>
      <c r="BR114" s="875"/>
      <c r="BS114" s="875"/>
      <c r="BT114" s="875"/>
      <c r="BU114" s="875"/>
      <c r="BV114" s="875">
        <v>2313834</v>
      </c>
      <c r="BW114" s="875"/>
      <c r="BX114" s="875"/>
      <c r="BY114" s="875"/>
      <c r="BZ114" s="875"/>
      <c r="CA114" s="875">
        <v>2247580</v>
      </c>
      <c r="CB114" s="875"/>
      <c r="CC114" s="875"/>
      <c r="CD114" s="875"/>
      <c r="CE114" s="875"/>
      <c r="CF114" s="936">
        <v>32.700000000000003</v>
      </c>
      <c r="CG114" s="937"/>
      <c r="CH114" s="937"/>
      <c r="CI114" s="937"/>
      <c r="CJ114" s="937"/>
      <c r="CK114" s="992"/>
      <c r="CL114" s="879"/>
      <c r="CM114" s="882" t="s">
        <v>442</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t="s">
        <v>122</v>
      </c>
      <c r="DH114" s="838"/>
      <c r="DI114" s="838"/>
      <c r="DJ114" s="838"/>
      <c r="DK114" s="839"/>
      <c r="DL114" s="840" t="s">
        <v>384</v>
      </c>
      <c r="DM114" s="838"/>
      <c r="DN114" s="838"/>
      <c r="DO114" s="838"/>
      <c r="DP114" s="839"/>
      <c r="DQ114" s="840" t="s">
        <v>122</v>
      </c>
      <c r="DR114" s="838"/>
      <c r="DS114" s="838"/>
      <c r="DT114" s="838"/>
      <c r="DU114" s="839"/>
      <c r="DV114" s="885" t="s">
        <v>384</v>
      </c>
      <c r="DW114" s="886"/>
      <c r="DX114" s="886"/>
      <c r="DY114" s="886"/>
      <c r="DZ114" s="887"/>
    </row>
    <row r="115" spans="1:130" s="226" customFormat="1" ht="26.25" customHeight="1">
      <c r="A115" s="979"/>
      <c r="B115" s="980"/>
      <c r="C115" s="808" t="s">
        <v>443</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v>10897</v>
      </c>
      <c r="AB115" s="984"/>
      <c r="AC115" s="984"/>
      <c r="AD115" s="984"/>
      <c r="AE115" s="985"/>
      <c r="AF115" s="986">
        <v>10554</v>
      </c>
      <c r="AG115" s="984"/>
      <c r="AH115" s="984"/>
      <c r="AI115" s="984"/>
      <c r="AJ115" s="985"/>
      <c r="AK115" s="986">
        <v>10204</v>
      </c>
      <c r="AL115" s="984"/>
      <c r="AM115" s="984"/>
      <c r="AN115" s="984"/>
      <c r="AO115" s="985"/>
      <c r="AP115" s="987">
        <v>0.1</v>
      </c>
      <c r="AQ115" s="988"/>
      <c r="AR115" s="988"/>
      <c r="AS115" s="988"/>
      <c r="AT115" s="989"/>
      <c r="AU115" s="997"/>
      <c r="AV115" s="998"/>
      <c r="AW115" s="998"/>
      <c r="AX115" s="998"/>
      <c r="AY115" s="998"/>
      <c r="AZ115" s="873" t="s">
        <v>444</v>
      </c>
      <c r="BA115" s="808"/>
      <c r="BB115" s="808"/>
      <c r="BC115" s="808"/>
      <c r="BD115" s="808"/>
      <c r="BE115" s="808"/>
      <c r="BF115" s="808"/>
      <c r="BG115" s="808"/>
      <c r="BH115" s="808"/>
      <c r="BI115" s="808"/>
      <c r="BJ115" s="808"/>
      <c r="BK115" s="808"/>
      <c r="BL115" s="808"/>
      <c r="BM115" s="808"/>
      <c r="BN115" s="808"/>
      <c r="BO115" s="808"/>
      <c r="BP115" s="809"/>
      <c r="BQ115" s="874">
        <v>274973</v>
      </c>
      <c r="BR115" s="875"/>
      <c r="BS115" s="875"/>
      <c r="BT115" s="875"/>
      <c r="BU115" s="875"/>
      <c r="BV115" s="875" t="s">
        <v>384</v>
      </c>
      <c r="BW115" s="875"/>
      <c r="BX115" s="875"/>
      <c r="BY115" s="875"/>
      <c r="BZ115" s="875"/>
      <c r="CA115" s="875" t="s">
        <v>122</v>
      </c>
      <c r="CB115" s="875"/>
      <c r="CC115" s="875"/>
      <c r="CD115" s="875"/>
      <c r="CE115" s="875"/>
      <c r="CF115" s="936" t="s">
        <v>384</v>
      </c>
      <c r="CG115" s="937"/>
      <c r="CH115" s="937"/>
      <c r="CI115" s="937"/>
      <c r="CJ115" s="937"/>
      <c r="CK115" s="992"/>
      <c r="CL115" s="879"/>
      <c r="CM115" s="873" t="s">
        <v>445</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384</v>
      </c>
      <c r="DH115" s="838"/>
      <c r="DI115" s="838"/>
      <c r="DJ115" s="838"/>
      <c r="DK115" s="839"/>
      <c r="DL115" s="840" t="s">
        <v>122</v>
      </c>
      <c r="DM115" s="838"/>
      <c r="DN115" s="838"/>
      <c r="DO115" s="838"/>
      <c r="DP115" s="839"/>
      <c r="DQ115" s="840" t="s">
        <v>384</v>
      </c>
      <c r="DR115" s="838"/>
      <c r="DS115" s="838"/>
      <c r="DT115" s="838"/>
      <c r="DU115" s="839"/>
      <c r="DV115" s="885" t="s">
        <v>384</v>
      </c>
      <c r="DW115" s="886"/>
      <c r="DX115" s="886"/>
      <c r="DY115" s="886"/>
      <c r="DZ115" s="887"/>
    </row>
    <row r="116" spans="1:130" s="226" customFormat="1" ht="26.25" customHeight="1">
      <c r="A116" s="981"/>
      <c r="B116" s="982"/>
      <c r="C116" s="941" t="s">
        <v>446</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t="s">
        <v>122</v>
      </c>
      <c r="AB116" s="838"/>
      <c r="AC116" s="838"/>
      <c r="AD116" s="838"/>
      <c r="AE116" s="839"/>
      <c r="AF116" s="840" t="s">
        <v>384</v>
      </c>
      <c r="AG116" s="838"/>
      <c r="AH116" s="838"/>
      <c r="AI116" s="838"/>
      <c r="AJ116" s="839"/>
      <c r="AK116" s="840" t="s">
        <v>384</v>
      </c>
      <c r="AL116" s="838"/>
      <c r="AM116" s="838"/>
      <c r="AN116" s="838"/>
      <c r="AO116" s="839"/>
      <c r="AP116" s="885" t="s">
        <v>122</v>
      </c>
      <c r="AQ116" s="886"/>
      <c r="AR116" s="886"/>
      <c r="AS116" s="886"/>
      <c r="AT116" s="887"/>
      <c r="AU116" s="997"/>
      <c r="AV116" s="998"/>
      <c r="AW116" s="998"/>
      <c r="AX116" s="998"/>
      <c r="AY116" s="998"/>
      <c r="AZ116" s="924" t="s">
        <v>447</v>
      </c>
      <c r="BA116" s="925"/>
      <c r="BB116" s="925"/>
      <c r="BC116" s="925"/>
      <c r="BD116" s="925"/>
      <c r="BE116" s="925"/>
      <c r="BF116" s="925"/>
      <c r="BG116" s="925"/>
      <c r="BH116" s="925"/>
      <c r="BI116" s="925"/>
      <c r="BJ116" s="925"/>
      <c r="BK116" s="925"/>
      <c r="BL116" s="925"/>
      <c r="BM116" s="925"/>
      <c r="BN116" s="925"/>
      <c r="BO116" s="925"/>
      <c r="BP116" s="926"/>
      <c r="BQ116" s="874" t="s">
        <v>122</v>
      </c>
      <c r="BR116" s="875"/>
      <c r="BS116" s="875"/>
      <c r="BT116" s="875"/>
      <c r="BU116" s="875"/>
      <c r="BV116" s="875" t="s">
        <v>384</v>
      </c>
      <c r="BW116" s="875"/>
      <c r="BX116" s="875"/>
      <c r="BY116" s="875"/>
      <c r="BZ116" s="875"/>
      <c r="CA116" s="875" t="s">
        <v>384</v>
      </c>
      <c r="CB116" s="875"/>
      <c r="CC116" s="875"/>
      <c r="CD116" s="875"/>
      <c r="CE116" s="875"/>
      <c r="CF116" s="936" t="s">
        <v>122</v>
      </c>
      <c r="CG116" s="937"/>
      <c r="CH116" s="937"/>
      <c r="CI116" s="937"/>
      <c r="CJ116" s="937"/>
      <c r="CK116" s="992"/>
      <c r="CL116" s="879"/>
      <c r="CM116" s="882" t="s">
        <v>448</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v>91940</v>
      </c>
      <c r="DH116" s="838"/>
      <c r="DI116" s="838"/>
      <c r="DJ116" s="838"/>
      <c r="DK116" s="839"/>
      <c r="DL116" s="840">
        <v>83600</v>
      </c>
      <c r="DM116" s="838"/>
      <c r="DN116" s="838"/>
      <c r="DO116" s="838"/>
      <c r="DP116" s="839"/>
      <c r="DQ116" s="840">
        <v>75260</v>
      </c>
      <c r="DR116" s="838"/>
      <c r="DS116" s="838"/>
      <c r="DT116" s="838"/>
      <c r="DU116" s="839"/>
      <c r="DV116" s="885">
        <v>1.1000000000000001</v>
      </c>
      <c r="DW116" s="886"/>
      <c r="DX116" s="886"/>
      <c r="DY116" s="886"/>
      <c r="DZ116" s="887"/>
    </row>
    <row r="117" spans="1:130" s="226" customFormat="1" ht="26.25" customHeight="1">
      <c r="A117" s="962" t="s">
        <v>181</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449</v>
      </c>
      <c r="Z117" s="964"/>
      <c r="AA117" s="969">
        <v>2305012</v>
      </c>
      <c r="AB117" s="970"/>
      <c r="AC117" s="970"/>
      <c r="AD117" s="970"/>
      <c r="AE117" s="971"/>
      <c r="AF117" s="972">
        <v>2172992</v>
      </c>
      <c r="AG117" s="970"/>
      <c r="AH117" s="970"/>
      <c r="AI117" s="970"/>
      <c r="AJ117" s="971"/>
      <c r="AK117" s="972">
        <v>2164392</v>
      </c>
      <c r="AL117" s="970"/>
      <c r="AM117" s="970"/>
      <c r="AN117" s="970"/>
      <c r="AO117" s="971"/>
      <c r="AP117" s="973"/>
      <c r="AQ117" s="974"/>
      <c r="AR117" s="974"/>
      <c r="AS117" s="974"/>
      <c r="AT117" s="975"/>
      <c r="AU117" s="997"/>
      <c r="AV117" s="998"/>
      <c r="AW117" s="998"/>
      <c r="AX117" s="998"/>
      <c r="AY117" s="998"/>
      <c r="AZ117" s="924" t="s">
        <v>450</v>
      </c>
      <c r="BA117" s="925"/>
      <c r="BB117" s="925"/>
      <c r="BC117" s="925"/>
      <c r="BD117" s="925"/>
      <c r="BE117" s="925"/>
      <c r="BF117" s="925"/>
      <c r="BG117" s="925"/>
      <c r="BH117" s="925"/>
      <c r="BI117" s="925"/>
      <c r="BJ117" s="925"/>
      <c r="BK117" s="925"/>
      <c r="BL117" s="925"/>
      <c r="BM117" s="925"/>
      <c r="BN117" s="925"/>
      <c r="BO117" s="925"/>
      <c r="BP117" s="926"/>
      <c r="BQ117" s="874" t="s">
        <v>122</v>
      </c>
      <c r="BR117" s="875"/>
      <c r="BS117" s="875"/>
      <c r="BT117" s="875"/>
      <c r="BU117" s="875"/>
      <c r="BV117" s="875" t="s">
        <v>122</v>
      </c>
      <c r="BW117" s="875"/>
      <c r="BX117" s="875"/>
      <c r="BY117" s="875"/>
      <c r="BZ117" s="875"/>
      <c r="CA117" s="875" t="s">
        <v>384</v>
      </c>
      <c r="CB117" s="875"/>
      <c r="CC117" s="875"/>
      <c r="CD117" s="875"/>
      <c r="CE117" s="875"/>
      <c r="CF117" s="936" t="s">
        <v>122</v>
      </c>
      <c r="CG117" s="937"/>
      <c r="CH117" s="937"/>
      <c r="CI117" s="937"/>
      <c r="CJ117" s="937"/>
      <c r="CK117" s="992"/>
      <c r="CL117" s="879"/>
      <c r="CM117" s="882" t="s">
        <v>451</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384</v>
      </c>
      <c r="DH117" s="838"/>
      <c r="DI117" s="838"/>
      <c r="DJ117" s="838"/>
      <c r="DK117" s="839"/>
      <c r="DL117" s="840" t="s">
        <v>384</v>
      </c>
      <c r="DM117" s="838"/>
      <c r="DN117" s="838"/>
      <c r="DO117" s="838"/>
      <c r="DP117" s="839"/>
      <c r="DQ117" s="840" t="s">
        <v>122</v>
      </c>
      <c r="DR117" s="838"/>
      <c r="DS117" s="838"/>
      <c r="DT117" s="838"/>
      <c r="DU117" s="839"/>
      <c r="DV117" s="885" t="s">
        <v>122</v>
      </c>
      <c r="DW117" s="886"/>
      <c r="DX117" s="886"/>
      <c r="DY117" s="886"/>
      <c r="DZ117" s="887"/>
    </row>
    <row r="118" spans="1:130" s="226" customFormat="1" ht="26.25" customHeight="1">
      <c r="A118" s="962" t="s">
        <v>424</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422</v>
      </c>
      <c r="AB118" s="963"/>
      <c r="AC118" s="963"/>
      <c r="AD118" s="963"/>
      <c r="AE118" s="964"/>
      <c r="AF118" s="965" t="s">
        <v>300</v>
      </c>
      <c r="AG118" s="963"/>
      <c r="AH118" s="963"/>
      <c r="AI118" s="963"/>
      <c r="AJ118" s="964"/>
      <c r="AK118" s="965" t="s">
        <v>299</v>
      </c>
      <c r="AL118" s="963"/>
      <c r="AM118" s="963"/>
      <c r="AN118" s="963"/>
      <c r="AO118" s="964"/>
      <c r="AP118" s="966" t="s">
        <v>423</v>
      </c>
      <c r="AQ118" s="967"/>
      <c r="AR118" s="967"/>
      <c r="AS118" s="967"/>
      <c r="AT118" s="968"/>
      <c r="AU118" s="997"/>
      <c r="AV118" s="998"/>
      <c r="AW118" s="998"/>
      <c r="AX118" s="998"/>
      <c r="AY118" s="998"/>
      <c r="AZ118" s="940" t="s">
        <v>452</v>
      </c>
      <c r="BA118" s="941"/>
      <c r="BB118" s="941"/>
      <c r="BC118" s="941"/>
      <c r="BD118" s="941"/>
      <c r="BE118" s="941"/>
      <c r="BF118" s="941"/>
      <c r="BG118" s="941"/>
      <c r="BH118" s="941"/>
      <c r="BI118" s="941"/>
      <c r="BJ118" s="941"/>
      <c r="BK118" s="941"/>
      <c r="BL118" s="941"/>
      <c r="BM118" s="941"/>
      <c r="BN118" s="941"/>
      <c r="BO118" s="941"/>
      <c r="BP118" s="942"/>
      <c r="BQ118" s="943" t="s">
        <v>122</v>
      </c>
      <c r="BR118" s="906"/>
      <c r="BS118" s="906"/>
      <c r="BT118" s="906"/>
      <c r="BU118" s="906"/>
      <c r="BV118" s="906" t="s">
        <v>384</v>
      </c>
      <c r="BW118" s="906"/>
      <c r="BX118" s="906"/>
      <c r="BY118" s="906"/>
      <c r="BZ118" s="906"/>
      <c r="CA118" s="906" t="s">
        <v>384</v>
      </c>
      <c r="CB118" s="906"/>
      <c r="CC118" s="906"/>
      <c r="CD118" s="906"/>
      <c r="CE118" s="906"/>
      <c r="CF118" s="936" t="s">
        <v>122</v>
      </c>
      <c r="CG118" s="937"/>
      <c r="CH118" s="937"/>
      <c r="CI118" s="937"/>
      <c r="CJ118" s="937"/>
      <c r="CK118" s="992"/>
      <c r="CL118" s="879"/>
      <c r="CM118" s="882" t="s">
        <v>453</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122</v>
      </c>
      <c r="DH118" s="838"/>
      <c r="DI118" s="838"/>
      <c r="DJ118" s="838"/>
      <c r="DK118" s="839"/>
      <c r="DL118" s="840" t="s">
        <v>384</v>
      </c>
      <c r="DM118" s="838"/>
      <c r="DN118" s="838"/>
      <c r="DO118" s="838"/>
      <c r="DP118" s="839"/>
      <c r="DQ118" s="840" t="s">
        <v>122</v>
      </c>
      <c r="DR118" s="838"/>
      <c r="DS118" s="838"/>
      <c r="DT118" s="838"/>
      <c r="DU118" s="839"/>
      <c r="DV118" s="885" t="s">
        <v>122</v>
      </c>
      <c r="DW118" s="886"/>
      <c r="DX118" s="886"/>
      <c r="DY118" s="886"/>
      <c r="DZ118" s="887"/>
    </row>
    <row r="119" spans="1:130" s="226" customFormat="1" ht="26.25" customHeight="1">
      <c r="A119" s="876" t="s">
        <v>427</v>
      </c>
      <c r="B119" s="877"/>
      <c r="C119" s="952" t="s">
        <v>428</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122</v>
      </c>
      <c r="AB119" s="956"/>
      <c r="AC119" s="956"/>
      <c r="AD119" s="956"/>
      <c r="AE119" s="957"/>
      <c r="AF119" s="958" t="s">
        <v>122</v>
      </c>
      <c r="AG119" s="956"/>
      <c r="AH119" s="956"/>
      <c r="AI119" s="956"/>
      <c r="AJ119" s="957"/>
      <c r="AK119" s="958" t="s">
        <v>384</v>
      </c>
      <c r="AL119" s="956"/>
      <c r="AM119" s="956"/>
      <c r="AN119" s="956"/>
      <c r="AO119" s="957"/>
      <c r="AP119" s="959" t="s">
        <v>384</v>
      </c>
      <c r="AQ119" s="960"/>
      <c r="AR119" s="960"/>
      <c r="AS119" s="960"/>
      <c r="AT119" s="961"/>
      <c r="AU119" s="999"/>
      <c r="AV119" s="1000"/>
      <c r="AW119" s="1000"/>
      <c r="AX119" s="1000"/>
      <c r="AY119" s="1000"/>
      <c r="AZ119" s="257" t="s">
        <v>181</v>
      </c>
      <c r="BA119" s="257"/>
      <c r="BB119" s="257"/>
      <c r="BC119" s="257"/>
      <c r="BD119" s="257"/>
      <c r="BE119" s="257"/>
      <c r="BF119" s="257"/>
      <c r="BG119" s="257"/>
      <c r="BH119" s="257"/>
      <c r="BI119" s="257"/>
      <c r="BJ119" s="257"/>
      <c r="BK119" s="257"/>
      <c r="BL119" s="257"/>
      <c r="BM119" s="257"/>
      <c r="BN119" s="257"/>
      <c r="BO119" s="938" t="s">
        <v>454</v>
      </c>
      <c r="BP119" s="939"/>
      <c r="BQ119" s="943">
        <v>27964143</v>
      </c>
      <c r="BR119" s="906"/>
      <c r="BS119" s="906"/>
      <c r="BT119" s="906"/>
      <c r="BU119" s="906"/>
      <c r="BV119" s="906">
        <v>26814416</v>
      </c>
      <c r="BW119" s="906"/>
      <c r="BX119" s="906"/>
      <c r="BY119" s="906"/>
      <c r="BZ119" s="906"/>
      <c r="CA119" s="906">
        <v>25940128</v>
      </c>
      <c r="CB119" s="906"/>
      <c r="CC119" s="906"/>
      <c r="CD119" s="906"/>
      <c r="CE119" s="906"/>
      <c r="CF119" s="804"/>
      <c r="CG119" s="805"/>
      <c r="CH119" s="805"/>
      <c r="CI119" s="805"/>
      <c r="CJ119" s="895"/>
      <c r="CK119" s="993"/>
      <c r="CL119" s="881"/>
      <c r="CM119" s="899" t="s">
        <v>455</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t="s">
        <v>122</v>
      </c>
      <c r="DH119" s="821"/>
      <c r="DI119" s="821"/>
      <c r="DJ119" s="821"/>
      <c r="DK119" s="822"/>
      <c r="DL119" s="823" t="s">
        <v>384</v>
      </c>
      <c r="DM119" s="821"/>
      <c r="DN119" s="821"/>
      <c r="DO119" s="821"/>
      <c r="DP119" s="822"/>
      <c r="DQ119" s="823" t="s">
        <v>122</v>
      </c>
      <c r="DR119" s="821"/>
      <c r="DS119" s="821"/>
      <c r="DT119" s="821"/>
      <c r="DU119" s="822"/>
      <c r="DV119" s="909" t="s">
        <v>122</v>
      </c>
      <c r="DW119" s="910"/>
      <c r="DX119" s="910"/>
      <c r="DY119" s="910"/>
      <c r="DZ119" s="911"/>
    </row>
    <row r="120" spans="1:130" s="226" customFormat="1" ht="26.25" customHeight="1">
      <c r="A120" s="878"/>
      <c r="B120" s="879"/>
      <c r="C120" s="882" t="s">
        <v>432</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122</v>
      </c>
      <c r="AB120" s="838"/>
      <c r="AC120" s="838"/>
      <c r="AD120" s="838"/>
      <c r="AE120" s="839"/>
      <c r="AF120" s="840" t="s">
        <v>122</v>
      </c>
      <c r="AG120" s="838"/>
      <c r="AH120" s="838"/>
      <c r="AI120" s="838"/>
      <c r="AJ120" s="839"/>
      <c r="AK120" s="840" t="s">
        <v>384</v>
      </c>
      <c r="AL120" s="838"/>
      <c r="AM120" s="838"/>
      <c r="AN120" s="838"/>
      <c r="AO120" s="839"/>
      <c r="AP120" s="885" t="s">
        <v>384</v>
      </c>
      <c r="AQ120" s="886"/>
      <c r="AR120" s="886"/>
      <c r="AS120" s="886"/>
      <c r="AT120" s="887"/>
      <c r="AU120" s="944" t="s">
        <v>456</v>
      </c>
      <c r="AV120" s="945"/>
      <c r="AW120" s="945"/>
      <c r="AX120" s="945"/>
      <c r="AY120" s="946"/>
      <c r="AZ120" s="921" t="s">
        <v>457</v>
      </c>
      <c r="BA120" s="866"/>
      <c r="BB120" s="866"/>
      <c r="BC120" s="866"/>
      <c r="BD120" s="866"/>
      <c r="BE120" s="866"/>
      <c r="BF120" s="866"/>
      <c r="BG120" s="866"/>
      <c r="BH120" s="866"/>
      <c r="BI120" s="866"/>
      <c r="BJ120" s="866"/>
      <c r="BK120" s="866"/>
      <c r="BL120" s="866"/>
      <c r="BM120" s="866"/>
      <c r="BN120" s="866"/>
      <c r="BO120" s="866"/>
      <c r="BP120" s="867"/>
      <c r="BQ120" s="922">
        <v>1659638</v>
      </c>
      <c r="BR120" s="903"/>
      <c r="BS120" s="903"/>
      <c r="BT120" s="903"/>
      <c r="BU120" s="903"/>
      <c r="BV120" s="903">
        <v>2628172</v>
      </c>
      <c r="BW120" s="903"/>
      <c r="BX120" s="903"/>
      <c r="BY120" s="903"/>
      <c r="BZ120" s="903"/>
      <c r="CA120" s="903">
        <v>2641987</v>
      </c>
      <c r="CB120" s="903"/>
      <c r="CC120" s="903"/>
      <c r="CD120" s="903"/>
      <c r="CE120" s="903"/>
      <c r="CF120" s="927">
        <v>38.5</v>
      </c>
      <c r="CG120" s="928"/>
      <c r="CH120" s="928"/>
      <c r="CI120" s="928"/>
      <c r="CJ120" s="928"/>
      <c r="CK120" s="929" t="s">
        <v>458</v>
      </c>
      <c r="CL120" s="913"/>
      <c r="CM120" s="913"/>
      <c r="CN120" s="913"/>
      <c r="CO120" s="914"/>
      <c r="CP120" s="933" t="s">
        <v>400</v>
      </c>
      <c r="CQ120" s="934"/>
      <c r="CR120" s="934"/>
      <c r="CS120" s="934"/>
      <c r="CT120" s="934"/>
      <c r="CU120" s="934"/>
      <c r="CV120" s="934"/>
      <c r="CW120" s="934"/>
      <c r="CX120" s="934"/>
      <c r="CY120" s="934"/>
      <c r="CZ120" s="934"/>
      <c r="DA120" s="934"/>
      <c r="DB120" s="934"/>
      <c r="DC120" s="934"/>
      <c r="DD120" s="934"/>
      <c r="DE120" s="934"/>
      <c r="DF120" s="935"/>
      <c r="DG120" s="922">
        <v>7429593</v>
      </c>
      <c r="DH120" s="903"/>
      <c r="DI120" s="903"/>
      <c r="DJ120" s="903"/>
      <c r="DK120" s="903"/>
      <c r="DL120" s="903">
        <v>7115912</v>
      </c>
      <c r="DM120" s="903"/>
      <c r="DN120" s="903"/>
      <c r="DO120" s="903"/>
      <c r="DP120" s="903"/>
      <c r="DQ120" s="903">
        <v>6670546</v>
      </c>
      <c r="DR120" s="903"/>
      <c r="DS120" s="903"/>
      <c r="DT120" s="903"/>
      <c r="DU120" s="903"/>
      <c r="DV120" s="904">
        <v>97.1</v>
      </c>
      <c r="DW120" s="904"/>
      <c r="DX120" s="904"/>
      <c r="DY120" s="904"/>
      <c r="DZ120" s="905"/>
    </row>
    <row r="121" spans="1:130" s="226" customFormat="1" ht="26.25" customHeight="1">
      <c r="A121" s="878"/>
      <c r="B121" s="879"/>
      <c r="C121" s="924" t="s">
        <v>459</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t="s">
        <v>122</v>
      </c>
      <c r="AB121" s="838"/>
      <c r="AC121" s="838"/>
      <c r="AD121" s="838"/>
      <c r="AE121" s="839"/>
      <c r="AF121" s="840" t="s">
        <v>122</v>
      </c>
      <c r="AG121" s="838"/>
      <c r="AH121" s="838"/>
      <c r="AI121" s="838"/>
      <c r="AJ121" s="839"/>
      <c r="AK121" s="840" t="s">
        <v>122</v>
      </c>
      <c r="AL121" s="838"/>
      <c r="AM121" s="838"/>
      <c r="AN121" s="838"/>
      <c r="AO121" s="839"/>
      <c r="AP121" s="885" t="s">
        <v>122</v>
      </c>
      <c r="AQ121" s="886"/>
      <c r="AR121" s="886"/>
      <c r="AS121" s="886"/>
      <c r="AT121" s="887"/>
      <c r="AU121" s="947"/>
      <c r="AV121" s="948"/>
      <c r="AW121" s="948"/>
      <c r="AX121" s="948"/>
      <c r="AY121" s="949"/>
      <c r="AZ121" s="873" t="s">
        <v>460</v>
      </c>
      <c r="BA121" s="808"/>
      <c r="BB121" s="808"/>
      <c r="BC121" s="808"/>
      <c r="BD121" s="808"/>
      <c r="BE121" s="808"/>
      <c r="BF121" s="808"/>
      <c r="BG121" s="808"/>
      <c r="BH121" s="808"/>
      <c r="BI121" s="808"/>
      <c r="BJ121" s="808"/>
      <c r="BK121" s="808"/>
      <c r="BL121" s="808"/>
      <c r="BM121" s="808"/>
      <c r="BN121" s="808"/>
      <c r="BO121" s="808"/>
      <c r="BP121" s="809"/>
      <c r="BQ121" s="874">
        <v>2066817</v>
      </c>
      <c r="BR121" s="875"/>
      <c r="BS121" s="875"/>
      <c r="BT121" s="875"/>
      <c r="BU121" s="875"/>
      <c r="BV121" s="875">
        <v>1988180</v>
      </c>
      <c r="BW121" s="875"/>
      <c r="BX121" s="875"/>
      <c r="BY121" s="875"/>
      <c r="BZ121" s="875"/>
      <c r="CA121" s="875">
        <v>1874704</v>
      </c>
      <c r="CB121" s="875"/>
      <c r="CC121" s="875"/>
      <c r="CD121" s="875"/>
      <c r="CE121" s="875"/>
      <c r="CF121" s="936">
        <v>27.3</v>
      </c>
      <c r="CG121" s="937"/>
      <c r="CH121" s="937"/>
      <c r="CI121" s="937"/>
      <c r="CJ121" s="937"/>
      <c r="CK121" s="930"/>
      <c r="CL121" s="916"/>
      <c r="CM121" s="916"/>
      <c r="CN121" s="916"/>
      <c r="CO121" s="917"/>
      <c r="CP121" s="896" t="s">
        <v>461</v>
      </c>
      <c r="CQ121" s="897"/>
      <c r="CR121" s="897"/>
      <c r="CS121" s="897"/>
      <c r="CT121" s="897"/>
      <c r="CU121" s="897"/>
      <c r="CV121" s="897"/>
      <c r="CW121" s="897"/>
      <c r="CX121" s="897"/>
      <c r="CY121" s="897"/>
      <c r="CZ121" s="897"/>
      <c r="DA121" s="897"/>
      <c r="DB121" s="897"/>
      <c r="DC121" s="897"/>
      <c r="DD121" s="897"/>
      <c r="DE121" s="897"/>
      <c r="DF121" s="898"/>
      <c r="DG121" s="874">
        <v>12799</v>
      </c>
      <c r="DH121" s="875"/>
      <c r="DI121" s="875"/>
      <c r="DJ121" s="875"/>
      <c r="DK121" s="875"/>
      <c r="DL121" s="875">
        <v>30172</v>
      </c>
      <c r="DM121" s="875"/>
      <c r="DN121" s="875"/>
      <c r="DO121" s="875"/>
      <c r="DP121" s="875"/>
      <c r="DQ121" s="875">
        <v>71496</v>
      </c>
      <c r="DR121" s="875"/>
      <c r="DS121" s="875"/>
      <c r="DT121" s="875"/>
      <c r="DU121" s="875"/>
      <c r="DV121" s="852">
        <v>1</v>
      </c>
      <c r="DW121" s="852"/>
      <c r="DX121" s="852"/>
      <c r="DY121" s="852"/>
      <c r="DZ121" s="853"/>
    </row>
    <row r="122" spans="1:130" s="226" customFormat="1" ht="26.25" customHeight="1">
      <c r="A122" s="878"/>
      <c r="B122" s="879"/>
      <c r="C122" s="882" t="s">
        <v>442</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t="s">
        <v>122</v>
      </c>
      <c r="AB122" s="838"/>
      <c r="AC122" s="838"/>
      <c r="AD122" s="838"/>
      <c r="AE122" s="839"/>
      <c r="AF122" s="840" t="s">
        <v>384</v>
      </c>
      <c r="AG122" s="838"/>
      <c r="AH122" s="838"/>
      <c r="AI122" s="838"/>
      <c r="AJ122" s="839"/>
      <c r="AK122" s="840" t="s">
        <v>384</v>
      </c>
      <c r="AL122" s="838"/>
      <c r="AM122" s="838"/>
      <c r="AN122" s="838"/>
      <c r="AO122" s="839"/>
      <c r="AP122" s="885" t="s">
        <v>122</v>
      </c>
      <c r="AQ122" s="886"/>
      <c r="AR122" s="886"/>
      <c r="AS122" s="886"/>
      <c r="AT122" s="887"/>
      <c r="AU122" s="947"/>
      <c r="AV122" s="948"/>
      <c r="AW122" s="948"/>
      <c r="AX122" s="948"/>
      <c r="AY122" s="949"/>
      <c r="AZ122" s="940" t="s">
        <v>462</v>
      </c>
      <c r="BA122" s="941"/>
      <c r="BB122" s="941"/>
      <c r="BC122" s="941"/>
      <c r="BD122" s="941"/>
      <c r="BE122" s="941"/>
      <c r="BF122" s="941"/>
      <c r="BG122" s="941"/>
      <c r="BH122" s="941"/>
      <c r="BI122" s="941"/>
      <c r="BJ122" s="941"/>
      <c r="BK122" s="941"/>
      <c r="BL122" s="941"/>
      <c r="BM122" s="941"/>
      <c r="BN122" s="941"/>
      <c r="BO122" s="941"/>
      <c r="BP122" s="942"/>
      <c r="BQ122" s="943">
        <v>13685452</v>
      </c>
      <c r="BR122" s="906"/>
      <c r="BS122" s="906"/>
      <c r="BT122" s="906"/>
      <c r="BU122" s="906"/>
      <c r="BV122" s="906">
        <v>13306115</v>
      </c>
      <c r="BW122" s="906"/>
      <c r="BX122" s="906"/>
      <c r="BY122" s="906"/>
      <c r="BZ122" s="906"/>
      <c r="CA122" s="906">
        <v>12993579</v>
      </c>
      <c r="CB122" s="906"/>
      <c r="CC122" s="906"/>
      <c r="CD122" s="906"/>
      <c r="CE122" s="906"/>
      <c r="CF122" s="907">
        <v>189.1</v>
      </c>
      <c r="CG122" s="908"/>
      <c r="CH122" s="908"/>
      <c r="CI122" s="908"/>
      <c r="CJ122" s="908"/>
      <c r="CK122" s="930"/>
      <c r="CL122" s="916"/>
      <c r="CM122" s="916"/>
      <c r="CN122" s="916"/>
      <c r="CO122" s="917"/>
      <c r="CP122" s="896" t="s">
        <v>463</v>
      </c>
      <c r="CQ122" s="897"/>
      <c r="CR122" s="897"/>
      <c r="CS122" s="897"/>
      <c r="CT122" s="897"/>
      <c r="CU122" s="897"/>
      <c r="CV122" s="897"/>
      <c r="CW122" s="897"/>
      <c r="CX122" s="897"/>
      <c r="CY122" s="897"/>
      <c r="CZ122" s="897"/>
      <c r="DA122" s="897"/>
      <c r="DB122" s="897"/>
      <c r="DC122" s="897"/>
      <c r="DD122" s="897"/>
      <c r="DE122" s="897"/>
      <c r="DF122" s="898"/>
      <c r="DG122" s="874" t="s">
        <v>122</v>
      </c>
      <c r="DH122" s="875"/>
      <c r="DI122" s="875"/>
      <c r="DJ122" s="875"/>
      <c r="DK122" s="875"/>
      <c r="DL122" s="875" t="s">
        <v>122</v>
      </c>
      <c r="DM122" s="875"/>
      <c r="DN122" s="875"/>
      <c r="DO122" s="875"/>
      <c r="DP122" s="875"/>
      <c r="DQ122" s="875" t="s">
        <v>122</v>
      </c>
      <c r="DR122" s="875"/>
      <c r="DS122" s="875"/>
      <c r="DT122" s="875"/>
      <c r="DU122" s="875"/>
      <c r="DV122" s="852" t="s">
        <v>122</v>
      </c>
      <c r="DW122" s="852"/>
      <c r="DX122" s="852"/>
      <c r="DY122" s="852"/>
      <c r="DZ122" s="853"/>
    </row>
    <row r="123" spans="1:130" s="226" customFormat="1" ht="26.25" customHeight="1">
      <c r="A123" s="878"/>
      <c r="B123" s="879"/>
      <c r="C123" s="882" t="s">
        <v>448</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v>8340</v>
      </c>
      <c r="AB123" s="838"/>
      <c r="AC123" s="838"/>
      <c r="AD123" s="838"/>
      <c r="AE123" s="839"/>
      <c r="AF123" s="840">
        <v>8340</v>
      </c>
      <c r="AG123" s="838"/>
      <c r="AH123" s="838"/>
      <c r="AI123" s="838"/>
      <c r="AJ123" s="839"/>
      <c r="AK123" s="840">
        <v>8340</v>
      </c>
      <c r="AL123" s="838"/>
      <c r="AM123" s="838"/>
      <c r="AN123" s="838"/>
      <c r="AO123" s="839"/>
      <c r="AP123" s="885">
        <v>0.1</v>
      </c>
      <c r="AQ123" s="886"/>
      <c r="AR123" s="886"/>
      <c r="AS123" s="886"/>
      <c r="AT123" s="887"/>
      <c r="AU123" s="950"/>
      <c r="AV123" s="951"/>
      <c r="AW123" s="951"/>
      <c r="AX123" s="951"/>
      <c r="AY123" s="951"/>
      <c r="AZ123" s="257" t="s">
        <v>181</v>
      </c>
      <c r="BA123" s="257"/>
      <c r="BB123" s="257"/>
      <c r="BC123" s="257"/>
      <c r="BD123" s="257"/>
      <c r="BE123" s="257"/>
      <c r="BF123" s="257"/>
      <c r="BG123" s="257"/>
      <c r="BH123" s="257"/>
      <c r="BI123" s="257"/>
      <c r="BJ123" s="257"/>
      <c r="BK123" s="257"/>
      <c r="BL123" s="257"/>
      <c r="BM123" s="257"/>
      <c r="BN123" s="257"/>
      <c r="BO123" s="938" t="s">
        <v>464</v>
      </c>
      <c r="BP123" s="939"/>
      <c r="BQ123" s="893">
        <v>17411907</v>
      </c>
      <c r="BR123" s="894"/>
      <c r="BS123" s="894"/>
      <c r="BT123" s="894"/>
      <c r="BU123" s="894"/>
      <c r="BV123" s="894">
        <v>17922467</v>
      </c>
      <c r="BW123" s="894"/>
      <c r="BX123" s="894"/>
      <c r="BY123" s="894"/>
      <c r="BZ123" s="894"/>
      <c r="CA123" s="894">
        <v>17510270</v>
      </c>
      <c r="CB123" s="894"/>
      <c r="CC123" s="894"/>
      <c r="CD123" s="894"/>
      <c r="CE123" s="894"/>
      <c r="CF123" s="804"/>
      <c r="CG123" s="805"/>
      <c r="CH123" s="805"/>
      <c r="CI123" s="805"/>
      <c r="CJ123" s="895"/>
      <c r="CK123" s="930"/>
      <c r="CL123" s="916"/>
      <c r="CM123" s="916"/>
      <c r="CN123" s="916"/>
      <c r="CO123" s="917"/>
      <c r="CP123" s="896" t="s">
        <v>465</v>
      </c>
      <c r="CQ123" s="897"/>
      <c r="CR123" s="897"/>
      <c r="CS123" s="897"/>
      <c r="CT123" s="897"/>
      <c r="CU123" s="897"/>
      <c r="CV123" s="897"/>
      <c r="CW123" s="897"/>
      <c r="CX123" s="897"/>
      <c r="CY123" s="897"/>
      <c r="CZ123" s="897"/>
      <c r="DA123" s="897"/>
      <c r="DB123" s="897"/>
      <c r="DC123" s="897"/>
      <c r="DD123" s="897"/>
      <c r="DE123" s="897"/>
      <c r="DF123" s="898"/>
      <c r="DG123" s="837" t="s">
        <v>384</v>
      </c>
      <c r="DH123" s="838"/>
      <c r="DI123" s="838"/>
      <c r="DJ123" s="838"/>
      <c r="DK123" s="839"/>
      <c r="DL123" s="840" t="s">
        <v>384</v>
      </c>
      <c r="DM123" s="838"/>
      <c r="DN123" s="838"/>
      <c r="DO123" s="838"/>
      <c r="DP123" s="839"/>
      <c r="DQ123" s="840" t="s">
        <v>384</v>
      </c>
      <c r="DR123" s="838"/>
      <c r="DS123" s="838"/>
      <c r="DT123" s="838"/>
      <c r="DU123" s="839"/>
      <c r="DV123" s="885" t="s">
        <v>122</v>
      </c>
      <c r="DW123" s="886"/>
      <c r="DX123" s="886"/>
      <c r="DY123" s="886"/>
      <c r="DZ123" s="887"/>
    </row>
    <row r="124" spans="1:130" s="226" customFormat="1" ht="26.25" customHeight="1" thickBot="1">
      <c r="A124" s="878"/>
      <c r="B124" s="879"/>
      <c r="C124" s="882" t="s">
        <v>451</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122</v>
      </c>
      <c r="AB124" s="838"/>
      <c r="AC124" s="838"/>
      <c r="AD124" s="838"/>
      <c r="AE124" s="839"/>
      <c r="AF124" s="840" t="s">
        <v>122</v>
      </c>
      <c r="AG124" s="838"/>
      <c r="AH124" s="838"/>
      <c r="AI124" s="838"/>
      <c r="AJ124" s="839"/>
      <c r="AK124" s="840" t="s">
        <v>122</v>
      </c>
      <c r="AL124" s="838"/>
      <c r="AM124" s="838"/>
      <c r="AN124" s="838"/>
      <c r="AO124" s="839"/>
      <c r="AP124" s="885" t="s">
        <v>384</v>
      </c>
      <c r="AQ124" s="886"/>
      <c r="AR124" s="886"/>
      <c r="AS124" s="886"/>
      <c r="AT124" s="887"/>
      <c r="AU124" s="888" t="s">
        <v>466</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v>150</v>
      </c>
      <c r="BR124" s="892"/>
      <c r="BS124" s="892"/>
      <c r="BT124" s="892"/>
      <c r="BU124" s="892"/>
      <c r="BV124" s="892">
        <v>129.80000000000001</v>
      </c>
      <c r="BW124" s="892"/>
      <c r="BX124" s="892"/>
      <c r="BY124" s="892"/>
      <c r="BZ124" s="892"/>
      <c r="CA124" s="892">
        <v>122.6</v>
      </c>
      <c r="CB124" s="892"/>
      <c r="CC124" s="892"/>
      <c r="CD124" s="892"/>
      <c r="CE124" s="892"/>
      <c r="CF124" s="782"/>
      <c r="CG124" s="783"/>
      <c r="CH124" s="783"/>
      <c r="CI124" s="783"/>
      <c r="CJ124" s="923"/>
      <c r="CK124" s="931"/>
      <c r="CL124" s="931"/>
      <c r="CM124" s="931"/>
      <c r="CN124" s="931"/>
      <c r="CO124" s="932"/>
      <c r="CP124" s="896" t="s">
        <v>467</v>
      </c>
      <c r="CQ124" s="897"/>
      <c r="CR124" s="897"/>
      <c r="CS124" s="897"/>
      <c r="CT124" s="897"/>
      <c r="CU124" s="897"/>
      <c r="CV124" s="897"/>
      <c r="CW124" s="897"/>
      <c r="CX124" s="897"/>
      <c r="CY124" s="897"/>
      <c r="CZ124" s="897"/>
      <c r="DA124" s="897"/>
      <c r="DB124" s="897"/>
      <c r="DC124" s="897"/>
      <c r="DD124" s="897"/>
      <c r="DE124" s="897"/>
      <c r="DF124" s="898"/>
      <c r="DG124" s="820">
        <v>104520</v>
      </c>
      <c r="DH124" s="821"/>
      <c r="DI124" s="821"/>
      <c r="DJ124" s="821"/>
      <c r="DK124" s="822"/>
      <c r="DL124" s="823" t="s">
        <v>122</v>
      </c>
      <c r="DM124" s="821"/>
      <c r="DN124" s="821"/>
      <c r="DO124" s="821"/>
      <c r="DP124" s="822"/>
      <c r="DQ124" s="823" t="s">
        <v>384</v>
      </c>
      <c r="DR124" s="821"/>
      <c r="DS124" s="821"/>
      <c r="DT124" s="821"/>
      <c r="DU124" s="822"/>
      <c r="DV124" s="909" t="s">
        <v>122</v>
      </c>
      <c r="DW124" s="910"/>
      <c r="DX124" s="910"/>
      <c r="DY124" s="910"/>
      <c r="DZ124" s="911"/>
    </row>
    <row r="125" spans="1:130" s="226" customFormat="1" ht="26.25" customHeight="1">
      <c r="A125" s="878"/>
      <c r="B125" s="879"/>
      <c r="C125" s="882" t="s">
        <v>453</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384</v>
      </c>
      <c r="AB125" s="838"/>
      <c r="AC125" s="838"/>
      <c r="AD125" s="838"/>
      <c r="AE125" s="839"/>
      <c r="AF125" s="840" t="s">
        <v>384</v>
      </c>
      <c r="AG125" s="838"/>
      <c r="AH125" s="838"/>
      <c r="AI125" s="838"/>
      <c r="AJ125" s="839"/>
      <c r="AK125" s="840" t="s">
        <v>122</v>
      </c>
      <c r="AL125" s="838"/>
      <c r="AM125" s="838"/>
      <c r="AN125" s="838"/>
      <c r="AO125" s="839"/>
      <c r="AP125" s="885" t="s">
        <v>384</v>
      </c>
      <c r="AQ125" s="886"/>
      <c r="AR125" s="886"/>
      <c r="AS125" s="886"/>
      <c r="AT125" s="887"/>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912" t="s">
        <v>468</v>
      </c>
      <c r="CL125" s="913"/>
      <c r="CM125" s="913"/>
      <c r="CN125" s="913"/>
      <c r="CO125" s="914"/>
      <c r="CP125" s="921" t="s">
        <v>469</v>
      </c>
      <c r="CQ125" s="866"/>
      <c r="CR125" s="866"/>
      <c r="CS125" s="866"/>
      <c r="CT125" s="866"/>
      <c r="CU125" s="866"/>
      <c r="CV125" s="866"/>
      <c r="CW125" s="866"/>
      <c r="CX125" s="866"/>
      <c r="CY125" s="866"/>
      <c r="CZ125" s="866"/>
      <c r="DA125" s="866"/>
      <c r="DB125" s="866"/>
      <c r="DC125" s="866"/>
      <c r="DD125" s="866"/>
      <c r="DE125" s="866"/>
      <c r="DF125" s="867"/>
      <c r="DG125" s="922" t="s">
        <v>384</v>
      </c>
      <c r="DH125" s="903"/>
      <c r="DI125" s="903"/>
      <c r="DJ125" s="903"/>
      <c r="DK125" s="903"/>
      <c r="DL125" s="903" t="s">
        <v>384</v>
      </c>
      <c r="DM125" s="903"/>
      <c r="DN125" s="903"/>
      <c r="DO125" s="903"/>
      <c r="DP125" s="903"/>
      <c r="DQ125" s="903" t="s">
        <v>384</v>
      </c>
      <c r="DR125" s="903"/>
      <c r="DS125" s="903"/>
      <c r="DT125" s="903"/>
      <c r="DU125" s="903"/>
      <c r="DV125" s="904" t="s">
        <v>122</v>
      </c>
      <c r="DW125" s="904"/>
      <c r="DX125" s="904"/>
      <c r="DY125" s="904"/>
      <c r="DZ125" s="905"/>
    </row>
    <row r="126" spans="1:130" s="226" customFormat="1" ht="26.25" customHeight="1" thickBot="1">
      <c r="A126" s="878"/>
      <c r="B126" s="879"/>
      <c r="C126" s="882" t="s">
        <v>455</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t="s">
        <v>122</v>
      </c>
      <c r="AB126" s="838"/>
      <c r="AC126" s="838"/>
      <c r="AD126" s="838"/>
      <c r="AE126" s="839"/>
      <c r="AF126" s="840" t="s">
        <v>384</v>
      </c>
      <c r="AG126" s="838"/>
      <c r="AH126" s="838"/>
      <c r="AI126" s="838"/>
      <c r="AJ126" s="839"/>
      <c r="AK126" s="840" t="s">
        <v>122</v>
      </c>
      <c r="AL126" s="838"/>
      <c r="AM126" s="838"/>
      <c r="AN126" s="838"/>
      <c r="AO126" s="839"/>
      <c r="AP126" s="885" t="s">
        <v>384</v>
      </c>
      <c r="AQ126" s="886"/>
      <c r="AR126" s="886"/>
      <c r="AS126" s="886"/>
      <c r="AT126" s="887"/>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915"/>
      <c r="CL126" s="916"/>
      <c r="CM126" s="916"/>
      <c r="CN126" s="916"/>
      <c r="CO126" s="917"/>
      <c r="CP126" s="873" t="s">
        <v>470</v>
      </c>
      <c r="CQ126" s="808"/>
      <c r="CR126" s="808"/>
      <c r="CS126" s="808"/>
      <c r="CT126" s="808"/>
      <c r="CU126" s="808"/>
      <c r="CV126" s="808"/>
      <c r="CW126" s="808"/>
      <c r="CX126" s="808"/>
      <c r="CY126" s="808"/>
      <c r="CZ126" s="808"/>
      <c r="DA126" s="808"/>
      <c r="DB126" s="808"/>
      <c r="DC126" s="808"/>
      <c r="DD126" s="808"/>
      <c r="DE126" s="808"/>
      <c r="DF126" s="809"/>
      <c r="DG126" s="874">
        <v>274973</v>
      </c>
      <c r="DH126" s="875"/>
      <c r="DI126" s="875"/>
      <c r="DJ126" s="875"/>
      <c r="DK126" s="875"/>
      <c r="DL126" s="875" t="s">
        <v>122</v>
      </c>
      <c r="DM126" s="875"/>
      <c r="DN126" s="875"/>
      <c r="DO126" s="875"/>
      <c r="DP126" s="875"/>
      <c r="DQ126" s="875" t="s">
        <v>122</v>
      </c>
      <c r="DR126" s="875"/>
      <c r="DS126" s="875"/>
      <c r="DT126" s="875"/>
      <c r="DU126" s="875"/>
      <c r="DV126" s="852" t="s">
        <v>122</v>
      </c>
      <c r="DW126" s="852"/>
      <c r="DX126" s="852"/>
      <c r="DY126" s="852"/>
      <c r="DZ126" s="853"/>
    </row>
    <row r="127" spans="1:130" s="226" customFormat="1" ht="26.25" customHeight="1">
      <c r="A127" s="880"/>
      <c r="B127" s="881"/>
      <c r="C127" s="899" t="s">
        <v>471</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v>2557</v>
      </c>
      <c r="AB127" s="838"/>
      <c r="AC127" s="838"/>
      <c r="AD127" s="838"/>
      <c r="AE127" s="839"/>
      <c r="AF127" s="840">
        <v>2214</v>
      </c>
      <c r="AG127" s="838"/>
      <c r="AH127" s="838"/>
      <c r="AI127" s="838"/>
      <c r="AJ127" s="839"/>
      <c r="AK127" s="840">
        <v>1864</v>
      </c>
      <c r="AL127" s="838"/>
      <c r="AM127" s="838"/>
      <c r="AN127" s="838"/>
      <c r="AO127" s="839"/>
      <c r="AP127" s="885">
        <v>0</v>
      </c>
      <c r="AQ127" s="886"/>
      <c r="AR127" s="886"/>
      <c r="AS127" s="886"/>
      <c r="AT127" s="887"/>
      <c r="AU127" s="262"/>
      <c r="AV127" s="262"/>
      <c r="AW127" s="262"/>
      <c r="AX127" s="902" t="s">
        <v>472</v>
      </c>
      <c r="AY127" s="870"/>
      <c r="AZ127" s="870"/>
      <c r="BA127" s="870"/>
      <c r="BB127" s="870"/>
      <c r="BC127" s="870"/>
      <c r="BD127" s="870"/>
      <c r="BE127" s="871"/>
      <c r="BF127" s="869" t="s">
        <v>473</v>
      </c>
      <c r="BG127" s="870"/>
      <c r="BH127" s="870"/>
      <c r="BI127" s="870"/>
      <c r="BJ127" s="870"/>
      <c r="BK127" s="870"/>
      <c r="BL127" s="871"/>
      <c r="BM127" s="869" t="s">
        <v>474</v>
      </c>
      <c r="BN127" s="870"/>
      <c r="BO127" s="870"/>
      <c r="BP127" s="870"/>
      <c r="BQ127" s="870"/>
      <c r="BR127" s="870"/>
      <c r="BS127" s="871"/>
      <c r="BT127" s="869" t="s">
        <v>475</v>
      </c>
      <c r="BU127" s="870"/>
      <c r="BV127" s="870"/>
      <c r="BW127" s="870"/>
      <c r="BX127" s="870"/>
      <c r="BY127" s="870"/>
      <c r="BZ127" s="872"/>
      <c r="CA127" s="262"/>
      <c r="CB127" s="262"/>
      <c r="CC127" s="262"/>
      <c r="CD127" s="263"/>
      <c r="CE127" s="263"/>
      <c r="CF127" s="263"/>
      <c r="CG127" s="260"/>
      <c r="CH127" s="260"/>
      <c r="CI127" s="260"/>
      <c r="CJ127" s="261"/>
      <c r="CK127" s="915"/>
      <c r="CL127" s="916"/>
      <c r="CM127" s="916"/>
      <c r="CN127" s="916"/>
      <c r="CO127" s="917"/>
      <c r="CP127" s="873" t="s">
        <v>476</v>
      </c>
      <c r="CQ127" s="808"/>
      <c r="CR127" s="808"/>
      <c r="CS127" s="808"/>
      <c r="CT127" s="808"/>
      <c r="CU127" s="808"/>
      <c r="CV127" s="808"/>
      <c r="CW127" s="808"/>
      <c r="CX127" s="808"/>
      <c r="CY127" s="808"/>
      <c r="CZ127" s="808"/>
      <c r="DA127" s="808"/>
      <c r="DB127" s="808"/>
      <c r="DC127" s="808"/>
      <c r="DD127" s="808"/>
      <c r="DE127" s="808"/>
      <c r="DF127" s="809"/>
      <c r="DG127" s="874" t="s">
        <v>122</v>
      </c>
      <c r="DH127" s="875"/>
      <c r="DI127" s="875"/>
      <c r="DJ127" s="875"/>
      <c r="DK127" s="875"/>
      <c r="DL127" s="875" t="s">
        <v>122</v>
      </c>
      <c r="DM127" s="875"/>
      <c r="DN127" s="875"/>
      <c r="DO127" s="875"/>
      <c r="DP127" s="875"/>
      <c r="DQ127" s="875" t="s">
        <v>122</v>
      </c>
      <c r="DR127" s="875"/>
      <c r="DS127" s="875"/>
      <c r="DT127" s="875"/>
      <c r="DU127" s="875"/>
      <c r="DV127" s="852" t="s">
        <v>384</v>
      </c>
      <c r="DW127" s="852"/>
      <c r="DX127" s="852"/>
      <c r="DY127" s="852"/>
      <c r="DZ127" s="853"/>
    </row>
    <row r="128" spans="1:130" s="226" customFormat="1" ht="26.25" customHeight="1" thickBot="1">
      <c r="A128" s="854" t="s">
        <v>477</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478</v>
      </c>
      <c r="X128" s="856"/>
      <c r="Y128" s="856"/>
      <c r="Z128" s="857"/>
      <c r="AA128" s="858">
        <v>186851</v>
      </c>
      <c r="AB128" s="859"/>
      <c r="AC128" s="859"/>
      <c r="AD128" s="859"/>
      <c r="AE128" s="860"/>
      <c r="AF128" s="861">
        <v>179567</v>
      </c>
      <c r="AG128" s="859"/>
      <c r="AH128" s="859"/>
      <c r="AI128" s="859"/>
      <c r="AJ128" s="860"/>
      <c r="AK128" s="861">
        <v>183230</v>
      </c>
      <c r="AL128" s="859"/>
      <c r="AM128" s="859"/>
      <c r="AN128" s="859"/>
      <c r="AO128" s="860"/>
      <c r="AP128" s="862"/>
      <c r="AQ128" s="863"/>
      <c r="AR128" s="863"/>
      <c r="AS128" s="863"/>
      <c r="AT128" s="864"/>
      <c r="AU128" s="262"/>
      <c r="AV128" s="262"/>
      <c r="AW128" s="262"/>
      <c r="AX128" s="865" t="s">
        <v>479</v>
      </c>
      <c r="AY128" s="866"/>
      <c r="AZ128" s="866"/>
      <c r="BA128" s="866"/>
      <c r="BB128" s="866"/>
      <c r="BC128" s="866"/>
      <c r="BD128" s="866"/>
      <c r="BE128" s="867"/>
      <c r="BF128" s="844" t="s">
        <v>122</v>
      </c>
      <c r="BG128" s="845"/>
      <c r="BH128" s="845"/>
      <c r="BI128" s="845"/>
      <c r="BJ128" s="845"/>
      <c r="BK128" s="845"/>
      <c r="BL128" s="868"/>
      <c r="BM128" s="844">
        <v>13.74</v>
      </c>
      <c r="BN128" s="845"/>
      <c r="BO128" s="845"/>
      <c r="BP128" s="845"/>
      <c r="BQ128" s="845"/>
      <c r="BR128" s="845"/>
      <c r="BS128" s="868"/>
      <c r="BT128" s="844">
        <v>20</v>
      </c>
      <c r="BU128" s="845"/>
      <c r="BV128" s="845"/>
      <c r="BW128" s="845"/>
      <c r="BX128" s="845"/>
      <c r="BY128" s="845"/>
      <c r="BZ128" s="846"/>
      <c r="CA128" s="263"/>
      <c r="CB128" s="263"/>
      <c r="CC128" s="263"/>
      <c r="CD128" s="263"/>
      <c r="CE128" s="263"/>
      <c r="CF128" s="263"/>
      <c r="CG128" s="260"/>
      <c r="CH128" s="260"/>
      <c r="CI128" s="260"/>
      <c r="CJ128" s="261"/>
      <c r="CK128" s="918"/>
      <c r="CL128" s="919"/>
      <c r="CM128" s="919"/>
      <c r="CN128" s="919"/>
      <c r="CO128" s="920"/>
      <c r="CP128" s="847" t="s">
        <v>480</v>
      </c>
      <c r="CQ128" s="786"/>
      <c r="CR128" s="786"/>
      <c r="CS128" s="786"/>
      <c r="CT128" s="786"/>
      <c r="CU128" s="786"/>
      <c r="CV128" s="786"/>
      <c r="CW128" s="786"/>
      <c r="CX128" s="786"/>
      <c r="CY128" s="786"/>
      <c r="CZ128" s="786"/>
      <c r="DA128" s="786"/>
      <c r="DB128" s="786"/>
      <c r="DC128" s="786"/>
      <c r="DD128" s="786"/>
      <c r="DE128" s="786"/>
      <c r="DF128" s="787"/>
      <c r="DG128" s="848" t="s">
        <v>122</v>
      </c>
      <c r="DH128" s="849"/>
      <c r="DI128" s="849"/>
      <c r="DJ128" s="849"/>
      <c r="DK128" s="849"/>
      <c r="DL128" s="849" t="s">
        <v>122</v>
      </c>
      <c r="DM128" s="849"/>
      <c r="DN128" s="849"/>
      <c r="DO128" s="849"/>
      <c r="DP128" s="849"/>
      <c r="DQ128" s="849" t="s">
        <v>384</v>
      </c>
      <c r="DR128" s="849"/>
      <c r="DS128" s="849"/>
      <c r="DT128" s="849"/>
      <c r="DU128" s="849"/>
      <c r="DV128" s="850" t="s">
        <v>384</v>
      </c>
      <c r="DW128" s="850"/>
      <c r="DX128" s="850"/>
      <c r="DY128" s="850"/>
      <c r="DZ128" s="851"/>
    </row>
    <row r="129" spans="1:131" s="226" customFormat="1" ht="26.25" customHeight="1">
      <c r="A129" s="832" t="s">
        <v>100</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481</v>
      </c>
      <c r="X129" s="835"/>
      <c r="Y129" s="835"/>
      <c r="Z129" s="836"/>
      <c r="AA129" s="837">
        <v>8267785</v>
      </c>
      <c r="AB129" s="838"/>
      <c r="AC129" s="838"/>
      <c r="AD129" s="838"/>
      <c r="AE129" s="839"/>
      <c r="AF129" s="840">
        <v>8031118</v>
      </c>
      <c r="AG129" s="838"/>
      <c r="AH129" s="838"/>
      <c r="AI129" s="838"/>
      <c r="AJ129" s="839"/>
      <c r="AK129" s="840">
        <v>8038472</v>
      </c>
      <c r="AL129" s="838"/>
      <c r="AM129" s="838"/>
      <c r="AN129" s="838"/>
      <c r="AO129" s="839"/>
      <c r="AP129" s="841"/>
      <c r="AQ129" s="842"/>
      <c r="AR129" s="842"/>
      <c r="AS129" s="842"/>
      <c r="AT129" s="843"/>
      <c r="AU129" s="264"/>
      <c r="AV129" s="264"/>
      <c r="AW129" s="264"/>
      <c r="AX129" s="807" t="s">
        <v>482</v>
      </c>
      <c r="AY129" s="808"/>
      <c r="AZ129" s="808"/>
      <c r="BA129" s="808"/>
      <c r="BB129" s="808"/>
      <c r="BC129" s="808"/>
      <c r="BD129" s="808"/>
      <c r="BE129" s="809"/>
      <c r="BF129" s="827" t="s">
        <v>122</v>
      </c>
      <c r="BG129" s="828"/>
      <c r="BH129" s="828"/>
      <c r="BI129" s="828"/>
      <c r="BJ129" s="828"/>
      <c r="BK129" s="828"/>
      <c r="BL129" s="829"/>
      <c r="BM129" s="827">
        <v>18.739999999999998</v>
      </c>
      <c r="BN129" s="828"/>
      <c r="BO129" s="828"/>
      <c r="BP129" s="828"/>
      <c r="BQ129" s="828"/>
      <c r="BR129" s="828"/>
      <c r="BS129" s="829"/>
      <c r="BT129" s="827">
        <v>30</v>
      </c>
      <c r="BU129" s="830"/>
      <c r="BV129" s="830"/>
      <c r="BW129" s="830"/>
      <c r="BX129" s="830"/>
      <c r="BY129" s="830"/>
      <c r="BZ129" s="831"/>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832" t="s">
        <v>483</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484</v>
      </c>
      <c r="X130" s="835"/>
      <c r="Y130" s="835"/>
      <c r="Z130" s="836"/>
      <c r="AA130" s="837">
        <v>1235523</v>
      </c>
      <c r="AB130" s="838"/>
      <c r="AC130" s="838"/>
      <c r="AD130" s="838"/>
      <c r="AE130" s="839"/>
      <c r="AF130" s="840">
        <v>1184045</v>
      </c>
      <c r="AG130" s="838"/>
      <c r="AH130" s="838"/>
      <c r="AI130" s="838"/>
      <c r="AJ130" s="839"/>
      <c r="AK130" s="840">
        <v>1168148</v>
      </c>
      <c r="AL130" s="838"/>
      <c r="AM130" s="838"/>
      <c r="AN130" s="838"/>
      <c r="AO130" s="839"/>
      <c r="AP130" s="841"/>
      <c r="AQ130" s="842"/>
      <c r="AR130" s="842"/>
      <c r="AS130" s="842"/>
      <c r="AT130" s="843"/>
      <c r="AU130" s="264"/>
      <c r="AV130" s="264"/>
      <c r="AW130" s="264"/>
      <c r="AX130" s="807" t="s">
        <v>485</v>
      </c>
      <c r="AY130" s="808"/>
      <c r="AZ130" s="808"/>
      <c r="BA130" s="808"/>
      <c r="BB130" s="808"/>
      <c r="BC130" s="808"/>
      <c r="BD130" s="808"/>
      <c r="BE130" s="809"/>
      <c r="BF130" s="810">
        <v>12</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486</v>
      </c>
      <c r="X131" s="818"/>
      <c r="Y131" s="818"/>
      <c r="Z131" s="819"/>
      <c r="AA131" s="820">
        <v>7032262</v>
      </c>
      <c r="AB131" s="821"/>
      <c r="AC131" s="821"/>
      <c r="AD131" s="821"/>
      <c r="AE131" s="822"/>
      <c r="AF131" s="823">
        <v>6847073</v>
      </c>
      <c r="AG131" s="821"/>
      <c r="AH131" s="821"/>
      <c r="AI131" s="821"/>
      <c r="AJ131" s="822"/>
      <c r="AK131" s="823">
        <v>6870324</v>
      </c>
      <c r="AL131" s="821"/>
      <c r="AM131" s="821"/>
      <c r="AN131" s="821"/>
      <c r="AO131" s="822"/>
      <c r="AP131" s="824"/>
      <c r="AQ131" s="825"/>
      <c r="AR131" s="825"/>
      <c r="AS131" s="825"/>
      <c r="AT131" s="826"/>
      <c r="AU131" s="264"/>
      <c r="AV131" s="264"/>
      <c r="AW131" s="264"/>
      <c r="AX131" s="785" t="s">
        <v>487</v>
      </c>
      <c r="AY131" s="786"/>
      <c r="AZ131" s="786"/>
      <c r="BA131" s="786"/>
      <c r="BB131" s="786"/>
      <c r="BC131" s="786"/>
      <c r="BD131" s="786"/>
      <c r="BE131" s="787"/>
      <c r="BF131" s="788">
        <v>122.6</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794" t="s">
        <v>488</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489</v>
      </c>
      <c r="W132" s="798"/>
      <c r="X132" s="798"/>
      <c r="Y132" s="798"/>
      <c r="Z132" s="799"/>
      <c r="AA132" s="800">
        <v>12.55126729</v>
      </c>
      <c r="AB132" s="801"/>
      <c r="AC132" s="801"/>
      <c r="AD132" s="801"/>
      <c r="AE132" s="802"/>
      <c r="AF132" s="803">
        <v>11.82081745</v>
      </c>
      <c r="AG132" s="801"/>
      <c r="AH132" s="801"/>
      <c r="AI132" s="801"/>
      <c r="AJ132" s="802"/>
      <c r="AK132" s="803">
        <v>11.833717010000001</v>
      </c>
      <c r="AL132" s="801"/>
      <c r="AM132" s="801"/>
      <c r="AN132" s="801"/>
      <c r="AO132" s="802"/>
      <c r="AP132" s="804"/>
      <c r="AQ132" s="805"/>
      <c r="AR132" s="805"/>
      <c r="AS132" s="805"/>
      <c r="AT132" s="806"/>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490</v>
      </c>
      <c r="W133" s="777"/>
      <c r="X133" s="777"/>
      <c r="Y133" s="777"/>
      <c r="Z133" s="778"/>
      <c r="AA133" s="779">
        <v>12.5</v>
      </c>
      <c r="AB133" s="780"/>
      <c r="AC133" s="780"/>
      <c r="AD133" s="780"/>
      <c r="AE133" s="781"/>
      <c r="AF133" s="779">
        <v>12.3</v>
      </c>
      <c r="AG133" s="780"/>
      <c r="AH133" s="780"/>
      <c r="AI133" s="780"/>
      <c r="AJ133" s="781"/>
      <c r="AK133" s="779">
        <v>12</v>
      </c>
      <c r="AL133" s="780"/>
      <c r="AM133" s="780"/>
      <c r="AN133" s="780"/>
      <c r="AO133" s="781"/>
      <c r="AP133" s="782"/>
      <c r="AQ133" s="783"/>
      <c r="AR133" s="783"/>
      <c r="AS133" s="783"/>
      <c r="AT133" s="784"/>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MsfA9nC9Wjh3XCfm+o0F5LCUCPqHqZOCTAPp2j1RId3DiQrIGot7ltAUqzBuWAFEALuMH1yXMCFrETUaR6sEpw==" saltValue="LOZSACHR3Vuui4KU80Kkh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Y33" zoomScale="115" zoomScaleNormal="85" zoomScaleSheetLayoutView="115" workbookViewId="0">
      <selection activeCell="CE73" sqref="CE73"/>
    </sheetView>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491</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uipOYqq7iwz6zPSuKRGEWSdFmWxJA8/ynPQkwmJpfB0c6c3q9g8wTpLjve4ZQ9BChBjkETHmKpFzpevfVWJMcQ==" saltValue="lsA78AOAlRXUzhwtK+Eel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AU60" zoomScaleNormal="100" zoomScaleSheetLayoutView="55" workbookViewId="0">
      <selection activeCell="BW5" sqref="BW5"/>
    </sheetView>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MNmsp8W6+nMlTGleLD5rZNB8lgJVrSHJKyRTDgklqDn8kZ8SlRaqSocd7YwDOIufnzT43OHkH/25Rqk6bE9QCg==" saltValue="TD6HCZo7ftyykFVbJOXvo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34" zoomScale="55" zoomScaleSheetLayoutView="55" workbookViewId="0"/>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492</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493</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2" t="s">
        <v>494</v>
      </c>
      <c r="AP7" s="283"/>
      <c r="AQ7" s="284" t="s">
        <v>495</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3"/>
      <c r="AP8" s="289" t="s">
        <v>496</v>
      </c>
      <c r="AQ8" s="290" t="s">
        <v>497</v>
      </c>
      <c r="AR8" s="291" t="s">
        <v>498</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206" t="s">
        <v>499</v>
      </c>
      <c r="AL9" s="1207"/>
      <c r="AM9" s="1207"/>
      <c r="AN9" s="1208"/>
      <c r="AO9" s="292">
        <v>2225670</v>
      </c>
      <c r="AP9" s="292">
        <v>69941</v>
      </c>
      <c r="AQ9" s="293">
        <v>89546</v>
      </c>
      <c r="AR9" s="294">
        <v>-21.9</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206" t="s">
        <v>500</v>
      </c>
      <c r="AL10" s="1207"/>
      <c r="AM10" s="1207"/>
      <c r="AN10" s="1208"/>
      <c r="AO10" s="295">
        <v>172492</v>
      </c>
      <c r="AP10" s="295">
        <v>5421</v>
      </c>
      <c r="AQ10" s="296">
        <v>7518</v>
      </c>
      <c r="AR10" s="297">
        <v>-27.9</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206" t="s">
        <v>501</v>
      </c>
      <c r="AL11" s="1207"/>
      <c r="AM11" s="1207"/>
      <c r="AN11" s="1208"/>
      <c r="AO11" s="295">
        <v>389938</v>
      </c>
      <c r="AP11" s="295">
        <v>12254</v>
      </c>
      <c r="AQ11" s="296">
        <v>9181</v>
      </c>
      <c r="AR11" s="297">
        <v>33.5</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206" t="s">
        <v>502</v>
      </c>
      <c r="AL12" s="1207"/>
      <c r="AM12" s="1207"/>
      <c r="AN12" s="1208"/>
      <c r="AO12" s="295">
        <v>24691</v>
      </c>
      <c r="AP12" s="295">
        <v>776</v>
      </c>
      <c r="AQ12" s="296">
        <v>1021</v>
      </c>
      <c r="AR12" s="297">
        <v>-24</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206" t="s">
        <v>503</v>
      </c>
      <c r="AL13" s="1207"/>
      <c r="AM13" s="1207"/>
      <c r="AN13" s="1208"/>
      <c r="AO13" s="295" t="s">
        <v>504</v>
      </c>
      <c r="AP13" s="295" t="s">
        <v>504</v>
      </c>
      <c r="AQ13" s="296">
        <v>11</v>
      </c>
      <c r="AR13" s="297" t="s">
        <v>504</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206" t="s">
        <v>505</v>
      </c>
      <c r="AL14" s="1207"/>
      <c r="AM14" s="1207"/>
      <c r="AN14" s="1208"/>
      <c r="AO14" s="295">
        <v>124793</v>
      </c>
      <c r="AP14" s="295">
        <v>3922</v>
      </c>
      <c r="AQ14" s="296">
        <v>4082</v>
      </c>
      <c r="AR14" s="297">
        <v>-3.9</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206" t="s">
        <v>506</v>
      </c>
      <c r="AL15" s="1207"/>
      <c r="AM15" s="1207"/>
      <c r="AN15" s="1208"/>
      <c r="AO15" s="295">
        <v>17165</v>
      </c>
      <c r="AP15" s="295">
        <v>539</v>
      </c>
      <c r="AQ15" s="296">
        <v>2228</v>
      </c>
      <c r="AR15" s="297">
        <v>-75.8</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209" t="s">
        <v>507</v>
      </c>
      <c r="AL16" s="1210"/>
      <c r="AM16" s="1210"/>
      <c r="AN16" s="1211"/>
      <c r="AO16" s="295">
        <v>-214691</v>
      </c>
      <c r="AP16" s="295">
        <v>-6747</v>
      </c>
      <c r="AQ16" s="296">
        <v>-8980</v>
      </c>
      <c r="AR16" s="297">
        <v>-24.9</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209" t="s">
        <v>181</v>
      </c>
      <c r="AL17" s="1210"/>
      <c r="AM17" s="1210"/>
      <c r="AN17" s="1211"/>
      <c r="AO17" s="295">
        <v>2740058</v>
      </c>
      <c r="AP17" s="295">
        <v>86106</v>
      </c>
      <c r="AQ17" s="296">
        <v>104606</v>
      </c>
      <c r="AR17" s="297">
        <v>-17.7</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508</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509</v>
      </c>
      <c r="AP20" s="303" t="s">
        <v>510</v>
      </c>
      <c r="AQ20" s="304" t="s">
        <v>511</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203" t="s">
        <v>512</v>
      </c>
      <c r="AL21" s="1204"/>
      <c r="AM21" s="1204"/>
      <c r="AN21" s="1205"/>
      <c r="AO21" s="307">
        <v>7.7</v>
      </c>
      <c r="AP21" s="308">
        <v>10.09</v>
      </c>
      <c r="AQ21" s="309">
        <v>-2.39</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203" t="s">
        <v>513</v>
      </c>
      <c r="AL22" s="1204"/>
      <c r="AM22" s="1204"/>
      <c r="AN22" s="1205"/>
      <c r="AO22" s="312">
        <v>100.2</v>
      </c>
      <c r="AP22" s="313">
        <v>97.8</v>
      </c>
      <c r="AQ22" s="314">
        <v>2.4</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514</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515</v>
      </c>
      <c r="AO27" s="273"/>
      <c r="AP27" s="273"/>
      <c r="AQ27" s="273"/>
      <c r="AR27" s="273"/>
      <c r="AS27" s="273"/>
      <c r="AT27" s="273"/>
    </row>
    <row r="28" spans="1:46" ht="16.2">
      <c r="A28" s="274" t="s">
        <v>516</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517</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2" t="s">
        <v>494</v>
      </c>
      <c r="AP30" s="283"/>
      <c r="AQ30" s="284" t="s">
        <v>495</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3"/>
      <c r="AP31" s="289" t="s">
        <v>496</v>
      </c>
      <c r="AQ31" s="290" t="s">
        <v>497</v>
      </c>
      <c r="AR31" s="291" t="s">
        <v>498</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94" t="s">
        <v>518</v>
      </c>
      <c r="AL32" s="1195"/>
      <c r="AM32" s="1195"/>
      <c r="AN32" s="1196"/>
      <c r="AO32" s="322">
        <v>1390881</v>
      </c>
      <c r="AP32" s="322">
        <v>43708</v>
      </c>
      <c r="AQ32" s="323">
        <v>67805</v>
      </c>
      <c r="AR32" s="324">
        <v>-35.5</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94" t="s">
        <v>519</v>
      </c>
      <c r="AL33" s="1195"/>
      <c r="AM33" s="1195"/>
      <c r="AN33" s="1196"/>
      <c r="AO33" s="322" t="s">
        <v>504</v>
      </c>
      <c r="AP33" s="322" t="s">
        <v>504</v>
      </c>
      <c r="AQ33" s="323" t="s">
        <v>504</v>
      </c>
      <c r="AR33" s="324" t="s">
        <v>504</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94" t="s">
        <v>520</v>
      </c>
      <c r="AL34" s="1195"/>
      <c r="AM34" s="1195"/>
      <c r="AN34" s="1196"/>
      <c r="AO34" s="322" t="s">
        <v>504</v>
      </c>
      <c r="AP34" s="322" t="s">
        <v>504</v>
      </c>
      <c r="AQ34" s="323">
        <v>11</v>
      </c>
      <c r="AR34" s="324" t="s">
        <v>504</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94" t="s">
        <v>521</v>
      </c>
      <c r="AL35" s="1195"/>
      <c r="AM35" s="1195"/>
      <c r="AN35" s="1196"/>
      <c r="AO35" s="322">
        <v>612149</v>
      </c>
      <c r="AP35" s="322">
        <v>19237</v>
      </c>
      <c r="AQ35" s="323">
        <v>18110</v>
      </c>
      <c r="AR35" s="324">
        <v>6.2</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94" t="s">
        <v>522</v>
      </c>
      <c r="AL36" s="1195"/>
      <c r="AM36" s="1195"/>
      <c r="AN36" s="1196"/>
      <c r="AO36" s="322">
        <v>151158</v>
      </c>
      <c r="AP36" s="322">
        <v>4750</v>
      </c>
      <c r="AQ36" s="323">
        <v>2781</v>
      </c>
      <c r="AR36" s="324">
        <v>70.8</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94" t="s">
        <v>523</v>
      </c>
      <c r="AL37" s="1195"/>
      <c r="AM37" s="1195"/>
      <c r="AN37" s="1196"/>
      <c r="AO37" s="322">
        <v>10204</v>
      </c>
      <c r="AP37" s="322">
        <v>321</v>
      </c>
      <c r="AQ37" s="323">
        <v>1073</v>
      </c>
      <c r="AR37" s="324">
        <v>-70.099999999999994</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97" t="s">
        <v>524</v>
      </c>
      <c r="AL38" s="1198"/>
      <c r="AM38" s="1198"/>
      <c r="AN38" s="1199"/>
      <c r="AO38" s="325" t="s">
        <v>504</v>
      </c>
      <c r="AP38" s="325" t="s">
        <v>504</v>
      </c>
      <c r="AQ38" s="326">
        <v>5</v>
      </c>
      <c r="AR38" s="314" t="s">
        <v>504</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97" t="s">
        <v>525</v>
      </c>
      <c r="AL39" s="1198"/>
      <c r="AM39" s="1198"/>
      <c r="AN39" s="1199"/>
      <c r="AO39" s="322">
        <v>-183230</v>
      </c>
      <c r="AP39" s="322">
        <v>-5758</v>
      </c>
      <c r="AQ39" s="323">
        <v>-3858</v>
      </c>
      <c r="AR39" s="324">
        <v>49.2</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94" t="s">
        <v>526</v>
      </c>
      <c r="AL40" s="1195"/>
      <c r="AM40" s="1195"/>
      <c r="AN40" s="1196"/>
      <c r="AO40" s="322">
        <v>-1168148</v>
      </c>
      <c r="AP40" s="322">
        <v>-36709</v>
      </c>
      <c r="AQ40" s="323">
        <v>-59194</v>
      </c>
      <c r="AR40" s="324">
        <v>-38</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0" t="s">
        <v>294</v>
      </c>
      <c r="AL41" s="1201"/>
      <c r="AM41" s="1201"/>
      <c r="AN41" s="1202"/>
      <c r="AO41" s="322">
        <v>813014</v>
      </c>
      <c r="AP41" s="322">
        <v>25549</v>
      </c>
      <c r="AQ41" s="323">
        <v>26732</v>
      </c>
      <c r="AR41" s="324">
        <v>-4.4000000000000004</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527</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528</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529</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87" t="s">
        <v>494</v>
      </c>
      <c r="AN49" s="1189" t="s">
        <v>530</v>
      </c>
      <c r="AO49" s="1190"/>
      <c r="AP49" s="1190"/>
      <c r="AQ49" s="1190"/>
      <c r="AR49" s="1191"/>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88"/>
      <c r="AN50" s="338" t="s">
        <v>531</v>
      </c>
      <c r="AO50" s="339" t="s">
        <v>532</v>
      </c>
      <c r="AP50" s="340" t="s">
        <v>533</v>
      </c>
      <c r="AQ50" s="341" t="s">
        <v>534</v>
      </c>
      <c r="AR50" s="342" t="s">
        <v>535</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536</v>
      </c>
      <c r="AL51" s="335"/>
      <c r="AM51" s="343">
        <v>3876455</v>
      </c>
      <c r="AN51" s="344">
        <v>116208</v>
      </c>
      <c r="AO51" s="345">
        <v>387.8</v>
      </c>
      <c r="AP51" s="346">
        <v>90961</v>
      </c>
      <c r="AQ51" s="347">
        <v>20.100000000000001</v>
      </c>
      <c r="AR51" s="348">
        <v>367.7</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537</v>
      </c>
      <c r="AM52" s="351">
        <v>1334372</v>
      </c>
      <c r="AN52" s="352">
        <v>40002</v>
      </c>
      <c r="AO52" s="353">
        <v>204.5</v>
      </c>
      <c r="AP52" s="354">
        <v>37720</v>
      </c>
      <c r="AQ52" s="355">
        <v>7.1</v>
      </c>
      <c r="AR52" s="356">
        <v>197.4</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538</v>
      </c>
      <c r="AL53" s="335"/>
      <c r="AM53" s="343">
        <v>4333028</v>
      </c>
      <c r="AN53" s="344">
        <v>131467</v>
      </c>
      <c r="AO53" s="345">
        <v>13.1</v>
      </c>
      <c r="AP53" s="346">
        <v>106614</v>
      </c>
      <c r="AQ53" s="347">
        <v>17.2</v>
      </c>
      <c r="AR53" s="348">
        <v>-4.0999999999999996</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537</v>
      </c>
      <c r="AM54" s="351">
        <v>1911643</v>
      </c>
      <c r="AN54" s="352">
        <v>58001</v>
      </c>
      <c r="AO54" s="353">
        <v>45</v>
      </c>
      <c r="AP54" s="354">
        <v>45545</v>
      </c>
      <c r="AQ54" s="355">
        <v>20.7</v>
      </c>
      <c r="AR54" s="356">
        <v>24.3</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539</v>
      </c>
      <c r="AL55" s="335"/>
      <c r="AM55" s="343">
        <v>1385046</v>
      </c>
      <c r="AN55" s="344">
        <v>42605</v>
      </c>
      <c r="AO55" s="345">
        <v>-67.599999999999994</v>
      </c>
      <c r="AP55" s="346">
        <v>85459</v>
      </c>
      <c r="AQ55" s="347">
        <v>-19.8</v>
      </c>
      <c r="AR55" s="348">
        <v>-47.8</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537</v>
      </c>
      <c r="AM56" s="351">
        <v>982080</v>
      </c>
      <c r="AN56" s="352">
        <v>30209</v>
      </c>
      <c r="AO56" s="353">
        <v>-47.9</v>
      </c>
      <c r="AP56" s="354">
        <v>44378</v>
      </c>
      <c r="AQ56" s="355">
        <v>-2.6</v>
      </c>
      <c r="AR56" s="356">
        <v>-45.3</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540</v>
      </c>
      <c r="AL57" s="335"/>
      <c r="AM57" s="343">
        <v>784149</v>
      </c>
      <c r="AN57" s="344">
        <v>24365</v>
      </c>
      <c r="AO57" s="345">
        <v>-42.8</v>
      </c>
      <c r="AP57" s="346">
        <v>83280</v>
      </c>
      <c r="AQ57" s="347">
        <v>-2.5</v>
      </c>
      <c r="AR57" s="348">
        <v>-40.299999999999997</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537</v>
      </c>
      <c r="AM58" s="351">
        <v>458824</v>
      </c>
      <c r="AN58" s="352">
        <v>14257</v>
      </c>
      <c r="AO58" s="353">
        <v>-52.8</v>
      </c>
      <c r="AP58" s="354">
        <v>43123</v>
      </c>
      <c r="AQ58" s="355">
        <v>-2.8</v>
      </c>
      <c r="AR58" s="356">
        <v>-50</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541</v>
      </c>
      <c r="AL59" s="335"/>
      <c r="AM59" s="343">
        <v>984018</v>
      </c>
      <c r="AN59" s="344">
        <v>30923</v>
      </c>
      <c r="AO59" s="345">
        <v>26.9</v>
      </c>
      <c r="AP59" s="346">
        <v>88968</v>
      </c>
      <c r="AQ59" s="347">
        <v>6.8</v>
      </c>
      <c r="AR59" s="348">
        <v>20.100000000000001</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537</v>
      </c>
      <c r="AM60" s="351">
        <v>648764</v>
      </c>
      <c r="AN60" s="352">
        <v>20387</v>
      </c>
      <c r="AO60" s="353">
        <v>43</v>
      </c>
      <c r="AP60" s="354">
        <v>45482</v>
      </c>
      <c r="AQ60" s="355">
        <v>5.5</v>
      </c>
      <c r="AR60" s="356">
        <v>37.5</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542</v>
      </c>
      <c r="AL61" s="357"/>
      <c r="AM61" s="358">
        <v>2272539</v>
      </c>
      <c r="AN61" s="359">
        <v>69114</v>
      </c>
      <c r="AO61" s="360">
        <v>63.5</v>
      </c>
      <c r="AP61" s="361">
        <v>91056</v>
      </c>
      <c r="AQ61" s="362">
        <v>4.4000000000000004</v>
      </c>
      <c r="AR61" s="348">
        <v>59.1</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537</v>
      </c>
      <c r="AM62" s="351">
        <v>1067137</v>
      </c>
      <c r="AN62" s="352">
        <v>32571</v>
      </c>
      <c r="AO62" s="353">
        <v>38.4</v>
      </c>
      <c r="AP62" s="354">
        <v>43250</v>
      </c>
      <c r="AQ62" s="355">
        <v>5.6</v>
      </c>
      <c r="AR62" s="356">
        <v>32.799999999999997</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VLQX374d/4waf8XsrGhb2FZW8bkCsXQIxb9bh392wX7NJqtNSAgRy5GWbGpdEZoqzPa9tig1eb4xZGT8zdsmAw==" saltValue="aWGITs5dtfXmkcovhWBN+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69" zoomScale="130" zoomScaleNormal="130" zoomScaleSheetLayoutView="55" workbookViewId="0">
      <selection activeCell="AJ104" sqref="AJ104"/>
    </sheetView>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544</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sBCEytlXZL27IZ1wnlLq5xI1v4YlPO1y6y/8m+PgBG/9LZ9MQ8f02ZpWcZFeQwj3mGNUz8gLIiepcw/s0GOpvQ==" saltValue="OWZSpKft2zVr7hShcX4SU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O55" zoomScale="70" zoomScaleNormal="70" zoomScaleSheetLayoutView="55" workbookViewId="0">
      <selection activeCell="AC103" sqref="AC103"/>
    </sheetView>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545</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mHxhRUZb4YjPOVjY4rSNCQ525/oHkVQ1f9hDHQPiOeaE/EJih0aQo68g/wq1YAELLiRYUEy/CRNlTeb1/hyEtQ==" saltValue="bjFD1aw/+50UZuHVwPm9g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J40" zoomScale="160" zoomScaleNormal="160" zoomScaleSheetLayoutView="100" workbookViewId="0">
      <selection activeCell="M45" sqref="M45"/>
    </sheetView>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546</v>
      </c>
      <c r="G46" s="8" t="s">
        <v>547</v>
      </c>
      <c r="H46" s="8" t="s">
        <v>548</v>
      </c>
      <c r="I46" s="8" t="s">
        <v>549</v>
      </c>
      <c r="J46" s="9" t="s">
        <v>550</v>
      </c>
    </row>
    <row r="47" spans="2:10" ht="57.75" customHeight="1">
      <c r="B47" s="10"/>
      <c r="C47" s="1212" t="s">
        <v>3</v>
      </c>
      <c r="D47" s="1212"/>
      <c r="E47" s="1213"/>
      <c r="F47" s="11">
        <v>9.1300000000000008</v>
      </c>
      <c r="G47" s="12">
        <v>4.55</v>
      </c>
      <c r="H47" s="12">
        <v>8.82</v>
      </c>
      <c r="I47" s="12">
        <v>18.34</v>
      </c>
      <c r="J47" s="13">
        <v>14</v>
      </c>
    </row>
    <row r="48" spans="2:10" ht="57.75" customHeight="1">
      <c r="B48" s="14"/>
      <c r="C48" s="1214" t="s">
        <v>4</v>
      </c>
      <c r="D48" s="1214"/>
      <c r="E48" s="1215"/>
      <c r="F48" s="15">
        <v>6.88</v>
      </c>
      <c r="G48" s="16">
        <v>11.41</v>
      </c>
      <c r="H48" s="16">
        <v>13.03</v>
      </c>
      <c r="I48" s="16">
        <v>8.9700000000000006</v>
      </c>
      <c r="J48" s="17">
        <v>11.79</v>
      </c>
    </row>
    <row r="49" spans="2:10" ht="57.75" customHeight="1" thickBot="1">
      <c r="B49" s="18"/>
      <c r="C49" s="1216" t="s">
        <v>5</v>
      </c>
      <c r="D49" s="1216"/>
      <c r="E49" s="1217"/>
      <c r="F49" s="19" t="s">
        <v>551</v>
      </c>
      <c r="G49" s="20" t="s">
        <v>552</v>
      </c>
      <c r="H49" s="20">
        <v>5.98</v>
      </c>
      <c r="I49" s="20">
        <v>4.8899999999999997</v>
      </c>
      <c r="J49" s="21" t="s">
        <v>553</v>
      </c>
    </row>
    <row r="50" spans="2:10" ht="13.5" customHeight="1"/>
    <row r="51" spans="2:10" ht="13.5" hidden="1" customHeight="1"/>
    <row r="52" spans="2:10" ht="13.5" hidden="1" customHeight="1"/>
    <row r="53" spans="2:10" ht="13.5" hidden="1" customHeight="1"/>
  </sheetData>
  <sheetProtection algorithmName="SHA-512" hashValue="gT+HWm17UlFHMVoXLS9ba3eWHIrb6s2JikzgfJuJzH0Drj5Yoq+Na99iK//gsDzlbb/EryqT8qWQp+oio1F9CA==" saltValue="4616P8I3OhHcNmxlhOoJ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40" zoomScaleNormal="40" zoomScaleSheetLayoutView="100" workbookViewId="0">
      <selection activeCell="N32" sqref="N32"/>
    </sheetView>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546</v>
      </c>
      <c r="G33" s="29" t="s">
        <v>547</v>
      </c>
      <c r="H33" s="29" t="s">
        <v>548</v>
      </c>
      <c r="I33" s="29" t="s">
        <v>549</v>
      </c>
      <c r="J33" s="30" t="s">
        <v>550</v>
      </c>
      <c r="K33" s="22"/>
      <c r="L33" s="22"/>
      <c r="M33" s="22"/>
      <c r="N33" s="22"/>
      <c r="O33" s="22"/>
      <c r="P33" s="22"/>
    </row>
    <row r="34" spans="1:16" ht="39" customHeight="1">
      <c r="A34" s="22"/>
      <c r="B34" s="31"/>
      <c r="C34" s="1224" t="s">
        <v>554</v>
      </c>
      <c r="D34" s="1224"/>
      <c r="E34" s="1225"/>
      <c r="F34" s="32">
        <v>6.86</v>
      </c>
      <c r="G34" s="33">
        <v>11.37</v>
      </c>
      <c r="H34" s="33">
        <v>12.96</v>
      </c>
      <c r="I34" s="33">
        <v>8.86</v>
      </c>
      <c r="J34" s="34">
        <v>11.64</v>
      </c>
      <c r="K34" s="22"/>
      <c r="L34" s="22"/>
      <c r="M34" s="22"/>
      <c r="N34" s="22"/>
      <c r="O34" s="22"/>
      <c r="P34" s="22"/>
    </row>
    <row r="35" spans="1:16" ht="39" customHeight="1">
      <c r="A35" s="22"/>
      <c r="B35" s="35"/>
      <c r="C35" s="1218" t="s">
        <v>555</v>
      </c>
      <c r="D35" s="1219"/>
      <c r="E35" s="1220"/>
      <c r="F35" s="36">
        <v>7.94</v>
      </c>
      <c r="G35" s="37">
        <v>8.76</v>
      </c>
      <c r="H35" s="37">
        <v>8.7799999999999994</v>
      </c>
      <c r="I35" s="37">
        <v>10.14</v>
      </c>
      <c r="J35" s="38">
        <v>8.59</v>
      </c>
      <c r="K35" s="22"/>
      <c r="L35" s="22"/>
      <c r="M35" s="22"/>
      <c r="N35" s="22"/>
      <c r="O35" s="22"/>
      <c r="P35" s="22"/>
    </row>
    <row r="36" spans="1:16" ht="39" customHeight="1">
      <c r="A36" s="22"/>
      <c r="B36" s="35"/>
      <c r="C36" s="1218" t="s">
        <v>556</v>
      </c>
      <c r="D36" s="1219"/>
      <c r="E36" s="1220"/>
      <c r="F36" s="36">
        <v>2.13</v>
      </c>
      <c r="G36" s="37">
        <v>1.56</v>
      </c>
      <c r="H36" s="37">
        <v>1.7</v>
      </c>
      <c r="I36" s="37">
        <v>2.91</v>
      </c>
      <c r="J36" s="38">
        <v>2.99</v>
      </c>
      <c r="K36" s="22"/>
      <c r="L36" s="22"/>
      <c r="M36" s="22"/>
      <c r="N36" s="22"/>
      <c r="O36" s="22"/>
      <c r="P36" s="22"/>
    </row>
    <row r="37" spans="1:16" ht="39" customHeight="1">
      <c r="A37" s="22"/>
      <c r="B37" s="35"/>
      <c r="C37" s="1218" t="s">
        <v>557</v>
      </c>
      <c r="D37" s="1219"/>
      <c r="E37" s="1220"/>
      <c r="F37" s="36">
        <v>2.09</v>
      </c>
      <c r="G37" s="37">
        <v>2.3199999999999998</v>
      </c>
      <c r="H37" s="37">
        <v>2.27</v>
      </c>
      <c r="I37" s="37">
        <v>3.03</v>
      </c>
      <c r="J37" s="38">
        <v>2.82</v>
      </c>
      <c r="K37" s="22"/>
      <c r="L37" s="22"/>
      <c r="M37" s="22"/>
      <c r="N37" s="22"/>
      <c r="O37" s="22"/>
      <c r="P37" s="22"/>
    </row>
    <row r="38" spans="1:16" ht="39" customHeight="1">
      <c r="A38" s="22"/>
      <c r="B38" s="35"/>
      <c r="C38" s="1218" t="s">
        <v>558</v>
      </c>
      <c r="D38" s="1219"/>
      <c r="E38" s="1220"/>
      <c r="F38" s="36">
        <v>0.46</v>
      </c>
      <c r="G38" s="37">
        <v>0.69</v>
      </c>
      <c r="H38" s="37">
        <v>0.67</v>
      </c>
      <c r="I38" s="37">
        <v>1.47</v>
      </c>
      <c r="J38" s="38">
        <v>1.4</v>
      </c>
      <c r="K38" s="22"/>
      <c r="L38" s="22"/>
      <c r="M38" s="22"/>
      <c r="N38" s="22"/>
      <c r="O38" s="22"/>
      <c r="P38" s="22"/>
    </row>
    <row r="39" spans="1:16" ht="39" customHeight="1">
      <c r="A39" s="22"/>
      <c r="B39" s="35"/>
      <c r="C39" s="1218" t="s">
        <v>559</v>
      </c>
      <c r="D39" s="1219"/>
      <c r="E39" s="1220"/>
      <c r="F39" s="36">
        <v>0.01</v>
      </c>
      <c r="G39" s="37">
        <v>0.03</v>
      </c>
      <c r="H39" s="37">
        <v>0.06</v>
      </c>
      <c r="I39" s="37">
        <v>0.1</v>
      </c>
      <c r="J39" s="38">
        <v>0.14000000000000001</v>
      </c>
      <c r="K39" s="22"/>
      <c r="L39" s="22"/>
      <c r="M39" s="22"/>
      <c r="N39" s="22"/>
      <c r="O39" s="22"/>
      <c r="P39" s="22"/>
    </row>
    <row r="40" spans="1:16" ht="39" customHeight="1">
      <c r="A40" s="22"/>
      <c r="B40" s="35"/>
      <c r="C40" s="1218" t="s">
        <v>560</v>
      </c>
      <c r="D40" s="1219"/>
      <c r="E40" s="1220"/>
      <c r="F40" s="36">
        <v>0.04</v>
      </c>
      <c r="G40" s="37">
        <v>0.08</v>
      </c>
      <c r="H40" s="37">
        <v>0.05</v>
      </c>
      <c r="I40" s="37">
        <v>0.04</v>
      </c>
      <c r="J40" s="38">
        <v>0.04</v>
      </c>
      <c r="K40" s="22"/>
      <c r="L40" s="22"/>
      <c r="M40" s="22"/>
      <c r="N40" s="22"/>
      <c r="O40" s="22"/>
      <c r="P40" s="22"/>
    </row>
    <row r="41" spans="1:16" ht="39" customHeight="1">
      <c r="A41" s="22"/>
      <c r="B41" s="35"/>
      <c r="C41" s="1218"/>
      <c r="D41" s="1219"/>
      <c r="E41" s="1220"/>
      <c r="F41" s="36"/>
      <c r="G41" s="37"/>
      <c r="H41" s="37"/>
      <c r="I41" s="37"/>
      <c r="J41" s="38"/>
      <c r="K41" s="22"/>
      <c r="L41" s="22"/>
      <c r="M41" s="22"/>
      <c r="N41" s="22"/>
      <c r="O41" s="22"/>
      <c r="P41" s="22"/>
    </row>
    <row r="42" spans="1:16" ht="39" customHeight="1">
      <c r="A42" s="22"/>
      <c r="B42" s="39"/>
      <c r="C42" s="1218" t="s">
        <v>561</v>
      </c>
      <c r="D42" s="1219"/>
      <c r="E42" s="1220"/>
      <c r="F42" s="36" t="s">
        <v>504</v>
      </c>
      <c r="G42" s="37" t="s">
        <v>504</v>
      </c>
      <c r="H42" s="37" t="s">
        <v>504</v>
      </c>
      <c r="I42" s="37" t="s">
        <v>504</v>
      </c>
      <c r="J42" s="38" t="s">
        <v>504</v>
      </c>
      <c r="K42" s="22"/>
      <c r="L42" s="22"/>
      <c r="M42" s="22"/>
      <c r="N42" s="22"/>
      <c r="O42" s="22"/>
      <c r="P42" s="22"/>
    </row>
    <row r="43" spans="1:16" ht="39" customHeight="1" thickBot="1">
      <c r="A43" s="22"/>
      <c r="B43" s="40"/>
      <c r="C43" s="1221" t="s">
        <v>562</v>
      </c>
      <c r="D43" s="1222"/>
      <c r="E43" s="1223"/>
      <c r="F43" s="41">
        <v>0</v>
      </c>
      <c r="G43" s="42">
        <v>0</v>
      </c>
      <c r="H43" s="42">
        <v>0.01</v>
      </c>
      <c r="I43" s="42" t="s">
        <v>504</v>
      </c>
      <c r="J43" s="43" t="s">
        <v>504</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hgTurCXbiqit/KRG4OJvv1beiCxNCkZGnLveIZ3nyWwGPHB4hcjiAuUc1Aeu3GJHs9PxCHLlboPpHqgdPUJJdA==" saltValue="EzeExBxwAt4X4+6qC7/vS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16" zoomScale="55" zoomScaleNormal="55" zoomScaleSheetLayoutView="55" workbookViewId="0">
      <selection activeCell="U49" sqref="U49"/>
    </sheetView>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546</v>
      </c>
      <c r="L44" s="56" t="s">
        <v>547</v>
      </c>
      <c r="M44" s="56" t="s">
        <v>548</v>
      </c>
      <c r="N44" s="56" t="s">
        <v>549</v>
      </c>
      <c r="O44" s="57" t="s">
        <v>550</v>
      </c>
      <c r="P44" s="48"/>
      <c r="Q44" s="48"/>
      <c r="R44" s="48"/>
      <c r="S44" s="48"/>
      <c r="T44" s="48"/>
      <c r="U44" s="48"/>
    </row>
    <row r="45" spans="1:21" ht="30.75" customHeight="1">
      <c r="A45" s="48"/>
      <c r="B45" s="1234" t="s">
        <v>10</v>
      </c>
      <c r="C45" s="1235"/>
      <c r="D45" s="58"/>
      <c r="E45" s="1240" t="s">
        <v>11</v>
      </c>
      <c r="F45" s="1240"/>
      <c r="G45" s="1240"/>
      <c r="H45" s="1240"/>
      <c r="I45" s="1240"/>
      <c r="J45" s="1241"/>
      <c r="K45" s="59">
        <v>1546</v>
      </c>
      <c r="L45" s="60">
        <v>1612</v>
      </c>
      <c r="M45" s="60">
        <v>1514</v>
      </c>
      <c r="N45" s="60">
        <v>1416</v>
      </c>
      <c r="O45" s="61">
        <v>1391</v>
      </c>
      <c r="P45" s="48"/>
      <c r="Q45" s="48"/>
      <c r="R45" s="48"/>
      <c r="S45" s="48"/>
      <c r="T45" s="48"/>
      <c r="U45" s="48"/>
    </row>
    <row r="46" spans="1:21" ht="30.75" customHeight="1">
      <c r="A46" s="48"/>
      <c r="B46" s="1236"/>
      <c r="C46" s="1237"/>
      <c r="D46" s="62"/>
      <c r="E46" s="1228" t="s">
        <v>12</v>
      </c>
      <c r="F46" s="1228"/>
      <c r="G46" s="1228"/>
      <c r="H46" s="1228"/>
      <c r="I46" s="1228"/>
      <c r="J46" s="1229"/>
      <c r="K46" s="63" t="s">
        <v>504</v>
      </c>
      <c r="L46" s="64" t="s">
        <v>504</v>
      </c>
      <c r="M46" s="64" t="s">
        <v>504</v>
      </c>
      <c r="N46" s="64" t="s">
        <v>504</v>
      </c>
      <c r="O46" s="65" t="s">
        <v>504</v>
      </c>
      <c r="P46" s="48"/>
      <c r="Q46" s="48"/>
      <c r="R46" s="48"/>
      <c r="S46" s="48"/>
      <c r="T46" s="48"/>
      <c r="U46" s="48"/>
    </row>
    <row r="47" spans="1:21" ht="30.75" customHeight="1">
      <c r="A47" s="48"/>
      <c r="B47" s="1236"/>
      <c r="C47" s="1237"/>
      <c r="D47" s="62"/>
      <c r="E47" s="1228" t="s">
        <v>13</v>
      </c>
      <c r="F47" s="1228"/>
      <c r="G47" s="1228"/>
      <c r="H47" s="1228"/>
      <c r="I47" s="1228"/>
      <c r="J47" s="1229"/>
      <c r="K47" s="63" t="s">
        <v>504</v>
      </c>
      <c r="L47" s="64" t="s">
        <v>504</v>
      </c>
      <c r="M47" s="64" t="s">
        <v>504</v>
      </c>
      <c r="N47" s="64" t="s">
        <v>504</v>
      </c>
      <c r="O47" s="65" t="s">
        <v>504</v>
      </c>
      <c r="P47" s="48"/>
      <c r="Q47" s="48"/>
      <c r="R47" s="48"/>
      <c r="S47" s="48"/>
      <c r="T47" s="48"/>
      <c r="U47" s="48"/>
    </row>
    <row r="48" spans="1:21" ht="30.75" customHeight="1">
      <c r="A48" s="48"/>
      <c r="B48" s="1236"/>
      <c r="C48" s="1237"/>
      <c r="D48" s="62"/>
      <c r="E48" s="1228" t="s">
        <v>14</v>
      </c>
      <c r="F48" s="1228"/>
      <c r="G48" s="1228"/>
      <c r="H48" s="1228"/>
      <c r="I48" s="1228"/>
      <c r="J48" s="1229"/>
      <c r="K48" s="63">
        <v>608</v>
      </c>
      <c r="L48" s="64">
        <v>590</v>
      </c>
      <c r="M48" s="64">
        <v>605</v>
      </c>
      <c r="N48" s="64">
        <v>595</v>
      </c>
      <c r="O48" s="65">
        <v>612</v>
      </c>
      <c r="P48" s="48"/>
      <c r="Q48" s="48"/>
      <c r="R48" s="48"/>
      <c r="S48" s="48"/>
      <c r="T48" s="48"/>
      <c r="U48" s="48"/>
    </row>
    <row r="49" spans="1:21" ht="30.75" customHeight="1">
      <c r="A49" s="48"/>
      <c r="B49" s="1236"/>
      <c r="C49" s="1237"/>
      <c r="D49" s="62"/>
      <c r="E49" s="1228" t="s">
        <v>15</v>
      </c>
      <c r="F49" s="1228"/>
      <c r="G49" s="1228"/>
      <c r="H49" s="1228"/>
      <c r="I49" s="1228"/>
      <c r="J49" s="1229"/>
      <c r="K49" s="63">
        <v>169</v>
      </c>
      <c r="L49" s="64">
        <v>158</v>
      </c>
      <c r="M49" s="64">
        <v>175</v>
      </c>
      <c r="N49" s="64">
        <v>152</v>
      </c>
      <c r="O49" s="65">
        <v>151</v>
      </c>
      <c r="P49" s="48"/>
      <c r="Q49" s="48"/>
      <c r="R49" s="48"/>
      <c r="S49" s="48"/>
      <c r="T49" s="48"/>
      <c r="U49" s="48"/>
    </row>
    <row r="50" spans="1:21" ht="30.75" customHeight="1">
      <c r="A50" s="48"/>
      <c r="B50" s="1236"/>
      <c r="C50" s="1237"/>
      <c r="D50" s="62"/>
      <c r="E50" s="1228" t="s">
        <v>16</v>
      </c>
      <c r="F50" s="1228"/>
      <c r="G50" s="1228"/>
      <c r="H50" s="1228"/>
      <c r="I50" s="1228"/>
      <c r="J50" s="1229"/>
      <c r="K50" s="63">
        <v>22</v>
      </c>
      <c r="L50" s="64">
        <v>11</v>
      </c>
      <c r="M50" s="64">
        <v>11</v>
      </c>
      <c r="N50" s="64">
        <v>11</v>
      </c>
      <c r="O50" s="65">
        <v>10</v>
      </c>
      <c r="P50" s="48"/>
      <c r="Q50" s="48"/>
      <c r="R50" s="48"/>
      <c r="S50" s="48"/>
      <c r="T50" s="48"/>
      <c r="U50" s="48"/>
    </row>
    <row r="51" spans="1:21" ht="30.75" customHeight="1">
      <c r="A51" s="48"/>
      <c r="B51" s="1238"/>
      <c r="C51" s="1239"/>
      <c r="D51" s="66"/>
      <c r="E51" s="1228" t="s">
        <v>17</v>
      </c>
      <c r="F51" s="1228"/>
      <c r="G51" s="1228"/>
      <c r="H51" s="1228"/>
      <c r="I51" s="1228"/>
      <c r="J51" s="1229"/>
      <c r="K51" s="63" t="s">
        <v>504</v>
      </c>
      <c r="L51" s="64" t="s">
        <v>504</v>
      </c>
      <c r="M51" s="64" t="s">
        <v>504</v>
      </c>
      <c r="N51" s="64" t="s">
        <v>504</v>
      </c>
      <c r="O51" s="65" t="s">
        <v>504</v>
      </c>
      <c r="P51" s="48"/>
      <c r="Q51" s="48"/>
      <c r="R51" s="48"/>
      <c r="S51" s="48"/>
      <c r="T51" s="48"/>
      <c r="U51" s="48"/>
    </row>
    <row r="52" spans="1:21" ht="30.75" customHeight="1">
      <c r="A52" s="48"/>
      <c r="B52" s="1226" t="s">
        <v>18</v>
      </c>
      <c r="C52" s="1227"/>
      <c r="D52" s="66"/>
      <c r="E52" s="1228" t="s">
        <v>19</v>
      </c>
      <c r="F52" s="1228"/>
      <c r="G52" s="1228"/>
      <c r="H52" s="1228"/>
      <c r="I52" s="1228"/>
      <c r="J52" s="1229"/>
      <c r="K52" s="63">
        <v>1469</v>
      </c>
      <c r="L52" s="64">
        <v>1496</v>
      </c>
      <c r="M52" s="64">
        <v>1423</v>
      </c>
      <c r="N52" s="64">
        <v>1364</v>
      </c>
      <c r="O52" s="65">
        <v>1351</v>
      </c>
      <c r="P52" s="48"/>
      <c r="Q52" s="48"/>
      <c r="R52" s="48"/>
      <c r="S52" s="48"/>
      <c r="T52" s="48"/>
      <c r="U52" s="48"/>
    </row>
    <row r="53" spans="1:21" ht="30.75" customHeight="1" thickBot="1">
      <c r="A53" s="48"/>
      <c r="B53" s="1230" t="s">
        <v>20</v>
      </c>
      <c r="C53" s="1231"/>
      <c r="D53" s="67"/>
      <c r="E53" s="1232" t="s">
        <v>21</v>
      </c>
      <c r="F53" s="1232"/>
      <c r="G53" s="1232"/>
      <c r="H53" s="1232"/>
      <c r="I53" s="1232"/>
      <c r="J53" s="1233"/>
      <c r="K53" s="68">
        <v>876</v>
      </c>
      <c r="L53" s="69">
        <v>875</v>
      </c>
      <c r="M53" s="69">
        <v>882</v>
      </c>
      <c r="N53" s="69">
        <v>810</v>
      </c>
      <c r="O53" s="70">
        <v>813</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Inra6vnWDFyfqDlY0PIbHPJxMmszGpzIILzkpjnOzwvxrjhmA5TYQcci/JhoUW0q7Lq3V4L6CouOUZE0X4aGvw==" saltValue="XEYopzy+NMPZ7Hlhr/V5Ig=="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25" zoomScaleNormal="25" zoomScaleSheetLayoutView="100" workbookViewId="0">
      <selection activeCell="S43" sqref="S43"/>
    </sheetView>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546</v>
      </c>
      <c r="J40" s="79" t="s">
        <v>547</v>
      </c>
      <c r="K40" s="79" t="s">
        <v>548</v>
      </c>
      <c r="L40" s="79" t="s">
        <v>549</v>
      </c>
      <c r="M40" s="80" t="s">
        <v>550</v>
      </c>
    </row>
    <row r="41" spans="2:13" ht="27.75" customHeight="1">
      <c r="B41" s="1254" t="s">
        <v>23</v>
      </c>
      <c r="C41" s="1255"/>
      <c r="D41" s="81"/>
      <c r="E41" s="1256" t="s">
        <v>24</v>
      </c>
      <c r="F41" s="1256"/>
      <c r="G41" s="1256"/>
      <c r="H41" s="1257"/>
      <c r="I41" s="82">
        <v>16526</v>
      </c>
      <c r="J41" s="83">
        <v>16425</v>
      </c>
      <c r="K41" s="83">
        <v>16514</v>
      </c>
      <c r="L41" s="83">
        <v>16041</v>
      </c>
      <c r="M41" s="84">
        <v>15642</v>
      </c>
    </row>
    <row r="42" spans="2:13" ht="27.75" customHeight="1">
      <c r="B42" s="1244"/>
      <c r="C42" s="1245"/>
      <c r="D42" s="85"/>
      <c r="E42" s="1248" t="s">
        <v>25</v>
      </c>
      <c r="F42" s="1248"/>
      <c r="G42" s="1248"/>
      <c r="H42" s="1249"/>
      <c r="I42" s="86">
        <v>109</v>
      </c>
      <c r="J42" s="87">
        <v>100</v>
      </c>
      <c r="K42" s="87">
        <v>92</v>
      </c>
      <c r="L42" s="87">
        <v>84</v>
      </c>
      <c r="M42" s="88">
        <v>75</v>
      </c>
    </row>
    <row r="43" spans="2:13" ht="27.75" customHeight="1">
      <c r="B43" s="1244"/>
      <c r="C43" s="1245"/>
      <c r="D43" s="85"/>
      <c r="E43" s="1248" t="s">
        <v>26</v>
      </c>
      <c r="F43" s="1248"/>
      <c r="G43" s="1248"/>
      <c r="H43" s="1249"/>
      <c r="I43" s="86">
        <v>8364</v>
      </c>
      <c r="J43" s="87">
        <v>8025</v>
      </c>
      <c r="K43" s="87">
        <v>7547</v>
      </c>
      <c r="L43" s="87">
        <v>7146</v>
      </c>
      <c r="M43" s="88">
        <v>6742</v>
      </c>
    </row>
    <row r="44" spans="2:13" ht="27.75" customHeight="1">
      <c r="B44" s="1244"/>
      <c r="C44" s="1245"/>
      <c r="D44" s="85"/>
      <c r="E44" s="1248" t="s">
        <v>27</v>
      </c>
      <c r="F44" s="1248"/>
      <c r="G44" s="1248"/>
      <c r="H44" s="1249"/>
      <c r="I44" s="86">
        <v>1441</v>
      </c>
      <c r="J44" s="87">
        <v>1332</v>
      </c>
      <c r="K44" s="87">
        <v>1252</v>
      </c>
      <c r="L44" s="87">
        <v>1229</v>
      </c>
      <c r="M44" s="88">
        <v>1233</v>
      </c>
    </row>
    <row r="45" spans="2:13" ht="27.75" customHeight="1">
      <c r="B45" s="1244"/>
      <c r="C45" s="1245"/>
      <c r="D45" s="85"/>
      <c r="E45" s="1248" t="s">
        <v>28</v>
      </c>
      <c r="F45" s="1248"/>
      <c r="G45" s="1248"/>
      <c r="H45" s="1249"/>
      <c r="I45" s="86">
        <v>2499</v>
      </c>
      <c r="J45" s="87">
        <v>2347</v>
      </c>
      <c r="K45" s="87">
        <v>2284</v>
      </c>
      <c r="L45" s="87">
        <v>2314</v>
      </c>
      <c r="M45" s="88">
        <v>2248</v>
      </c>
    </row>
    <row r="46" spans="2:13" ht="27.75" customHeight="1">
      <c r="B46" s="1244"/>
      <c r="C46" s="1245"/>
      <c r="D46" s="89"/>
      <c r="E46" s="1248" t="s">
        <v>29</v>
      </c>
      <c r="F46" s="1248"/>
      <c r="G46" s="1248"/>
      <c r="H46" s="1249"/>
      <c r="I46" s="86" t="s">
        <v>504</v>
      </c>
      <c r="J46" s="87">
        <v>281</v>
      </c>
      <c r="K46" s="87">
        <v>275</v>
      </c>
      <c r="L46" s="87" t="s">
        <v>504</v>
      </c>
      <c r="M46" s="88" t="s">
        <v>504</v>
      </c>
    </row>
    <row r="47" spans="2:13" ht="27.75" customHeight="1">
      <c r="B47" s="1244"/>
      <c r="C47" s="1245"/>
      <c r="D47" s="90"/>
      <c r="E47" s="1258" t="s">
        <v>30</v>
      </c>
      <c r="F47" s="1259"/>
      <c r="G47" s="1259"/>
      <c r="H47" s="1260"/>
      <c r="I47" s="86" t="s">
        <v>504</v>
      </c>
      <c r="J47" s="87" t="s">
        <v>504</v>
      </c>
      <c r="K47" s="87" t="s">
        <v>504</v>
      </c>
      <c r="L47" s="87" t="s">
        <v>504</v>
      </c>
      <c r="M47" s="88" t="s">
        <v>504</v>
      </c>
    </row>
    <row r="48" spans="2:13" ht="27.75" customHeight="1">
      <c r="B48" s="1244"/>
      <c r="C48" s="1245"/>
      <c r="D48" s="85"/>
      <c r="E48" s="1248" t="s">
        <v>31</v>
      </c>
      <c r="F48" s="1248"/>
      <c r="G48" s="1248"/>
      <c r="H48" s="1249"/>
      <c r="I48" s="86" t="s">
        <v>504</v>
      </c>
      <c r="J48" s="87" t="s">
        <v>504</v>
      </c>
      <c r="K48" s="87" t="s">
        <v>504</v>
      </c>
      <c r="L48" s="87" t="s">
        <v>504</v>
      </c>
      <c r="M48" s="88" t="s">
        <v>504</v>
      </c>
    </row>
    <row r="49" spans="2:13" ht="27.75" customHeight="1">
      <c r="B49" s="1246"/>
      <c r="C49" s="1247"/>
      <c r="D49" s="85"/>
      <c r="E49" s="1248" t="s">
        <v>32</v>
      </c>
      <c r="F49" s="1248"/>
      <c r="G49" s="1248"/>
      <c r="H49" s="1249"/>
      <c r="I49" s="86" t="s">
        <v>504</v>
      </c>
      <c r="J49" s="87" t="s">
        <v>504</v>
      </c>
      <c r="K49" s="87" t="s">
        <v>504</v>
      </c>
      <c r="L49" s="87" t="s">
        <v>504</v>
      </c>
      <c r="M49" s="88" t="s">
        <v>504</v>
      </c>
    </row>
    <row r="50" spans="2:13" ht="27.75" customHeight="1">
      <c r="B50" s="1242" t="s">
        <v>33</v>
      </c>
      <c r="C50" s="1243"/>
      <c r="D50" s="91"/>
      <c r="E50" s="1248" t="s">
        <v>34</v>
      </c>
      <c r="F50" s="1248"/>
      <c r="G50" s="1248"/>
      <c r="H50" s="1249"/>
      <c r="I50" s="86">
        <v>1953</v>
      </c>
      <c r="J50" s="87">
        <v>1159</v>
      </c>
      <c r="K50" s="87">
        <v>1660</v>
      </c>
      <c r="L50" s="87">
        <v>2628</v>
      </c>
      <c r="M50" s="88">
        <v>2642</v>
      </c>
    </row>
    <row r="51" spans="2:13" ht="27.75" customHeight="1">
      <c r="B51" s="1244"/>
      <c r="C51" s="1245"/>
      <c r="D51" s="85"/>
      <c r="E51" s="1248" t="s">
        <v>35</v>
      </c>
      <c r="F51" s="1248"/>
      <c r="G51" s="1248"/>
      <c r="H51" s="1249"/>
      <c r="I51" s="86">
        <v>2293</v>
      </c>
      <c r="J51" s="87">
        <v>2170</v>
      </c>
      <c r="K51" s="87">
        <v>2067</v>
      </c>
      <c r="L51" s="87">
        <v>1988</v>
      </c>
      <c r="M51" s="88">
        <v>1875</v>
      </c>
    </row>
    <row r="52" spans="2:13" ht="27.75" customHeight="1">
      <c r="B52" s="1246"/>
      <c r="C52" s="1247"/>
      <c r="D52" s="85"/>
      <c r="E52" s="1248" t="s">
        <v>36</v>
      </c>
      <c r="F52" s="1248"/>
      <c r="G52" s="1248"/>
      <c r="H52" s="1249"/>
      <c r="I52" s="86">
        <v>14461</v>
      </c>
      <c r="J52" s="87">
        <v>13884</v>
      </c>
      <c r="K52" s="87">
        <v>13685</v>
      </c>
      <c r="L52" s="87">
        <v>13306</v>
      </c>
      <c r="M52" s="88">
        <v>12994</v>
      </c>
    </row>
    <row r="53" spans="2:13" ht="27.75" customHeight="1" thickBot="1">
      <c r="B53" s="1250" t="s">
        <v>37</v>
      </c>
      <c r="C53" s="1251"/>
      <c r="D53" s="92"/>
      <c r="E53" s="1252" t="s">
        <v>38</v>
      </c>
      <c r="F53" s="1252"/>
      <c r="G53" s="1252"/>
      <c r="H53" s="1253"/>
      <c r="I53" s="93">
        <v>10232</v>
      </c>
      <c r="J53" s="94">
        <v>11297</v>
      </c>
      <c r="K53" s="94">
        <v>10552</v>
      </c>
      <c r="L53" s="94">
        <v>8892</v>
      </c>
      <c r="M53" s="95">
        <v>8430</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a+uo4BbcPfhfG0KA3E/2CN2UzhbCsaiASuXddqoslmM4a/PhasDsOf/G5sl+8gXr6x3IUbRh19nWHgVGyQ+qwA==" saltValue="Xp7w/oTMNoqbLhhPNI17w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I52" zoomScale="115" zoomScaleNormal="115" zoomScaleSheetLayoutView="100" workbookViewId="0">
      <selection activeCell="I54" sqref="I54"/>
    </sheetView>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40</v>
      </c>
    </row>
    <row r="54" spans="2:8" ht="29.25" customHeight="1" thickBot="1">
      <c r="B54" s="101" t="s">
        <v>1</v>
      </c>
      <c r="C54" s="102"/>
      <c r="D54" s="102"/>
      <c r="E54" s="103" t="s">
        <v>2</v>
      </c>
      <c r="F54" s="104" t="s">
        <v>548</v>
      </c>
      <c r="G54" s="104" t="s">
        <v>549</v>
      </c>
      <c r="H54" s="105" t="s">
        <v>550</v>
      </c>
    </row>
    <row r="55" spans="2:8" ht="52.5" customHeight="1">
      <c r="B55" s="106"/>
      <c r="C55" s="1269" t="s">
        <v>41</v>
      </c>
      <c r="D55" s="1269"/>
      <c r="E55" s="1270"/>
      <c r="F55" s="107">
        <v>729</v>
      </c>
      <c r="G55" s="107">
        <v>1473</v>
      </c>
      <c r="H55" s="108">
        <v>1125</v>
      </c>
    </row>
    <row r="56" spans="2:8" ht="52.5" customHeight="1">
      <c r="B56" s="109"/>
      <c r="C56" s="1271" t="s">
        <v>42</v>
      </c>
      <c r="D56" s="1271"/>
      <c r="E56" s="1272"/>
      <c r="F56" s="110">
        <v>57</v>
      </c>
      <c r="G56" s="110">
        <v>110</v>
      </c>
      <c r="H56" s="111">
        <v>111</v>
      </c>
    </row>
    <row r="57" spans="2:8" ht="53.25" customHeight="1">
      <c r="B57" s="109"/>
      <c r="C57" s="1273" t="s">
        <v>43</v>
      </c>
      <c r="D57" s="1273"/>
      <c r="E57" s="1274"/>
      <c r="F57" s="112">
        <v>399</v>
      </c>
      <c r="G57" s="112">
        <v>587</v>
      </c>
      <c r="H57" s="113">
        <v>900</v>
      </c>
    </row>
    <row r="58" spans="2:8" ht="45.75" customHeight="1">
      <c r="B58" s="114"/>
      <c r="C58" s="1261" t="s">
        <v>563</v>
      </c>
      <c r="D58" s="1262"/>
      <c r="E58" s="1263"/>
      <c r="F58" s="115">
        <v>98</v>
      </c>
      <c r="G58" s="115">
        <v>289</v>
      </c>
      <c r="H58" s="116">
        <v>431</v>
      </c>
    </row>
    <row r="59" spans="2:8" ht="45.75" customHeight="1">
      <c r="B59" s="114"/>
      <c r="C59" s="1261" t="s">
        <v>564</v>
      </c>
      <c r="D59" s="1262"/>
      <c r="E59" s="1263"/>
      <c r="F59" s="115" t="s">
        <v>580</v>
      </c>
      <c r="G59" s="115" t="s">
        <v>580</v>
      </c>
      <c r="H59" s="116">
        <v>173</v>
      </c>
    </row>
    <row r="60" spans="2:8" ht="45.75" customHeight="1">
      <c r="B60" s="114"/>
      <c r="C60" s="1261" t="s">
        <v>565</v>
      </c>
      <c r="D60" s="1262"/>
      <c r="E60" s="1263"/>
      <c r="F60" s="115">
        <v>60</v>
      </c>
      <c r="G60" s="115">
        <v>60</v>
      </c>
      <c r="H60" s="116">
        <v>60</v>
      </c>
    </row>
    <row r="61" spans="2:8" ht="45.75" customHeight="1">
      <c r="B61" s="114"/>
      <c r="C61" s="1261" t="s">
        <v>566</v>
      </c>
      <c r="D61" s="1262"/>
      <c r="E61" s="1263"/>
      <c r="F61" s="115">
        <v>50</v>
      </c>
      <c r="G61" s="115">
        <v>50</v>
      </c>
      <c r="H61" s="116">
        <v>50</v>
      </c>
    </row>
    <row r="62" spans="2:8" ht="45.75" customHeight="1" thickBot="1">
      <c r="B62" s="117"/>
      <c r="C62" s="1264" t="s">
        <v>567</v>
      </c>
      <c r="D62" s="1265"/>
      <c r="E62" s="1266"/>
      <c r="F62" s="118">
        <v>52</v>
      </c>
      <c r="G62" s="118">
        <v>49</v>
      </c>
      <c r="H62" s="119">
        <v>49</v>
      </c>
    </row>
    <row r="63" spans="2:8" ht="52.5" customHeight="1" thickBot="1">
      <c r="B63" s="120"/>
      <c r="C63" s="1267" t="s">
        <v>44</v>
      </c>
      <c r="D63" s="1267"/>
      <c r="E63" s="1268"/>
      <c r="F63" s="121">
        <v>1185</v>
      </c>
      <c r="G63" s="121">
        <v>2170</v>
      </c>
      <c r="H63" s="122">
        <v>2136</v>
      </c>
    </row>
    <row r="64" spans="2:8" ht="15" customHeight="1"/>
    <row r="65" ht="0" hidden="1" customHeight="1"/>
    <row r="66" ht="0" hidden="1" customHeight="1"/>
  </sheetData>
  <sheetProtection algorithmName="SHA-512" hashValue="0IHOzP6MiIaLztEVBihrVsykpfQ0ofaZMHEhkSiJzQzJ3gIo6jmbZfEvbB0qP3P9hyAYO7JhCE5jHaCske979Q==" saltValue="H7jZZVpJMbuTrDhjbTQ8Q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ZM191"/>
  <sheetViews>
    <sheetView topLeftCell="A25" workbookViewId="0">
      <selection activeCell="AL41" sqref="AL41"/>
    </sheetView>
  </sheetViews>
  <sheetFormatPr defaultColWidth="0" defaultRowHeight="13.5" customHeight="1" zeroHeight="1"/>
  <cols>
    <col min="1" max="1" width="6.33203125" style="367" customWidth="1"/>
    <col min="2" max="107" width="2.44140625" style="367" customWidth="1"/>
    <col min="108" max="108" width="6.109375" style="375" customWidth="1"/>
    <col min="109" max="109" width="5.88671875" style="374" customWidth="1"/>
    <col min="110" max="110" width="19.109375" style="367" hidden="1"/>
    <col min="111" max="115" width="12.6640625" style="367" hidden="1"/>
    <col min="116" max="349" width="8.6640625" style="367" hidden="1"/>
    <col min="350" max="355" width="14.88671875" style="367" hidden="1"/>
    <col min="356" max="357" width="15.88671875" style="367" hidden="1"/>
    <col min="358" max="363" width="16.109375" style="367" hidden="1"/>
    <col min="364" max="364" width="6.109375" style="367" hidden="1"/>
    <col min="365" max="365" width="3" style="367" hidden="1"/>
    <col min="366" max="605" width="8.6640625" style="367" hidden="1"/>
    <col min="606" max="611" width="14.88671875" style="367" hidden="1"/>
    <col min="612" max="613" width="15.88671875" style="367" hidden="1"/>
    <col min="614" max="619" width="16.109375" style="367" hidden="1"/>
    <col min="620" max="620" width="6.109375" style="367" hidden="1"/>
    <col min="621" max="621" width="3" style="367" hidden="1"/>
    <col min="622" max="861" width="8.6640625" style="367" hidden="1"/>
    <col min="862" max="867" width="14.88671875" style="367" hidden="1"/>
    <col min="868" max="869" width="15.88671875" style="367" hidden="1"/>
    <col min="870" max="875" width="16.109375" style="367" hidden="1"/>
    <col min="876" max="876" width="6.109375" style="367" hidden="1"/>
    <col min="877" max="877" width="3" style="367" hidden="1"/>
    <col min="878" max="1117" width="8.6640625" style="367" hidden="1"/>
    <col min="1118" max="1123" width="14.88671875" style="367" hidden="1"/>
    <col min="1124" max="1125" width="15.88671875" style="367" hidden="1"/>
    <col min="1126" max="1131" width="16.109375" style="367" hidden="1"/>
    <col min="1132" max="1132" width="6.109375" style="367" hidden="1"/>
    <col min="1133" max="1133" width="3" style="367" hidden="1"/>
    <col min="1134" max="1373" width="8.6640625" style="367" hidden="1"/>
    <col min="1374" max="1379" width="14.88671875" style="367" hidden="1"/>
    <col min="1380" max="1381" width="15.88671875" style="367" hidden="1"/>
    <col min="1382" max="1387" width="16.109375" style="367" hidden="1"/>
    <col min="1388" max="1388" width="6.109375" style="367" hidden="1"/>
    <col min="1389" max="1389" width="3" style="367" hidden="1"/>
    <col min="1390" max="1629" width="8.6640625" style="367" hidden="1"/>
    <col min="1630" max="1635" width="14.88671875" style="367" hidden="1"/>
    <col min="1636" max="1637" width="15.88671875" style="367" hidden="1"/>
    <col min="1638" max="1643" width="16.109375" style="367" hidden="1"/>
    <col min="1644" max="1644" width="6.109375" style="367" hidden="1"/>
    <col min="1645" max="1645" width="3" style="367" hidden="1"/>
    <col min="1646" max="1885" width="8.6640625" style="367" hidden="1"/>
    <col min="1886" max="1891" width="14.88671875" style="367" hidden="1"/>
    <col min="1892" max="1893" width="15.88671875" style="367" hidden="1"/>
    <col min="1894" max="1899" width="16.109375" style="367" hidden="1"/>
    <col min="1900" max="1900" width="6.109375" style="367" hidden="1"/>
    <col min="1901" max="1901" width="3" style="367" hidden="1"/>
    <col min="1902" max="2141" width="8.6640625" style="367" hidden="1"/>
    <col min="2142" max="2147" width="14.88671875" style="367" hidden="1"/>
    <col min="2148" max="2149" width="15.88671875" style="367" hidden="1"/>
    <col min="2150" max="2155" width="16.109375" style="367" hidden="1"/>
    <col min="2156" max="2156" width="6.109375" style="367" hidden="1"/>
    <col min="2157" max="2157" width="3" style="367" hidden="1"/>
    <col min="2158" max="2397" width="8.6640625" style="367" hidden="1"/>
    <col min="2398" max="2403" width="14.88671875" style="367" hidden="1"/>
    <col min="2404" max="2405" width="15.88671875" style="367" hidden="1"/>
    <col min="2406" max="2411" width="16.109375" style="367" hidden="1"/>
    <col min="2412" max="2412" width="6.109375" style="367" hidden="1"/>
    <col min="2413" max="2413" width="3" style="367" hidden="1"/>
    <col min="2414" max="2653" width="8.6640625" style="367" hidden="1"/>
    <col min="2654" max="2659" width="14.88671875" style="367" hidden="1"/>
    <col min="2660" max="2661" width="15.88671875" style="367" hidden="1"/>
    <col min="2662" max="2667" width="16.109375" style="367" hidden="1"/>
    <col min="2668" max="2668" width="6.109375" style="367" hidden="1"/>
    <col min="2669" max="2669" width="3" style="367" hidden="1"/>
    <col min="2670" max="2909" width="8.6640625" style="367" hidden="1"/>
    <col min="2910" max="2915" width="14.88671875" style="367" hidden="1"/>
    <col min="2916" max="2917" width="15.88671875" style="367" hidden="1"/>
    <col min="2918" max="2923" width="16.109375" style="367" hidden="1"/>
    <col min="2924" max="2924" width="6.109375" style="367" hidden="1"/>
    <col min="2925" max="2925" width="3" style="367" hidden="1"/>
    <col min="2926" max="3165" width="8.6640625" style="367" hidden="1"/>
    <col min="3166" max="3171" width="14.88671875" style="367" hidden="1"/>
    <col min="3172" max="3173" width="15.88671875" style="367" hidden="1"/>
    <col min="3174" max="3179" width="16.109375" style="367" hidden="1"/>
    <col min="3180" max="3180" width="6.109375" style="367" hidden="1"/>
    <col min="3181" max="3181" width="3" style="367" hidden="1"/>
    <col min="3182" max="3421" width="8.6640625" style="367" hidden="1"/>
    <col min="3422" max="3427" width="14.88671875" style="367" hidden="1"/>
    <col min="3428" max="3429" width="15.88671875" style="367" hidden="1"/>
    <col min="3430" max="3435" width="16.109375" style="367" hidden="1"/>
    <col min="3436" max="3436" width="6.109375" style="367" hidden="1"/>
    <col min="3437" max="3437" width="3" style="367" hidden="1"/>
    <col min="3438" max="3677" width="8.6640625" style="367" hidden="1"/>
    <col min="3678" max="3683" width="14.88671875" style="367" hidden="1"/>
    <col min="3684" max="3685" width="15.88671875" style="367" hidden="1"/>
    <col min="3686" max="3691" width="16.109375" style="367" hidden="1"/>
    <col min="3692" max="3692" width="6.109375" style="367" hidden="1"/>
    <col min="3693" max="3693" width="3" style="367" hidden="1"/>
    <col min="3694" max="3933" width="8.6640625" style="367" hidden="1"/>
    <col min="3934" max="3939" width="14.88671875" style="367" hidden="1"/>
    <col min="3940" max="3941" width="15.88671875" style="367" hidden="1"/>
    <col min="3942" max="3947" width="16.109375" style="367" hidden="1"/>
    <col min="3948" max="3948" width="6.109375" style="367" hidden="1"/>
    <col min="3949" max="3949" width="3" style="367" hidden="1"/>
    <col min="3950" max="4189" width="8.6640625" style="367" hidden="1"/>
    <col min="4190" max="4195" width="14.88671875" style="367" hidden="1"/>
    <col min="4196" max="4197" width="15.88671875" style="367" hidden="1"/>
    <col min="4198" max="4203" width="16.109375" style="367" hidden="1"/>
    <col min="4204" max="4204" width="6.109375" style="367" hidden="1"/>
    <col min="4205" max="4205" width="3" style="367" hidden="1"/>
    <col min="4206" max="4445" width="8.6640625" style="367" hidden="1"/>
    <col min="4446" max="4451" width="14.88671875" style="367" hidden="1"/>
    <col min="4452" max="4453" width="15.88671875" style="367" hidden="1"/>
    <col min="4454" max="4459" width="16.109375" style="367" hidden="1"/>
    <col min="4460" max="4460" width="6.109375" style="367" hidden="1"/>
    <col min="4461" max="4461" width="3" style="367" hidden="1"/>
    <col min="4462" max="4701" width="8.6640625" style="367" hidden="1"/>
    <col min="4702" max="4707" width="14.88671875" style="367" hidden="1"/>
    <col min="4708" max="4709" width="15.88671875" style="367" hidden="1"/>
    <col min="4710" max="4715" width="16.109375" style="367" hidden="1"/>
    <col min="4716" max="4716" width="6.109375" style="367" hidden="1"/>
    <col min="4717" max="4717" width="3" style="367" hidden="1"/>
    <col min="4718" max="4957" width="8.6640625" style="367" hidden="1"/>
    <col min="4958" max="4963" width="14.88671875" style="367" hidden="1"/>
    <col min="4964" max="4965" width="15.88671875" style="367" hidden="1"/>
    <col min="4966" max="4971" width="16.109375" style="367" hidden="1"/>
    <col min="4972" max="4972" width="6.109375" style="367" hidden="1"/>
    <col min="4973" max="4973" width="3" style="367" hidden="1"/>
    <col min="4974" max="5213" width="8.6640625" style="367" hidden="1"/>
    <col min="5214" max="5219" width="14.88671875" style="367" hidden="1"/>
    <col min="5220" max="5221" width="15.88671875" style="367" hidden="1"/>
    <col min="5222" max="5227" width="16.109375" style="367" hidden="1"/>
    <col min="5228" max="5228" width="6.109375" style="367" hidden="1"/>
    <col min="5229" max="5229" width="3" style="367" hidden="1"/>
    <col min="5230" max="5469" width="8.6640625" style="367" hidden="1"/>
    <col min="5470" max="5475" width="14.88671875" style="367" hidden="1"/>
    <col min="5476" max="5477" width="15.88671875" style="367" hidden="1"/>
    <col min="5478" max="5483" width="16.109375" style="367" hidden="1"/>
    <col min="5484" max="5484" width="6.109375" style="367" hidden="1"/>
    <col min="5485" max="5485" width="3" style="367" hidden="1"/>
    <col min="5486" max="5725" width="8.6640625" style="367" hidden="1"/>
    <col min="5726" max="5731" width="14.88671875" style="367" hidden="1"/>
    <col min="5732" max="5733" width="15.88671875" style="367" hidden="1"/>
    <col min="5734" max="5739" width="16.109375" style="367" hidden="1"/>
    <col min="5740" max="5740" width="6.109375" style="367" hidden="1"/>
    <col min="5741" max="5741" width="3" style="367" hidden="1"/>
    <col min="5742" max="5981" width="8.6640625" style="367" hidden="1"/>
    <col min="5982" max="5987" width="14.88671875" style="367" hidden="1"/>
    <col min="5988" max="5989" width="15.88671875" style="367" hidden="1"/>
    <col min="5990" max="5995" width="16.109375" style="367" hidden="1"/>
    <col min="5996" max="5996" width="6.109375" style="367" hidden="1"/>
    <col min="5997" max="5997" width="3" style="367" hidden="1"/>
    <col min="5998" max="6237" width="8.6640625" style="367" hidden="1"/>
    <col min="6238" max="6243" width="14.88671875" style="367" hidden="1"/>
    <col min="6244" max="6245" width="15.88671875" style="367" hidden="1"/>
    <col min="6246" max="6251" width="16.109375" style="367" hidden="1"/>
    <col min="6252" max="6252" width="6.109375" style="367" hidden="1"/>
    <col min="6253" max="6253" width="3" style="367" hidden="1"/>
    <col min="6254" max="6493" width="8.6640625" style="367" hidden="1"/>
    <col min="6494" max="6499" width="14.88671875" style="367" hidden="1"/>
    <col min="6500" max="6501" width="15.88671875" style="367" hidden="1"/>
    <col min="6502" max="6507" width="16.109375" style="367" hidden="1"/>
    <col min="6508" max="6508" width="6.109375" style="367" hidden="1"/>
    <col min="6509" max="6509" width="3" style="367" hidden="1"/>
    <col min="6510" max="6749" width="8.6640625" style="367" hidden="1"/>
    <col min="6750" max="6755" width="14.88671875" style="367" hidden="1"/>
    <col min="6756" max="6757" width="15.88671875" style="367" hidden="1"/>
    <col min="6758" max="6763" width="16.109375" style="367" hidden="1"/>
    <col min="6764" max="6764" width="6.109375" style="367" hidden="1"/>
    <col min="6765" max="6765" width="3" style="367" hidden="1"/>
    <col min="6766" max="7005" width="8.6640625" style="367" hidden="1"/>
    <col min="7006" max="7011" width="14.88671875" style="367" hidden="1"/>
    <col min="7012" max="7013" width="15.88671875" style="367" hidden="1"/>
    <col min="7014" max="7019" width="16.109375" style="367" hidden="1"/>
    <col min="7020" max="7020" width="6.109375" style="367" hidden="1"/>
    <col min="7021" max="7021" width="3" style="367" hidden="1"/>
    <col min="7022" max="7261" width="8.6640625" style="367" hidden="1"/>
    <col min="7262" max="7267" width="14.88671875" style="367" hidden="1"/>
    <col min="7268" max="7269" width="15.88671875" style="367" hidden="1"/>
    <col min="7270" max="7275" width="16.109375" style="367" hidden="1"/>
    <col min="7276" max="7276" width="6.109375" style="367" hidden="1"/>
    <col min="7277" max="7277" width="3" style="367" hidden="1"/>
    <col min="7278" max="7517" width="8.6640625" style="367" hidden="1"/>
    <col min="7518" max="7523" width="14.88671875" style="367" hidden="1"/>
    <col min="7524" max="7525" width="15.88671875" style="367" hidden="1"/>
    <col min="7526" max="7531" width="16.109375" style="367" hidden="1"/>
    <col min="7532" max="7532" width="6.109375" style="367" hidden="1"/>
    <col min="7533" max="7533" width="3" style="367" hidden="1"/>
    <col min="7534" max="7773" width="8.6640625" style="367" hidden="1"/>
    <col min="7774" max="7779" width="14.88671875" style="367" hidden="1"/>
    <col min="7780" max="7781" width="15.88671875" style="367" hidden="1"/>
    <col min="7782" max="7787" width="16.109375" style="367" hidden="1"/>
    <col min="7788" max="7788" width="6.109375" style="367" hidden="1"/>
    <col min="7789" max="7789" width="3" style="367" hidden="1"/>
    <col min="7790" max="8029" width="8.6640625" style="367" hidden="1"/>
    <col min="8030" max="8035" width="14.88671875" style="367" hidden="1"/>
    <col min="8036" max="8037" width="15.88671875" style="367" hidden="1"/>
    <col min="8038" max="8043" width="16.109375" style="367" hidden="1"/>
    <col min="8044" max="8044" width="6.109375" style="367" hidden="1"/>
    <col min="8045" max="8045" width="3" style="367" hidden="1"/>
    <col min="8046" max="8285" width="8.6640625" style="367" hidden="1"/>
    <col min="8286" max="8291" width="14.88671875" style="367" hidden="1"/>
    <col min="8292" max="8293" width="15.88671875" style="367" hidden="1"/>
    <col min="8294" max="8299" width="16.109375" style="367" hidden="1"/>
    <col min="8300" max="8300" width="6.109375" style="367" hidden="1"/>
    <col min="8301" max="8301" width="3" style="367" hidden="1"/>
    <col min="8302" max="8541" width="8.6640625" style="367" hidden="1"/>
    <col min="8542" max="8547" width="14.88671875" style="367" hidden="1"/>
    <col min="8548" max="8549" width="15.88671875" style="367" hidden="1"/>
    <col min="8550" max="8555" width="16.109375" style="367" hidden="1"/>
    <col min="8556" max="8556" width="6.109375" style="367" hidden="1"/>
    <col min="8557" max="8557" width="3" style="367" hidden="1"/>
    <col min="8558" max="8797" width="8.6640625" style="367" hidden="1"/>
    <col min="8798" max="8803" width="14.88671875" style="367" hidden="1"/>
    <col min="8804" max="8805" width="15.88671875" style="367" hidden="1"/>
    <col min="8806" max="8811" width="16.109375" style="367" hidden="1"/>
    <col min="8812" max="8812" width="6.109375" style="367" hidden="1"/>
    <col min="8813" max="8813" width="3" style="367" hidden="1"/>
    <col min="8814" max="9053" width="8.6640625" style="367" hidden="1"/>
    <col min="9054" max="9059" width="14.88671875" style="367" hidden="1"/>
    <col min="9060" max="9061" width="15.88671875" style="367" hidden="1"/>
    <col min="9062" max="9067" width="16.109375" style="367" hidden="1"/>
    <col min="9068" max="9068" width="6.109375" style="367" hidden="1"/>
    <col min="9069" max="9069" width="3" style="367" hidden="1"/>
    <col min="9070" max="9309" width="8.6640625" style="367" hidden="1"/>
    <col min="9310" max="9315" width="14.88671875" style="367" hidden="1"/>
    <col min="9316" max="9317" width="15.88671875" style="367" hidden="1"/>
    <col min="9318" max="9323" width="16.109375" style="367" hidden="1"/>
    <col min="9324" max="9324" width="6.109375" style="367" hidden="1"/>
    <col min="9325" max="9325" width="3" style="367" hidden="1"/>
    <col min="9326" max="9565" width="8.6640625" style="367" hidden="1"/>
    <col min="9566" max="9571" width="14.88671875" style="367" hidden="1"/>
    <col min="9572" max="9573" width="15.88671875" style="367" hidden="1"/>
    <col min="9574" max="9579" width="16.109375" style="367" hidden="1"/>
    <col min="9580" max="9580" width="6.109375" style="367" hidden="1"/>
    <col min="9581" max="9581" width="3" style="367" hidden="1"/>
    <col min="9582" max="9821" width="8.6640625" style="367" hidden="1"/>
    <col min="9822" max="9827" width="14.88671875" style="367" hidden="1"/>
    <col min="9828" max="9829" width="15.88671875" style="367" hidden="1"/>
    <col min="9830" max="9835" width="16.109375" style="367" hidden="1"/>
    <col min="9836" max="9836" width="6.109375" style="367" hidden="1"/>
    <col min="9837" max="9837" width="3" style="367" hidden="1"/>
    <col min="9838" max="10077" width="8.6640625" style="367" hidden="1"/>
    <col min="10078" max="10083" width="14.88671875" style="367" hidden="1"/>
    <col min="10084" max="10085" width="15.88671875" style="367" hidden="1"/>
    <col min="10086" max="10091" width="16.109375" style="367" hidden="1"/>
    <col min="10092" max="10092" width="6.109375" style="367" hidden="1"/>
    <col min="10093" max="10093" width="3" style="367" hidden="1"/>
    <col min="10094" max="10333" width="8.6640625" style="367" hidden="1"/>
    <col min="10334" max="10339" width="14.88671875" style="367" hidden="1"/>
    <col min="10340" max="10341" width="15.88671875" style="367" hidden="1"/>
    <col min="10342" max="10347" width="16.109375" style="367" hidden="1"/>
    <col min="10348" max="10348" width="6.109375" style="367" hidden="1"/>
    <col min="10349" max="10349" width="3" style="367" hidden="1"/>
    <col min="10350" max="10589" width="8.6640625" style="367" hidden="1"/>
    <col min="10590" max="10595" width="14.88671875" style="367" hidden="1"/>
    <col min="10596" max="10597" width="15.88671875" style="367" hidden="1"/>
    <col min="10598" max="10603" width="16.109375" style="367" hidden="1"/>
    <col min="10604" max="10604" width="6.109375" style="367" hidden="1"/>
    <col min="10605" max="10605" width="3" style="367" hidden="1"/>
    <col min="10606" max="10845" width="8.6640625" style="367" hidden="1"/>
    <col min="10846" max="10851" width="14.88671875" style="367" hidden="1"/>
    <col min="10852" max="10853" width="15.88671875" style="367" hidden="1"/>
    <col min="10854" max="10859" width="16.109375" style="367" hidden="1"/>
    <col min="10860" max="10860" width="6.109375" style="367" hidden="1"/>
    <col min="10861" max="10861" width="3" style="367" hidden="1"/>
    <col min="10862" max="11101" width="8.6640625" style="367" hidden="1"/>
    <col min="11102" max="11107" width="14.88671875" style="367" hidden="1"/>
    <col min="11108" max="11109" width="15.88671875" style="367" hidden="1"/>
    <col min="11110" max="11115" width="16.109375" style="367" hidden="1"/>
    <col min="11116" max="11116" width="6.109375" style="367" hidden="1"/>
    <col min="11117" max="11117" width="3" style="367" hidden="1"/>
    <col min="11118" max="11357" width="8.6640625" style="367" hidden="1"/>
    <col min="11358" max="11363" width="14.88671875" style="367" hidden="1"/>
    <col min="11364" max="11365" width="15.88671875" style="367" hidden="1"/>
    <col min="11366" max="11371" width="16.109375" style="367" hidden="1"/>
    <col min="11372" max="11372" width="6.109375" style="367" hidden="1"/>
    <col min="11373" max="11373" width="3" style="367" hidden="1"/>
    <col min="11374" max="11613" width="8.6640625" style="367" hidden="1"/>
    <col min="11614" max="11619" width="14.88671875" style="367" hidden="1"/>
    <col min="11620" max="11621" width="15.88671875" style="367" hidden="1"/>
    <col min="11622" max="11627" width="16.109375" style="367" hidden="1"/>
    <col min="11628" max="11628" width="6.109375" style="367" hidden="1"/>
    <col min="11629" max="11629" width="3" style="367" hidden="1"/>
    <col min="11630" max="11869" width="8.6640625" style="367" hidden="1"/>
    <col min="11870" max="11875" width="14.88671875" style="367" hidden="1"/>
    <col min="11876" max="11877" width="15.88671875" style="367" hidden="1"/>
    <col min="11878" max="11883" width="16.109375" style="367" hidden="1"/>
    <col min="11884" max="11884" width="6.109375" style="367" hidden="1"/>
    <col min="11885" max="11885" width="3" style="367" hidden="1"/>
    <col min="11886" max="12125" width="8.6640625" style="367" hidden="1"/>
    <col min="12126" max="12131" width="14.88671875" style="367" hidden="1"/>
    <col min="12132" max="12133" width="15.88671875" style="367" hidden="1"/>
    <col min="12134" max="12139" width="16.109375" style="367" hidden="1"/>
    <col min="12140" max="12140" width="6.109375" style="367" hidden="1"/>
    <col min="12141" max="12141" width="3" style="367" hidden="1"/>
    <col min="12142" max="12381" width="8.6640625" style="367" hidden="1"/>
    <col min="12382" max="12387" width="14.88671875" style="367" hidden="1"/>
    <col min="12388" max="12389" width="15.88671875" style="367" hidden="1"/>
    <col min="12390" max="12395" width="16.109375" style="367" hidden="1"/>
    <col min="12396" max="12396" width="6.109375" style="367" hidden="1"/>
    <col min="12397" max="12397" width="3" style="367" hidden="1"/>
    <col min="12398" max="12637" width="8.6640625" style="367" hidden="1"/>
    <col min="12638" max="12643" width="14.88671875" style="367" hidden="1"/>
    <col min="12644" max="12645" width="15.88671875" style="367" hidden="1"/>
    <col min="12646" max="12651" width="16.109375" style="367" hidden="1"/>
    <col min="12652" max="12652" width="6.109375" style="367" hidden="1"/>
    <col min="12653" max="12653" width="3" style="367" hidden="1"/>
    <col min="12654" max="12893" width="8.6640625" style="367" hidden="1"/>
    <col min="12894" max="12899" width="14.88671875" style="367" hidden="1"/>
    <col min="12900" max="12901" width="15.88671875" style="367" hidden="1"/>
    <col min="12902" max="12907" width="16.109375" style="367" hidden="1"/>
    <col min="12908" max="12908" width="6.109375" style="367" hidden="1"/>
    <col min="12909" max="12909" width="3" style="367" hidden="1"/>
    <col min="12910" max="13149" width="8.6640625" style="367" hidden="1"/>
    <col min="13150" max="13155" width="14.88671875" style="367" hidden="1"/>
    <col min="13156" max="13157" width="15.88671875" style="367" hidden="1"/>
    <col min="13158" max="13163" width="16.109375" style="367" hidden="1"/>
    <col min="13164" max="13164" width="6.109375" style="367" hidden="1"/>
    <col min="13165" max="13165" width="3" style="367" hidden="1"/>
    <col min="13166" max="13405" width="8.6640625" style="367" hidden="1"/>
    <col min="13406" max="13411" width="14.88671875" style="367" hidden="1"/>
    <col min="13412" max="13413" width="15.88671875" style="367" hidden="1"/>
    <col min="13414" max="13419" width="16.109375" style="367" hidden="1"/>
    <col min="13420" max="13420" width="6.109375" style="367" hidden="1"/>
    <col min="13421" max="13421" width="3" style="367" hidden="1"/>
    <col min="13422" max="13661" width="8.6640625" style="367" hidden="1"/>
    <col min="13662" max="13667" width="14.88671875" style="367" hidden="1"/>
    <col min="13668" max="13669" width="15.88671875" style="367" hidden="1"/>
    <col min="13670" max="13675" width="16.109375" style="367" hidden="1"/>
    <col min="13676" max="13676" width="6.109375" style="367" hidden="1"/>
    <col min="13677" max="13677" width="3" style="367" hidden="1"/>
    <col min="13678" max="13917" width="8.6640625" style="367" hidden="1"/>
    <col min="13918" max="13923" width="14.88671875" style="367" hidden="1"/>
    <col min="13924" max="13925" width="15.88671875" style="367" hidden="1"/>
    <col min="13926" max="13931" width="16.109375" style="367" hidden="1"/>
    <col min="13932" max="13932" width="6.109375" style="367" hidden="1"/>
    <col min="13933" max="13933" width="3" style="367" hidden="1"/>
    <col min="13934" max="14173" width="8.6640625" style="367" hidden="1"/>
    <col min="14174" max="14179" width="14.88671875" style="367" hidden="1"/>
    <col min="14180" max="14181" width="15.88671875" style="367" hidden="1"/>
    <col min="14182" max="14187" width="16.109375" style="367" hidden="1"/>
    <col min="14188" max="14188" width="6.109375" style="367" hidden="1"/>
    <col min="14189" max="14189" width="3" style="367" hidden="1"/>
    <col min="14190" max="14429" width="8.6640625" style="367" hidden="1"/>
    <col min="14430" max="14435" width="14.88671875" style="367" hidden="1"/>
    <col min="14436" max="14437" width="15.88671875" style="367" hidden="1"/>
    <col min="14438" max="14443" width="16.109375" style="367" hidden="1"/>
    <col min="14444" max="14444" width="6.109375" style="367" hidden="1"/>
    <col min="14445" max="14445" width="3" style="367" hidden="1"/>
    <col min="14446" max="14685" width="8.6640625" style="367" hidden="1"/>
    <col min="14686" max="14691" width="14.88671875" style="367" hidden="1"/>
    <col min="14692" max="14693" width="15.88671875" style="367" hidden="1"/>
    <col min="14694" max="14699" width="16.109375" style="367" hidden="1"/>
    <col min="14700" max="14700" width="6.109375" style="367" hidden="1"/>
    <col min="14701" max="14701" width="3" style="367" hidden="1"/>
    <col min="14702" max="14941" width="8.6640625" style="367" hidden="1"/>
    <col min="14942" max="14947" width="14.88671875" style="367" hidden="1"/>
    <col min="14948" max="14949" width="15.88671875" style="367" hidden="1"/>
    <col min="14950" max="14955" width="16.109375" style="367" hidden="1"/>
    <col min="14956" max="14956" width="6.109375" style="367" hidden="1"/>
    <col min="14957" max="14957" width="3" style="367" hidden="1"/>
    <col min="14958" max="15197" width="8.6640625" style="367" hidden="1"/>
    <col min="15198" max="15203" width="14.88671875" style="367" hidden="1"/>
    <col min="15204" max="15205" width="15.88671875" style="367" hidden="1"/>
    <col min="15206" max="15211" width="16.109375" style="367" hidden="1"/>
    <col min="15212" max="15212" width="6.109375" style="367" hidden="1"/>
    <col min="15213" max="15213" width="3" style="367" hidden="1"/>
    <col min="15214" max="15453" width="8.6640625" style="367" hidden="1"/>
    <col min="15454" max="15459" width="14.88671875" style="367" hidden="1"/>
    <col min="15460" max="15461" width="15.88671875" style="367" hidden="1"/>
    <col min="15462" max="15467" width="16.109375" style="367" hidden="1"/>
    <col min="15468" max="15468" width="6.109375" style="367" hidden="1"/>
    <col min="15469" max="15469" width="3" style="367" hidden="1"/>
    <col min="15470" max="15709" width="8.6640625" style="367" hidden="1"/>
    <col min="15710" max="15715" width="14.88671875" style="367" hidden="1"/>
    <col min="15716" max="15717" width="15.88671875" style="367" hidden="1"/>
    <col min="15718" max="15723" width="16.109375" style="367" hidden="1"/>
    <col min="15724" max="15724" width="6.109375" style="367" hidden="1"/>
    <col min="15725" max="15725" width="3" style="367" hidden="1"/>
    <col min="15726" max="15965" width="8.6640625" style="367" hidden="1"/>
    <col min="15966" max="15971" width="14.88671875" style="367" hidden="1"/>
    <col min="15972" max="15973" width="15.88671875" style="367" hidden="1"/>
    <col min="15974" max="15979" width="16.109375" style="367" hidden="1"/>
    <col min="15980" max="15980" width="6.109375" style="367" hidden="1"/>
    <col min="15981" max="15981" width="3" style="367" hidden="1"/>
    <col min="15982" max="16221" width="8.6640625" style="367" hidden="1"/>
    <col min="16222" max="16227" width="14.88671875" style="367" hidden="1"/>
    <col min="16228" max="16229" width="15.88671875" style="367" hidden="1"/>
    <col min="16230" max="16235" width="16.109375" style="367" hidden="1"/>
    <col min="16236" max="16236" width="6.109375" style="367" hidden="1"/>
    <col min="16237" max="16237" width="3" style="367" hidden="1"/>
    <col min="16238" max="16384" width="8.6640625" style="367" hidden="1"/>
  </cols>
  <sheetData>
    <row r="1" spans="1:143" ht="42.75" customHeight="1">
      <c r="A1" s="365"/>
      <c r="B1" s="366"/>
      <c r="DD1" s="367"/>
      <c r="DE1" s="367"/>
    </row>
    <row r="2" spans="1:143" ht="25.5" customHeight="1">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70" customFormat="1" ht="13.2">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1"/>
      <c r="DG4" s="271"/>
      <c r="DH4" s="271"/>
      <c r="DI4" s="271"/>
      <c r="DJ4" s="271"/>
      <c r="DK4" s="271"/>
      <c r="DL4" s="271"/>
      <c r="DM4" s="271"/>
      <c r="DN4" s="271"/>
      <c r="DO4" s="271"/>
      <c r="DP4" s="271"/>
      <c r="DQ4" s="271"/>
      <c r="DR4" s="271"/>
      <c r="DS4" s="271"/>
      <c r="DT4" s="271"/>
      <c r="DU4" s="271"/>
      <c r="DV4" s="271"/>
      <c r="DW4" s="271"/>
    </row>
    <row r="5" spans="1:143" s="270" customFormat="1" ht="13.2">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1"/>
      <c r="DG5" s="271"/>
      <c r="DH5" s="271"/>
      <c r="DI5" s="271"/>
      <c r="DJ5" s="271"/>
      <c r="DK5" s="271"/>
      <c r="DL5" s="271"/>
      <c r="DM5" s="271"/>
      <c r="DN5" s="271"/>
      <c r="DO5" s="271"/>
      <c r="DP5" s="271"/>
      <c r="DQ5" s="271"/>
      <c r="DR5" s="271"/>
      <c r="DS5" s="271"/>
      <c r="DT5" s="271"/>
      <c r="DU5" s="271"/>
      <c r="DV5" s="271"/>
      <c r="DW5" s="271"/>
    </row>
    <row r="6" spans="1:143" s="270" customFormat="1" ht="13.2">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1"/>
      <c r="DG6" s="271"/>
      <c r="DH6" s="271"/>
      <c r="DI6" s="271"/>
      <c r="DJ6" s="271"/>
      <c r="DK6" s="271"/>
      <c r="DL6" s="271"/>
      <c r="DM6" s="271"/>
      <c r="DN6" s="271"/>
      <c r="DO6" s="271"/>
      <c r="DP6" s="271"/>
      <c r="DQ6" s="271"/>
      <c r="DR6" s="271"/>
      <c r="DS6" s="271"/>
      <c r="DT6" s="271"/>
      <c r="DU6" s="271"/>
      <c r="DV6" s="271"/>
      <c r="DW6" s="271"/>
    </row>
    <row r="7" spans="1:143" s="270" customFormat="1" ht="13.2">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1"/>
      <c r="DG7" s="271"/>
      <c r="DH7" s="271"/>
      <c r="DI7" s="271"/>
      <c r="DJ7" s="271"/>
      <c r="DK7" s="271"/>
      <c r="DL7" s="271"/>
      <c r="DM7" s="271"/>
      <c r="DN7" s="271"/>
      <c r="DO7" s="271"/>
      <c r="DP7" s="271"/>
      <c r="DQ7" s="271"/>
      <c r="DR7" s="271"/>
      <c r="DS7" s="271"/>
      <c r="DT7" s="271"/>
      <c r="DU7" s="271"/>
      <c r="DV7" s="271"/>
      <c r="DW7" s="271"/>
    </row>
    <row r="8" spans="1:143" s="270" customFormat="1" ht="13.2">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1"/>
      <c r="DG8" s="271"/>
      <c r="DH8" s="271"/>
      <c r="DI8" s="271"/>
      <c r="DJ8" s="271"/>
      <c r="DK8" s="271"/>
      <c r="DL8" s="271"/>
      <c r="DM8" s="271"/>
      <c r="DN8" s="271"/>
      <c r="DO8" s="271"/>
      <c r="DP8" s="271"/>
      <c r="DQ8" s="271"/>
      <c r="DR8" s="271"/>
      <c r="DS8" s="271"/>
      <c r="DT8" s="271"/>
      <c r="DU8" s="271"/>
      <c r="DV8" s="271"/>
      <c r="DW8" s="271"/>
    </row>
    <row r="9" spans="1:143" s="270" customFormat="1" ht="13.2">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1"/>
      <c r="DG9" s="271"/>
      <c r="DH9" s="271"/>
      <c r="DI9" s="271"/>
      <c r="DJ9" s="271"/>
      <c r="DK9" s="271"/>
      <c r="DL9" s="271"/>
      <c r="DM9" s="271"/>
      <c r="DN9" s="271"/>
      <c r="DO9" s="271"/>
      <c r="DP9" s="271"/>
      <c r="DQ9" s="271"/>
      <c r="DR9" s="271"/>
      <c r="DS9" s="271"/>
      <c r="DT9" s="271"/>
      <c r="DU9" s="271"/>
      <c r="DV9" s="271"/>
      <c r="DW9" s="271"/>
    </row>
    <row r="10" spans="1:143" s="270" customFormat="1" ht="13.2">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1"/>
      <c r="DG10" s="271"/>
      <c r="DH10" s="271"/>
      <c r="DI10" s="271"/>
      <c r="DJ10" s="271"/>
      <c r="DK10" s="271"/>
      <c r="DL10" s="271"/>
      <c r="DM10" s="271"/>
      <c r="DN10" s="271"/>
      <c r="DO10" s="271"/>
      <c r="DP10" s="271"/>
      <c r="DQ10" s="271"/>
      <c r="DR10" s="271"/>
      <c r="DS10" s="271"/>
      <c r="DT10" s="271"/>
      <c r="DU10" s="271"/>
      <c r="DV10" s="271"/>
      <c r="DW10" s="271"/>
      <c r="EM10" s="270" t="s">
        <v>585</v>
      </c>
    </row>
    <row r="11" spans="1:143" s="270" customFormat="1" ht="13.2">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1"/>
      <c r="DG12" s="271"/>
      <c r="DH12" s="271"/>
      <c r="DI12" s="271"/>
      <c r="DJ12" s="271"/>
      <c r="DK12" s="271"/>
      <c r="DL12" s="271"/>
      <c r="DM12" s="271"/>
      <c r="DN12" s="271"/>
      <c r="DO12" s="271"/>
      <c r="DP12" s="271"/>
      <c r="DQ12" s="271"/>
      <c r="DR12" s="271"/>
      <c r="DS12" s="271"/>
      <c r="DT12" s="271"/>
      <c r="DU12" s="271"/>
      <c r="DV12" s="271"/>
      <c r="DW12" s="271"/>
      <c r="EM12" s="270" t="s">
        <v>585</v>
      </c>
    </row>
    <row r="13" spans="1:143" s="270" customFormat="1" ht="13.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1"/>
      <c r="DG18" s="271"/>
      <c r="DH18" s="271"/>
      <c r="DI18" s="271"/>
      <c r="DJ18" s="271"/>
      <c r="DK18" s="271"/>
      <c r="DL18" s="271"/>
      <c r="DM18" s="271"/>
      <c r="DN18" s="271"/>
      <c r="DO18" s="271"/>
      <c r="DP18" s="271"/>
      <c r="DQ18" s="271"/>
      <c r="DR18" s="271"/>
      <c r="DS18" s="271"/>
      <c r="DT18" s="271"/>
      <c r="DU18" s="271"/>
      <c r="DV18" s="271"/>
      <c r="DW18" s="271"/>
    </row>
    <row r="19" spans="1:351" ht="13.2">
      <c r="DD19" s="367"/>
      <c r="DE19" s="367"/>
    </row>
    <row r="20" spans="1:351" ht="13.2">
      <c r="DD20" s="367"/>
      <c r="DE20" s="367"/>
    </row>
    <row r="21" spans="1:351" ht="16.2">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6.2">
      <c r="B22" s="374"/>
      <c r="MM22" s="373"/>
    </row>
    <row r="23" spans="1:351" ht="13.2">
      <c r="B23" s="374"/>
    </row>
    <row r="24" spans="1:351" ht="13.2">
      <c r="B24" s="374"/>
    </row>
    <row r="25" spans="1:351" ht="13.2">
      <c r="B25" s="374"/>
    </row>
    <row r="26" spans="1:351" ht="13.2">
      <c r="B26" s="374"/>
    </row>
    <row r="27" spans="1:351" ht="13.2">
      <c r="B27" s="374"/>
    </row>
    <row r="28" spans="1:351" ht="13.2">
      <c r="B28" s="374"/>
    </row>
    <row r="29" spans="1:351" ht="13.2">
      <c r="B29" s="374"/>
    </row>
    <row r="30" spans="1:351" ht="13.2">
      <c r="B30" s="374"/>
    </row>
    <row r="31" spans="1:351" ht="13.2">
      <c r="B31" s="374"/>
    </row>
    <row r="32" spans="1:351" ht="13.2">
      <c r="B32" s="374"/>
    </row>
    <row r="33" spans="2:109" ht="13.2">
      <c r="B33" s="374"/>
    </row>
    <row r="34" spans="2:109" ht="13.2">
      <c r="B34" s="374"/>
    </row>
    <row r="35" spans="2:109" ht="13.2">
      <c r="B35" s="374"/>
    </row>
    <row r="36" spans="2:109" ht="13.2">
      <c r="B36" s="374"/>
    </row>
    <row r="37" spans="2:109" ht="13.2">
      <c r="B37" s="374"/>
    </row>
    <row r="38" spans="2:109" ht="13.2">
      <c r="B38" s="374"/>
    </row>
    <row r="39" spans="2:109" ht="13.2">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ht="13.2">
      <c r="B40" s="379"/>
      <c r="DD40" s="379"/>
      <c r="DE40" s="367"/>
    </row>
    <row r="41" spans="2:109" ht="16.2">
      <c r="B41" s="380" t="s">
        <v>586</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ht="13.2">
      <c r="B42" s="374"/>
      <c r="G42" s="381"/>
      <c r="I42" s="382"/>
      <c r="J42" s="382"/>
      <c r="K42" s="382"/>
      <c r="AM42" s="381"/>
      <c r="AN42" s="381" t="s">
        <v>587</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c r="B43" s="374"/>
      <c r="AN43" s="1277" t="s">
        <v>588</v>
      </c>
      <c r="AO43" s="1278"/>
      <c r="AP43" s="1278"/>
      <c r="AQ43" s="1278"/>
      <c r="AR43" s="1278"/>
      <c r="AS43" s="1278"/>
      <c r="AT43" s="1278"/>
      <c r="AU43" s="1278"/>
      <c r="AV43" s="1278"/>
      <c r="AW43" s="1278"/>
      <c r="AX43" s="1278"/>
      <c r="AY43" s="1278"/>
      <c r="AZ43" s="1278"/>
      <c r="BA43" s="1278"/>
      <c r="BB43" s="1278"/>
      <c r="BC43" s="1278"/>
      <c r="BD43" s="1278"/>
      <c r="BE43" s="1278"/>
      <c r="BF43" s="1278"/>
      <c r="BG43" s="1278"/>
      <c r="BH43" s="1278"/>
      <c r="BI43" s="1278"/>
      <c r="BJ43" s="1278"/>
      <c r="BK43" s="1278"/>
      <c r="BL43" s="1278"/>
      <c r="BM43" s="1278"/>
      <c r="BN43" s="1278"/>
      <c r="BO43" s="1278"/>
      <c r="BP43" s="1278"/>
      <c r="BQ43" s="1278"/>
      <c r="BR43" s="1278"/>
      <c r="BS43" s="1278"/>
      <c r="BT43" s="1278"/>
      <c r="BU43" s="1278"/>
      <c r="BV43" s="1278"/>
      <c r="BW43" s="1278"/>
      <c r="BX43" s="1278"/>
      <c r="BY43" s="1278"/>
      <c r="BZ43" s="1278"/>
      <c r="CA43" s="1278"/>
      <c r="CB43" s="1278"/>
      <c r="CC43" s="1278"/>
      <c r="CD43" s="1278"/>
      <c r="CE43" s="1278"/>
      <c r="CF43" s="1278"/>
      <c r="CG43" s="1278"/>
      <c r="CH43" s="1278"/>
      <c r="CI43" s="1278"/>
      <c r="CJ43" s="1278"/>
      <c r="CK43" s="1278"/>
      <c r="CL43" s="1278"/>
      <c r="CM43" s="1278"/>
      <c r="CN43" s="1278"/>
      <c r="CO43" s="1278"/>
      <c r="CP43" s="1278"/>
      <c r="CQ43" s="1278"/>
      <c r="CR43" s="1278"/>
      <c r="CS43" s="1278"/>
      <c r="CT43" s="1278"/>
      <c r="CU43" s="1278"/>
      <c r="CV43" s="1278"/>
      <c r="CW43" s="1278"/>
      <c r="CX43" s="1278"/>
      <c r="CY43" s="1278"/>
      <c r="CZ43" s="1278"/>
      <c r="DA43" s="1278"/>
      <c r="DB43" s="1278"/>
      <c r="DC43" s="1279"/>
    </row>
    <row r="44" spans="2:109" ht="13.2">
      <c r="B44" s="374"/>
      <c r="AN44" s="1280"/>
      <c r="AO44" s="1281"/>
      <c r="AP44" s="1281"/>
      <c r="AQ44" s="1281"/>
      <c r="AR44" s="1281"/>
      <c r="AS44" s="1281"/>
      <c r="AT44" s="1281"/>
      <c r="AU44" s="1281"/>
      <c r="AV44" s="1281"/>
      <c r="AW44" s="1281"/>
      <c r="AX44" s="1281"/>
      <c r="AY44" s="1281"/>
      <c r="AZ44" s="1281"/>
      <c r="BA44" s="1281"/>
      <c r="BB44" s="1281"/>
      <c r="BC44" s="1281"/>
      <c r="BD44" s="1281"/>
      <c r="BE44" s="1281"/>
      <c r="BF44" s="1281"/>
      <c r="BG44" s="1281"/>
      <c r="BH44" s="1281"/>
      <c r="BI44" s="1281"/>
      <c r="BJ44" s="1281"/>
      <c r="BK44" s="1281"/>
      <c r="BL44" s="1281"/>
      <c r="BM44" s="1281"/>
      <c r="BN44" s="1281"/>
      <c r="BO44" s="1281"/>
      <c r="BP44" s="1281"/>
      <c r="BQ44" s="1281"/>
      <c r="BR44" s="1281"/>
      <c r="BS44" s="1281"/>
      <c r="BT44" s="1281"/>
      <c r="BU44" s="1281"/>
      <c r="BV44" s="1281"/>
      <c r="BW44" s="1281"/>
      <c r="BX44" s="1281"/>
      <c r="BY44" s="1281"/>
      <c r="BZ44" s="1281"/>
      <c r="CA44" s="1281"/>
      <c r="CB44" s="1281"/>
      <c r="CC44" s="1281"/>
      <c r="CD44" s="1281"/>
      <c r="CE44" s="1281"/>
      <c r="CF44" s="1281"/>
      <c r="CG44" s="1281"/>
      <c r="CH44" s="1281"/>
      <c r="CI44" s="1281"/>
      <c r="CJ44" s="1281"/>
      <c r="CK44" s="1281"/>
      <c r="CL44" s="1281"/>
      <c r="CM44" s="1281"/>
      <c r="CN44" s="1281"/>
      <c r="CO44" s="1281"/>
      <c r="CP44" s="1281"/>
      <c r="CQ44" s="1281"/>
      <c r="CR44" s="1281"/>
      <c r="CS44" s="1281"/>
      <c r="CT44" s="1281"/>
      <c r="CU44" s="1281"/>
      <c r="CV44" s="1281"/>
      <c r="CW44" s="1281"/>
      <c r="CX44" s="1281"/>
      <c r="CY44" s="1281"/>
      <c r="CZ44" s="1281"/>
      <c r="DA44" s="1281"/>
      <c r="DB44" s="1281"/>
      <c r="DC44" s="1282"/>
    </row>
    <row r="45" spans="2:109" ht="13.2">
      <c r="B45" s="374"/>
      <c r="AN45" s="1280"/>
      <c r="AO45" s="1281"/>
      <c r="AP45" s="1281"/>
      <c r="AQ45" s="1281"/>
      <c r="AR45" s="1281"/>
      <c r="AS45" s="1281"/>
      <c r="AT45" s="1281"/>
      <c r="AU45" s="1281"/>
      <c r="AV45" s="1281"/>
      <c r="AW45" s="1281"/>
      <c r="AX45" s="1281"/>
      <c r="AY45" s="1281"/>
      <c r="AZ45" s="1281"/>
      <c r="BA45" s="1281"/>
      <c r="BB45" s="1281"/>
      <c r="BC45" s="1281"/>
      <c r="BD45" s="1281"/>
      <c r="BE45" s="1281"/>
      <c r="BF45" s="1281"/>
      <c r="BG45" s="1281"/>
      <c r="BH45" s="1281"/>
      <c r="BI45" s="1281"/>
      <c r="BJ45" s="1281"/>
      <c r="BK45" s="1281"/>
      <c r="BL45" s="1281"/>
      <c r="BM45" s="1281"/>
      <c r="BN45" s="1281"/>
      <c r="BO45" s="1281"/>
      <c r="BP45" s="1281"/>
      <c r="BQ45" s="1281"/>
      <c r="BR45" s="1281"/>
      <c r="BS45" s="1281"/>
      <c r="BT45" s="1281"/>
      <c r="BU45" s="1281"/>
      <c r="BV45" s="1281"/>
      <c r="BW45" s="1281"/>
      <c r="BX45" s="1281"/>
      <c r="BY45" s="1281"/>
      <c r="BZ45" s="1281"/>
      <c r="CA45" s="1281"/>
      <c r="CB45" s="1281"/>
      <c r="CC45" s="1281"/>
      <c r="CD45" s="1281"/>
      <c r="CE45" s="1281"/>
      <c r="CF45" s="1281"/>
      <c r="CG45" s="1281"/>
      <c r="CH45" s="1281"/>
      <c r="CI45" s="1281"/>
      <c r="CJ45" s="1281"/>
      <c r="CK45" s="1281"/>
      <c r="CL45" s="1281"/>
      <c r="CM45" s="1281"/>
      <c r="CN45" s="1281"/>
      <c r="CO45" s="1281"/>
      <c r="CP45" s="1281"/>
      <c r="CQ45" s="1281"/>
      <c r="CR45" s="1281"/>
      <c r="CS45" s="1281"/>
      <c r="CT45" s="1281"/>
      <c r="CU45" s="1281"/>
      <c r="CV45" s="1281"/>
      <c r="CW45" s="1281"/>
      <c r="CX45" s="1281"/>
      <c r="CY45" s="1281"/>
      <c r="CZ45" s="1281"/>
      <c r="DA45" s="1281"/>
      <c r="DB45" s="1281"/>
      <c r="DC45" s="1282"/>
    </row>
    <row r="46" spans="2:109" ht="13.2">
      <c r="B46" s="374"/>
      <c r="AN46" s="1280"/>
      <c r="AO46" s="1281"/>
      <c r="AP46" s="1281"/>
      <c r="AQ46" s="1281"/>
      <c r="AR46" s="1281"/>
      <c r="AS46" s="1281"/>
      <c r="AT46" s="1281"/>
      <c r="AU46" s="1281"/>
      <c r="AV46" s="1281"/>
      <c r="AW46" s="1281"/>
      <c r="AX46" s="1281"/>
      <c r="AY46" s="1281"/>
      <c r="AZ46" s="1281"/>
      <c r="BA46" s="1281"/>
      <c r="BB46" s="1281"/>
      <c r="BC46" s="1281"/>
      <c r="BD46" s="1281"/>
      <c r="BE46" s="1281"/>
      <c r="BF46" s="1281"/>
      <c r="BG46" s="1281"/>
      <c r="BH46" s="1281"/>
      <c r="BI46" s="1281"/>
      <c r="BJ46" s="1281"/>
      <c r="BK46" s="1281"/>
      <c r="BL46" s="1281"/>
      <c r="BM46" s="1281"/>
      <c r="BN46" s="1281"/>
      <c r="BO46" s="1281"/>
      <c r="BP46" s="1281"/>
      <c r="BQ46" s="1281"/>
      <c r="BR46" s="1281"/>
      <c r="BS46" s="1281"/>
      <c r="BT46" s="1281"/>
      <c r="BU46" s="1281"/>
      <c r="BV46" s="1281"/>
      <c r="BW46" s="1281"/>
      <c r="BX46" s="1281"/>
      <c r="BY46" s="1281"/>
      <c r="BZ46" s="1281"/>
      <c r="CA46" s="1281"/>
      <c r="CB46" s="1281"/>
      <c r="CC46" s="1281"/>
      <c r="CD46" s="1281"/>
      <c r="CE46" s="1281"/>
      <c r="CF46" s="1281"/>
      <c r="CG46" s="1281"/>
      <c r="CH46" s="1281"/>
      <c r="CI46" s="1281"/>
      <c r="CJ46" s="1281"/>
      <c r="CK46" s="1281"/>
      <c r="CL46" s="1281"/>
      <c r="CM46" s="1281"/>
      <c r="CN46" s="1281"/>
      <c r="CO46" s="1281"/>
      <c r="CP46" s="1281"/>
      <c r="CQ46" s="1281"/>
      <c r="CR46" s="1281"/>
      <c r="CS46" s="1281"/>
      <c r="CT46" s="1281"/>
      <c r="CU46" s="1281"/>
      <c r="CV46" s="1281"/>
      <c r="CW46" s="1281"/>
      <c r="CX46" s="1281"/>
      <c r="CY46" s="1281"/>
      <c r="CZ46" s="1281"/>
      <c r="DA46" s="1281"/>
      <c r="DB46" s="1281"/>
      <c r="DC46" s="1282"/>
    </row>
    <row r="47" spans="2:109" ht="13.2">
      <c r="B47" s="374"/>
      <c r="AN47" s="1283"/>
      <c r="AO47" s="1284"/>
      <c r="AP47" s="1284"/>
      <c r="AQ47" s="1284"/>
      <c r="AR47" s="1284"/>
      <c r="AS47" s="1284"/>
      <c r="AT47" s="1284"/>
      <c r="AU47" s="1284"/>
      <c r="AV47" s="1284"/>
      <c r="AW47" s="1284"/>
      <c r="AX47" s="1284"/>
      <c r="AY47" s="1284"/>
      <c r="AZ47" s="1284"/>
      <c r="BA47" s="1284"/>
      <c r="BB47" s="1284"/>
      <c r="BC47" s="1284"/>
      <c r="BD47" s="1284"/>
      <c r="BE47" s="1284"/>
      <c r="BF47" s="1284"/>
      <c r="BG47" s="1284"/>
      <c r="BH47" s="1284"/>
      <c r="BI47" s="1284"/>
      <c r="BJ47" s="1284"/>
      <c r="BK47" s="1284"/>
      <c r="BL47" s="1284"/>
      <c r="BM47" s="1284"/>
      <c r="BN47" s="1284"/>
      <c r="BO47" s="1284"/>
      <c r="BP47" s="1284"/>
      <c r="BQ47" s="1284"/>
      <c r="BR47" s="1284"/>
      <c r="BS47" s="1284"/>
      <c r="BT47" s="1284"/>
      <c r="BU47" s="1284"/>
      <c r="BV47" s="1284"/>
      <c r="BW47" s="1284"/>
      <c r="BX47" s="1284"/>
      <c r="BY47" s="1284"/>
      <c r="BZ47" s="1284"/>
      <c r="CA47" s="1284"/>
      <c r="CB47" s="1284"/>
      <c r="CC47" s="1284"/>
      <c r="CD47" s="1284"/>
      <c r="CE47" s="1284"/>
      <c r="CF47" s="1284"/>
      <c r="CG47" s="1284"/>
      <c r="CH47" s="1284"/>
      <c r="CI47" s="1284"/>
      <c r="CJ47" s="1284"/>
      <c r="CK47" s="1284"/>
      <c r="CL47" s="1284"/>
      <c r="CM47" s="1284"/>
      <c r="CN47" s="1284"/>
      <c r="CO47" s="1284"/>
      <c r="CP47" s="1284"/>
      <c r="CQ47" s="1284"/>
      <c r="CR47" s="1284"/>
      <c r="CS47" s="1284"/>
      <c r="CT47" s="1284"/>
      <c r="CU47" s="1284"/>
      <c r="CV47" s="1284"/>
      <c r="CW47" s="1284"/>
      <c r="CX47" s="1284"/>
      <c r="CY47" s="1284"/>
      <c r="CZ47" s="1284"/>
      <c r="DA47" s="1284"/>
      <c r="DB47" s="1284"/>
      <c r="DC47" s="1285"/>
    </row>
    <row r="48" spans="2:109" ht="13.2">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ht="13.2">
      <c r="B49" s="374"/>
      <c r="AN49" s="367" t="s">
        <v>589</v>
      </c>
    </row>
    <row r="50" spans="1:109" ht="13.2">
      <c r="B50" s="374"/>
      <c r="G50" s="1286"/>
      <c r="H50" s="1286"/>
      <c r="I50" s="1286"/>
      <c r="J50" s="1286"/>
      <c r="K50" s="384"/>
      <c r="L50" s="384"/>
      <c r="M50" s="385"/>
      <c r="N50" s="385"/>
      <c r="AN50" s="1287"/>
      <c r="AO50" s="1288"/>
      <c r="AP50" s="1288"/>
      <c r="AQ50" s="1288"/>
      <c r="AR50" s="1288"/>
      <c r="AS50" s="1288"/>
      <c r="AT50" s="1288"/>
      <c r="AU50" s="1288"/>
      <c r="AV50" s="1288"/>
      <c r="AW50" s="1288"/>
      <c r="AX50" s="1288"/>
      <c r="AY50" s="1288"/>
      <c r="AZ50" s="1288"/>
      <c r="BA50" s="1288"/>
      <c r="BB50" s="1288"/>
      <c r="BC50" s="1288"/>
      <c r="BD50" s="1288"/>
      <c r="BE50" s="1288"/>
      <c r="BF50" s="1288"/>
      <c r="BG50" s="1288"/>
      <c r="BH50" s="1288"/>
      <c r="BI50" s="1288"/>
      <c r="BJ50" s="1288"/>
      <c r="BK50" s="1288"/>
      <c r="BL50" s="1288"/>
      <c r="BM50" s="1288"/>
      <c r="BN50" s="1288"/>
      <c r="BO50" s="1289"/>
      <c r="BP50" s="1290" t="s">
        <v>546</v>
      </c>
      <c r="BQ50" s="1290"/>
      <c r="BR50" s="1290"/>
      <c r="BS50" s="1290"/>
      <c r="BT50" s="1290"/>
      <c r="BU50" s="1290"/>
      <c r="BV50" s="1290"/>
      <c r="BW50" s="1290"/>
      <c r="BX50" s="1290" t="s">
        <v>547</v>
      </c>
      <c r="BY50" s="1290"/>
      <c r="BZ50" s="1290"/>
      <c r="CA50" s="1290"/>
      <c r="CB50" s="1290"/>
      <c r="CC50" s="1290"/>
      <c r="CD50" s="1290"/>
      <c r="CE50" s="1290"/>
      <c r="CF50" s="1290" t="s">
        <v>548</v>
      </c>
      <c r="CG50" s="1290"/>
      <c r="CH50" s="1290"/>
      <c r="CI50" s="1290"/>
      <c r="CJ50" s="1290"/>
      <c r="CK50" s="1290"/>
      <c r="CL50" s="1290"/>
      <c r="CM50" s="1290"/>
      <c r="CN50" s="1290" t="s">
        <v>549</v>
      </c>
      <c r="CO50" s="1290"/>
      <c r="CP50" s="1290"/>
      <c r="CQ50" s="1290"/>
      <c r="CR50" s="1290"/>
      <c r="CS50" s="1290"/>
      <c r="CT50" s="1290"/>
      <c r="CU50" s="1290"/>
      <c r="CV50" s="1290" t="s">
        <v>550</v>
      </c>
      <c r="CW50" s="1290"/>
      <c r="CX50" s="1290"/>
      <c r="CY50" s="1290"/>
      <c r="CZ50" s="1290"/>
      <c r="DA50" s="1290"/>
      <c r="DB50" s="1290"/>
      <c r="DC50" s="1290"/>
    </row>
    <row r="51" spans="1:109" ht="13.5" customHeight="1">
      <c r="B51" s="374"/>
      <c r="G51" s="1291"/>
      <c r="H51" s="1291"/>
      <c r="I51" s="1294"/>
      <c r="J51" s="1294"/>
      <c r="K51" s="1292"/>
      <c r="L51" s="1292"/>
      <c r="M51" s="1292"/>
      <c r="N51" s="1292"/>
      <c r="AM51" s="383"/>
      <c r="AN51" s="1293" t="s">
        <v>590</v>
      </c>
      <c r="AO51" s="1293"/>
      <c r="AP51" s="1293"/>
      <c r="AQ51" s="1293"/>
      <c r="AR51" s="1293"/>
      <c r="AS51" s="1293"/>
      <c r="AT51" s="1293"/>
      <c r="AU51" s="1293"/>
      <c r="AV51" s="1293"/>
      <c r="AW51" s="1293"/>
      <c r="AX51" s="1293"/>
      <c r="AY51" s="1293"/>
      <c r="AZ51" s="1293"/>
      <c r="BA51" s="1293"/>
      <c r="BB51" s="1293" t="s">
        <v>591</v>
      </c>
      <c r="BC51" s="1293"/>
      <c r="BD51" s="1293"/>
      <c r="BE51" s="1293"/>
      <c r="BF51" s="1293"/>
      <c r="BG51" s="1293"/>
      <c r="BH51" s="1293"/>
      <c r="BI51" s="1293"/>
      <c r="BJ51" s="1293"/>
      <c r="BK51" s="1293"/>
      <c r="BL51" s="1293"/>
      <c r="BM51" s="1293"/>
      <c r="BN51" s="1293"/>
      <c r="BO51" s="1293"/>
      <c r="BP51" s="1275"/>
      <c r="BQ51" s="1276"/>
      <c r="BR51" s="1276"/>
      <c r="BS51" s="1276"/>
      <c r="BT51" s="1276"/>
      <c r="BU51" s="1276"/>
      <c r="BV51" s="1276"/>
      <c r="BW51" s="1276"/>
      <c r="BX51" s="1275"/>
      <c r="BY51" s="1276"/>
      <c r="BZ51" s="1276"/>
      <c r="CA51" s="1276"/>
      <c r="CB51" s="1276"/>
      <c r="CC51" s="1276"/>
      <c r="CD51" s="1276"/>
      <c r="CE51" s="1276"/>
      <c r="CF51" s="1276">
        <v>150</v>
      </c>
      <c r="CG51" s="1276"/>
      <c r="CH51" s="1276"/>
      <c r="CI51" s="1276"/>
      <c r="CJ51" s="1276"/>
      <c r="CK51" s="1276"/>
      <c r="CL51" s="1276"/>
      <c r="CM51" s="1276"/>
      <c r="CN51" s="1276">
        <v>129.80000000000001</v>
      </c>
      <c r="CO51" s="1276"/>
      <c r="CP51" s="1276"/>
      <c r="CQ51" s="1276"/>
      <c r="CR51" s="1276"/>
      <c r="CS51" s="1276"/>
      <c r="CT51" s="1276"/>
      <c r="CU51" s="1276"/>
      <c r="CV51" s="1276">
        <v>122.6</v>
      </c>
      <c r="CW51" s="1276"/>
      <c r="CX51" s="1276"/>
      <c r="CY51" s="1276"/>
      <c r="CZ51" s="1276"/>
      <c r="DA51" s="1276"/>
      <c r="DB51" s="1276"/>
      <c r="DC51" s="1276"/>
    </row>
    <row r="52" spans="1:109" ht="13.2">
      <c r="B52" s="374"/>
      <c r="G52" s="1291"/>
      <c r="H52" s="1291"/>
      <c r="I52" s="1294"/>
      <c r="J52" s="1294"/>
      <c r="K52" s="1292"/>
      <c r="L52" s="1292"/>
      <c r="M52" s="1292"/>
      <c r="N52" s="1292"/>
      <c r="AM52" s="383"/>
      <c r="AN52" s="1293"/>
      <c r="AO52" s="1293"/>
      <c r="AP52" s="1293"/>
      <c r="AQ52" s="1293"/>
      <c r="AR52" s="1293"/>
      <c r="AS52" s="1293"/>
      <c r="AT52" s="1293"/>
      <c r="AU52" s="1293"/>
      <c r="AV52" s="1293"/>
      <c r="AW52" s="1293"/>
      <c r="AX52" s="1293"/>
      <c r="AY52" s="1293"/>
      <c r="AZ52" s="1293"/>
      <c r="BA52" s="1293"/>
      <c r="BB52" s="1293"/>
      <c r="BC52" s="1293"/>
      <c r="BD52" s="1293"/>
      <c r="BE52" s="1293"/>
      <c r="BF52" s="1293"/>
      <c r="BG52" s="1293"/>
      <c r="BH52" s="1293"/>
      <c r="BI52" s="1293"/>
      <c r="BJ52" s="1293"/>
      <c r="BK52" s="1293"/>
      <c r="BL52" s="1293"/>
      <c r="BM52" s="1293"/>
      <c r="BN52" s="1293"/>
      <c r="BO52" s="1293"/>
      <c r="BP52" s="1276"/>
      <c r="BQ52" s="1276"/>
      <c r="BR52" s="1276"/>
      <c r="BS52" s="1276"/>
      <c r="BT52" s="1276"/>
      <c r="BU52" s="1276"/>
      <c r="BV52" s="1276"/>
      <c r="BW52" s="1276"/>
      <c r="BX52" s="1276"/>
      <c r="BY52" s="1276"/>
      <c r="BZ52" s="1276"/>
      <c r="CA52" s="1276"/>
      <c r="CB52" s="1276"/>
      <c r="CC52" s="1276"/>
      <c r="CD52" s="1276"/>
      <c r="CE52" s="1276"/>
      <c r="CF52" s="1276"/>
      <c r="CG52" s="1276"/>
      <c r="CH52" s="1276"/>
      <c r="CI52" s="1276"/>
      <c r="CJ52" s="1276"/>
      <c r="CK52" s="1276"/>
      <c r="CL52" s="1276"/>
      <c r="CM52" s="1276"/>
      <c r="CN52" s="1276"/>
      <c r="CO52" s="1276"/>
      <c r="CP52" s="1276"/>
      <c r="CQ52" s="1276"/>
      <c r="CR52" s="1276"/>
      <c r="CS52" s="1276"/>
      <c r="CT52" s="1276"/>
      <c r="CU52" s="1276"/>
      <c r="CV52" s="1276"/>
      <c r="CW52" s="1276"/>
      <c r="CX52" s="1276"/>
      <c r="CY52" s="1276"/>
      <c r="CZ52" s="1276"/>
      <c r="DA52" s="1276"/>
      <c r="DB52" s="1276"/>
      <c r="DC52" s="1276"/>
    </row>
    <row r="53" spans="1:109" ht="13.2">
      <c r="A53" s="382"/>
      <c r="B53" s="374"/>
      <c r="G53" s="1291"/>
      <c r="H53" s="1291"/>
      <c r="I53" s="1286"/>
      <c r="J53" s="1286"/>
      <c r="K53" s="1292"/>
      <c r="L53" s="1292"/>
      <c r="M53" s="1292"/>
      <c r="N53" s="1292"/>
      <c r="AM53" s="383"/>
      <c r="AN53" s="1293"/>
      <c r="AO53" s="1293"/>
      <c r="AP53" s="1293"/>
      <c r="AQ53" s="1293"/>
      <c r="AR53" s="1293"/>
      <c r="AS53" s="1293"/>
      <c r="AT53" s="1293"/>
      <c r="AU53" s="1293"/>
      <c r="AV53" s="1293"/>
      <c r="AW53" s="1293"/>
      <c r="AX53" s="1293"/>
      <c r="AY53" s="1293"/>
      <c r="AZ53" s="1293"/>
      <c r="BA53" s="1293"/>
      <c r="BB53" s="1293" t="s">
        <v>592</v>
      </c>
      <c r="BC53" s="1293"/>
      <c r="BD53" s="1293"/>
      <c r="BE53" s="1293"/>
      <c r="BF53" s="1293"/>
      <c r="BG53" s="1293"/>
      <c r="BH53" s="1293"/>
      <c r="BI53" s="1293"/>
      <c r="BJ53" s="1293"/>
      <c r="BK53" s="1293"/>
      <c r="BL53" s="1293"/>
      <c r="BM53" s="1293"/>
      <c r="BN53" s="1293"/>
      <c r="BO53" s="1293"/>
      <c r="BP53" s="1275"/>
      <c r="BQ53" s="1276"/>
      <c r="BR53" s="1276"/>
      <c r="BS53" s="1276"/>
      <c r="BT53" s="1276"/>
      <c r="BU53" s="1276"/>
      <c r="BV53" s="1276"/>
      <c r="BW53" s="1276"/>
      <c r="BX53" s="1275"/>
      <c r="BY53" s="1276"/>
      <c r="BZ53" s="1276"/>
      <c r="CA53" s="1276"/>
      <c r="CB53" s="1276"/>
      <c r="CC53" s="1276"/>
      <c r="CD53" s="1276"/>
      <c r="CE53" s="1276"/>
      <c r="CF53" s="1276">
        <v>37.799999999999997</v>
      </c>
      <c r="CG53" s="1276"/>
      <c r="CH53" s="1276"/>
      <c r="CI53" s="1276"/>
      <c r="CJ53" s="1276"/>
      <c r="CK53" s="1276"/>
      <c r="CL53" s="1276"/>
      <c r="CM53" s="1276"/>
      <c r="CN53" s="1276">
        <v>48.2</v>
      </c>
      <c r="CO53" s="1276"/>
      <c r="CP53" s="1276"/>
      <c r="CQ53" s="1276"/>
      <c r="CR53" s="1276"/>
      <c r="CS53" s="1276"/>
      <c r="CT53" s="1276"/>
      <c r="CU53" s="1276"/>
      <c r="CV53" s="1276">
        <v>50.3</v>
      </c>
      <c r="CW53" s="1276"/>
      <c r="CX53" s="1276"/>
      <c r="CY53" s="1276"/>
      <c r="CZ53" s="1276"/>
      <c r="DA53" s="1276"/>
      <c r="DB53" s="1276"/>
      <c r="DC53" s="1276"/>
    </row>
    <row r="54" spans="1:109" ht="13.2">
      <c r="A54" s="382"/>
      <c r="B54" s="374"/>
      <c r="G54" s="1291"/>
      <c r="H54" s="1291"/>
      <c r="I54" s="1286"/>
      <c r="J54" s="1286"/>
      <c r="K54" s="1292"/>
      <c r="L54" s="1292"/>
      <c r="M54" s="1292"/>
      <c r="N54" s="1292"/>
      <c r="AM54" s="383"/>
      <c r="AN54" s="1293"/>
      <c r="AO54" s="1293"/>
      <c r="AP54" s="1293"/>
      <c r="AQ54" s="1293"/>
      <c r="AR54" s="1293"/>
      <c r="AS54" s="1293"/>
      <c r="AT54" s="1293"/>
      <c r="AU54" s="1293"/>
      <c r="AV54" s="1293"/>
      <c r="AW54" s="1293"/>
      <c r="AX54" s="1293"/>
      <c r="AY54" s="1293"/>
      <c r="AZ54" s="1293"/>
      <c r="BA54" s="1293"/>
      <c r="BB54" s="1293"/>
      <c r="BC54" s="1293"/>
      <c r="BD54" s="1293"/>
      <c r="BE54" s="1293"/>
      <c r="BF54" s="1293"/>
      <c r="BG54" s="1293"/>
      <c r="BH54" s="1293"/>
      <c r="BI54" s="1293"/>
      <c r="BJ54" s="1293"/>
      <c r="BK54" s="1293"/>
      <c r="BL54" s="1293"/>
      <c r="BM54" s="1293"/>
      <c r="BN54" s="1293"/>
      <c r="BO54" s="1293"/>
      <c r="BP54" s="1276"/>
      <c r="BQ54" s="1276"/>
      <c r="BR54" s="1276"/>
      <c r="BS54" s="1276"/>
      <c r="BT54" s="1276"/>
      <c r="BU54" s="1276"/>
      <c r="BV54" s="1276"/>
      <c r="BW54" s="1276"/>
      <c r="BX54" s="1276"/>
      <c r="BY54" s="1276"/>
      <c r="BZ54" s="1276"/>
      <c r="CA54" s="1276"/>
      <c r="CB54" s="1276"/>
      <c r="CC54" s="1276"/>
      <c r="CD54" s="1276"/>
      <c r="CE54" s="1276"/>
      <c r="CF54" s="1276"/>
      <c r="CG54" s="1276"/>
      <c r="CH54" s="1276"/>
      <c r="CI54" s="1276"/>
      <c r="CJ54" s="1276"/>
      <c r="CK54" s="1276"/>
      <c r="CL54" s="1276"/>
      <c r="CM54" s="1276"/>
      <c r="CN54" s="1276"/>
      <c r="CO54" s="1276"/>
      <c r="CP54" s="1276"/>
      <c r="CQ54" s="1276"/>
      <c r="CR54" s="1276"/>
      <c r="CS54" s="1276"/>
      <c r="CT54" s="1276"/>
      <c r="CU54" s="1276"/>
      <c r="CV54" s="1276"/>
      <c r="CW54" s="1276"/>
      <c r="CX54" s="1276"/>
      <c r="CY54" s="1276"/>
      <c r="CZ54" s="1276"/>
      <c r="DA54" s="1276"/>
      <c r="DB54" s="1276"/>
      <c r="DC54" s="1276"/>
    </row>
    <row r="55" spans="1:109" ht="13.2">
      <c r="A55" s="382"/>
      <c r="B55" s="374"/>
      <c r="G55" s="1286"/>
      <c r="H55" s="1286"/>
      <c r="I55" s="1286"/>
      <c r="J55" s="1286"/>
      <c r="K55" s="1292"/>
      <c r="L55" s="1292"/>
      <c r="M55" s="1292"/>
      <c r="N55" s="1292"/>
      <c r="AN55" s="1290" t="s">
        <v>593</v>
      </c>
      <c r="AO55" s="1290"/>
      <c r="AP55" s="1290"/>
      <c r="AQ55" s="1290"/>
      <c r="AR55" s="1290"/>
      <c r="AS55" s="1290"/>
      <c r="AT55" s="1290"/>
      <c r="AU55" s="1290"/>
      <c r="AV55" s="1290"/>
      <c r="AW55" s="1290"/>
      <c r="AX55" s="1290"/>
      <c r="AY55" s="1290"/>
      <c r="AZ55" s="1290"/>
      <c r="BA55" s="1290"/>
      <c r="BB55" s="1293" t="s">
        <v>591</v>
      </c>
      <c r="BC55" s="1293"/>
      <c r="BD55" s="1293"/>
      <c r="BE55" s="1293"/>
      <c r="BF55" s="1293"/>
      <c r="BG55" s="1293"/>
      <c r="BH55" s="1293"/>
      <c r="BI55" s="1293"/>
      <c r="BJ55" s="1293"/>
      <c r="BK55" s="1293"/>
      <c r="BL55" s="1293"/>
      <c r="BM55" s="1293"/>
      <c r="BN55" s="1293"/>
      <c r="BO55" s="1293"/>
      <c r="BP55" s="1275"/>
      <c r="BQ55" s="1276"/>
      <c r="BR55" s="1276"/>
      <c r="BS55" s="1276"/>
      <c r="BT55" s="1276"/>
      <c r="BU55" s="1276"/>
      <c r="BV55" s="1276"/>
      <c r="BW55" s="1276"/>
      <c r="BX55" s="1275"/>
      <c r="BY55" s="1276"/>
      <c r="BZ55" s="1276"/>
      <c r="CA55" s="1276"/>
      <c r="CB55" s="1276"/>
      <c r="CC55" s="1276"/>
      <c r="CD55" s="1276"/>
      <c r="CE55" s="1276"/>
      <c r="CF55" s="1276">
        <v>58.5</v>
      </c>
      <c r="CG55" s="1276"/>
      <c r="CH55" s="1276"/>
      <c r="CI55" s="1276"/>
      <c r="CJ55" s="1276"/>
      <c r="CK55" s="1276"/>
      <c r="CL55" s="1276"/>
      <c r="CM55" s="1276"/>
      <c r="CN55" s="1276">
        <v>54.6</v>
      </c>
      <c r="CO55" s="1276"/>
      <c r="CP55" s="1276"/>
      <c r="CQ55" s="1276"/>
      <c r="CR55" s="1276"/>
      <c r="CS55" s="1276"/>
      <c r="CT55" s="1276"/>
      <c r="CU55" s="1276"/>
      <c r="CV55" s="1276">
        <v>53.2</v>
      </c>
      <c r="CW55" s="1276"/>
      <c r="CX55" s="1276"/>
      <c r="CY55" s="1276"/>
      <c r="CZ55" s="1276"/>
      <c r="DA55" s="1276"/>
      <c r="DB55" s="1276"/>
      <c r="DC55" s="1276"/>
    </row>
    <row r="56" spans="1:109" ht="13.2">
      <c r="A56" s="382"/>
      <c r="B56" s="374"/>
      <c r="G56" s="1286"/>
      <c r="H56" s="1286"/>
      <c r="I56" s="1286"/>
      <c r="J56" s="1286"/>
      <c r="K56" s="1292"/>
      <c r="L56" s="1292"/>
      <c r="M56" s="1292"/>
      <c r="N56" s="1292"/>
      <c r="AN56" s="1290"/>
      <c r="AO56" s="1290"/>
      <c r="AP56" s="1290"/>
      <c r="AQ56" s="1290"/>
      <c r="AR56" s="1290"/>
      <c r="AS56" s="1290"/>
      <c r="AT56" s="1290"/>
      <c r="AU56" s="1290"/>
      <c r="AV56" s="1290"/>
      <c r="AW56" s="1290"/>
      <c r="AX56" s="1290"/>
      <c r="AY56" s="1290"/>
      <c r="AZ56" s="1290"/>
      <c r="BA56" s="1290"/>
      <c r="BB56" s="1293"/>
      <c r="BC56" s="1293"/>
      <c r="BD56" s="1293"/>
      <c r="BE56" s="1293"/>
      <c r="BF56" s="1293"/>
      <c r="BG56" s="1293"/>
      <c r="BH56" s="1293"/>
      <c r="BI56" s="1293"/>
      <c r="BJ56" s="1293"/>
      <c r="BK56" s="1293"/>
      <c r="BL56" s="1293"/>
      <c r="BM56" s="1293"/>
      <c r="BN56" s="1293"/>
      <c r="BO56" s="1293"/>
      <c r="BP56" s="1276"/>
      <c r="BQ56" s="1276"/>
      <c r="BR56" s="1276"/>
      <c r="BS56" s="1276"/>
      <c r="BT56" s="1276"/>
      <c r="BU56" s="1276"/>
      <c r="BV56" s="1276"/>
      <c r="BW56" s="1276"/>
      <c r="BX56" s="1276"/>
      <c r="BY56" s="1276"/>
      <c r="BZ56" s="1276"/>
      <c r="CA56" s="1276"/>
      <c r="CB56" s="1276"/>
      <c r="CC56" s="1276"/>
      <c r="CD56" s="1276"/>
      <c r="CE56" s="1276"/>
      <c r="CF56" s="1276"/>
      <c r="CG56" s="1276"/>
      <c r="CH56" s="1276"/>
      <c r="CI56" s="1276"/>
      <c r="CJ56" s="1276"/>
      <c r="CK56" s="1276"/>
      <c r="CL56" s="1276"/>
      <c r="CM56" s="1276"/>
      <c r="CN56" s="1276"/>
      <c r="CO56" s="1276"/>
      <c r="CP56" s="1276"/>
      <c r="CQ56" s="1276"/>
      <c r="CR56" s="1276"/>
      <c r="CS56" s="1276"/>
      <c r="CT56" s="1276"/>
      <c r="CU56" s="1276"/>
      <c r="CV56" s="1276"/>
      <c r="CW56" s="1276"/>
      <c r="CX56" s="1276"/>
      <c r="CY56" s="1276"/>
      <c r="CZ56" s="1276"/>
      <c r="DA56" s="1276"/>
      <c r="DB56" s="1276"/>
      <c r="DC56" s="1276"/>
    </row>
    <row r="57" spans="1:109" s="382" customFormat="1" ht="13.2">
      <c r="B57" s="386"/>
      <c r="G57" s="1286"/>
      <c r="H57" s="1286"/>
      <c r="I57" s="1295"/>
      <c r="J57" s="1295"/>
      <c r="K57" s="1292"/>
      <c r="L57" s="1292"/>
      <c r="M57" s="1292"/>
      <c r="N57" s="1292"/>
      <c r="AM57" s="367"/>
      <c r="AN57" s="1290"/>
      <c r="AO57" s="1290"/>
      <c r="AP57" s="1290"/>
      <c r="AQ57" s="1290"/>
      <c r="AR57" s="1290"/>
      <c r="AS57" s="1290"/>
      <c r="AT57" s="1290"/>
      <c r="AU57" s="1290"/>
      <c r="AV57" s="1290"/>
      <c r="AW57" s="1290"/>
      <c r="AX57" s="1290"/>
      <c r="AY57" s="1290"/>
      <c r="AZ57" s="1290"/>
      <c r="BA57" s="1290"/>
      <c r="BB57" s="1293" t="s">
        <v>592</v>
      </c>
      <c r="BC57" s="1293"/>
      <c r="BD57" s="1293"/>
      <c r="BE57" s="1293"/>
      <c r="BF57" s="1293"/>
      <c r="BG57" s="1293"/>
      <c r="BH57" s="1293"/>
      <c r="BI57" s="1293"/>
      <c r="BJ57" s="1293"/>
      <c r="BK57" s="1293"/>
      <c r="BL57" s="1293"/>
      <c r="BM57" s="1293"/>
      <c r="BN57" s="1293"/>
      <c r="BO57" s="1293"/>
      <c r="BP57" s="1275"/>
      <c r="BQ57" s="1276"/>
      <c r="BR57" s="1276"/>
      <c r="BS57" s="1276"/>
      <c r="BT57" s="1276"/>
      <c r="BU57" s="1276"/>
      <c r="BV57" s="1276"/>
      <c r="BW57" s="1276"/>
      <c r="BX57" s="1275"/>
      <c r="BY57" s="1276"/>
      <c r="BZ57" s="1276"/>
      <c r="CA57" s="1276"/>
      <c r="CB57" s="1276"/>
      <c r="CC57" s="1276"/>
      <c r="CD57" s="1276"/>
      <c r="CE57" s="1276"/>
      <c r="CF57" s="1276">
        <v>52.9</v>
      </c>
      <c r="CG57" s="1276"/>
      <c r="CH57" s="1276"/>
      <c r="CI57" s="1276"/>
      <c r="CJ57" s="1276"/>
      <c r="CK57" s="1276"/>
      <c r="CL57" s="1276"/>
      <c r="CM57" s="1276"/>
      <c r="CN57" s="1276">
        <v>58.3</v>
      </c>
      <c r="CO57" s="1276"/>
      <c r="CP57" s="1276"/>
      <c r="CQ57" s="1276"/>
      <c r="CR57" s="1276"/>
      <c r="CS57" s="1276"/>
      <c r="CT57" s="1276"/>
      <c r="CU57" s="1276"/>
      <c r="CV57" s="1276">
        <v>58.8</v>
      </c>
      <c r="CW57" s="1276"/>
      <c r="CX57" s="1276"/>
      <c r="CY57" s="1276"/>
      <c r="CZ57" s="1276"/>
      <c r="DA57" s="1276"/>
      <c r="DB57" s="1276"/>
      <c r="DC57" s="1276"/>
      <c r="DD57" s="387"/>
      <c r="DE57" s="386"/>
    </row>
    <row r="58" spans="1:109" s="382" customFormat="1" ht="13.2">
      <c r="A58" s="367"/>
      <c r="B58" s="386"/>
      <c r="G58" s="1286"/>
      <c r="H58" s="1286"/>
      <c r="I58" s="1295"/>
      <c r="J58" s="1295"/>
      <c r="K58" s="1292"/>
      <c r="L58" s="1292"/>
      <c r="M58" s="1292"/>
      <c r="N58" s="1292"/>
      <c r="AM58" s="367"/>
      <c r="AN58" s="1290"/>
      <c r="AO58" s="1290"/>
      <c r="AP58" s="1290"/>
      <c r="AQ58" s="1290"/>
      <c r="AR58" s="1290"/>
      <c r="AS58" s="1290"/>
      <c r="AT58" s="1290"/>
      <c r="AU58" s="1290"/>
      <c r="AV58" s="1290"/>
      <c r="AW58" s="1290"/>
      <c r="AX58" s="1290"/>
      <c r="AY58" s="1290"/>
      <c r="AZ58" s="1290"/>
      <c r="BA58" s="1290"/>
      <c r="BB58" s="1293"/>
      <c r="BC58" s="1293"/>
      <c r="BD58" s="1293"/>
      <c r="BE58" s="1293"/>
      <c r="BF58" s="1293"/>
      <c r="BG58" s="1293"/>
      <c r="BH58" s="1293"/>
      <c r="BI58" s="1293"/>
      <c r="BJ58" s="1293"/>
      <c r="BK58" s="1293"/>
      <c r="BL58" s="1293"/>
      <c r="BM58" s="1293"/>
      <c r="BN58" s="1293"/>
      <c r="BO58" s="1293"/>
      <c r="BP58" s="1276"/>
      <c r="BQ58" s="1276"/>
      <c r="BR58" s="1276"/>
      <c r="BS58" s="1276"/>
      <c r="BT58" s="1276"/>
      <c r="BU58" s="1276"/>
      <c r="BV58" s="1276"/>
      <c r="BW58" s="1276"/>
      <c r="BX58" s="1276"/>
      <c r="BY58" s="1276"/>
      <c r="BZ58" s="1276"/>
      <c r="CA58" s="1276"/>
      <c r="CB58" s="1276"/>
      <c r="CC58" s="1276"/>
      <c r="CD58" s="1276"/>
      <c r="CE58" s="1276"/>
      <c r="CF58" s="1276"/>
      <c r="CG58" s="1276"/>
      <c r="CH58" s="1276"/>
      <c r="CI58" s="1276"/>
      <c r="CJ58" s="1276"/>
      <c r="CK58" s="1276"/>
      <c r="CL58" s="1276"/>
      <c r="CM58" s="1276"/>
      <c r="CN58" s="1276"/>
      <c r="CO58" s="1276"/>
      <c r="CP58" s="1276"/>
      <c r="CQ58" s="1276"/>
      <c r="CR58" s="1276"/>
      <c r="CS58" s="1276"/>
      <c r="CT58" s="1276"/>
      <c r="CU58" s="1276"/>
      <c r="CV58" s="1276"/>
      <c r="CW58" s="1276"/>
      <c r="CX58" s="1276"/>
      <c r="CY58" s="1276"/>
      <c r="CZ58" s="1276"/>
      <c r="DA58" s="1276"/>
      <c r="DB58" s="1276"/>
      <c r="DC58" s="1276"/>
      <c r="DD58" s="387"/>
      <c r="DE58" s="386"/>
    </row>
    <row r="59" spans="1:109" s="382" customFormat="1" ht="13.2">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ht="13.2">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ht="13.2">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ht="13.2">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6.2">
      <c r="B63" s="393" t="s">
        <v>594</v>
      </c>
    </row>
    <row r="64" spans="1:109" ht="13.2">
      <c r="B64" s="374"/>
      <c r="G64" s="381"/>
      <c r="I64" s="394"/>
      <c r="J64" s="394"/>
      <c r="K64" s="394"/>
      <c r="L64" s="394"/>
      <c r="M64" s="394"/>
      <c r="N64" s="395"/>
      <c r="AM64" s="381"/>
      <c r="AN64" s="381" t="s">
        <v>587</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ht="13.2" customHeight="1">
      <c r="B65" s="374"/>
      <c r="AN65" s="1296" t="s">
        <v>595</v>
      </c>
      <c r="AO65" s="1278"/>
      <c r="AP65" s="1278"/>
      <c r="AQ65" s="1278"/>
      <c r="AR65" s="1278"/>
      <c r="AS65" s="1278"/>
      <c r="AT65" s="1278"/>
      <c r="AU65" s="1278"/>
      <c r="AV65" s="1278"/>
      <c r="AW65" s="1278"/>
      <c r="AX65" s="1278"/>
      <c r="AY65" s="1278"/>
      <c r="AZ65" s="1278"/>
      <c r="BA65" s="1278"/>
      <c r="BB65" s="1278"/>
      <c r="BC65" s="1278"/>
      <c r="BD65" s="1278"/>
      <c r="BE65" s="1278"/>
      <c r="BF65" s="1278"/>
      <c r="BG65" s="1278"/>
      <c r="BH65" s="1278"/>
      <c r="BI65" s="1278"/>
      <c r="BJ65" s="1278"/>
      <c r="BK65" s="1278"/>
      <c r="BL65" s="1278"/>
      <c r="BM65" s="1278"/>
      <c r="BN65" s="1278"/>
      <c r="BO65" s="1278"/>
      <c r="BP65" s="1278"/>
      <c r="BQ65" s="1278"/>
      <c r="BR65" s="1278"/>
      <c r="BS65" s="1278"/>
      <c r="BT65" s="1278"/>
      <c r="BU65" s="1278"/>
      <c r="BV65" s="1278"/>
      <c r="BW65" s="1278"/>
      <c r="BX65" s="1278"/>
      <c r="BY65" s="1278"/>
      <c r="BZ65" s="1278"/>
      <c r="CA65" s="1278"/>
      <c r="CB65" s="1278"/>
      <c r="CC65" s="1278"/>
      <c r="CD65" s="1278"/>
      <c r="CE65" s="1278"/>
      <c r="CF65" s="1278"/>
      <c r="CG65" s="1278"/>
      <c r="CH65" s="1278"/>
      <c r="CI65" s="1278"/>
      <c r="CJ65" s="1278"/>
      <c r="CK65" s="1278"/>
      <c r="CL65" s="1278"/>
      <c r="CM65" s="1278"/>
      <c r="CN65" s="1278"/>
      <c r="CO65" s="1278"/>
      <c r="CP65" s="1278"/>
      <c r="CQ65" s="1278"/>
      <c r="CR65" s="1278"/>
      <c r="CS65" s="1278"/>
      <c r="CT65" s="1278"/>
      <c r="CU65" s="1278"/>
      <c r="CV65" s="1278"/>
      <c r="CW65" s="1278"/>
      <c r="CX65" s="1278"/>
      <c r="CY65" s="1278"/>
      <c r="CZ65" s="1278"/>
      <c r="DA65" s="1278"/>
      <c r="DB65" s="1278"/>
      <c r="DC65" s="1279"/>
    </row>
    <row r="66" spans="2:107" ht="13.2">
      <c r="B66" s="374"/>
      <c r="AN66" s="1280"/>
      <c r="AO66" s="1297"/>
      <c r="AP66" s="1297"/>
      <c r="AQ66" s="1297"/>
      <c r="AR66" s="1297"/>
      <c r="AS66" s="1297"/>
      <c r="AT66" s="1297"/>
      <c r="AU66" s="1297"/>
      <c r="AV66" s="1297"/>
      <c r="AW66" s="1297"/>
      <c r="AX66" s="1297"/>
      <c r="AY66" s="1297"/>
      <c r="AZ66" s="1297"/>
      <c r="BA66" s="1297"/>
      <c r="BB66" s="1297"/>
      <c r="BC66" s="1297"/>
      <c r="BD66" s="1297"/>
      <c r="BE66" s="1297"/>
      <c r="BF66" s="1297"/>
      <c r="BG66" s="1297"/>
      <c r="BH66" s="1297"/>
      <c r="BI66" s="1297"/>
      <c r="BJ66" s="1297"/>
      <c r="BK66" s="1297"/>
      <c r="BL66" s="1297"/>
      <c r="BM66" s="1297"/>
      <c r="BN66" s="1297"/>
      <c r="BO66" s="1297"/>
      <c r="BP66" s="1297"/>
      <c r="BQ66" s="1297"/>
      <c r="BR66" s="1297"/>
      <c r="BS66" s="1297"/>
      <c r="BT66" s="1297"/>
      <c r="BU66" s="1297"/>
      <c r="BV66" s="1297"/>
      <c r="BW66" s="1297"/>
      <c r="BX66" s="1297"/>
      <c r="BY66" s="1297"/>
      <c r="BZ66" s="1297"/>
      <c r="CA66" s="1297"/>
      <c r="CB66" s="1297"/>
      <c r="CC66" s="1297"/>
      <c r="CD66" s="1297"/>
      <c r="CE66" s="1297"/>
      <c r="CF66" s="1297"/>
      <c r="CG66" s="1297"/>
      <c r="CH66" s="1297"/>
      <c r="CI66" s="1297"/>
      <c r="CJ66" s="1297"/>
      <c r="CK66" s="1297"/>
      <c r="CL66" s="1297"/>
      <c r="CM66" s="1297"/>
      <c r="CN66" s="1297"/>
      <c r="CO66" s="1297"/>
      <c r="CP66" s="1297"/>
      <c r="CQ66" s="1297"/>
      <c r="CR66" s="1297"/>
      <c r="CS66" s="1297"/>
      <c r="CT66" s="1297"/>
      <c r="CU66" s="1297"/>
      <c r="CV66" s="1297"/>
      <c r="CW66" s="1297"/>
      <c r="CX66" s="1297"/>
      <c r="CY66" s="1297"/>
      <c r="CZ66" s="1297"/>
      <c r="DA66" s="1297"/>
      <c r="DB66" s="1297"/>
      <c r="DC66" s="1282"/>
    </row>
    <row r="67" spans="2:107" ht="13.2">
      <c r="B67" s="374"/>
      <c r="AN67" s="1280"/>
      <c r="AO67" s="1297"/>
      <c r="AP67" s="1297"/>
      <c r="AQ67" s="1297"/>
      <c r="AR67" s="1297"/>
      <c r="AS67" s="1297"/>
      <c r="AT67" s="1297"/>
      <c r="AU67" s="1297"/>
      <c r="AV67" s="1297"/>
      <c r="AW67" s="1297"/>
      <c r="AX67" s="1297"/>
      <c r="AY67" s="1297"/>
      <c r="AZ67" s="1297"/>
      <c r="BA67" s="1297"/>
      <c r="BB67" s="1297"/>
      <c r="BC67" s="1297"/>
      <c r="BD67" s="1297"/>
      <c r="BE67" s="1297"/>
      <c r="BF67" s="1297"/>
      <c r="BG67" s="1297"/>
      <c r="BH67" s="1297"/>
      <c r="BI67" s="1297"/>
      <c r="BJ67" s="1297"/>
      <c r="BK67" s="1297"/>
      <c r="BL67" s="1297"/>
      <c r="BM67" s="1297"/>
      <c r="BN67" s="1297"/>
      <c r="BO67" s="1297"/>
      <c r="BP67" s="1297"/>
      <c r="BQ67" s="1297"/>
      <c r="BR67" s="1297"/>
      <c r="BS67" s="1297"/>
      <c r="BT67" s="1297"/>
      <c r="BU67" s="1297"/>
      <c r="BV67" s="1297"/>
      <c r="BW67" s="1297"/>
      <c r="BX67" s="1297"/>
      <c r="BY67" s="1297"/>
      <c r="BZ67" s="1297"/>
      <c r="CA67" s="1297"/>
      <c r="CB67" s="1297"/>
      <c r="CC67" s="1297"/>
      <c r="CD67" s="1297"/>
      <c r="CE67" s="1297"/>
      <c r="CF67" s="1297"/>
      <c r="CG67" s="1297"/>
      <c r="CH67" s="1297"/>
      <c r="CI67" s="1297"/>
      <c r="CJ67" s="1297"/>
      <c r="CK67" s="1297"/>
      <c r="CL67" s="1297"/>
      <c r="CM67" s="1297"/>
      <c r="CN67" s="1297"/>
      <c r="CO67" s="1297"/>
      <c r="CP67" s="1297"/>
      <c r="CQ67" s="1297"/>
      <c r="CR67" s="1297"/>
      <c r="CS67" s="1297"/>
      <c r="CT67" s="1297"/>
      <c r="CU67" s="1297"/>
      <c r="CV67" s="1297"/>
      <c r="CW67" s="1297"/>
      <c r="CX67" s="1297"/>
      <c r="CY67" s="1297"/>
      <c r="CZ67" s="1297"/>
      <c r="DA67" s="1297"/>
      <c r="DB67" s="1297"/>
      <c r="DC67" s="1282"/>
    </row>
    <row r="68" spans="2:107" ht="13.2">
      <c r="B68" s="374"/>
      <c r="AN68" s="1280"/>
      <c r="AO68" s="1297"/>
      <c r="AP68" s="1297"/>
      <c r="AQ68" s="1297"/>
      <c r="AR68" s="1297"/>
      <c r="AS68" s="1297"/>
      <c r="AT68" s="1297"/>
      <c r="AU68" s="1297"/>
      <c r="AV68" s="1297"/>
      <c r="AW68" s="1297"/>
      <c r="AX68" s="1297"/>
      <c r="AY68" s="1297"/>
      <c r="AZ68" s="1297"/>
      <c r="BA68" s="1297"/>
      <c r="BB68" s="1297"/>
      <c r="BC68" s="1297"/>
      <c r="BD68" s="1297"/>
      <c r="BE68" s="1297"/>
      <c r="BF68" s="1297"/>
      <c r="BG68" s="1297"/>
      <c r="BH68" s="1297"/>
      <c r="BI68" s="1297"/>
      <c r="BJ68" s="1297"/>
      <c r="BK68" s="1297"/>
      <c r="BL68" s="1297"/>
      <c r="BM68" s="1297"/>
      <c r="BN68" s="1297"/>
      <c r="BO68" s="1297"/>
      <c r="BP68" s="1297"/>
      <c r="BQ68" s="1297"/>
      <c r="BR68" s="1297"/>
      <c r="BS68" s="1297"/>
      <c r="BT68" s="1297"/>
      <c r="BU68" s="1297"/>
      <c r="BV68" s="1297"/>
      <c r="BW68" s="1297"/>
      <c r="BX68" s="1297"/>
      <c r="BY68" s="1297"/>
      <c r="BZ68" s="1297"/>
      <c r="CA68" s="1297"/>
      <c r="CB68" s="1297"/>
      <c r="CC68" s="1297"/>
      <c r="CD68" s="1297"/>
      <c r="CE68" s="1297"/>
      <c r="CF68" s="1297"/>
      <c r="CG68" s="1297"/>
      <c r="CH68" s="1297"/>
      <c r="CI68" s="1297"/>
      <c r="CJ68" s="1297"/>
      <c r="CK68" s="1297"/>
      <c r="CL68" s="1297"/>
      <c r="CM68" s="1297"/>
      <c r="CN68" s="1297"/>
      <c r="CO68" s="1297"/>
      <c r="CP68" s="1297"/>
      <c r="CQ68" s="1297"/>
      <c r="CR68" s="1297"/>
      <c r="CS68" s="1297"/>
      <c r="CT68" s="1297"/>
      <c r="CU68" s="1297"/>
      <c r="CV68" s="1297"/>
      <c r="CW68" s="1297"/>
      <c r="CX68" s="1297"/>
      <c r="CY68" s="1297"/>
      <c r="CZ68" s="1297"/>
      <c r="DA68" s="1297"/>
      <c r="DB68" s="1297"/>
      <c r="DC68" s="1282"/>
    </row>
    <row r="69" spans="2:107" ht="13.2">
      <c r="B69" s="374"/>
      <c r="AN69" s="1283"/>
      <c r="AO69" s="1284"/>
      <c r="AP69" s="1284"/>
      <c r="AQ69" s="1284"/>
      <c r="AR69" s="1284"/>
      <c r="AS69" s="1284"/>
      <c r="AT69" s="1284"/>
      <c r="AU69" s="1284"/>
      <c r="AV69" s="1284"/>
      <c r="AW69" s="1284"/>
      <c r="AX69" s="1284"/>
      <c r="AY69" s="1284"/>
      <c r="AZ69" s="1284"/>
      <c r="BA69" s="1284"/>
      <c r="BB69" s="1284"/>
      <c r="BC69" s="1284"/>
      <c r="BD69" s="1284"/>
      <c r="BE69" s="1284"/>
      <c r="BF69" s="1284"/>
      <c r="BG69" s="1284"/>
      <c r="BH69" s="1284"/>
      <c r="BI69" s="1284"/>
      <c r="BJ69" s="1284"/>
      <c r="BK69" s="1284"/>
      <c r="BL69" s="1284"/>
      <c r="BM69" s="1284"/>
      <c r="BN69" s="1284"/>
      <c r="BO69" s="1284"/>
      <c r="BP69" s="1284"/>
      <c r="BQ69" s="1284"/>
      <c r="BR69" s="1284"/>
      <c r="BS69" s="1284"/>
      <c r="BT69" s="1284"/>
      <c r="BU69" s="1284"/>
      <c r="BV69" s="1284"/>
      <c r="BW69" s="1284"/>
      <c r="BX69" s="1284"/>
      <c r="BY69" s="1284"/>
      <c r="BZ69" s="1284"/>
      <c r="CA69" s="1284"/>
      <c r="CB69" s="1284"/>
      <c r="CC69" s="1284"/>
      <c r="CD69" s="1284"/>
      <c r="CE69" s="1284"/>
      <c r="CF69" s="1284"/>
      <c r="CG69" s="1284"/>
      <c r="CH69" s="1284"/>
      <c r="CI69" s="1284"/>
      <c r="CJ69" s="1284"/>
      <c r="CK69" s="1284"/>
      <c r="CL69" s="1284"/>
      <c r="CM69" s="1284"/>
      <c r="CN69" s="1284"/>
      <c r="CO69" s="1284"/>
      <c r="CP69" s="1284"/>
      <c r="CQ69" s="1284"/>
      <c r="CR69" s="1284"/>
      <c r="CS69" s="1284"/>
      <c r="CT69" s="1284"/>
      <c r="CU69" s="1284"/>
      <c r="CV69" s="1284"/>
      <c r="CW69" s="1284"/>
      <c r="CX69" s="1284"/>
      <c r="CY69" s="1284"/>
      <c r="CZ69" s="1284"/>
      <c r="DA69" s="1284"/>
      <c r="DB69" s="1284"/>
      <c r="DC69" s="1285"/>
    </row>
    <row r="70" spans="2:107" ht="13.2">
      <c r="B70" s="374"/>
      <c r="H70" s="396"/>
      <c r="I70" s="396"/>
      <c r="J70" s="397"/>
      <c r="K70" s="397"/>
      <c r="L70" s="398"/>
      <c r="M70" s="397"/>
      <c r="N70" s="398"/>
      <c r="AN70" s="383"/>
      <c r="AO70" s="383"/>
      <c r="AP70" s="383"/>
      <c r="AZ70" s="383"/>
      <c r="BA70" s="383"/>
      <c r="BB70" s="383"/>
      <c r="BX70" s="383"/>
      <c r="BY70" s="383"/>
      <c r="BZ70" s="383"/>
      <c r="CJ70" s="383"/>
      <c r="CK70" s="383"/>
      <c r="CL70" s="383"/>
      <c r="CV70" s="383"/>
      <c r="CW70" s="383"/>
      <c r="CX70" s="383"/>
    </row>
    <row r="71" spans="2:107" ht="13.2">
      <c r="B71" s="374"/>
      <c r="G71" s="399"/>
      <c r="I71" s="400"/>
      <c r="J71" s="397"/>
      <c r="K71" s="397"/>
      <c r="L71" s="398"/>
      <c r="M71" s="397"/>
      <c r="N71" s="398"/>
      <c r="AM71" s="399"/>
      <c r="AN71" s="367" t="s">
        <v>589</v>
      </c>
    </row>
    <row r="72" spans="2:107" ht="13.2">
      <c r="B72" s="374"/>
      <c r="G72" s="1286"/>
      <c r="H72" s="1286"/>
      <c r="I72" s="1286"/>
      <c r="J72" s="1286"/>
      <c r="K72" s="384"/>
      <c r="L72" s="384"/>
      <c r="M72" s="385"/>
      <c r="N72" s="385"/>
      <c r="AN72" s="1287"/>
      <c r="AO72" s="1288"/>
      <c r="AP72" s="1288"/>
      <c r="AQ72" s="1288"/>
      <c r="AR72" s="1288"/>
      <c r="AS72" s="1288"/>
      <c r="AT72" s="1288"/>
      <c r="AU72" s="1288"/>
      <c r="AV72" s="1288"/>
      <c r="AW72" s="1288"/>
      <c r="AX72" s="1288"/>
      <c r="AY72" s="1288"/>
      <c r="AZ72" s="1288"/>
      <c r="BA72" s="1288"/>
      <c r="BB72" s="1288"/>
      <c r="BC72" s="1288"/>
      <c r="BD72" s="1288"/>
      <c r="BE72" s="1288"/>
      <c r="BF72" s="1288"/>
      <c r="BG72" s="1288"/>
      <c r="BH72" s="1288"/>
      <c r="BI72" s="1288"/>
      <c r="BJ72" s="1288"/>
      <c r="BK72" s="1288"/>
      <c r="BL72" s="1288"/>
      <c r="BM72" s="1288"/>
      <c r="BN72" s="1288"/>
      <c r="BO72" s="1289"/>
      <c r="BP72" s="1290" t="s">
        <v>546</v>
      </c>
      <c r="BQ72" s="1290"/>
      <c r="BR72" s="1290"/>
      <c r="BS72" s="1290"/>
      <c r="BT72" s="1290"/>
      <c r="BU72" s="1290"/>
      <c r="BV72" s="1290"/>
      <c r="BW72" s="1290"/>
      <c r="BX72" s="1290" t="s">
        <v>547</v>
      </c>
      <c r="BY72" s="1290"/>
      <c r="BZ72" s="1290"/>
      <c r="CA72" s="1290"/>
      <c r="CB72" s="1290"/>
      <c r="CC72" s="1290"/>
      <c r="CD72" s="1290"/>
      <c r="CE72" s="1290"/>
      <c r="CF72" s="1290" t="s">
        <v>548</v>
      </c>
      <c r="CG72" s="1290"/>
      <c r="CH72" s="1290"/>
      <c r="CI72" s="1290"/>
      <c r="CJ72" s="1290"/>
      <c r="CK72" s="1290"/>
      <c r="CL72" s="1290"/>
      <c r="CM72" s="1290"/>
      <c r="CN72" s="1290" t="s">
        <v>549</v>
      </c>
      <c r="CO72" s="1290"/>
      <c r="CP72" s="1290"/>
      <c r="CQ72" s="1290"/>
      <c r="CR72" s="1290"/>
      <c r="CS72" s="1290"/>
      <c r="CT72" s="1290"/>
      <c r="CU72" s="1290"/>
      <c r="CV72" s="1290" t="s">
        <v>550</v>
      </c>
      <c r="CW72" s="1290"/>
      <c r="CX72" s="1290"/>
      <c r="CY72" s="1290"/>
      <c r="CZ72" s="1290"/>
      <c r="DA72" s="1290"/>
      <c r="DB72" s="1290"/>
      <c r="DC72" s="1290"/>
    </row>
    <row r="73" spans="2:107" ht="13.2">
      <c r="B73" s="374"/>
      <c r="G73" s="1291"/>
      <c r="H73" s="1291"/>
      <c r="I73" s="1291"/>
      <c r="J73" s="1291"/>
      <c r="K73" s="1298"/>
      <c r="L73" s="1298"/>
      <c r="M73" s="1298"/>
      <c r="N73" s="1298"/>
      <c r="AM73" s="383"/>
      <c r="AN73" s="1293" t="s">
        <v>590</v>
      </c>
      <c r="AO73" s="1293"/>
      <c r="AP73" s="1293"/>
      <c r="AQ73" s="1293"/>
      <c r="AR73" s="1293"/>
      <c r="AS73" s="1293"/>
      <c r="AT73" s="1293"/>
      <c r="AU73" s="1293"/>
      <c r="AV73" s="1293"/>
      <c r="AW73" s="1293"/>
      <c r="AX73" s="1293"/>
      <c r="AY73" s="1293"/>
      <c r="AZ73" s="1293"/>
      <c r="BA73" s="1293"/>
      <c r="BB73" s="1293" t="s">
        <v>591</v>
      </c>
      <c r="BC73" s="1293"/>
      <c r="BD73" s="1293"/>
      <c r="BE73" s="1293"/>
      <c r="BF73" s="1293"/>
      <c r="BG73" s="1293"/>
      <c r="BH73" s="1293"/>
      <c r="BI73" s="1293"/>
      <c r="BJ73" s="1293"/>
      <c r="BK73" s="1293"/>
      <c r="BL73" s="1293"/>
      <c r="BM73" s="1293"/>
      <c r="BN73" s="1293"/>
      <c r="BO73" s="1293"/>
      <c r="BP73" s="1276">
        <v>144.6</v>
      </c>
      <c r="BQ73" s="1276"/>
      <c r="BR73" s="1276"/>
      <c r="BS73" s="1276"/>
      <c r="BT73" s="1276"/>
      <c r="BU73" s="1276"/>
      <c r="BV73" s="1276"/>
      <c r="BW73" s="1276"/>
      <c r="BX73" s="1276">
        <v>163.5</v>
      </c>
      <c r="BY73" s="1276"/>
      <c r="BZ73" s="1276"/>
      <c r="CA73" s="1276"/>
      <c r="CB73" s="1276"/>
      <c r="CC73" s="1276"/>
      <c r="CD73" s="1276"/>
      <c r="CE73" s="1276"/>
      <c r="CF73" s="1276">
        <v>150</v>
      </c>
      <c r="CG73" s="1276"/>
      <c r="CH73" s="1276"/>
      <c r="CI73" s="1276"/>
      <c r="CJ73" s="1276"/>
      <c r="CK73" s="1276"/>
      <c r="CL73" s="1276"/>
      <c r="CM73" s="1276"/>
      <c r="CN73" s="1276">
        <v>129.80000000000001</v>
      </c>
      <c r="CO73" s="1276"/>
      <c r="CP73" s="1276"/>
      <c r="CQ73" s="1276"/>
      <c r="CR73" s="1276"/>
      <c r="CS73" s="1276"/>
      <c r="CT73" s="1276"/>
      <c r="CU73" s="1276"/>
      <c r="CV73" s="1276">
        <v>122.6</v>
      </c>
      <c r="CW73" s="1276"/>
      <c r="CX73" s="1276"/>
      <c r="CY73" s="1276"/>
      <c r="CZ73" s="1276"/>
      <c r="DA73" s="1276"/>
      <c r="DB73" s="1276"/>
      <c r="DC73" s="1276"/>
    </row>
    <row r="74" spans="2:107" ht="13.2">
      <c r="B74" s="374"/>
      <c r="G74" s="1291"/>
      <c r="H74" s="1291"/>
      <c r="I74" s="1291"/>
      <c r="J74" s="1291"/>
      <c r="K74" s="1298"/>
      <c r="L74" s="1298"/>
      <c r="M74" s="1298"/>
      <c r="N74" s="1298"/>
      <c r="AM74" s="383"/>
      <c r="AN74" s="1293"/>
      <c r="AO74" s="1293"/>
      <c r="AP74" s="1293"/>
      <c r="AQ74" s="1293"/>
      <c r="AR74" s="1293"/>
      <c r="AS74" s="1293"/>
      <c r="AT74" s="1293"/>
      <c r="AU74" s="1293"/>
      <c r="AV74" s="1293"/>
      <c r="AW74" s="1293"/>
      <c r="AX74" s="1293"/>
      <c r="AY74" s="1293"/>
      <c r="AZ74" s="1293"/>
      <c r="BA74" s="1293"/>
      <c r="BB74" s="1293"/>
      <c r="BC74" s="1293"/>
      <c r="BD74" s="1293"/>
      <c r="BE74" s="1293"/>
      <c r="BF74" s="1293"/>
      <c r="BG74" s="1293"/>
      <c r="BH74" s="1293"/>
      <c r="BI74" s="1293"/>
      <c r="BJ74" s="1293"/>
      <c r="BK74" s="1293"/>
      <c r="BL74" s="1293"/>
      <c r="BM74" s="1293"/>
      <c r="BN74" s="1293"/>
      <c r="BO74" s="1293"/>
      <c r="BP74" s="1276"/>
      <c r="BQ74" s="1276"/>
      <c r="BR74" s="1276"/>
      <c r="BS74" s="1276"/>
      <c r="BT74" s="1276"/>
      <c r="BU74" s="1276"/>
      <c r="BV74" s="1276"/>
      <c r="BW74" s="1276"/>
      <c r="BX74" s="1276"/>
      <c r="BY74" s="1276"/>
      <c r="BZ74" s="1276"/>
      <c r="CA74" s="1276"/>
      <c r="CB74" s="1276"/>
      <c r="CC74" s="1276"/>
      <c r="CD74" s="1276"/>
      <c r="CE74" s="1276"/>
      <c r="CF74" s="1276"/>
      <c r="CG74" s="1276"/>
      <c r="CH74" s="1276"/>
      <c r="CI74" s="1276"/>
      <c r="CJ74" s="1276"/>
      <c r="CK74" s="1276"/>
      <c r="CL74" s="1276"/>
      <c r="CM74" s="1276"/>
      <c r="CN74" s="1276"/>
      <c r="CO74" s="1276"/>
      <c r="CP74" s="1276"/>
      <c r="CQ74" s="1276"/>
      <c r="CR74" s="1276"/>
      <c r="CS74" s="1276"/>
      <c r="CT74" s="1276"/>
      <c r="CU74" s="1276"/>
      <c r="CV74" s="1276"/>
      <c r="CW74" s="1276"/>
      <c r="CX74" s="1276"/>
      <c r="CY74" s="1276"/>
      <c r="CZ74" s="1276"/>
      <c r="DA74" s="1276"/>
      <c r="DB74" s="1276"/>
      <c r="DC74" s="1276"/>
    </row>
    <row r="75" spans="2:107" ht="13.2">
      <c r="B75" s="374"/>
      <c r="G75" s="1291"/>
      <c r="H75" s="1291"/>
      <c r="I75" s="1286"/>
      <c r="J75" s="1286"/>
      <c r="K75" s="1292"/>
      <c r="L75" s="1292"/>
      <c r="M75" s="1292"/>
      <c r="N75" s="1292"/>
      <c r="AM75" s="383"/>
      <c r="AN75" s="1293"/>
      <c r="AO75" s="1293"/>
      <c r="AP75" s="1293"/>
      <c r="AQ75" s="1293"/>
      <c r="AR75" s="1293"/>
      <c r="AS75" s="1293"/>
      <c r="AT75" s="1293"/>
      <c r="AU75" s="1293"/>
      <c r="AV75" s="1293"/>
      <c r="AW75" s="1293"/>
      <c r="AX75" s="1293"/>
      <c r="AY75" s="1293"/>
      <c r="AZ75" s="1293"/>
      <c r="BA75" s="1293"/>
      <c r="BB75" s="1293" t="s">
        <v>596</v>
      </c>
      <c r="BC75" s="1293"/>
      <c r="BD75" s="1293"/>
      <c r="BE75" s="1293"/>
      <c r="BF75" s="1293"/>
      <c r="BG75" s="1293"/>
      <c r="BH75" s="1293"/>
      <c r="BI75" s="1293"/>
      <c r="BJ75" s="1293"/>
      <c r="BK75" s="1293"/>
      <c r="BL75" s="1293"/>
      <c r="BM75" s="1293"/>
      <c r="BN75" s="1293"/>
      <c r="BO75" s="1293"/>
      <c r="BP75" s="1276">
        <v>14.4</v>
      </c>
      <c r="BQ75" s="1276"/>
      <c r="BR75" s="1276"/>
      <c r="BS75" s="1276"/>
      <c r="BT75" s="1276"/>
      <c r="BU75" s="1276"/>
      <c r="BV75" s="1276"/>
      <c r="BW75" s="1276"/>
      <c r="BX75" s="1276">
        <v>13.2</v>
      </c>
      <c r="BY75" s="1276"/>
      <c r="BZ75" s="1276"/>
      <c r="CA75" s="1276"/>
      <c r="CB75" s="1276"/>
      <c r="CC75" s="1276"/>
      <c r="CD75" s="1276"/>
      <c r="CE75" s="1276"/>
      <c r="CF75" s="1276">
        <v>12.5</v>
      </c>
      <c r="CG75" s="1276"/>
      <c r="CH75" s="1276"/>
      <c r="CI75" s="1276"/>
      <c r="CJ75" s="1276"/>
      <c r="CK75" s="1276"/>
      <c r="CL75" s="1276"/>
      <c r="CM75" s="1276"/>
      <c r="CN75" s="1276">
        <v>12.3</v>
      </c>
      <c r="CO75" s="1276"/>
      <c r="CP75" s="1276"/>
      <c r="CQ75" s="1276"/>
      <c r="CR75" s="1276"/>
      <c r="CS75" s="1276"/>
      <c r="CT75" s="1276"/>
      <c r="CU75" s="1276"/>
      <c r="CV75" s="1276">
        <v>12</v>
      </c>
      <c r="CW75" s="1276"/>
      <c r="CX75" s="1276"/>
      <c r="CY75" s="1276"/>
      <c r="CZ75" s="1276"/>
      <c r="DA75" s="1276"/>
      <c r="DB75" s="1276"/>
      <c r="DC75" s="1276"/>
    </row>
    <row r="76" spans="2:107" ht="13.2">
      <c r="B76" s="374"/>
      <c r="G76" s="1291"/>
      <c r="H76" s="1291"/>
      <c r="I76" s="1286"/>
      <c r="J76" s="1286"/>
      <c r="K76" s="1292"/>
      <c r="L76" s="1292"/>
      <c r="M76" s="1292"/>
      <c r="N76" s="1292"/>
      <c r="AM76" s="383"/>
      <c r="AN76" s="1293"/>
      <c r="AO76" s="1293"/>
      <c r="AP76" s="1293"/>
      <c r="AQ76" s="1293"/>
      <c r="AR76" s="1293"/>
      <c r="AS76" s="1293"/>
      <c r="AT76" s="1293"/>
      <c r="AU76" s="1293"/>
      <c r="AV76" s="1293"/>
      <c r="AW76" s="1293"/>
      <c r="AX76" s="1293"/>
      <c r="AY76" s="1293"/>
      <c r="AZ76" s="1293"/>
      <c r="BA76" s="1293"/>
      <c r="BB76" s="1293"/>
      <c r="BC76" s="1293"/>
      <c r="BD76" s="1293"/>
      <c r="BE76" s="1293"/>
      <c r="BF76" s="1293"/>
      <c r="BG76" s="1293"/>
      <c r="BH76" s="1293"/>
      <c r="BI76" s="1293"/>
      <c r="BJ76" s="1293"/>
      <c r="BK76" s="1293"/>
      <c r="BL76" s="1293"/>
      <c r="BM76" s="1293"/>
      <c r="BN76" s="1293"/>
      <c r="BO76" s="1293"/>
      <c r="BP76" s="1276"/>
      <c r="BQ76" s="1276"/>
      <c r="BR76" s="1276"/>
      <c r="BS76" s="1276"/>
      <c r="BT76" s="1276"/>
      <c r="BU76" s="1276"/>
      <c r="BV76" s="1276"/>
      <c r="BW76" s="1276"/>
      <c r="BX76" s="1276"/>
      <c r="BY76" s="1276"/>
      <c r="BZ76" s="1276"/>
      <c r="CA76" s="1276"/>
      <c r="CB76" s="1276"/>
      <c r="CC76" s="1276"/>
      <c r="CD76" s="1276"/>
      <c r="CE76" s="1276"/>
      <c r="CF76" s="1276"/>
      <c r="CG76" s="1276"/>
      <c r="CH76" s="1276"/>
      <c r="CI76" s="1276"/>
      <c r="CJ76" s="1276"/>
      <c r="CK76" s="1276"/>
      <c r="CL76" s="1276"/>
      <c r="CM76" s="1276"/>
      <c r="CN76" s="1276"/>
      <c r="CO76" s="1276"/>
      <c r="CP76" s="1276"/>
      <c r="CQ76" s="1276"/>
      <c r="CR76" s="1276"/>
      <c r="CS76" s="1276"/>
      <c r="CT76" s="1276"/>
      <c r="CU76" s="1276"/>
      <c r="CV76" s="1276"/>
      <c r="CW76" s="1276"/>
      <c r="CX76" s="1276"/>
      <c r="CY76" s="1276"/>
      <c r="CZ76" s="1276"/>
      <c r="DA76" s="1276"/>
      <c r="DB76" s="1276"/>
      <c r="DC76" s="1276"/>
    </row>
    <row r="77" spans="2:107" ht="13.2">
      <c r="B77" s="374"/>
      <c r="G77" s="1286"/>
      <c r="H77" s="1286"/>
      <c r="I77" s="1286"/>
      <c r="J77" s="1286"/>
      <c r="K77" s="1298"/>
      <c r="L77" s="1298"/>
      <c r="M77" s="1298"/>
      <c r="N77" s="1298"/>
      <c r="AN77" s="1290" t="s">
        <v>593</v>
      </c>
      <c r="AO77" s="1290"/>
      <c r="AP77" s="1290"/>
      <c r="AQ77" s="1290"/>
      <c r="AR77" s="1290"/>
      <c r="AS77" s="1290"/>
      <c r="AT77" s="1290"/>
      <c r="AU77" s="1290"/>
      <c r="AV77" s="1290"/>
      <c r="AW77" s="1290"/>
      <c r="AX77" s="1290"/>
      <c r="AY77" s="1290"/>
      <c r="AZ77" s="1290"/>
      <c r="BA77" s="1290"/>
      <c r="BB77" s="1293" t="s">
        <v>591</v>
      </c>
      <c r="BC77" s="1293"/>
      <c r="BD77" s="1293"/>
      <c r="BE77" s="1293"/>
      <c r="BF77" s="1293"/>
      <c r="BG77" s="1293"/>
      <c r="BH77" s="1293"/>
      <c r="BI77" s="1293"/>
      <c r="BJ77" s="1293"/>
      <c r="BK77" s="1293"/>
      <c r="BL77" s="1293"/>
      <c r="BM77" s="1293"/>
      <c r="BN77" s="1293"/>
      <c r="BO77" s="1293"/>
      <c r="BP77" s="1276">
        <v>65.3</v>
      </c>
      <c r="BQ77" s="1276"/>
      <c r="BR77" s="1276"/>
      <c r="BS77" s="1276"/>
      <c r="BT77" s="1276"/>
      <c r="BU77" s="1276"/>
      <c r="BV77" s="1276"/>
      <c r="BW77" s="1276"/>
      <c r="BX77" s="1276">
        <v>60.8</v>
      </c>
      <c r="BY77" s="1276"/>
      <c r="BZ77" s="1276"/>
      <c r="CA77" s="1276"/>
      <c r="CB77" s="1276"/>
      <c r="CC77" s="1276"/>
      <c r="CD77" s="1276"/>
      <c r="CE77" s="1276"/>
      <c r="CF77" s="1276">
        <v>58.5</v>
      </c>
      <c r="CG77" s="1276"/>
      <c r="CH77" s="1276"/>
      <c r="CI77" s="1276"/>
      <c r="CJ77" s="1276"/>
      <c r="CK77" s="1276"/>
      <c r="CL77" s="1276"/>
      <c r="CM77" s="1276"/>
      <c r="CN77" s="1276">
        <v>54.6</v>
      </c>
      <c r="CO77" s="1276"/>
      <c r="CP77" s="1276"/>
      <c r="CQ77" s="1276"/>
      <c r="CR77" s="1276"/>
      <c r="CS77" s="1276"/>
      <c r="CT77" s="1276"/>
      <c r="CU77" s="1276"/>
      <c r="CV77" s="1276">
        <v>53.2</v>
      </c>
      <c r="CW77" s="1276"/>
      <c r="CX77" s="1276"/>
      <c r="CY77" s="1276"/>
      <c r="CZ77" s="1276"/>
      <c r="DA77" s="1276"/>
      <c r="DB77" s="1276"/>
      <c r="DC77" s="1276"/>
    </row>
    <row r="78" spans="2:107" ht="13.2">
      <c r="B78" s="374"/>
      <c r="G78" s="1286"/>
      <c r="H78" s="1286"/>
      <c r="I78" s="1286"/>
      <c r="J78" s="1286"/>
      <c r="K78" s="1298"/>
      <c r="L78" s="1298"/>
      <c r="M78" s="1298"/>
      <c r="N78" s="1298"/>
      <c r="AN78" s="1290"/>
      <c r="AO78" s="1290"/>
      <c r="AP78" s="1290"/>
      <c r="AQ78" s="1290"/>
      <c r="AR78" s="1290"/>
      <c r="AS78" s="1290"/>
      <c r="AT78" s="1290"/>
      <c r="AU78" s="1290"/>
      <c r="AV78" s="1290"/>
      <c r="AW78" s="1290"/>
      <c r="AX78" s="1290"/>
      <c r="AY78" s="1290"/>
      <c r="AZ78" s="1290"/>
      <c r="BA78" s="1290"/>
      <c r="BB78" s="1293"/>
      <c r="BC78" s="1293"/>
      <c r="BD78" s="1293"/>
      <c r="BE78" s="1293"/>
      <c r="BF78" s="1293"/>
      <c r="BG78" s="1293"/>
      <c r="BH78" s="1293"/>
      <c r="BI78" s="1293"/>
      <c r="BJ78" s="1293"/>
      <c r="BK78" s="1293"/>
      <c r="BL78" s="1293"/>
      <c r="BM78" s="1293"/>
      <c r="BN78" s="1293"/>
      <c r="BO78" s="1293"/>
      <c r="BP78" s="1276"/>
      <c r="BQ78" s="1276"/>
      <c r="BR78" s="1276"/>
      <c r="BS78" s="1276"/>
      <c r="BT78" s="1276"/>
      <c r="BU78" s="1276"/>
      <c r="BV78" s="1276"/>
      <c r="BW78" s="1276"/>
      <c r="BX78" s="1276"/>
      <c r="BY78" s="1276"/>
      <c r="BZ78" s="1276"/>
      <c r="CA78" s="1276"/>
      <c r="CB78" s="1276"/>
      <c r="CC78" s="1276"/>
      <c r="CD78" s="1276"/>
      <c r="CE78" s="1276"/>
      <c r="CF78" s="1276"/>
      <c r="CG78" s="1276"/>
      <c r="CH78" s="1276"/>
      <c r="CI78" s="1276"/>
      <c r="CJ78" s="1276"/>
      <c r="CK78" s="1276"/>
      <c r="CL78" s="1276"/>
      <c r="CM78" s="1276"/>
      <c r="CN78" s="1276"/>
      <c r="CO78" s="1276"/>
      <c r="CP78" s="1276"/>
      <c r="CQ78" s="1276"/>
      <c r="CR78" s="1276"/>
      <c r="CS78" s="1276"/>
      <c r="CT78" s="1276"/>
      <c r="CU78" s="1276"/>
      <c r="CV78" s="1276"/>
      <c r="CW78" s="1276"/>
      <c r="CX78" s="1276"/>
      <c r="CY78" s="1276"/>
      <c r="CZ78" s="1276"/>
      <c r="DA78" s="1276"/>
      <c r="DB78" s="1276"/>
      <c r="DC78" s="1276"/>
    </row>
    <row r="79" spans="2:107" ht="13.2">
      <c r="B79" s="374"/>
      <c r="G79" s="1286"/>
      <c r="H79" s="1286"/>
      <c r="I79" s="1295"/>
      <c r="J79" s="1295"/>
      <c r="K79" s="1299"/>
      <c r="L79" s="1299"/>
      <c r="M79" s="1299"/>
      <c r="N79" s="1299"/>
      <c r="AN79" s="1290"/>
      <c r="AO79" s="1290"/>
      <c r="AP79" s="1290"/>
      <c r="AQ79" s="1290"/>
      <c r="AR79" s="1290"/>
      <c r="AS79" s="1290"/>
      <c r="AT79" s="1290"/>
      <c r="AU79" s="1290"/>
      <c r="AV79" s="1290"/>
      <c r="AW79" s="1290"/>
      <c r="AX79" s="1290"/>
      <c r="AY79" s="1290"/>
      <c r="AZ79" s="1290"/>
      <c r="BA79" s="1290"/>
      <c r="BB79" s="1293" t="s">
        <v>596</v>
      </c>
      <c r="BC79" s="1293"/>
      <c r="BD79" s="1293"/>
      <c r="BE79" s="1293"/>
      <c r="BF79" s="1293"/>
      <c r="BG79" s="1293"/>
      <c r="BH79" s="1293"/>
      <c r="BI79" s="1293"/>
      <c r="BJ79" s="1293"/>
      <c r="BK79" s="1293"/>
      <c r="BL79" s="1293"/>
      <c r="BM79" s="1293"/>
      <c r="BN79" s="1293"/>
      <c r="BO79" s="1293"/>
      <c r="BP79" s="1276">
        <v>12</v>
      </c>
      <c r="BQ79" s="1276"/>
      <c r="BR79" s="1276"/>
      <c r="BS79" s="1276"/>
      <c r="BT79" s="1276"/>
      <c r="BU79" s="1276"/>
      <c r="BV79" s="1276"/>
      <c r="BW79" s="1276"/>
      <c r="BX79" s="1276">
        <v>11.1</v>
      </c>
      <c r="BY79" s="1276"/>
      <c r="BZ79" s="1276"/>
      <c r="CA79" s="1276"/>
      <c r="CB79" s="1276"/>
      <c r="CC79" s="1276"/>
      <c r="CD79" s="1276"/>
      <c r="CE79" s="1276"/>
      <c r="CF79" s="1276">
        <v>10.7</v>
      </c>
      <c r="CG79" s="1276"/>
      <c r="CH79" s="1276"/>
      <c r="CI79" s="1276"/>
      <c r="CJ79" s="1276"/>
      <c r="CK79" s="1276"/>
      <c r="CL79" s="1276"/>
      <c r="CM79" s="1276"/>
      <c r="CN79" s="1276">
        <v>10</v>
      </c>
      <c r="CO79" s="1276"/>
      <c r="CP79" s="1276"/>
      <c r="CQ79" s="1276"/>
      <c r="CR79" s="1276"/>
      <c r="CS79" s="1276"/>
      <c r="CT79" s="1276"/>
      <c r="CU79" s="1276"/>
      <c r="CV79" s="1276">
        <v>9.8000000000000007</v>
      </c>
      <c r="CW79" s="1276"/>
      <c r="CX79" s="1276"/>
      <c r="CY79" s="1276"/>
      <c r="CZ79" s="1276"/>
      <c r="DA79" s="1276"/>
      <c r="DB79" s="1276"/>
      <c r="DC79" s="1276"/>
    </row>
    <row r="80" spans="2:107" ht="13.2">
      <c r="B80" s="374"/>
      <c r="G80" s="1286"/>
      <c r="H80" s="1286"/>
      <c r="I80" s="1295"/>
      <c r="J80" s="1295"/>
      <c r="K80" s="1299"/>
      <c r="L80" s="1299"/>
      <c r="M80" s="1299"/>
      <c r="N80" s="1299"/>
      <c r="AN80" s="1290"/>
      <c r="AO80" s="1290"/>
      <c r="AP80" s="1290"/>
      <c r="AQ80" s="1290"/>
      <c r="AR80" s="1290"/>
      <c r="AS80" s="1290"/>
      <c r="AT80" s="1290"/>
      <c r="AU80" s="1290"/>
      <c r="AV80" s="1290"/>
      <c r="AW80" s="1290"/>
      <c r="AX80" s="1290"/>
      <c r="AY80" s="1290"/>
      <c r="AZ80" s="1290"/>
      <c r="BA80" s="1290"/>
      <c r="BB80" s="1293"/>
      <c r="BC80" s="1293"/>
      <c r="BD80" s="1293"/>
      <c r="BE80" s="1293"/>
      <c r="BF80" s="1293"/>
      <c r="BG80" s="1293"/>
      <c r="BH80" s="1293"/>
      <c r="BI80" s="1293"/>
      <c r="BJ80" s="1293"/>
      <c r="BK80" s="1293"/>
      <c r="BL80" s="1293"/>
      <c r="BM80" s="1293"/>
      <c r="BN80" s="1293"/>
      <c r="BO80" s="1293"/>
      <c r="BP80" s="1276"/>
      <c r="BQ80" s="1276"/>
      <c r="BR80" s="1276"/>
      <c r="BS80" s="1276"/>
      <c r="BT80" s="1276"/>
      <c r="BU80" s="1276"/>
      <c r="BV80" s="1276"/>
      <c r="BW80" s="1276"/>
      <c r="BX80" s="1276"/>
      <c r="BY80" s="1276"/>
      <c r="BZ80" s="1276"/>
      <c r="CA80" s="1276"/>
      <c r="CB80" s="1276"/>
      <c r="CC80" s="1276"/>
      <c r="CD80" s="1276"/>
      <c r="CE80" s="1276"/>
      <c r="CF80" s="1276"/>
      <c r="CG80" s="1276"/>
      <c r="CH80" s="1276"/>
      <c r="CI80" s="1276"/>
      <c r="CJ80" s="1276"/>
      <c r="CK80" s="1276"/>
      <c r="CL80" s="1276"/>
      <c r="CM80" s="1276"/>
      <c r="CN80" s="1276"/>
      <c r="CO80" s="1276"/>
      <c r="CP80" s="1276"/>
      <c r="CQ80" s="1276"/>
      <c r="CR80" s="1276"/>
      <c r="CS80" s="1276"/>
      <c r="CT80" s="1276"/>
      <c r="CU80" s="1276"/>
      <c r="CV80" s="1276"/>
      <c r="CW80" s="1276"/>
      <c r="CX80" s="1276"/>
      <c r="CY80" s="1276"/>
      <c r="CZ80" s="1276"/>
      <c r="DA80" s="1276"/>
      <c r="DB80" s="1276"/>
      <c r="DC80" s="1276"/>
    </row>
    <row r="81" spans="2:109" ht="13.2">
      <c r="B81" s="374"/>
    </row>
    <row r="82" spans="2:109" ht="16.2">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ht="13.2">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ht="13.2">
      <c r="DD84" s="367"/>
      <c r="DE84" s="367"/>
    </row>
    <row r="85" spans="2:109" ht="13.2">
      <c r="DD85" s="367"/>
      <c r="DE85" s="367"/>
    </row>
    <row r="86" spans="2:109" ht="13.2" hidden="1">
      <c r="DD86" s="367"/>
      <c r="DE86" s="367"/>
    </row>
    <row r="87" spans="2:109" ht="13.2" hidden="1">
      <c r="K87" s="402"/>
      <c r="AQ87" s="402"/>
      <c r="BC87" s="402"/>
      <c r="BO87" s="402"/>
      <c r="CA87" s="402"/>
      <c r="CM87" s="402"/>
      <c r="CY87" s="402"/>
      <c r="DD87" s="367"/>
      <c r="DE87" s="367"/>
    </row>
    <row r="88" spans="2:109" ht="13.2" hidden="1">
      <c r="DD88" s="367"/>
      <c r="DE88" s="367"/>
    </row>
    <row r="89" spans="2:109" ht="13.2" hidden="1">
      <c r="DD89" s="367"/>
      <c r="DE89" s="367"/>
    </row>
    <row r="90" spans="2:109" ht="13.2" hidden="1">
      <c r="DD90" s="367"/>
      <c r="DE90" s="367"/>
    </row>
    <row r="91" spans="2:109" ht="13.2" hidden="1">
      <c r="DD91" s="367"/>
      <c r="DE91" s="367"/>
    </row>
    <row r="92" spans="2:109" ht="13.5" hidden="1" customHeight="1">
      <c r="DD92" s="367"/>
      <c r="DE92" s="367"/>
    </row>
    <row r="93" spans="2:109" ht="13.5" hidden="1" customHeight="1">
      <c r="DD93" s="367"/>
      <c r="DE93" s="367"/>
    </row>
    <row r="94" spans="2:109" ht="13.5" hidden="1" customHeight="1">
      <c r="DD94" s="367"/>
      <c r="DE94" s="367"/>
    </row>
    <row r="95" spans="2:109" ht="13.5" hidden="1" customHeight="1">
      <c r="DD95" s="367"/>
      <c r="DE95" s="367"/>
    </row>
    <row r="96" spans="2:109" ht="13.5" hidden="1" customHeight="1">
      <c r="DD96" s="367"/>
      <c r="DE96" s="367"/>
    </row>
    <row r="97" spans="108:109" ht="13.5" hidden="1" customHeight="1">
      <c r="DD97" s="367"/>
      <c r="DE97" s="367"/>
    </row>
    <row r="98" spans="108:109" ht="13.5" hidden="1" customHeight="1">
      <c r="DD98" s="367"/>
      <c r="DE98" s="367"/>
    </row>
    <row r="99" spans="108:109" ht="13.5" hidden="1" customHeight="1">
      <c r="DD99" s="367"/>
      <c r="DE99" s="367"/>
    </row>
    <row r="100" spans="108:109" ht="13.5" hidden="1" customHeight="1">
      <c r="DD100" s="367"/>
      <c r="DE100" s="367"/>
    </row>
    <row r="101" spans="108:109" ht="13.5" hidden="1" customHeight="1">
      <c r="DD101" s="367"/>
      <c r="DE101" s="367"/>
    </row>
    <row r="102" spans="108:109" ht="13.5" hidden="1" customHeight="1">
      <c r="DD102" s="367"/>
      <c r="DE102" s="367"/>
    </row>
    <row r="103" spans="108:109" ht="13.5" hidden="1" customHeight="1">
      <c r="DD103" s="367"/>
      <c r="DE103" s="367"/>
    </row>
    <row r="104" spans="108:109" ht="13.5" hidden="1" customHeight="1">
      <c r="DD104" s="367"/>
      <c r="DE104" s="367"/>
    </row>
    <row r="105" spans="108:109" ht="13.5" hidden="1" customHeight="1">
      <c r="DD105" s="367"/>
      <c r="DE105" s="367"/>
    </row>
    <row r="106" spans="108:109" ht="13.5" hidden="1" customHeight="1">
      <c r="DD106" s="367"/>
      <c r="DE106" s="367"/>
    </row>
    <row r="107" spans="108:109" ht="13.5" hidden="1" customHeight="1">
      <c r="DD107" s="367"/>
      <c r="DE107" s="367"/>
    </row>
    <row r="108" spans="108:109" ht="13.5" hidden="1" customHeight="1">
      <c r="DD108" s="367"/>
      <c r="DE108" s="367"/>
    </row>
    <row r="109" spans="108:109" ht="13.5" hidden="1" customHeight="1">
      <c r="DD109" s="367"/>
      <c r="DE109" s="367"/>
    </row>
    <row r="110" spans="108:109" ht="13.5" hidden="1" customHeight="1">
      <c r="DD110" s="367"/>
      <c r="DE110" s="367"/>
    </row>
    <row r="111" spans="108:109" ht="13.5" hidden="1" customHeight="1">
      <c r="DD111" s="367"/>
      <c r="DE111" s="367"/>
    </row>
    <row r="112" spans="108:109" ht="13.5" hidden="1" customHeight="1">
      <c r="DD112" s="367"/>
      <c r="DE112" s="367"/>
    </row>
    <row r="113" spans="108:109" ht="13.5" hidden="1" customHeight="1">
      <c r="DD113" s="367"/>
      <c r="DE113" s="367"/>
    </row>
    <row r="114" spans="108:109" ht="13.5" hidden="1" customHeight="1">
      <c r="DD114" s="367"/>
      <c r="DE114" s="367"/>
    </row>
    <row r="115" spans="108:109" ht="13.5" hidden="1" customHeight="1">
      <c r="DD115" s="367"/>
      <c r="DE115" s="367"/>
    </row>
    <row r="116" spans="108:109" ht="13.5" hidden="1" customHeight="1">
      <c r="DD116" s="367"/>
      <c r="DE116" s="367"/>
    </row>
    <row r="117" spans="108:109" ht="13.5" hidden="1" customHeight="1">
      <c r="DD117" s="367"/>
      <c r="DE117" s="367"/>
    </row>
    <row r="118" spans="108:109" ht="13.5" hidden="1" customHeight="1">
      <c r="DD118" s="367"/>
      <c r="DE118" s="367"/>
    </row>
    <row r="119" spans="108:109" ht="13.5" hidden="1" customHeight="1">
      <c r="DD119" s="367"/>
      <c r="DE119" s="367"/>
    </row>
    <row r="120" spans="108:109" ht="13.5" hidden="1" customHeight="1">
      <c r="DD120" s="367"/>
      <c r="DE120" s="367"/>
    </row>
    <row r="121" spans="108:109" ht="13.5" hidden="1" customHeight="1">
      <c r="DD121" s="367"/>
      <c r="DE121" s="367"/>
    </row>
    <row r="122" spans="108:109" ht="13.5" hidden="1" customHeight="1">
      <c r="DD122" s="367"/>
      <c r="DE122" s="367"/>
    </row>
    <row r="123" spans="108:109" ht="13.5" hidden="1" customHeight="1">
      <c r="DD123" s="367"/>
      <c r="DE123" s="367"/>
    </row>
    <row r="124" spans="108:109" ht="13.5" hidden="1" customHeight="1">
      <c r="DD124" s="367"/>
      <c r="DE124" s="367"/>
    </row>
    <row r="125" spans="108:109" ht="13.5" hidden="1" customHeight="1">
      <c r="DD125" s="367"/>
      <c r="DE125" s="367"/>
    </row>
    <row r="126" spans="108:109" ht="13.5" hidden="1" customHeight="1">
      <c r="DD126" s="367"/>
      <c r="DE126" s="367"/>
    </row>
    <row r="127" spans="108:109" ht="13.5" hidden="1" customHeight="1">
      <c r="DD127" s="367"/>
      <c r="DE127" s="367"/>
    </row>
    <row r="128" spans="108:109" ht="13.5" hidden="1" customHeight="1">
      <c r="DD128" s="367"/>
      <c r="DE128" s="367"/>
    </row>
    <row r="129" spans="108:109" ht="13.5" hidden="1" customHeight="1">
      <c r="DD129" s="367"/>
      <c r="DE129" s="367"/>
    </row>
    <row r="130" spans="108:109" ht="13.5" hidden="1" customHeight="1">
      <c r="DD130" s="367"/>
      <c r="DE130" s="367"/>
    </row>
    <row r="131" spans="108:109" ht="13.5" hidden="1" customHeight="1">
      <c r="DD131" s="367"/>
      <c r="DE131" s="367"/>
    </row>
    <row r="132" spans="108:109" ht="13.5" hidden="1" customHeight="1">
      <c r="DD132" s="367"/>
      <c r="DE132" s="367"/>
    </row>
    <row r="133" spans="108:109" ht="13.5" hidden="1" customHeight="1">
      <c r="DD133" s="367"/>
      <c r="DE133" s="367"/>
    </row>
    <row r="134" spans="108:109" ht="13.5" hidden="1" customHeight="1">
      <c r="DD134" s="367"/>
      <c r="DE134" s="367"/>
    </row>
    <row r="135" spans="108:109" ht="13.5" hidden="1" customHeight="1">
      <c r="DD135" s="367"/>
      <c r="DE135" s="367"/>
    </row>
    <row r="136" spans="108:109" ht="13.5" hidden="1" customHeight="1">
      <c r="DD136" s="367"/>
      <c r="DE136" s="367"/>
    </row>
    <row r="137" spans="108:109" ht="13.5" hidden="1" customHeight="1">
      <c r="DD137" s="367"/>
      <c r="DE137" s="367"/>
    </row>
    <row r="138" spans="108:109" ht="13.5" hidden="1" customHeight="1">
      <c r="DD138" s="367"/>
      <c r="DE138" s="367"/>
    </row>
    <row r="139" spans="108:109" ht="13.5" hidden="1" customHeight="1">
      <c r="DD139" s="367"/>
      <c r="DE139" s="367"/>
    </row>
    <row r="140" spans="108:109" ht="13.5" hidden="1" customHeight="1">
      <c r="DD140" s="367"/>
      <c r="DE140" s="367"/>
    </row>
    <row r="141" spans="108:109" ht="13.5" hidden="1" customHeight="1">
      <c r="DD141" s="367"/>
      <c r="DE141" s="367"/>
    </row>
    <row r="142" spans="108:109" ht="13.5" hidden="1" customHeight="1">
      <c r="DD142" s="367"/>
      <c r="DE142" s="367"/>
    </row>
    <row r="143" spans="108:109" ht="13.5" hidden="1" customHeight="1">
      <c r="DD143" s="367"/>
      <c r="DE143" s="367"/>
    </row>
    <row r="144" spans="108:109" ht="13.5" hidden="1" customHeight="1">
      <c r="DD144" s="367"/>
      <c r="DE144" s="367"/>
    </row>
    <row r="145" spans="108:109" ht="13.5" hidden="1" customHeight="1">
      <c r="DD145" s="367"/>
      <c r="DE145" s="367"/>
    </row>
    <row r="146" spans="108:109" ht="13.5" hidden="1" customHeight="1">
      <c r="DD146" s="367"/>
      <c r="DE146" s="367"/>
    </row>
    <row r="147" spans="108:109" ht="13.5" hidden="1" customHeight="1">
      <c r="DD147" s="367"/>
      <c r="DE147" s="367"/>
    </row>
    <row r="148" spans="108:109" ht="13.5" hidden="1" customHeight="1">
      <c r="DD148" s="367"/>
      <c r="DE148" s="367"/>
    </row>
    <row r="149" spans="108:109" ht="13.5" hidden="1" customHeight="1">
      <c r="DD149" s="367"/>
      <c r="DE149" s="367"/>
    </row>
    <row r="150" spans="108:109" ht="13.5" hidden="1" customHeight="1">
      <c r="DD150" s="367"/>
      <c r="DE150" s="367"/>
    </row>
    <row r="151" spans="108:109" ht="13.5" hidden="1" customHeight="1">
      <c r="DD151" s="367"/>
      <c r="DE151" s="367"/>
    </row>
    <row r="152" spans="108:109" ht="13.5" hidden="1" customHeight="1">
      <c r="DD152" s="367"/>
      <c r="DE152" s="367"/>
    </row>
    <row r="153" spans="108:109" ht="13.5" hidden="1" customHeight="1">
      <c r="DD153" s="367"/>
      <c r="DE153" s="367"/>
    </row>
    <row r="154" spans="108:109" ht="13.5" hidden="1" customHeight="1">
      <c r="DD154" s="367"/>
      <c r="DE154" s="367"/>
    </row>
    <row r="155" spans="108:109" ht="13.5" hidden="1" customHeight="1">
      <c r="DD155" s="367"/>
      <c r="DE155" s="367"/>
    </row>
    <row r="156" spans="108:109" ht="13.5" hidden="1" customHeight="1">
      <c r="DD156" s="367"/>
      <c r="DE156" s="367"/>
    </row>
    <row r="157" spans="108:109" ht="13.5" hidden="1" customHeight="1">
      <c r="DD157" s="367"/>
      <c r="DE157" s="367"/>
    </row>
    <row r="158" spans="108:109" ht="13.5" hidden="1" customHeight="1">
      <c r="DD158" s="367"/>
      <c r="DE158" s="367"/>
    </row>
    <row r="159" spans="108:109" ht="13.5" hidden="1" customHeight="1">
      <c r="DD159" s="367"/>
      <c r="DE159" s="367"/>
    </row>
    <row r="160" spans="108:109" ht="13.5" hidden="1" customHeight="1">
      <c r="DD160" s="367"/>
      <c r="DE160" s="36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35"/>
  <sheetViews>
    <sheetView workbookViewId="0">
      <selection activeCell="BK23" sqref="BK23"/>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491</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35"/>
  <sheetViews>
    <sheetView workbookViewId="0">
      <selection activeCell="BC21" sqref="BC21"/>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c r="AG59" s="270"/>
      <c r="AH59" s="270"/>
    </row>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491</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45</v>
      </c>
      <c r="E2" s="134"/>
      <c r="F2" s="135" t="s">
        <v>543</v>
      </c>
      <c r="G2" s="136"/>
      <c r="H2" s="137"/>
    </row>
    <row r="3" spans="1:8">
      <c r="A3" s="133" t="s">
        <v>536</v>
      </c>
      <c r="B3" s="138"/>
      <c r="C3" s="139"/>
      <c r="D3" s="140">
        <v>116208</v>
      </c>
      <c r="E3" s="141"/>
      <c r="F3" s="142">
        <v>90961</v>
      </c>
      <c r="G3" s="143"/>
      <c r="H3" s="144"/>
    </row>
    <row r="4" spans="1:8">
      <c r="A4" s="145"/>
      <c r="B4" s="146"/>
      <c r="C4" s="147"/>
      <c r="D4" s="148">
        <v>40002</v>
      </c>
      <c r="E4" s="149"/>
      <c r="F4" s="150">
        <v>37720</v>
      </c>
      <c r="G4" s="151"/>
      <c r="H4" s="152"/>
    </row>
    <row r="5" spans="1:8">
      <c r="A5" s="133" t="s">
        <v>538</v>
      </c>
      <c r="B5" s="138"/>
      <c r="C5" s="139"/>
      <c r="D5" s="140">
        <v>131467</v>
      </c>
      <c r="E5" s="141"/>
      <c r="F5" s="142">
        <v>106614</v>
      </c>
      <c r="G5" s="143"/>
      <c r="H5" s="144"/>
    </row>
    <row r="6" spans="1:8">
      <c r="A6" s="145"/>
      <c r="B6" s="146"/>
      <c r="C6" s="147"/>
      <c r="D6" s="148">
        <v>58001</v>
      </c>
      <c r="E6" s="149"/>
      <c r="F6" s="150">
        <v>45545</v>
      </c>
      <c r="G6" s="151"/>
      <c r="H6" s="152"/>
    </row>
    <row r="7" spans="1:8">
      <c r="A7" s="133" t="s">
        <v>539</v>
      </c>
      <c r="B7" s="138"/>
      <c r="C7" s="139"/>
      <c r="D7" s="140">
        <v>42605</v>
      </c>
      <c r="E7" s="141"/>
      <c r="F7" s="142">
        <v>85459</v>
      </c>
      <c r="G7" s="143"/>
      <c r="H7" s="144"/>
    </row>
    <row r="8" spans="1:8">
      <c r="A8" s="145"/>
      <c r="B8" s="146"/>
      <c r="C8" s="147"/>
      <c r="D8" s="148">
        <v>30209</v>
      </c>
      <c r="E8" s="149"/>
      <c r="F8" s="150">
        <v>44378</v>
      </c>
      <c r="G8" s="151"/>
      <c r="H8" s="152"/>
    </row>
    <row r="9" spans="1:8">
      <c r="A9" s="133" t="s">
        <v>540</v>
      </c>
      <c r="B9" s="138"/>
      <c r="C9" s="139"/>
      <c r="D9" s="140">
        <v>24365</v>
      </c>
      <c r="E9" s="141"/>
      <c r="F9" s="142">
        <v>83280</v>
      </c>
      <c r="G9" s="143"/>
      <c r="H9" s="144"/>
    </row>
    <row r="10" spans="1:8">
      <c r="A10" s="145"/>
      <c r="B10" s="146"/>
      <c r="C10" s="147"/>
      <c r="D10" s="148">
        <v>14257</v>
      </c>
      <c r="E10" s="149"/>
      <c r="F10" s="150">
        <v>43123</v>
      </c>
      <c r="G10" s="151"/>
      <c r="H10" s="152"/>
    </row>
    <row r="11" spans="1:8">
      <c r="A11" s="133" t="s">
        <v>541</v>
      </c>
      <c r="B11" s="138"/>
      <c r="C11" s="139"/>
      <c r="D11" s="140">
        <v>30923</v>
      </c>
      <c r="E11" s="141"/>
      <c r="F11" s="142">
        <v>88968</v>
      </c>
      <c r="G11" s="143"/>
      <c r="H11" s="144"/>
    </row>
    <row r="12" spans="1:8">
      <c r="A12" s="145"/>
      <c r="B12" s="146"/>
      <c r="C12" s="153"/>
      <c r="D12" s="148">
        <v>20387</v>
      </c>
      <c r="E12" s="149"/>
      <c r="F12" s="150">
        <v>45482</v>
      </c>
      <c r="G12" s="151"/>
      <c r="H12" s="152"/>
    </row>
    <row r="13" spans="1:8">
      <c r="A13" s="133"/>
      <c r="B13" s="138"/>
      <c r="C13" s="154"/>
      <c r="D13" s="155">
        <v>69114</v>
      </c>
      <c r="E13" s="156"/>
      <c r="F13" s="157">
        <v>91056</v>
      </c>
      <c r="G13" s="158"/>
      <c r="H13" s="144"/>
    </row>
    <row r="14" spans="1:8">
      <c r="A14" s="145"/>
      <c r="B14" s="146"/>
      <c r="C14" s="147"/>
      <c r="D14" s="148">
        <v>32571</v>
      </c>
      <c r="E14" s="149"/>
      <c r="F14" s="150">
        <v>43250</v>
      </c>
      <c r="G14" s="151"/>
      <c r="H14" s="152"/>
    </row>
    <row r="17" spans="1:11">
      <c r="A17" s="129" t="s">
        <v>46</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47</v>
      </c>
      <c r="B19" s="159">
        <f>ROUND(VALUE(SUBSTITUTE(実質収支比率等に係る経年分析!F$48,"▲","-")),2)</f>
        <v>6.88</v>
      </c>
      <c r="C19" s="159">
        <f>ROUND(VALUE(SUBSTITUTE(実質収支比率等に係る経年分析!G$48,"▲","-")),2)</f>
        <v>11.41</v>
      </c>
      <c r="D19" s="159">
        <f>ROUND(VALUE(SUBSTITUTE(実質収支比率等に係る経年分析!H$48,"▲","-")),2)</f>
        <v>13.03</v>
      </c>
      <c r="E19" s="159">
        <f>ROUND(VALUE(SUBSTITUTE(実質収支比率等に係る経年分析!I$48,"▲","-")),2)</f>
        <v>8.9700000000000006</v>
      </c>
      <c r="F19" s="159">
        <f>ROUND(VALUE(SUBSTITUTE(実質収支比率等に係る経年分析!J$48,"▲","-")),2)</f>
        <v>11.79</v>
      </c>
    </row>
    <row r="20" spans="1:11">
      <c r="A20" s="159" t="s">
        <v>48</v>
      </c>
      <c r="B20" s="159">
        <f>ROUND(VALUE(SUBSTITUTE(実質収支比率等に係る経年分析!F$47,"▲","-")),2)</f>
        <v>9.1300000000000008</v>
      </c>
      <c r="C20" s="159">
        <f>ROUND(VALUE(SUBSTITUTE(実質収支比率等に係る経年分析!G$47,"▲","-")),2)</f>
        <v>4.55</v>
      </c>
      <c r="D20" s="159">
        <f>ROUND(VALUE(SUBSTITUTE(実質収支比率等に係る経年分析!H$47,"▲","-")),2)</f>
        <v>8.82</v>
      </c>
      <c r="E20" s="159">
        <f>ROUND(VALUE(SUBSTITUTE(実質収支比率等に係る経年分析!I$47,"▲","-")),2)</f>
        <v>18.34</v>
      </c>
      <c r="F20" s="159">
        <f>ROUND(VALUE(SUBSTITUTE(実質収支比率等に係る経年分析!J$47,"▲","-")),2)</f>
        <v>14</v>
      </c>
    </row>
    <row r="21" spans="1:11">
      <c r="A21" s="159" t="s">
        <v>49</v>
      </c>
      <c r="B21" s="159">
        <f>IF(ISNUMBER(VALUE(SUBSTITUTE(実質収支比率等に係る経年分析!F$49,"▲","-"))),ROUND(VALUE(SUBSTITUTE(実質収支比率等に係る経年分析!F$49,"▲","-")),2),NA())</f>
        <v>-3.16</v>
      </c>
      <c r="C21" s="159">
        <f>IF(ISNUMBER(VALUE(SUBSTITUTE(実質収支比率等に係る経年分析!G$49,"▲","-"))),ROUND(VALUE(SUBSTITUTE(実質収支比率等に係る経年分析!G$49,"▲","-")),2),NA())</f>
        <v>-0.31</v>
      </c>
      <c r="D21" s="159">
        <f>IF(ISNUMBER(VALUE(SUBSTITUTE(実質収支比率等に係る経年分析!H$49,"▲","-"))),ROUND(VALUE(SUBSTITUTE(実質収支比率等に係る経年分析!H$49,"▲","-")),2),NA())</f>
        <v>5.98</v>
      </c>
      <c r="E21" s="159">
        <f>IF(ISNUMBER(VALUE(SUBSTITUTE(実質収支比率等に係る経年分析!I$49,"▲","-"))),ROUND(VALUE(SUBSTITUTE(実質収支比率等に係る経年分析!I$49,"▲","-")),2),NA())</f>
        <v>4.8899999999999997</v>
      </c>
      <c r="F21" s="159">
        <f>IF(ISNUMBER(VALUE(SUBSTITUTE(実質収支比率等に係る経年分析!J$49,"▲","-"))),ROUND(VALUE(SUBSTITUTE(実質収支比率等に係る経年分析!J$49,"▲","-")),2),NA())</f>
        <v>-1.47</v>
      </c>
    </row>
    <row r="24" spans="1:11">
      <c r="A24" s="129" t="s">
        <v>50</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51</v>
      </c>
      <c r="C26" s="160" t="s">
        <v>52</v>
      </c>
      <c r="D26" s="160" t="s">
        <v>51</v>
      </c>
      <c r="E26" s="160" t="s">
        <v>52</v>
      </c>
      <c r="F26" s="160" t="s">
        <v>51</v>
      </c>
      <c r="G26" s="160" t="s">
        <v>52</v>
      </c>
      <c r="H26" s="160" t="s">
        <v>51</v>
      </c>
      <c r="I26" s="160" t="s">
        <v>52</v>
      </c>
      <c r="J26" s="160" t="s">
        <v>51</v>
      </c>
      <c r="K26" s="160" t="s">
        <v>52</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0.01</v>
      </c>
      <c r="H27" s="160" t="e">
        <f>IF(ROUND(VALUE(SUBSTITUTE(連結実質赤字比率に係る赤字・黒字の構成分析!I$43,"▲", "-")), 2) &lt; 0, ABS(ROUND(VALUE(SUBSTITUTE(連結実質赤字比率に係る赤字・黒字の構成分析!I$43,"▲", "-")), 2)), NA())</f>
        <v>#VALUE!</v>
      </c>
      <c r="I27" s="160" t="e">
        <f>IF(ROUND(VALUE(SUBSTITUTE(連結実質赤字比率に係る赤字・黒字の構成分析!I$43,"▲", "-")), 2) &gt;= 0, ABS(ROUND(VALUE(SUBSTITUTE(連結実質赤字比率に係る赤字・黒字の構成分析!I$43,"▲", "-")), 2)), NA())</f>
        <v>#VALUE!</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e">
        <f>IF(連結実質赤字比率に係る赤字・黒字の構成分析!C$41="",NA(),連結実質赤字比率に係る赤字・黒字の構成分析!C$41)</f>
        <v>#N/A</v>
      </c>
      <c r="B29" s="160" t="e">
        <f>IF(ROUND(VALUE(SUBSTITUTE(連結実質赤字比率に係る赤字・黒字の構成分析!F$41,"▲", "-")), 2) &lt; 0, ABS(ROUND(VALUE(SUBSTITUTE(連結実質赤字比率に係る赤字・黒字の構成分析!F$41,"▲", "-")), 2)), NA())</f>
        <v>#VALUE!</v>
      </c>
      <c r="C29" s="160" t="e">
        <f>IF(ROUND(VALUE(SUBSTITUTE(連結実質赤字比率に係る赤字・黒字の構成分析!F$41,"▲", "-")), 2) &gt;= 0, ABS(ROUND(VALUE(SUBSTITUTE(連結実質赤字比率に係る赤字・黒字の構成分析!F$41,"▲", "-")), 2)), NA())</f>
        <v>#VALUE!</v>
      </c>
      <c r="D29" s="160" t="e">
        <f>IF(ROUND(VALUE(SUBSTITUTE(連結実質赤字比率に係る赤字・黒字の構成分析!G$41,"▲", "-")), 2) &lt; 0, ABS(ROUND(VALUE(SUBSTITUTE(連結実質赤字比率に係る赤字・黒字の構成分析!G$41,"▲", "-")), 2)), NA())</f>
        <v>#VALUE!</v>
      </c>
      <c r="E29" s="160" t="e">
        <f>IF(ROUND(VALUE(SUBSTITUTE(連結実質赤字比率に係る赤字・黒字の構成分析!G$41,"▲", "-")), 2) &gt;= 0, ABS(ROUND(VALUE(SUBSTITUTE(連結実質赤字比率に係る赤字・黒字の構成分析!G$41,"▲", "-")), 2)), NA())</f>
        <v>#VALUE!</v>
      </c>
      <c r="F29" s="160" t="e">
        <f>IF(ROUND(VALUE(SUBSTITUTE(連結実質赤字比率に係る赤字・黒字の構成分析!H$41,"▲", "-")), 2) &lt; 0, ABS(ROUND(VALUE(SUBSTITUTE(連結実質赤字比率に係る赤字・黒字の構成分析!H$41,"▲", "-")), 2)), NA())</f>
        <v>#VALUE!</v>
      </c>
      <c r="G29" s="160" t="e">
        <f>IF(ROUND(VALUE(SUBSTITUTE(連結実質赤字比率に係る赤字・黒字の構成分析!H$41,"▲", "-")), 2) &gt;= 0, ABS(ROUND(VALUE(SUBSTITUTE(連結実質赤字比率に係る赤字・黒字の構成分析!H$41,"▲", "-")), 2)), NA())</f>
        <v>#VALUE!</v>
      </c>
      <c r="H29" s="160" t="e">
        <f>IF(ROUND(VALUE(SUBSTITUTE(連結実質赤字比率に係る赤字・黒字の構成分析!I$41,"▲", "-")), 2) &lt; 0, ABS(ROUND(VALUE(SUBSTITUTE(連結実質赤字比率に係る赤字・黒字の構成分析!I$41,"▲", "-")), 2)), NA())</f>
        <v>#VALUE!</v>
      </c>
      <c r="I29" s="160" t="e">
        <f>IF(ROUND(VALUE(SUBSTITUTE(連結実質赤字比率に係る赤字・黒字の構成分析!I$41,"▲", "-")), 2) &gt;= 0, ABS(ROUND(VALUE(SUBSTITUTE(連結実質赤字比率に係る赤字・黒字の構成分析!I$41,"▲", "-")), 2)), NA())</f>
        <v>#VALUE!</v>
      </c>
      <c r="J29" s="160" t="e">
        <f>IF(ROUND(VALUE(SUBSTITUTE(連結実質赤字比率に係る赤字・黒字の構成分析!J$41,"▲", "-")), 2) &lt; 0, ABS(ROUND(VALUE(SUBSTITUTE(連結実質赤字比率に係る赤字・黒字の構成分析!J$41,"▲", "-")), 2)), NA())</f>
        <v>#VALUE!</v>
      </c>
      <c r="K29" s="160" t="e">
        <f>IF(ROUND(VALUE(SUBSTITUTE(連結実質赤字比率に係る赤字・黒字の構成分析!J$41,"▲", "-")), 2) &gt;= 0, ABS(ROUND(VALUE(SUBSTITUTE(連結実質赤字比率に係る赤字・黒字の構成分析!J$41,"▲", "-")), 2)), NA())</f>
        <v>#VALUE!</v>
      </c>
    </row>
    <row r="30" spans="1:11">
      <c r="A30" s="160" t="str">
        <f>IF(連結実質赤字比率に係る赤字・黒字の構成分析!C$40="",NA(),連結実質赤字比率に係る赤字・黒字の構成分析!C$40)</f>
        <v>後期高齢者医療特別会計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0.04</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0.08</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0.05</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0.04</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0.04</v>
      </c>
    </row>
    <row r="31" spans="1:11">
      <c r="A31" s="160" t="str">
        <f>IF(連結実質赤字比率に係る赤字・黒字の構成分析!C$39="",NA(),連結実質赤字比率に係る赤字・黒字の構成分析!C$39)</f>
        <v>育英事業特別会計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0.01</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0.03</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0.06</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0.1</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0.14000000000000001</v>
      </c>
    </row>
    <row r="32" spans="1:11">
      <c r="A32" s="160" t="str">
        <f>IF(連結実質赤字比率に係る赤字・黒字の構成分析!C$38="",NA(),連結実質赤字比率に係る赤字・黒字の構成分析!C$38)</f>
        <v>介護保険特別会計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0.46</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0.69</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0.67</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1.47</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1.4</v>
      </c>
    </row>
    <row r="33" spans="1:16">
      <c r="A33" s="160" t="str">
        <f>IF(連結実質赤字比率に係る赤字・黒字の構成分析!C$37="",NA(),連結実質赤字比率に係る赤字・黒字の構成分析!C$37)</f>
        <v>下水道事業会計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2.09</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2.3199999999999998</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2.27</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3.03</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2.82</v>
      </c>
    </row>
    <row r="34" spans="1:16">
      <c r="A34" s="160" t="str">
        <f>IF(連結実質赤字比率に係る赤字・黒字の構成分析!C$36="",NA(),連結実質赤字比率に係る赤字・黒字の構成分析!C$36)</f>
        <v>国民健康保険特別会計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2.13</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1.56</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1.7</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2.91</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2.99</v>
      </c>
    </row>
    <row r="35" spans="1:16">
      <c r="A35" s="160" t="str">
        <f>IF(連結実質赤字比率に係る赤字・黒字の構成分析!C$35="",NA(),連結実質赤字比率に係る赤字・黒字の構成分析!C$35)</f>
        <v>水道事業会計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7.94</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8.76</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8.7799999999999994</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10.14</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8.59</v>
      </c>
    </row>
    <row r="36" spans="1:16">
      <c r="A36" s="160" t="str">
        <f>IF(連結実質赤字比率に係る赤字・黒字の構成分析!C$34="",NA(),連結実質赤字比率に係る赤字・黒字の構成分析!C$34)</f>
        <v>一般会計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6.86</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11.37</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12.96</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8.86</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11.64</v>
      </c>
    </row>
    <row r="39" spans="1:16">
      <c r="A39" s="129" t="s">
        <v>53</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54</v>
      </c>
      <c r="C41" s="161"/>
      <c r="D41" s="161" t="s">
        <v>55</v>
      </c>
      <c r="E41" s="161" t="s">
        <v>54</v>
      </c>
      <c r="F41" s="161"/>
      <c r="G41" s="161" t="s">
        <v>55</v>
      </c>
      <c r="H41" s="161" t="s">
        <v>54</v>
      </c>
      <c r="I41" s="161"/>
      <c r="J41" s="161" t="s">
        <v>55</v>
      </c>
      <c r="K41" s="161" t="s">
        <v>54</v>
      </c>
      <c r="L41" s="161"/>
      <c r="M41" s="161" t="s">
        <v>55</v>
      </c>
      <c r="N41" s="161" t="s">
        <v>54</v>
      </c>
      <c r="O41" s="161"/>
      <c r="P41" s="161" t="s">
        <v>55</v>
      </c>
    </row>
    <row r="42" spans="1:16">
      <c r="A42" s="161" t="s">
        <v>56</v>
      </c>
      <c r="B42" s="161"/>
      <c r="C42" s="161"/>
      <c r="D42" s="161">
        <f>'実質公債費比率（分子）の構造'!K$52</f>
        <v>1469</v>
      </c>
      <c r="E42" s="161"/>
      <c r="F42" s="161"/>
      <c r="G42" s="161">
        <f>'実質公債費比率（分子）の構造'!L$52</f>
        <v>1496</v>
      </c>
      <c r="H42" s="161"/>
      <c r="I42" s="161"/>
      <c r="J42" s="161">
        <f>'実質公債費比率（分子）の構造'!M$52</f>
        <v>1423</v>
      </c>
      <c r="K42" s="161"/>
      <c r="L42" s="161"/>
      <c r="M42" s="161">
        <f>'実質公債費比率（分子）の構造'!N$52</f>
        <v>1364</v>
      </c>
      <c r="N42" s="161"/>
      <c r="O42" s="161"/>
      <c r="P42" s="161">
        <f>'実質公債費比率（分子）の構造'!O$52</f>
        <v>1351</v>
      </c>
    </row>
    <row r="43" spans="1:16">
      <c r="A43" s="161" t="s">
        <v>57</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c r="A44" s="161" t="s">
        <v>58</v>
      </c>
      <c r="B44" s="161">
        <f>'実質公債費比率（分子）の構造'!K$50</f>
        <v>22</v>
      </c>
      <c r="C44" s="161"/>
      <c r="D44" s="161"/>
      <c r="E44" s="161">
        <f>'実質公債費比率（分子）の構造'!L$50</f>
        <v>11</v>
      </c>
      <c r="F44" s="161"/>
      <c r="G44" s="161"/>
      <c r="H44" s="161">
        <f>'実質公債費比率（分子）の構造'!M$50</f>
        <v>11</v>
      </c>
      <c r="I44" s="161"/>
      <c r="J44" s="161"/>
      <c r="K44" s="161">
        <f>'実質公債費比率（分子）の構造'!N$50</f>
        <v>11</v>
      </c>
      <c r="L44" s="161"/>
      <c r="M44" s="161"/>
      <c r="N44" s="161">
        <f>'実質公債費比率（分子）の構造'!O$50</f>
        <v>10</v>
      </c>
      <c r="O44" s="161"/>
      <c r="P44" s="161"/>
    </row>
    <row r="45" spans="1:16">
      <c r="A45" s="161" t="s">
        <v>59</v>
      </c>
      <c r="B45" s="161">
        <f>'実質公債費比率（分子）の構造'!K$49</f>
        <v>169</v>
      </c>
      <c r="C45" s="161"/>
      <c r="D45" s="161"/>
      <c r="E45" s="161">
        <f>'実質公債費比率（分子）の構造'!L$49</f>
        <v>158</v>
      </c>
      <c r="F45" s="161"/>
      <c r="G45" s="161"/>
      <c r="H45" s="161">
        <f>'実質公債費比率（分子）の構造'!M$49</f>
        <v>175</v>
      </c>
      <c r="I45" s="161"/>
      <c r="J45" s="161"/>
      <c r="K45" s="161">
        <f>'実質公債費比率（分子）の構造'!N$49</f>
        <v>152</v>
      </c>
      <c r="L45" s="161"/>
      <c r="M45" s="161"/>
      <c r="N45" s="161">
        <f>'実質公債費比率（分子）の構造'!O$49</f>
        <v>151</v>
      </c>
      <c r="O45" s="161"/>
      <c r="P45" s="161"/>
    </row>
    <row r="46" spans="1:16">
      <c r="A46" s="161" t="s">
        <v>60</v>
      </c>
      <c r="B46" s="161">
        <f>'実質公債費比率（分子）の構造'!K$48</f>
        <v>608</v>
      </c>
      <c r="C46" s="161"/>
      <c r="D46" s="161"/>
      <c r="E46" s="161">
        <f>'実質公債費比率（分子）の構造'!L$48</f>
        <v>590</v>
      </c>
      <c r="F46" s="161"/>
      <c r="G46" s="161"/>
      <c r="H46" s="161">
        <f>'実質公債費比率（分子）の構造'!M$48</f>
        <v>605</v>
      </c>
      <c r="I46" s="161"/>
      <c r="J46" s="161"/>
      <c r="K46" s="161">
        <f>'実質公債費比率（分子）の構造'!N$48</f>
        <v>595</v>
      </c>
      <c r="L46" s="161"/>
      <c r="M46" s="161"/>
      <c r="N46" s="161">
        <f>'実質公債費比率（分子）の構造'!O$48</f>
        <v>612</v>
      </c>
      <c r="O46" s="161"/>
      <c r="P46" s="161"/>
    </row>
    <row r="47" spans="1:16">
      <c r="A47" s="161" t="s">
        <v>61</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62</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63</v>
      </c>
      <c r="B49" s="161">
        <f>'実質公債費比率（分子）の構造'!K$45</f>
        <v>1546</v>
      </c>
      <c r="C49" s="161"/>
      <c r="D49" s="161"/>
      <c r="E49" s="161">
        <f>'実質公債費比率（分子）の構造'!L$45</f>
        <v>1612</v>
      </c>
      <c r="F49" s="161"/>
      <c r="G49" s="161"/>
      <c r="H49" s="161">
        <f>'実質公債費比率（分子）の構造'!M$45</f>
        <v>1514</v>
      </c>
      <c r="I49" s="161"/>
      <c r="J49" s="161"/>
      <c r="K49" s="161">
        <f>'実質公債費比率（分子）の構造'!N$45</f>
        <v>1416</v>
      </c>
      <c r="L49" s="161"/>
      <c r="M49" s="161"/>
      <c r="N49" s="161">
        <f>'実質公債費比率（分子）の構造'!O$45</f>
        <v>1391</v>
      </c>
      <c r="O49" s="161"/>
      <c r="P49" s="161"/>
    </row>
    <row r="50" spans="1:16">
      <c r="A50" s="161" t="s">
        <v>64</v>
      </c>
      <c r="B50" s="161" t="e">
        <f>NA()</f>
        <v>#N/A</v>
      </c>
      <c r="C50" s="161">
        <f>IF(ISNUMBER('実質公債費比率（分子）の構造'!K$53),'実質公債費比率（分子）の構造'!K$53,NA())</f>
        <v>876</v>
      </c>
      <c r="D50" s="161" t="e">
        <f>NA()</f>
        <v>#N/A</v>
      </c>
      <c r="E50" s="161" t="e">
        <f>NA()</f>
        <v>#N/A</v>
      </c>
      <c r="F50" s="161">
        <f>IF(ISNUMBER('実質公債費比率（分子）の構造'!L$53),'実質公債費比率（分子）の構造'!L$53,NA())</f>
        <v>875</v>
      </c>
      <c r="G50" s="161" t="e">
        <f>NA()</f>
        <v>#N/A</v>
      </c>
      <c r="H50" s="161" t="e">
        <f>NA()</f>
        <v>#N/A</v>
      </c>
      <c r="I50" s="161">
        <f>IF(ISNUMBER('実質公債費比率（分子）の構造'!M$53),'実質公債費比率（分子）の構造'!M$53,NA())</f>
        <v>882</v>
      </c>
      <c r="J50" s="161" t="e">
        <f>NA()</f>
        <v>#N/A</v>
      </c>
      <c r="K50" s="161" t="e">
        <f>NA()</f>
        <v>#N/A</v>
      </c>
      <c r="L50" s="161">
        <f>IF(ISNUMBER('実質公債費比率（分子）の構造'!N$53),'実質公債費比率（分子）の構造'!N$53,NA())</f>
        <v>810</v>
      </c>
      <c r="M50" s="161" t="e">
        <f>NA()</f>
        <v>#N/A</v>
      </c>
      <c r="N50" s="161" t="e">
        <f>NA()</f>
        <v>#N/A</v>
      </c>
      <c r="O50" s="161">
        <f>IF(ISNUMBER('実質公債費比率（分子）の構造'!O$53),'実質公債費比率（分子）の構造'!O$53,NA())</f>
        <v>813</v>
      </c>
      <c r="P50" s="161" t="e">
        <f>NA()</f>
        <v>#N/A</v>
      </c>
    </row>
    <row r="53" spans="1:16">
      <c r="A53" s="129" t="s">
        <v>65</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66</v>
      </c>
      <c r="C55" s="160"/>
      <c r="D55" s="160" t="s">
        <v>67</v>
      </c>
      <c r="E55" s="160" t="s">
        <v>66</v>
      </c>
      <c r="F55" s="160"/>
      <c r="G55" s="160" t="s">
        <v>67</v>
      </c>
      <c r="H55" s="160" t="s">
        <v>66</v>
      </c>
      <c r="I55" s="160"/>
      <c r="J55" s="160" t="s">
        <v>67</v>
      </c>
      <c r="K55" s="160" t="s">
        <v>66</v>
      </c>
      <c r="L55" s="160"/>
      <c r="M55" s="160" t="s">
        <v>67</v>
      </c>
      <c r="N55" s="160" t="s">
        <v>66</v>
      </c>
      <c r="O55" s="160"/>
      <c r="P55" s="160" t="s">
        <v>67</v>
      </c>
    </row>
    <row r="56" spans="1:16">
      <c r="A56" s="160" t="s">
        <v>36</v>
      </c>
      <c r="B56" s="160"/>
      <c r="C56" s="160"/>
      <c r="D56" s="160">
        <f>'将来負担比率（分子）の構造'!I$52</f>
        <v>14461</v>
      </c>
      <c r="E56" s="160"/>
      <c r="F56" s="160"/>
      <c r="G56" s="160">
        <f>'将来負担比率（分子）の構造'!J$52</f>
        <v>13884</v>
      </c>
      <c r="H56" s="160"/>
      <c r="I56" s="160"/>
      <c r="J56" s="160">
        <f>'将来負担比率（分子）の構造'!K$52</f>
        <v>13685</v>
      </c>
      <c r="K56" s="160"/>
      <c r="L56" s="160"/>
      <c r="M56" s="160">
        <f>'将来負担比率（分子）の構造'!L$52</f>
        <v>13306</v>
      </c>
      <c r="N56" s="160"/>
      <c r="O56" s="160"/>
      <c r="P56" s="160">
        <f>'将来負担比率（分子）の構造'!M$52</f>
        <v>12994</v>
      </c>
    </row>
    <row r="57" spans="1:16">
      <c r="A57" s="160" t="s">
        <v>35</v>
      </c>
      <c r="B57" s="160"/>
      <c r="C57" s="160"/>
      <c r="D57" s="160">
        <f>'将来負担比率（分子）の構造'!I$51</f>
        <v>2293</v>
      </c>
      <c r="E57" s="160"/>
      <c r="F57" s="160"/>
      <c r="G57" s="160">
        <f>'将来負担比率（分子）の構造'!J$51</f>
        <v>2170</v>
      </c>
      <c r="H57" s="160"/>
      <c r="I57" s="160"/>
      <c r="J57" s="160">
        <f>'将来負担比率（分子）の構造'!K$51</f>
        <v>2067</v>
      </c>
      <c r="K57" s="160"/>
      <c r="L57" s="160"/>
      <c r="M57" s="160">
        <f>'将来負担比率（分子）の構造'!L$51</f>
        <v>1988</v>
      </c>
      <c r="N57" s="160"/>
      <c r="O57" s="160"/>
      <c r="P57" s="160">
        <f>'将来負担比率（分子）の構造'!M$51</f>
        <v>1875</v>
      </c>
    </row>
    <row r="58" spans="1:16">
      <c r="A58" s="160" t="s">
        <v>34</v>
      </c>
      <c r="B58" s="160"/>
      <c r="C58" s="160"/>
      <c r="D58" s="160">
        <f>'将来負担比率（分子）の構造'!I$50</f>
        <v>1953</v>
      </c>
      <c r="E58" s="160"/>
      <c r="F58" s="160"/>
      <c r="G58" s="160">
        <f>'将来負担比率（分子）の構造'!J$50</f>
        <v>1159</v>
      </c>
      <c r="H58" s="160"/>
      <c r="I58" s="160"/>
      <c r="J58" s="160">
        <f>'将来負担比率（分子）の構造'!K$50</f>
        <v>1660</v>
      </c>
      <c r="K58" s="160"/>
      <c r="L58" s="160"/>
      <c r="M58" s="160">
        <f>'将来負担比率（分子）の構造'!L$50</f>
        <v>2628</v>
      </c>
      <c r="N58" s="160"/>
      <c r="O58" s="160"/>
      <c r="P58" s="160">
        <f>'将来負担比率（分子）の構造'!M$50</f>
        <v>2642</v>
      </c>
    </row>
    <row r="59" spans="1:16">
      <c r="A59" s="160" t="s">
        <v>32</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31</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29</v>
      </c>
      <c r="B61" s="160" t="str">
        <f>'将来負担比率（分子）の構造'!I$46</f>
        <v>-</v>
      </c>
      <c r="C61" s="160"/>
      <c r="D61" s="160"/>
      <c r="E61" s="160">
        <f>'将来負担比率（分子）の構造'!J$46</f>
        <v>281</v>
      </c>
      <c r="F61" s="160"/>
      <c r="G61" s="160"/>
      <c r="H61" s="160">
        <f>'将来負担比率（分子）の構造'!K$46</f>
        <v>275</v>
      </c>
      <c r="I61" s="160"/>
      <c r="J61" s="160"/>
      <c r="K61" s="160" t="str">
        <f>'将来負担比率（分子）の構造'!L$46</f>
        <v>-</v>
      </c>
      <c r="L61" s="160"/>
      <c r="M61" s="160"/>
      <c r="N61" s="160" t="str">
        <f>'将来負担比率（分子）の構造'!M$46</f>
        <v>-</v>
      </c>
      <c r="O61" s="160"/>
      <c r="P61" s="160"/>
    </row>
    <row r="62" spans="1:16">
      <c r="A62" s="160" t="s">
        <v>28</v>
      </c>
      <c r="B62" s="160">
        <f>'将来負担比率（分子）の構造'!I$45</f>
        <v>2499</v>
      </c>
      <c r="C62" s="160"/>
      <c r="D62" s="160"/>
      <c r="E62" s="160">
        <f>'将来負担比率（分子）の構造'!J$45</f>
        <v>2347</v>
      </c>
      <c r="F62" s="160"/>
      <c r="G62" s="160"/>
      <c r="H62" s="160">
        <f>'将来負担比率（分子）の構造'!K$45</f>
        <v>2284</v>
      </c>
      <c r="I62" s="160"/>
      <c r="J62" s="160"/>
      <c r="K62" s="160">
        <f>'将来負担比率（分子）の構造'!L$45</f>
        <v>2314</v>
      </c>
      <c r="L62" s="160"/>
      <c r="M62" s="160"/>
      <c r="N62" s="160">
        <f>'将来負担比率（分子）の構造'!M$45</f>
        <v>2248</v>
      </c>
      <c r="O62" s="160"/>
      <c r="P62" s="160"/>
    </row>
    <row r="63" spans="1:16">
      <c r="A63" s="160" t="s">
        <v>27</v>
      </c>
      <c r="B63" s="160">
        <f>'将来負担比率（分子）の構造'!I$44</f>
        <v>1441</v>
      </c>
      <c r="C63" s="160"/>
      <c r="D63" s="160"/>
      <c r="E63" s="160">
        <f>'将来負担比率（分子）の構造'!J$44</f>
        <v>1332</v>
      </c>
      <c r="F63" s="160"/>
      <c r="G63" s="160"/>
      <c r="H63" s="160">
        <f>'将来負担比率（分子）の構造'!K$44</f>
        <v>1252</v>
      </c>
      <c r="I63" s="160"/>
      <c r="J63" s="160"/>
      <c r="K63" s="160">
        <f>'将来負担比率（分子）の構造'!L$44</f>
        <v>1229</v>
      </c>
      <c r="L63" s="160"/>
      <c r="M63" s="160"/>
      <c r="N63" s="160">
        <f>'将来負担比率（分子）の構造'!M$44</f>
        <v>1233</v>
      </c>
      <c r="O63" s="160"/>
      <c r="P63" s="160"/>
    </row>
    <row r="64" spans="1:16">
      <c r="A64" s="160" t="s">
        <v>26</v>
      </c>
      <c r="B64" s="160">
        <f>'将来負担比率（分子）の構造'!I$43</f>
        <v>8364</v>
      </c>
      <c r="C64" s="160"/>
      <c r="D64" s="160"/>
      <c r="E64" s="160">
        <f>'将来負担比率（分子）の構造'!J$43</f>
        <v>8025</v>
      </c>
      <c r="F64" s="160"/>
      <c r="G64" s="160"/>
      <c r="H64" s="160">
        <f>'将来負担比率（分子）の構造'!K$43</f>
        <v>7547</v>
      </c>
      <c r="I64" s="160"/>
      <c r="J64" s="160"/>
      <c r="K64" s="160">
        <f>'将来負担比率（分子）の構造'!L$43</f>
        <v>7146</v>
      </c>
      <c r="L64" s="160"/>
      <c r="M64" s="160"/>
      <c r="N64" s="160">
        <f>'将来負担比率（分子）の構造'!M$43</f>
        <v>6742</v>
      </c>
      <c r="O64" s="160"/>
      <c r="P64" s="160"/>
    </row>
    <row r="65" spans="1:16">
      <c r="A65" s="160" t="s">
        <v>25</v>
      </c>
      <c r="B65" s="160">
        <f>'将来負担比率（分子）の構造'!I$42</f>
        <v>109</v>
      </c>
      <c r="C65" s="160"/>
      <c r="D65" s="160"/>
      <c r="E65" s="160">
        <f>'将来負担比率（分子）の構造'!J$42</f>
        <v>100</v>
      </c>
      <c r="F65" s="160"/>
      <c r="G65" s="160"/>
      <c r="H65" s="160">
        <f>'将来負担比率（分子）の構造'!K$42</f>
        <v>92</v>
      </c>
      <c r="I65" s="160"/>
      <c r="J65" s="160"/>
      <c r="K65" s="160">
        <f>'将来負担比率（分子）の構造'!L$42</f>
        <v>84</v>
      </c>
      <c r="L65" s="160"/>
      <c r="M65" s="160"/>
      <c r="N65" s="160">
        <f>'将来負担比率（分子）の構造'!M$42</f>
        <v>75</v>
      </c>
      <c r="O65" s="160"/>
      <c r="P65" s="160"/>
    </row>
    <row r="66" spans="1:16">
      <c r="A66" s="160" t="s">
        <v>24</v>
      </c>
      <c r="B66" s="160">
        <f>'将来負担比率（分子）の構造'!I$41</f>
        <v>16526</v>
      </c>
      <c r="C66" s="160"/>
      <c r="D66" s="160"/>
      <c r="E66" s="160">
        <f>'将来負担比率（分子）の構造'!J$41</f>
        <v>16425</v>
      </c>
      <c r="F66" s="160"/>
      <c r="G66" s="160"/>
      <c r="H66" s="160">
        <f>'将来負担比率（分子）の構造'!K$41</f>
        <v>16514</v>
      </c>
      <c r="I66" s="160"/>
      <c r="J66" s="160"/>
      <c r="K66" s="160">
        <f>'将来負担比率（分子）の構造'!L$41</f>
        <v>16041</v>
      </c>
      <c r="L66" s="160"/>
      <c r="M66" s="160"/>
      <c r="N66" s="160">
        <f>'将来負担比率（分子）の構造'!M$41</f>
        <v>15642</v>
      </c>
      <c r="O66" s="160"/>
      <c r="P66" s="160"/>
    </row>
    <row r="67" spans="1:16">
      <c r="A67" s="160" t="s">
        <v>68</v>
      </c>
      <c r="B67" s="160" t="e">
        <f>NA()</f>
        <v>#N/A</v>
      </c>
      <c r="C67" s="160">
        <f>IF(ISNUMBER('将来負担比率（分子）の構造'!I$53), IF('将来負担比率（分子）の構造'!I$53 &lt; 0, 0, '将来負担比率（分子）の構造'!I$53), NA())</f>
        <v>10232</v>
      </c>
      <c r="D67" s="160" t="e">
        <f>NA()</f>
        <v>#N/A</v>
      </c>
      <c r="E67" s="160" t="e">
        <f>NA()</f>
        <v>#N/A</v>
      </c>
      <c r="F67" s="160">
        <f>IF(ISNUMBER('将来負担比率（分子）の構造'!J$53), IF('将来負担比率（分子）の構造'!J$53 &lt; 0, 0, '将来負担比率（分子）の構造'!J$53), NA())</f>
        <v>11297</v>
      </c>
      <c r="G67" s="160" t="e">
        <f>NA()</f>
        <v>#N/A</v>
      </c>
      <c r="H67" s="160" t="e">
        <f>NA()</f>
        <v>#N/A</v>
      </c>
      <c r="I67" s="160">
        <f>IF(ISNUMBER('将来負担比率（分子）の構造'!K$53), IF('将来負担比率（分子）の構造'!K$53 &lt; 0, 0, '将来負担比率（分子）の構造'!K$53), NA())</f>
        <v>10552</v>
      </c>
      <c r="J67" s="160" t="e">
        <f>NA()</f>
        <v>#N/A</v>
      </c>
      <c r="K67" s="160" t="e">
        <f>NA()</f>
        <v>#N/A</v>
      </c>
      <c r="L67" s="160">
        <f>IF(ISNUMBER('将来負担比率（分子）の構造'!L$53), IF('将来負担比率（分子）の構造'!L$53 &lt; 0, 0, '将来負担比率（分子）の構造'!L$53), NA())</f>
        <v>8892</v>
      </c>
      <c r="M67" s="160" t="e">
        <f>NA()</f>
        <v>#N/A</v>
      </c>
      <c r="N67" s="160" t="e">
        <f>NA()</f>
        <v>#N/A</v>
      </c>
      <c r="O67" s="160">
        <f>IF(ISNUMBER('将来負担比率（分子）の構造'!M$53), IF('将来負担比率（分子）の構造'!M$53 &lt; 0, 0, '将来負担比率（分子）の構造'!M$53), NA())</f>
        <v>8430</v>
      </c>
      <c r="P67" s="160" t="e">
        <f>NA()</f>
        <v>#N/A</v>
      </c>
    </row>
    <row r="70" spans="1:16">
      <c r="A70" s="162" t="s">
        <v>69</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70</v>
      </c>
      <c r="B72" s="164">
        <f>基金残高に係る経年分析!F55</f>
        <v>729</v>
      </c>
      <c r="C72" s="164">
        <f>基金残高に係る経年分析!G55</f>
        <v>1473</v>
      </c>
      <c r="D72" s="164">
        <f>基金残高に係る経年分析!H55</f>
        <v>1125</v>
      </c>
    </row>
    <row r="73" spans="1:16">
      <c r="A73" s="163" t="s">
        <v>71</v>
      </c>
      <c r="B73" s="164">
        <f>基金残高に係る経年分析!F56</f>
        <v>57</v>
      </c>
      <c r="C73" s="164">
        <f>基金残高に係る経年分析!G56</f>
        <v>110</v>
      </c>
      <c r="D73" s="164">
        <f>基金残高に係る経年分析!H56</f>
        <v>111</v>
      </c>
    </row>
    <row r="74" spans="1:16">
      <c r="A74" s="163" t="s">
        <v>72</v>
      </c>
      <c r="B74" s="164">
        <f>基金残高に係る経年分析!F57</f>
        <v>399</v>
      </c>
      <c r="C74" s="164">
        <f>基金残高に係る経年分析!G57</f>
        <v>587</v>
      </c>
      <c r="D74" s="164">
        <f>基金残高に係る経年分析!H57</f>
        <v>900</v>
      </c>
    </row>
  </sheetData>
  <sheetProtection algorithmName="SHA-512" hashValue="0/XyP20mxPc3bxuhYu41XF5iMiuyfd7Pfg9PfD8x6PTcK/1SSkfjTVdDQvkXSsw8UAW72dKqtNqiXlpmJybioQ==" saltValue="si7e+bnwNwiODfjYSy1CC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2019-03-13T07:35:33Z</cp:lastPrinted>
  <dcterms:created xsi:type="dcterms:W3CDTF">2019-02-14T01:34:47Z</dcterms:created>
  <dcterms:modified xsi:type="dcterms:W3CDTF">2019-11-06T10:22:17Z</dcterms:modified>
  <cp:category/>
</cp:coreProperties>
</file>