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 yWindow="1356" windowWidth="20616" windowHeight="3696" tabRatio="853"/>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C36" i="10"/>
  <c r="AM35" i="10"/>
  <c r="C34" i="10"/>
  <c r="C35" i="10" s="1"/>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c r="BE35" i="10" s="1"/>
  <c r="BW34" i="10" l="1"/>
  <c r="BW35" i="10" l="1"/>
  <c r="BW36" i="10" s="1"/>
  <c r="BW37" i="10" s="1"/>
  <c r="BW38" i="10" s="1"/>
  <c r="BW39" i="10" s="1"/>
  <c r="BW40" i="10" s="1"/>
  <c r="BW41" i="10" s="1"/>
  <c r="BW42" i="10" s="1"/>
  <c r="CO34" i="10" l="1"/>
  <c r="CO35" i="10" s="1"/>
  <c r="CO36" i="10" s="1"/>
</calcChain>
</file>

<file path=xl/sharedStrings.xml><?xml version="1.0" encoding="utf-8"?>
<sst xmlns="http://schemas.openxmlformats.org/spreadsheetml/2006/main" count="1095" uniqueCount="601">
  <si>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</si>
  <si>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</si>
  <si>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</si>
  <si>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</si>
  <si>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</si>
  <si>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</si>
  <si>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</si>
  <si>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</si>
  <si>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</si>
  <si>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</si>
  <si>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</si>
  <si>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</si>
  <si>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</si>
  <si>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</si>
  <si>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</si>
  <si>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</si>
  <si>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</si>
  <si>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</si>
  <si>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</si>
  <si>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</si>
  <si>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</si>
  <si>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</si>
  <si>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</si>
  <si>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</si>
  <si>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</si>
  <si>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</si>
  <si>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</si>
  <si>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</si>
  <si>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</si>
  <si>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</si>
  <si>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</si>
  <si>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</si>
  <si>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</si>
  <si>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</si>
  <si>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</si>
  <si>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</si>
  <si>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</si>
  <si>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</si>
  <si>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</si>
  <si>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</si>
  <si>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</si>
  <si>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</si>
  <si>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</si>
  <si>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</si>
  <si>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</si>
  <si>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</si>
  <si>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</si>
  <si>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</si>
  <si>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</si>
  <si>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</si>
  <si>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</si>
  <si>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</si>
  <si>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</si>
  <si>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</si>
  <si>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</si>
  <si>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</si>
  <si>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</si>
  <si>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</si>
  <si>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</si>
  <si>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</si>
  <si>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</si>
  <si>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</si>
  <si>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</si>
  <si>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</si>
  <si>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</si>
  <si>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</si>
  <si>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</si>
  <si>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</si>
  <si>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</si>
  <si>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</si>
  <si>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</si>
  <si>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</si>
  <si>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</si>
  <si>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</si>
  <si>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</si>
  <si>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</si>
  <si>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</si>
  <si>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</si>
  <si>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</si>
  <si>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</si>
  <si>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</si>
  <si>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</si>
  <si>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</si>
  <si>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</si>
  <si>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</si>
  <si>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</si>
  <si>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</si>
  <si>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</si>
  <si>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</si>
  <si>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</si>
  <si>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</si>
  <si>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</si>
  <si>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村山市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</si>
  <si>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</si>
  <si>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</si>
  <si>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</si>
  <si>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</si>
  <si>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</si>
  <si>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</si>
  <si>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</si>
  <si>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</si>
  <si>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</si>
  <si>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</si>
  <si>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</si>
  <si>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</si>
  <si>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</si>
  <si>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</si>
  <si>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</si>
  <si>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</si>
  <si>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</si>
  <si>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</si>
  <si>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</si>
  <si>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</si>
  <si>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</si>
  <si>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</si>
  <si>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</si>
  <si>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</si>
  <si>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</si>
  <si>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</si>
  <si>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</si>
  <si>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</si>
  <si>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</si>
  <si>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</si>
  <si>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</si>
  <si>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</si>
  <si>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</si>
  <si>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</si>
  <si>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</si>
  <si>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</si>
  <si>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</si>
  <si>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</si>
  <si>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</si>
  <si>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</si>
  <si>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</si>
  <si>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</si>
  <si>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</si>
  <si>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</si>
  <si>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</si>
  <si>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</si>
  <si>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</si>
  <si>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</si>
  <si>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</si>
  <si>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</si>
  <si>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</si>
  <si>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</si>
  <si>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0"/>
  </si>
  <si>
    <t>うち日本人(％)</t>
    <phoneticPr fontId="5"/>
  </si>
  <si>
    <t>-1.8</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</si>
  <si>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</si>
  <si>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</si>
  <si>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</si>
  <si>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</si>
  <si>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</si>
  <si>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</si>
  <si>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</si>
  <si>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</si>
  <si>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</si>
  <si>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</si>
  <si>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</si>
  <si>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</si>
  <si>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</si>
  <si>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</si>
  <si>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</si>
  <si>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</si>
  <si>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</si>
  <si>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</si>
  <si>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</si>
  <si>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</si>
  <si>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</si>
  <si>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</si>
  <si>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</si>
  <si>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</si>
  <si>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</si>
  <si>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</si>
  <si>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</si>
  <si>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</si>
  <si>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</si>
  <si>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</si>
  <si>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</si>
  <si>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</si>
  <si>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</si>
  <si>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</si>
  <si>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</si>
  <si>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</si>
  <si>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</si>
  <si>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</si>
  <si>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</si>
  <si>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</si>
  <si>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</si>
  <si>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</si>
  <si>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</si>
  <si>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</si>
  <si>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</si>
  <si>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</si>
  <si>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</si>
  <si>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</si>
  <si>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</si>
  <si>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</si>
  <si>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</si>
  <si>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</si>
  <si>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</si>
  <si>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</si>
  <si>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</si>
  <si>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</si>
  <si>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</si>
  <si>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</si>
  <si>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山形県村山市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</si>
  <si>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</si>
  <si>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</si>
  <si>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</si>
  <si>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</si>
  <si>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</si>
  <si>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</si>
  <si>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</si>
  <si>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</si>
  <si>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</si>
  <si>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</si>
  <si>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</si>
  <si>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</si>
  <si>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</si>
  <si>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</si>
  <si>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</si>
  <si>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</si>
  <si>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</si>
  <si>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</si>
  <si>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</si>
  <si>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</si>
  <si>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</si>
  <si>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</si>
  <si>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</si>
  <si>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</si>
  <si>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</si>
  <si>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</si>
  <si>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</si>
  <si>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</si>
  <si>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</si>
  <si>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</si>
  <si>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</si>
  <si>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</si>
  <si>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</si>
  <si>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</si>
  <si>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</si>
  <si>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</si>
  <si>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</si>
  <si>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</si>
  <si>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</si>
  <si>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</si>
  <si>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</si>
  <si>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</si>
  <si>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</si>
  <si>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</si>
  <si>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</si>
  <si>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</si>
  <si>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</si>
  <si>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</si>
  <si>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</si>
  <si>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</si>
  <si>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</si>
  <si>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</si>
  <si>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</si>
  <si>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</si>
  <si>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</si>
  <si>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</si>
  <si>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</si>
  <si>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</si>
  <si>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</si>
  <si>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</si>
  <si>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</si>
  <si>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</si>
  <si>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</si>
  <si>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</si>
  <si>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</si>
  <si>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</si>
  <si>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</si>
  <si>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</si>
  <si>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</si>
  <si>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</si>
  <si>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</si>
  <si>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</si>
  <si>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</si>
  <si>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</si>
  <si>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</si>
  <si>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</si>
  <si>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</si>
  <si>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</si>
  <si>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</si>
  <si>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</si>
  <si>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</si>
  <si>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</si>
  <si>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</si>
  <si>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</si>
  <si>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</si>
  <si>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</si>
  <si>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</si>
  <si>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</si>
  <si>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</si>
  <si>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</si>
  <si>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</si>
  <si>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</si>
  <si>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</si>
  <si>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</si>
  <si>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</si>
  <si>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</si>
  <si>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</si>
  <si>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</si>
  <si>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</si>
  <si>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</si>
  <si>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</si>
  <si>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</si>
  <si>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</si>
  <si>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</si>
  <si>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</si>
  <si>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</si>
  <si>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</si>
  <si>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</si>
  <si>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</si>
  <si>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</si>
  <si>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</si>
  <si>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</si>
  <si>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</si>
  <si>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</si>
  <si>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</si>
  <si>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</si>
  <si>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</si>
  <si>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</si>
  <si>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</si>
  <si>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病院</t>
    <phoneticPr fontId="5"/>
  </si>
  <si>
    <t>加入世帯数(世帯)</t>
  </si>
  <si>
    <t>　　うち一部事務組合負担金</t>
    <phoneticPr fontId="5"/>
  </si>
  <si>
    <t>歳入合計</t>
    <phoneticPr fontId="5"/>
  </si>
  <si>
    <t>上水道</t>
    <phoneticPr fontId="5"/>
  </si>
  <si>
    <t>被保険者数(人)</t>
  </si>
  <si>
    <t>　繰出金</t>
    <phoneticPr fontId="5"/>
  </si>
  <si>
    <t>簡易水道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</si>
  <si>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</si>
  <si>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</si>
  <si>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</si>
  <si>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</si>
  <si>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</si>
  <si>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</si>
  <si>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</si>
  <si>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</si>
  <si>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</si>
  <si>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</si>
  <si>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</si>
  <si>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</si>
  <si>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</si>
  <si>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</si>
  <si>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</si>
  <si>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</si>
  <si>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</si>
  <si>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</si>
  <si>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</si>
  <si>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</si>
  <si>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</si>
  <si>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</si>
  <si>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山形県村山市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</si>
  <si>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</si>
  <si>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</si>
  <si>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</si>
  <si>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</si>
  <si>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</si>
  <si>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</si>
  <si>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</si>
  <si>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</si>
  <si>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</si>
  <si>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</si>
  <si>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</si>
  <si>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</si>
  <si>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</si>
  <si>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</si>
  <si>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</si>
  <si>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</si>
  <si>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</si>
  <si>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</si>
  <si>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</si>
  <si>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</si>
  <si>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村山市土地区画整理事業特別会計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</si>
  <si>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</si>
  <si>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</si>
  <si>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</si>
  <si>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</si>
  <si>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</si>
  <si>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</si>
  <si>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</si>
  <si>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</si>
  <si>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</si>
  <si>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</si>
  <si>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</si>
  <si>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</si>
  <si>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</si>
  <si>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村山市国民健康保険事業特別会計</t>
    <phoneticPr fontId="5"/>
  </si>
  <si>
    <t>村山市介護保険事業特別会計</t>
    <phoneticPr fontId="5"/>
  </si>
  <si>
    <t>村山市後期高齢者医療事業特別会計</t>
    <phoneticPr fontId="5"/>
  </si>
  <si>
    <t>村山市水道事業会計</t>
    <phoneticPr fontId="5"/>
  </si>
  <si>
    <t>法適用企業</t>
    <phoneticPr fontId="5"/>
  </si>
  <si>
    <t>村山市公共下水道事業特別会計</t>
    <phoneticPr fontId="5"/>
  </si>
  <si>
    <t>法非適用企業</t>
    <phoneticPr fontId="5"/>
  </si>
  <si>
    <t>村山市農業集落排水事業特別会計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</si>
  <si>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</si>
  <si>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</si>
  <si>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</si>
  <si>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</si>
  <si>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</si>
  <si>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</si>
  <si>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総費用
（歳出）</t>
    <phoneticPr fontId="5"/>
  </si>
  <si>
    <t>純損益
（形式収支）</t>
    <phoneticPr fontId="5"/>
  </si>
  <si>
    <t>資金剰余額
/不足額
（実質収支）</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</si>
  <si>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</si>
  <si>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</si>
  <si>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</si>
  <si>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</si>
  <si>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</si>
  <si>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</si>
  <si>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</si>
  <si>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</si>
  <si>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</si>
  <si>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</si>
  <si>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</si>
  <si>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</si>
  <si>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</si>
  <si>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</si>
  <si>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</si>
  <si>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</si>
  <si>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</si>
  <si>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</si>
  <si>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</si>
  <si>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</si>
  <si>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</si>
  <si>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</si>
  <si>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</si>
  <si>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t>
    <phoneticPr fontId="5"/>
  </si>
  <si>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</si>
  <si>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</si>
  <si>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</si>
  <si>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</si>
  <si>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</si>
  <si>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</si>
  <si>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</si>
  <si>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</si>
  <si>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</si>
  <si>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</si>
  <si>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</si>
  <si>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t>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</si>
  <si>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</si>
  <si>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</si>
  <si>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</si>
  <si>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</si>
  <si>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</si>
  <si>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</si>
  <si>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</si>
  <si>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</si>
  <si>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</si>
  <si>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</si>
  <si>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</si>
  <si>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</si>
  <si>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</si>
  <si>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村山市公共下水道事業特別会計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</si>
  <si>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</si>
  <si>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</si>
  <si>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村山市農業集落排水事業特別会計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</si>
  <si>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</si>
  <si>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村山市水道事業会計</t>
    <phoneticPr fontId="5"/>
  </si>
  <si>
    <t>(Ｆ)</t>
    <phoneticPr fontId="5"/>
  </si>
  <si>
    <t>村山市介護保険事業特別会計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</si>
  <si>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</si>
  <si>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</si>
  <si>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</si>
  <si>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</si>
  <si>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</si>
  <si>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</si>
  <si>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</si>
  <si>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</si>
  <si>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</si>
  <si>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</si>
  <si>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</si>
  <si>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</si>
  <si>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</si>
  <si>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</si>
  <si>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</si>
  <si>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</si>
  <si>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</si>
  <si>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</si>
  <si>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</si>
  <si>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</si>
  <si>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</si>
  <si>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</si>
  <si>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</si>
  <si>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</si>
  <si>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</si>
  <si>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</si>
  <si>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</si>
  <si>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</si>
  <si>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</si>
  <si>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</si>
  <si>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</si>
  <si>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</si>
  <si>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</si>
  <si>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</si>
  <si>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</si>
  <si>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</si>
  <si>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</si>
  <si>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</si>
  <si>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</si>
  <si>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</si>
  <si>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</si>
  <si>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</si>
  <si>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</si>
  <si>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</si>
  <si>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</si>
  <si>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</si>
  <si>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</si>
  <si>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</si>
  <si>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</si>
  <si>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</si>
  <si>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</si>
  <si>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</si>
  <si>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</si>
  <si>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</si>
  <si>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</si>
  <si>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</si>
  <si>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</si>
  <si>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</si>
  <si>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</si>
  <si>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</si>
  <si>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</si>
  <si>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</si>
  <si>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</si>
  <si>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</si>
  <si>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</si>
  <si>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</si>
  <si>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</si>
  <si>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</si>
  <si>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</si>
  <si>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</si>
  <si>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</si>
  <si>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</si>
  <si>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</si>
  <si>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</si>
  <si>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</si>
  <si>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</si>
  <si>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</si>
  <si>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</si>
  <si>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</si>
  <si>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</si>
  <si>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</si>
  <si>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</si>
  <si>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</si>
  <si>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</si>
  <si>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</si>
  <si>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3.28</t>
  </si>
  <si>
    <t>▲ 4.93</t>
  </si>
  <si>
    <t>▲ 2.26</t>
  </si>
  <si>
    <t>▲ 6.12</t>
  </si>
  <si>
    <t>▲ 6.96</t>
  </si>
  <si>
    <t>村山市水道事業会計</t>
  </si>
  <si>
    <t>一般会計</t>
  </si>
  <si>
    <t>村山市国民健康保険事業特別会計</t>
  </si>
  <si>
    <t>村山市介護保険事業特別会計</t>
  </si>
  <si>
    <t>村山市公共下水道事業特別会計</t>
  </si>
  <si>
    <t>村山市農業集落排水事業特別会計</t>
  </si>
  <si>
    <t>村山市後期高齢者医療事業特別会計</t>
  </si>
  <si>
    <t>村山市土地区画整理事業特別会計</t>
  </si>
  <si>
    <t>その他会計（赤字）</t>
  </si>
  <si>
    <t>その他会計（黒字）</t>
  </si>
  <si>
    <t>ふるさとづくり基金</t>
    <rPh sb="7" eb="9">
      <t>キキン</t>
    </rPh>
    <phoneticPr fontId="11"/>
  </si>
  <si>
    <t>公共施設等整備基金</t>
    <rPh sb="0" eb="2">
      <t>コウキョウ</t>
    </rPh>
    <rPh sb="2" eb="5">
      <t>シセツトウ</t>
    </rPh>
    <rPh sb="5" eb="7">
      <t>セイビ</t>
    </rPh>
    <rPh sb="7" eb="9">
      <t>キキン</t>
    </rPh>
    <phoneticPr fontId="11"/>
  </si>
  <si>
    <t>夢応援奨学基金</t>
    <rPh sb="0" eb="1">
      <t>ユメ</t>
    </rPh>
    <rPh sb="1" eb="3">
      <t>オウエン</t>
    </rPh>
    <rPh sb="3" eb="5">
      <t>ショウガク</t>
    </rPh>
    <rPh sb="5" eb="7">
      <t>キキン</t>
    </rPh>
    <phoneticPr fontId="11"/>
  </si>
  <si>
    <t>阿部厚生基金</t>
    <rPh sb="0" eb="2">
      <t>アベ</t>
    </rPh>
    <rPh sb="2" eb="4">
      <t>コウセイ</t>
    </rPh>
    <rPh sb="4" eb="6">
      <t>キキン</t>
    </rPh>
    <phoneticPr fontId="11"/>
  </si>
  <si>
    <t>‐</t>
    <phoneticPr fontId="2"/>
  </si>
  <si>
    <t>‐</t>
    <phoneticPr fontId="2"/>
  </si>
  <si>
    <t>村山市余暇開発公社</t>
    <rPh sb="0" eb="3">
      <t>ムラヤマシ</t>
    </rPh>
    <rPh sb="3" eb="5">
      <t>ヨカ</t>
    </rPh>
    <rPh sb="5" eb="7">
      <t>カイハツ</t>
    </rPh>
    <rPh sb="7" eb="9">
      <t>コウシャ</t>
    </rPh>
    <phoneticPr fontId="2"/>
  </si>
  <si>
    <t>村山市体育協会</t>
    <rPh sb="0" eb="3">
      <t>ムラヤマシ</t>
    </rPh>
    <rPh sb="3" eb="5">
      <t>タイイク</t>
    </rPh>
    <rPh sb="5" eb="7">
      <t>キョウカイ</t>
    </rPh>
    <phoneticPr fontId="2"/>
  </si>
  <si>
    <t>村山市土地開発公社</t>
    <rPh sb="0" eb="3">
      <t>ムラヤマシ</t>
    </rPh>
    <rPh sb="3" eb="5">
      <t>トチ</t>
    </rPh>
    <rPh sb="5" eb="7">
      <t>カイハツ</t>
    </rPh>
    <rPh sb="7" eb="9">
      <t>コウシャ</t>
    </rPh>
    <phoneticPr fontId="2"/>
  </si>
  <si>
    <t>北村山広域行政事務組合</t>
    <rPh sb="0" eb="1">
      <t>キタ</t>
    </rPh>
    <rPh sb="1" eb="3">
      <t>ムラヤマ</t>
    </rPh>
    <rPh sb="3" eb="5">
      <t>コウイキ</t>
    </rPh>
    <rPh sb="5" eb="7">
      <t>ギョウセイ</t>
    </rPh>
    <rPh sb="7" eb="9">
      <t>ジム</t>
    </rPh>
    <rPh sb="9" eb="11">
      <t>クミアイ</t>
    </rPh>
    <phoneticPr fontId="2"/>
  </si>
  <si>
    <t>東根市外二市一町共立衛生処理組合</t>
    <rPh sb="0" eb="3">
      <t>ヒガシネシ</t>
    </rPh>
    <rPh sb="3" eb="4">
      <t>ソト</t>
    </rPh>
    <rPh sb="4" eb="5">
      <t>ニ</t>
    </rPh>
    <rPh sb="5" eb="6">
      <t>シ</t>
    </rPh>
    <rPh sb="6" eb="8">
      <t>イッチョウ</t>
    </rPh>
    <rPh sb="8" eb="10">
      <t>キョウリツ</t>
    </rPh>
    <rPh sb="10" eb="12">
      <t>エイセイ</t>
    </rPh>
    <rPh sb="12" eb="14">
      <t>ショリ</t>
    </rPh>
    <rPh sb="14" eb="16">
      <t>クミアイ</t>
    </rPh>
    <phoneticPr fontId="2"/>
  </si>
  <si>
    <t>山形県消防補償等組合</t>
    <rPh sb="0" eb="3">
      <t>ヤマガタケン</t>
    </rPh>
    <rPh sb="3" eb="5">
      <t>ショウボウ</t>
    </rPh>
    <rPh sb="5" eb="8">
      <t>ホショウトウ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</si>
  <si>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</si>
  <si>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河北町ほか２市広域斎場事務組合</t>
    <rPh sb="0" eb="2">
      <t>カホク</t>
    </rPh>
    <rPh sb="2" eb="3">
      <t>チョウ</t>
    </rPh>
    <rPh sb="6" eb="7">
      <t>シ</t>
    </rPh>
    <rPh sb="7" eb="9">
      <t>コウイキ</t>
    </rPh>
    <rPh sb="9" eb="11">
      <t>サイジョウ</t>
    </rPh>
    <rPh sb="11" eb="13">
      <t>ジム</t>
    </rPh>
    <rPh sb="13" eb="15">
      <t>クミアイ</t>
    </rPh>
    <phoneticPr fontId="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</si>
  <si>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</si>
  <si>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</si>
  <si>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北村山公立病院組合</t>
    <rPh sb="0" eb="3">
      <t>キタムラヤマ</t>
    </rPh>
    <rPh sb="3" eb="5">
      <t>コウリツ</t>
    </rPh>
    <rPh sb="5" eb="7">
      <t>ビョウイン</t>
    </rPh>
    <rPh sb="7" eb="9">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</si>
  <si>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</si>
  <si>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 xml:space="preserve">‐ </t>
    <phoneticPr fontId="2"/>
  </si>
  <si>
    <t>法適用企業</t>
    <rPh sb="0" eb="1">
      <t>ホウ</t>
    </rPh>
    <rPh sb="1" eb="3">
      <t>テキヨウ</t>
    </rPh>
    <rPh sb="3" eb="5">
      <t>キギョウ</t>
    </rPh>
    <phoneticPr fontId="2"/>
  </si>
  <si>
    <t>‐</t>
    <phoneticPr fontId="2"/>
  </si>
  <si>
    <t>余暇活動施設整備基金</t>
    <rPh sb="0" eb="2">
      <t>ヨカ</t>
    </rPh>
    <rPh sb="2" eb="4">
      <t>カツドウ</t>
    </rPh>
    <rPh sb="4" eb="6">
      <t>シセツ</t>
    </rPh>
    <rPh sb="6" eb="8">
      <t>セイビ</t>
    </rPh>
    <rPh sb="8" eb="10">
      <t>キキン</t>
    </rPh>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</si>
  <si>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</si>
  <si>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</si>
  <si>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</si>
  <si>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</si>
  <si>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</si>
  <si>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</si>
  <si>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</si>
  <si>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</si>
  <si>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</si>
  <si>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年々減少しているものの、ともに類似団体内平均値を上回っている。元利償還金及び地方債現在高は着実に減少しているが、過疎債が増加していること、公共下水道事業等の元利償還に対する繰入金が高止まりしていること等が高い原因となっている。平成２９年に策定した第３次村山市行財政改革プラン（平成２９～令和３年度）に基づき、市債借入れの抑制を継続し、積極的に任意繰上償還を実施していくことにより、今後も緩やかながら低下していくものと想定している。</t>
    <rPh sb="160" eb="162">
      <t>レ</t>
    </rPh>
    <phoneticPr fontId="5"/>
  </si>
  <si>
    <t>実質公債費比率</t>
    <phoneticPr fontId="5"/>
  </si>
  <si>
    <t xml:space="preserve"> </t>
    <phoneticPr fontId="5"/>
  </si>
  <si>
    <t xml:space="preserve"> </t>
    <phoneticPr fontId="5"/>
  </si>
  <si>
    <t>平成２８年度決算について将来負担比率が類似団体内平均値を95ポイント上回っている。公共下水道事業特別会計への公債費充当繰出が比較的多い可能性が考えられる。</t>
    <rPh sb="0" eb="2">
      <t>ヘイセイ</t>
    </rPh>
    <rPh sb="4" eb="6">
      <t>ネンド</t>
    </rPh>
    <rPh sb="6" eb="8">
      <t>ケッサン</t>
    </rPh>
    <rPh sb="12" eb="14">
      <t>ショウライ</t>
    </rPh>
    <rPh sb="14" eb="16">
      <t>フタン</t>
    </rPh>
    <rPh sb="16" eb="18">
      <t>ヒリツ</t>
    </rPh>
    <rPh sb="19" eb="21">
      <t>ルイジ</t>
    </rPh>
    <rPh sb="21" eb="23">
      <t>ダンタイ</t>
    </rPh>
    <rPh sb="23" eb="24">
      <t>ナイ</t>
    </rPh>
    <rPh sb="24" eb="26">
      <t>ヘイキン</t>
    </rPh>
    <rPh sb="26" eb="27">
      <t>チ</t>
    </rPh>
    <rPh sb="34" eb="36">
      <t>ウワマワ</t>
    </rPh>
    <rPh sb="41" eb="43">
      <t>コウキョウ</t>
    </rPh>
    <rPh sb="43" eb="46">
      <t>ゲスイドウ</t>
    </rPh>
    <rPh sb="46" eb="48">
      <t>ジギョウ</t>
    </rPh>
    <rPh sb="48" eb="50">
      <t>トクベツ</t>
    </rPh>
    <rPh sb="50" eb="52">
      <t>カイケイ</t>
    </rPh>
    <rPh sb="54" eb="56">
      <t>コウサイ</t>
    </rPh>
    <rPh sb="56" eb="57">
      <t>ヒ</t>
    </rPh>
    <rPh sb="57" eb="59">
      <t>ジュウトウ</t>
    </rPh>
    <rPh sb="59" eb="61">
      <t>クリダシ</t>
    </rPh>
    <rPh sb="62" eb="65">
      <t>ヒカクテキ</t>
    </rPh>
    <rPh sb="65" eb="66">
      <t>オオ</t>
    </rPh>
    <rPh sb="67" eb="70">
      <t>カノウセイ</t>
    </rPh>
    <rPh sb="71" eb="72">
      <t>カンガ</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</si>
</sst>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9" xfId="8" applyFont="1" applyFill="1" applyBorder="1" applyAlignment="1">
      <alignment horizontal="center" vertical="center"/>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0" xfId="8" applyFont="1" applyFill="1" applyBorder="1" applyAlignment="1">
      <alignment horizontal="center" vertical="center"/>
    </xf>
    <xf numFmtId="0" fontId="15" fillId="0" borderId="24"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64"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3" xfId="8" applyFont="1" applyFill="1" applyBorder="1" applyAlignment="1">
      <alignment horizontal="center"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14"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41"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0" fontId="15" fillId="0" borderId="11" xfId="8" applyFont="1" applyFill="1" applyBorder="1" applyAlignment="1">
      <alignment horizontal="center" vertical="center"/>
    </xf>
    <xf numFmtId="0" fontId="15" fillId="0" borderId="12"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0"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0"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75"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39"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41"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5" fillId="0" borderId="42"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0" fontId="19" fillId="0" borderId="12" xfId="8" applyFont="1" applyFill="1" applyBorder="1" applyAlignment="1">
      <alignment vertical="center"/>
    </xf>
    <xf numFmtId="0" fontId="19" fillId="0" borderId="46" xfId="8" applyFont="1" applyFill="1" applyBorder="1" applyAlignment="1">
      <alignment vertical="center"/>
    </xf>
    <xf numFmtId="0" fontId="15" fillId="0" borderId="78"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46"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5" fillId="0" borderId="0" xfId="8" applyFont="1" applyFill="1" applyBorder="1" applyAlignment="1">
      <alignment horizontal="center" vertical="center" shrinkToFit="1"/>
    </xf>
    <xf numFmtId="186" fontId="15" fillId="0" borderId="0" xfId="8" applyNumberFormat="1" applyFont="1" applyFill="1" applyBorder="1" applyAlignment="1" applyProtection="1">
      <alignment horizontal="center" vertical="center" shrinkToFit="1"/>
      <protection hidden="1"/>
    </xf>
    <xf numFmtId="0" fontId="21" fillId="0" borderId="0" xfId="8" applyNumberFormat="1" applyFont="1" applyFill="1" applyBorder="1" applyAlignment="1" applyProtection="1">
      <alignment horizontal="left" vertical="center" wrapText="1"/>
      <protection hidden="1"/>
    </xf>
    <xf numFmtId="0" fontId="15" fillId="0" borderId="0" xfId="8" applyFont="1" applyFill="1" applyBorder="1" applyAlignment="1" applyProtection="1">
      <alignment horizontal="center" vertical="center" shrinkToFit="1"/>
      <protection hidden="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4" xfId="11" applyFont="1" applyBorder="1" applyAlignment="1">
      <alignment horizontal="center" vertical="center"/>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87"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0" borderId="38" xfId="11" applyNumberFormat="1" applyFont="1" applyFill="1" applyBorder="1" applyAlignment="1">
      <alignment horizontal="right" vertical="center" shrinkToFit="1"/>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181" fontId="15" fillId="0" borderId="82"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0" xfId="11" applyFont="1" applyFill="1" applyBorder="1">
      <alignment vertical="center"/>
    </xf>
    <xf numFmtId="0" fontId="15" fillId="0" borderId="38" xfId="11" applyFont="1" applyFill="1" applyBorder="1">
      <alignment vertical="center"/>
    </xf>
    <xf numFmtId="0" fontId="15" fillId="0" borderId="62" xfId="11" applyFont="1" applyBorder="1" applyAlignment="1">
      <alignment vertical="center"/>
    </xf>
    <xf numFmtId="0" fontId="12" fillId="0" borderId="0" xfId="6" applyAlignment="1">
      <alignment vertical="center"/>
    </xf>
    <xf numFmtId="0" fontId="12" fillId="0" borderId="38" xfId="6" applyBorder="1" applyAlignment="1">
      <alignment vertical="center"/>
    </xf>
    <xf numFmtId="178" fontId="15" fillId="0" borderId="88"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38" xfId="11" applyNumberFormat="1" applyFont="1" applyFill="1" applyBorder="1" applyAlignment="1">
      <alignment horizontal="right" vertical="center"/>
    </xf>
    <xf numFmtId="0" fontId="15" fillId="0" borderId="37" xfId="11" applyFont="1" applyFill="1" applyBorder="1">
      <alignment vertical="center"/>
    </xf>
    <xf numFmtId="0" fontId="15" fillId="0" borderId="52" xfId="11" applyFont="1" applyFill="1" applyBorder="1">
      <alignment vertical="center"/>
    </xf>
    <xf numFmtId="0" fontId="15" fillId="0" borderId="40" xfId="11" applyFont="1" applyFill="1" applyBorder="1">
      <alignment vertical="center"/>
    </xf>
    <xf numFmtId="178" fontId="15" fillId="0" borderId="62"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2"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181"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178" fontId="15" fillId="0" borderId="46" xfId="11" applyNumberFormat="1" applyFon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178" fontId="15" fillId="0" borderId="37" xfId="11" applyNumberFormat="1" applyFont="1" applyFill="1" applyBorder="1" applyAlignment="1">
      <alignment horizontal="right" vertical="center" shrinkToFit="1"/>
    </xf>
    <xf numFmtId="178" fontId="15" fillId="0" borderId="52"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40" xfId="11" applyNumberFormat="1" applyFont="1" applyFill="1" applyBorder="1" applyAlignment="1">
      <alignment horizontal="right" vertical="center" shrinkToFit="1"/>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6" borderId="73" xfId="12" applyFont="1" applyFill="1" applyBorder="1" applyAlignment="1" applyProtection="1">
      <alignment horizontal="left"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6" xfId="12" applyNumberFormat="1" applyFont="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81" xfId="12" applyFont="1" applyBorder="1" applyAlignment="1" applyProtection="1">
      <alignment horizontal="center" vertical="center" shrinkToFit="1"/>
      <protection locked="0"/>
    </xf>
    <xf numFmtId="187" fontId="29" fillId="8" borderId="134"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0" fontId="29" fillId="7" borderId="60" xfId="12" applyFont="1" applyFill="1" applyBorder="1" applyAlignment="1" applyProtection="1">
      <alignment horizontal="center" vertical="center" wrapText="1"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39"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2" xfId="12" applyFont="1" applyFill="1" applyBorder="1" applyAlignment="1" applyProtection="1">
      <alignment horizontal="center" vertical="center"/>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0" xfId="12" applyFont="1" applyFill="1" applyBorder="1" applyAlignment="1" applyProtection="1">
      <alignment horizontal="center" vertical="center"/>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151" xfId="14" applyNumberFormat="1" applyFont="1" applyFill="1" applyBorder="1" applyAlignment="1" applyProtection="1">
      <alignment horizontal="right" vertical="center" shrinkToFit="1"/>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38" xfId="12" applyFont="1" applyFill="1" applyBorder="1" applyAlignment="1" applyProtection="1">
      <alignment horizontal="left" vertical="center"/>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41" xfId="12" applyFont="1" applyFill="1" applyBorder="1" applyProtection="1">
      <alignment vertical="center"/>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52" xfId="12" applyFont="1" applyFill="1" applyBorder="1" applyProtection="1">
      <alignment vertical="center"/>
    </xf>
    <xf numFmtId="0" fontId="29" fillId="6" borderId="40" xfId="12" applyFont="1" applyFill="1" applyBorder="1" applyProtection="1">
      <alignment vertical="center"/>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0" fontId="29" fillId="6" borderId="0" xfId="12" applyFont="1" applyFill="1" applyProtection="1">
      <alignment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31" xfId="12" applyFont="1" applyFill="1" applyBorder="1" applyAlignment="1" applyProtection="1">
      <alignment horizontal="center" vertical="center" wrapText="1"/>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177" fontId="29" fillId="6" borderId="161"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177" fontId="29" fillId="6" borderId="37" xfId="14" applyNumberFormat="1" applyFont="1" applyFill="1" applyBorder="1" applyAlignment="1" applyProtection="1">
      <alignment horizontal="right" vertical="center" shrinkToFit="1"/>
    </xf>
    <xf numFmtId="0" fontId="31" fillId="6" borderId="42" xfId="12" applyFont="1" applyFill="1" applyBorder="1" applyAlignment="1" applyProtection="1">
      <alignment horizontal="center" vertical="center"/>
    </xf>
    <xf numFmtId="0" fontId="29" fillId="6" borderId="4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11"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187" fontId="29" fillId="6" borderId="129"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81"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76" xfId="12" applyFont="1" applyFill="1" applyBorder="1" applyAlignment="1" applyProtection="1">
      <alignment horizontal="center" vertical="center"/>
    </xf>
    <xf numFmtId="0" fontId="29" fillId="6" borderId="70"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46" xfId="14" applyNumberFormat="1" applyFont="1" applyFill="1" applyBorder="1" applyAlignment="1" applyProtection="1">
      <alignment horizontal="right" vertical="center" shrinkToFit="1"/>
    </xf>
    <xf numFmtId="0" fontId="29" fillId="6" borderId="26" xfId="12" applyFont="1" applyFill="1" applyBorder="1" applyAlignment="1" applyProtection="1">
      <alignment horizontal="center" vertical="center"/>
    </xf>
    <xf numFmtId="0" fontId="29" fillId="6" borderId="11"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12" fillId="0" borderId="41"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35"/>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84389</c:v>
                </c:pt>
                <c:pt idx="1">
                  <c:v>83623</c:v>
                </c:pt>
                <c:pt idx="2">
                  <c:v>87974</c:v>
                </c:pt>
                <c:pt idx="3">
                  <c:v>78864</c:v>
                </c:pt>
                <c:pt idx="4">
                  <c:v>85042</c:v>
                </c:pt>
              </c:numCache>
            </c:numRef>
          </c:val>
          <c:smooth val="0"/>
          <c:extLst xmlns:c16r2="http://schemas.microsoft.com/office/drawing/2015/06/chart">
            <c:ext xmlns:c16="http://schemas.microsoft.com/office/drawing/2014/chart" uri="{C3380CC4-5D6E-409C-BE32-E72D297353CC}">
              <c16:uniqueId val="{00000000-D5B5-4662-B581-435F6C89FCAE}"/>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79554</c:v>
                </c:pt>
                <c:pt idx="1">
                  <c:v>83307</c:v>
                </c:pt>
                <c:pt idx="2">
                  <c:v>50500</c:v>
                </c:pt>
                <c:pt idx="3">
                  <c:v>68500</c:v>
                </c:pt>
                <c:pt idx="4">
                  <c:v>79625</c:v>
                </c:pt>
              </c:numCache>
            </c:numRef>
          </c:val>
          <c:smooth val="0"/>
          <c:extLst xmlns:c16r2="http://schemas.microsoft.com/office/drawing/2015/06/chart">
            <c:ext xmlns:c16="http://schemas.microsoft.com/office/drawing/2014/chart" uri="{C3380CC4-5D6E-409C-BE32-E72D297353CC}">
              <c16:uniqueId val="{00000001-D5B5-4662-B581-435F6C89FCAE}"/>
            </c:ext>
          </c:extLst>
        </c:ser>
        <c:dLbls>
          <c:showLegendKey val="0"/>
          <c:showVal val="0"/>
          <c:showCatName val="0"/>
          <c:showSerName val="0"/>
          <c:showPercent val="0"/>
          <c:showBubbleSize val="0"/>
        </c:dLbls>
        <c:marker val="1"/>
        <c:smooth val="0"/>
        <c:axId val="49551616"/>
        <c:axId val="49553792"/>
      </c:lineChart>
      <c:catAx>
        <c:axId val="4955161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553792"/>
        <c:crosses val="autoZero"/>
        <c:auto val="1"/>
        <c:lblAlgn val="ctr"/>
        <c:lblOffset val="100"/>
        <c:tickLblSkip val="1"/>
        <c:tickMarkSkip val="1"/>
        <c:noMultiLvlLbl val="0"/>
      </c:catAx>
      <c:valAx>
        <c:axId val="49553792"/>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55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55161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832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10.25</c:v>
                </c:pt>
                <c:pt idx="1">
                  <c:v>9.8699999999999992</c:v>
                </c:pt>
                <c:pt idx="2">
                  <c:v>11.95</c:v>
                </c:pt>
                <c:pt idx="3">
                  <c:v>10.57</c:v>
                </c:pt>
                <c:pt idx="4">
                  <c:v>7.86</c:v>
                </c:pt>
              </c:numCache>
            </c:numRef>
          </c:val>
          <c:extLst xmlns:c16r2="http://schemas.microsoft.com/office/drawing/2015/06/chart">
            <c:ext xmlns:c16="http://schemas.microsoft.com/office/drawing/2014/chart" uri="{C3380CC4-5D6E-409C-BE32-E72D297353CC}">
              <c16:uniqueId val="{00000000-ABAE-456A-8953-01D3C21B8C4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13.67</c:v>
                </c:pt>
                <c:pt idx="1">
                  <c:v>14.23</c:v>
                </c:pt>
                <c:pt idx="2">
                  <c:v>14.35</c:v>
                </c:pt>
                <c:pt idx="3">
                  <c:v>14.69</c:v>
                </c:pt>
                <c:pt idx="4">
                  <c:v>14.72</c:v>
                </c:pt>
              </c:numCache>
            </c:numRef>
          </c:val>
          <c:extLst xmlns:c16r2="http://schemas.microsoft.com/office/drawing/2015/06/chart">
            <c:ext xmlns:c16="http://schemas.microsoft.com/office/drawing/2014/chart" uri="{C3380CC4-5D6E-409C-BE32-E72D297353CC}">
              <c16:uniqueId val="{00000001-ABAE-456A-8953-01D3C21B8C46}"/>
            </c:ext>
          </c:extLst>
        </c:ser>
        <c:dLbls>
          <c:showLegendKey val="0"/>
          <c:showVal val="0"/>
          <c:showCatName val="0"/>
          <c:showSerName val="0"/>
          <c:showPercent val="0"/>
          <c:showBubbleSize val="0"/>
        </c:dLbls>
        <c:gapWidth val="250"/>
        <c:overlap val="100"/>
        <c:axId val="118117504"/>
        <c:axId val="11811942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-3.28</c:v>
                </c:pt>
                <c:pt idx="1">
                  <c:v>-4.93</c:v>
                </c:pt>
                <c:pt idx="2">
                  <c:v>-2.2599999999999998</c:v>
                </c:pt>
                <c:pt idx="3">
                  <c:v>-6.12</c:v>
                </c:pt>
                <c:pt idx="4">
                  <c:v>-6.96</c:v>
                </c:pt>
              </c:numCache>
            </c:numRef>
          </c:val>
          <c:smooth val="0"/>
          <c:extLst xmlns:c16r2="http://schemas.microsoft.com/office/drawing/2015/06/chart">
            <c:ext xmlns:c16="http://schemas.microsoft.com/office/drawing/2014/chart" uri="{C3380CC4-5D6E-409C-BE32-E72D297353CC}">
              <c16:uniqueId val="{00000002-ABAE-456A-8953-01D3C21B8C46}"/>
            </c:ext>
          </c:extLst>
        </c:ser>
        <c:dLbls>
          <c:showLegendKey val="0"/>
          <c:showVal val="0"/>
          <c:showCatName val="0"/>
          <c:showSerName val="0"/>
          <c:showPercent val="0"/>
          <c:showBubbleSize val="0"/>
        </c:dLbls>
        <c:marker val="1"/>
        <c:smooth val="0"/>
        <c:axId val="118117504"/>
        <c:axId val="118119424"/>
      </c:lineChart>
      <c:catAx>
        <c:axId val="1181175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18119424"/>
        <c:crosses val="autoZero"/>
        <c:auto val="1"/>
        <c:lblAlgn val="ctr"/>
        <c:lblOffset val="100"/>
        <c:tickLblSkip val="1"/>
        <c:tickMarkSkip val="1"/>
        <c:noMultiLvlLbl val="0"/>
      </c:catAx>
      <c:valAx>
        <c:axId val="11811942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1175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535"/>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8D2-4590-937D-819A4A45BEB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8D2-4590-937D-819A4A45BEB8}"/>
            </c:ext>
          </c:extLst>
        </c:ser>
        <c:ser>
          <c:idx val="2"/>
          <c:order val="2"/>
          <c:tx>
            <c:strRef>
              <c:f>データシート!$A$29</c:f>
              <c:strCache>
                <c:ptCount val="1"/>
                <c:pt idx="0">
                  <c:v>村山市土地区画整理事業特別会計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78D2-4590-937D-819A4A45BEB8}"/>
            </c:ext>
          </c:extLst>
        </c:ser>
        <c:ser>
          <c:idx val="3"/>
          <c:order val="3"/>
          <c:tx>
            <c:strRef>
              <c:f>データシート!$A$30</c:f>
              <c:strCache>
                <c:ptCount val="1"/>
                <c:pt idx="0">
                  <c:v>村山市後期高齢者医療事業特別会計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0.03</c:v>
                </c:pt>
                <c:pt idx="2">
                  <c:v>#N/A</c:v>
                </c:pt>
                <c:pt idx="3">
                  <c:v>0.05</c:v>
                </c:pt>
                <c:pt idx="4">
                  <c:v>#N/A</c:v>
                </c:pt>
                <c:pt idx="5">
                  <c:v>0.04</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3-78D2-4590-937D-819A4A45BEB8}"/>
            </c:ext>
          </c:extLst>
        </c:ser>
        <c:ser>
          <c:idx val="4"/>
          <c:order val="4"/>
          <c:tx>
            <c:strRef>
              <c:f>データシート!$A$31</c:f>
              <c:strCache>
                <c:ptCount val="1"/>
                <c:pt idx="0">
                  <c:v>村山市農業集落排水事業特別会計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0.16</c:v>
                </c:pt>
                <c:pt idx="2">
                  <c:v>#N/A</c:v>
                </c:pt>
                <c:pt idx="3">
                  <c:v>0.04</c:v>
                </c:pt>
                <c:pt idx="4">
                  <c:v>#N/A</c:v>
                </c:pt>
                <c:pt idx="5">
                  <c:v>0.02</c:v>
                </c:pt>
                <c:pt idx="6">
                  <c:v>#N/A</c:v>
                </c:pt>
                <c:pt idx="7">
                  <c:v>0.05</c:v>
                </c:pt>
                <c:pt idx="8">
                  <c:v>#N/A</c:v>
                </c:pt>
                <c:pt idx="9">
                  <c:v>0.03</c:v>
                </c:pt>
              </c:numCache>
            </c:numRef>
          </c:val>
          <c:extLst xmlns:c16r2="http://schemas.microsoft.com/office/drawing/2015/06/chart">
            <c:ext xmlns:c16="http://schemas.microsoft.com/office/drawing/2014/chart" uri="{C3380CC4-5D6E-409C-BE32-E72D297353CC}">
              <c16:uniqueId val="{00000004-78D2-4590-937D-819A4A45BEB8}"/>
            </c:ext>
          </c:extLst>
        </c:ser>
        <c:ser>
          <c:idx val="5"/>
          <c:order val="5"/>
          <c:tx>
            <c:strRef>
              <c:f>データシート!$A$32</c:f>
              <c:strCache>
                <c:ptCount val="1"/>
                <c:pt idx="0">
                  <c:v>村山市公共下水道事業特別会計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0.12</c:v>
                </c:pt>
                <c:pt idx="2">
                  <c:v>#N/A</c:v>
                </c:pt>
                <c:pt idx="3">
                  <c:v>7.0000000000000007E-2</c:v>
                </c:pt>
                <c:pt idx="4">
                  <c:v>#N/A</c:v>
                </c:pt>
                <c:pt idx="5">
                  <c:v>0.12</c:v>
                </c:pt>
                <c:pt idx="6">
                  <c:v>#N/A</c:v>
                </c:pt>
                <c:pt idx="7">
                  <c:v>0.12</c:v>
                </c:pt>
                <c:pt idx="8">
                  <c:v>#N/A</c:v>
                </c:pt>
                <c:pt idx="9">
                  <c:v>0.13</c:v>
                </c:pt>
              </c:numCache>
            </c:numRef>
          </c:val>
          <c:extLst xmlns:c16r2="http://schemas.microsoft.com/office/drawing/2015/06/chart">
            <c:ext xmlns:c16="http://schemas.microsoft.com/office/drawing/2014/chart" uri="{C3380CC4-5D6E-409C-BE32-E72D297353CC}">
              <c16:uniqueId val="{00000005-78D2-4590-937D-819A4A45BEB8}"/>
            </c:ext>
          </c:extLst>
        </c:ser>
        <c:ser>
          <c:idx val="6"/>
          <c:order val="6"/>
          <c:tx>
            <c:strRef>
              <c:f>データシート!$A$33</c:f>
              <c:strCache>
                <c:ptCount val="1"/>
                <c:pt idx="0">
                  <c:v>村山市介護保険事業特別会計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0.44</c:v>
                </c:pt>
                <c:pt idx="2">
                  <c:v>#N/A</c:v>
                </c:pt>
                <c:pt idx="3">
                  <c:v>0.46</c:v>
                </c:pt>
                <c:pt idx="4">
                  <c:v>#N/A</c:v>
                </c:pt>
                <c:pt idx="5">
                  <c:v>0.61</c:v>
                </c:pt>
                <c:pt idx="6">
                  <c:v>#N/A</c:v>
                </c:pt>
                <c:pt idx="7">
                  <c:v>1.02</c:v>
                </c:pt>
                <c:pt idx="8">
                  <c:v>#N/A</c:v>
                </c:pt>
                <c:pt idx="9">
                  <c:v>0.22</c:v>
                </c:pt>
              </c:numCache>
            </c:numRef>
          </c:val>
          <c:extLst xmlns:c16r2="http://schemas.microsoft.com/office/drawing/2015/06/chart">
            <c:ext xmlns:c16="http://schemas.microsoft.com/office/drawing/2014/chart" uri="{C3380CC4-5D6E-409C-BE32-E72D297353CC}">
              <c16:uniqueId val="{00000006-78D2-4590-937D-819A4A45BEB8}"/>
            </c:ext>
          </c:extLst>
        </c:ser>
        <c:ser>
          <c:idx val="7"/>
          <c:order val="7"/>
          <c:tx>
            <c:strRef>
              <c:f>データシート!$A$34</c:f>
              <c:strCache>
                <c:ptCount val="1"/>
                <c:pt idx="0">
                  <c:v>村山市国民健康保険事業特別会計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1.1100000000000001</c:v>
                </c:pt>
                <c:pt idx="2">
                  <c:v>#N/A</c:v>
                </c:pt>
                <c:pt idx="3">
                  <c:v>0.87</c:v>
                </c:pt>
                <c:pt idx="4">
                  <c:v>#N/A</c:v>
                </c:pt>
                <c:pt idx="5">
                  <c:v>0.88</c:v>
                </c:pt>
                <c:pt idx="6">
                  <c:v>#N/A</c:v>
                </c:pt>
                <c:pt idx="7">
                  <c:v>1.76</c:v>
                </c:pt>
                <c:pt idx="8">
                  <c:v>#N/A</c:v>
                </c:pt>
                <c:pt idx="9">
                  <c:v>2.64</c:v>
                </c:pt>
              </c:numCache>
            </c:numRef>
          </c:val>
          <c:extLst xmlns:c16r2="http://schemas.microsoft.com/office/drawing/2015/06/chart">
            <c:ext xmlns:c16="http://schemas.microsoft.com/office/drawing/2014/chart" uri="{C3380CC4-5D6E-409C-BE32-E72D297353CC}">
              <c16:uniqueId val="{00000007-78D2-4590-937D-819A4A45BEB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10.24</c:v>
                </c:pt>
                <c:pt idx="2">
                  <c:v>#N/A</c:v>
                </c:pt>
                <c:pt idx="3">
                  <c:v>9.8699999999999992</c:v>
                </c:pt>
                <c:pt idx="4">
                  <c:v>#N/A</c:v>
                </c:pt>
                <c:pt idx="5">
                  <c:v>11.94</c:v>
                </c:pt>
                <c:pt idx="6">
                  <c:v>#N/A</c:v>
                </c:pt>
                <c:pt idx="7">
                  <c:v>10.57</c:v>
                </c:pt>
                <c:pt idx="8">
                  <c:v>#N/A</c:v>
                </c:pt>
                <c:pt idx="9">
                  <c:v>7.85</c:v>
                </c:pt>
              </c:numCache>
            </c:numRef>
          </c:val>
          <c:extLst xmlns:c16r2="http://schemas.microsoft.com/office/drawing/2015/06/chart">
            <c:ext xmlns:c16="http://schemas.microsoft.com/office/drawing/2014/chart" uri="{C3380CC4-5D6E-409C-BE32-E72D297353CC}">
              <c16:uniqueId val="{00000008-78D2-4590-937D-819A4A45BEB8}"/>
            </c:ext>
          </c:extLst>
        </c:ser>
        <c:ser>
          <c:idx val="9"/>
          <c:order val="9"/>
          <c:tx>
            <c:strRef>
              <c:f>データシート!$A$36</c:f>
              <c:strCache>
                <c:ptCount val="1"/>
                <c:pt idx="0">
                  <c:v>村山市水道事業会計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12.94</c:v>
                </c:pt>
                <c:pt idx="2">
                  <c:v>#N/A</c:v>
                </c:pt>
                <c:pt idx="3">
                  <c:v>14.71</c:v>
                </c:pt>
                <c:pt idx="4">
                  <c:v>#N/A</c:v>
                </c:pt>
                <c:pt idx="5">
                  <c:v>16.52</c:v>
                </c:pt>
                <c:pt idx="6">
                  <c:v>#N/A</c:v>
                </c:pt>
                <c:pt idx="7">
                  <c:v>18.059999999999999</c:v>
                </c:pt>
                <c:pt idx="8">
                  <c:v>#N/A</c:v>
                </c:pt>
                <c:pt idx="9">
                  <c:v>18.53</c:v>
                </c:pt>
              </c:numCache>
            </c:numRef>
          </c:val>
          <c:extLst xmlns:c16r2="http://schemas.microsoft.com/office/drawing/2015/06/chart">
            <c:ext xmlns:c16="http://schemas.microsoft.com/office/drawing/2014/chart" uri="{C3380CC4-5D6E-409C-BE32-E72D297353CC}">
              <c16:uniqueId val="{00000009-78D2-4590-937D-819A4A45BEB8}"/>
            </c:ext>
          </c:extLst>
        </c:ser>
        <c:dLbls>
          <c:showLegendKey val="0"/>
          <c:showVal val="0"/>
          <c:showCatName val="0"/>
          <c:showSerName val="0"/>
          <c:showPercent val="0"/>
          <c:showBubbleSize val="0"/>
        </c:dLbls>
        <c:gapWidth val="150"/>
        <c:overlap val="100"/>
        <c:axId val="118217728"/>
        <c:axId val="118219520"/>
      </c:barChart>
      <c:catAx>
        <c:axId val="1182177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219520"/>
        <c:crosses val="autoZero"/>
        <c:auto val="1"/>
        <c:lblAlgn val="ctr"/>
        <c:lblOffset val="100"/>
        <c:tickLblSkip val="1"/>
        <c:tickMarkSkip val="1"/>
        <c:noMultiLvlLbl val="0"/>
      </c:catAx>
      <c:valAx>
        <c:axId val="11821952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21772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159E-2"/>
          <c:y val="8.7976539589442848E-2"/>
          <c:w val="0.90356317136844166"/>
          <c:h val="0.63929618768328544"/>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1602</c:v>
                </c:pt>
                <c:pt idx="5">
                  <c:v>1594</c:v>
                </c:pt>
                <c:pt idx="8">
                  <c:v>1480</c:v>
                </c:pt>
                <c:pt idx="11">
                  <c:v>1449</c:v>
                </c:pt>
                <c:pt idx="14">
                  <c:v>1435</c:v>
                </c:pt>
              </c:numCache>
            </c:numRef>
          </c:val>
          <c:extLst xmlns:c16r2="http://schemas.microsoft.com/office/drawing/2015/06/chart">
            <c:ext xmlns:c16="http://schemas.microsoft.com/office/drawing/2014/chart" uri="{C3380CC4-5D6E-409C-BE32-E72D297353CC}">
              <c16:uniqueId val="{00000000-FF4D-4850-BA1E-0DBA7AD9D5D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FF4D-4850-BA1E-0DBA7AD9D5D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23</c:v>
                </c:pt>
                <c:pt idx="3">
                  <c:v>19</c:v>
                </c:pt>
                <c:pt idx="6">
                  <c:v>6</c:v>
                </c:pt>
                <c:pt idx="9">
                  <c:v>6</c:v>
                </c:pt>
                <c:pt idx="12">
                  <c:v>5</c:v>
                </c:pt>
              </c:numCache>
            </c:numRef>
          </c:val>
          <c:extLst xmlns:c16r2="http://schemas.microsoft.com/office/drawing/2015/06/chart">
            <c:ext xmlns:c16="http://schemas.microsoft.com/office/drawing/2014/chart" uri="{C3380CC4-5D6E-409C-BE32-E72D297353CC}">
              <c16:uniqueId val="{00000002-FF4D-4850-BA1E-0DBA7AD9D5D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128</c:v>
                </c:pt>
                <c:pt idx="3">
                  <c:v>121</c:v>
                </c:pt>
                <c:pt idx="6">
                  <c:v>119</c:v>
                </c:pt>
                <c:pt idx="9">
                  <c:v>122</c:v>
                </c:pt>
                <c:pt idx="12">
                  <c:v>131</c:v>
                </c:pt>
              </c:numCache>
            </c:numRef>
          </c:val>
          <c:extLst xmlns:c16r2="http://schemas.microsoft.com/office/drawing/2015/06/chart">
            <c:ext xmlns:c16="http://schemas.microsoft.com/office/drawing/2014/chart" uri="{C3380CC4-5D6E-409C-BE32-E72D297353CC}">
              <c16:uniqueId val="{00000003-FF4D-4850-BA1E-0DBA7AD9D5D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505</c:v>
                </c:pt>
                <c:pt idx="3">
                  <c:v>521</c:v>
                </c:pt>
                <c:pt idx="6">
                  <c:v>519</c:v>
                </c:pt>
                <c:pt idx="9">
                  <c:v>520</c:v>
                </c:pt>
                <c:pt idx="12">
                  <c:v>498</c:v>
                </c:pt>
              </c:numCache>
            </c:numRef>
          </c:val>
          <c:extLst xmlns:c16r2="http://schemas.microsoft.com/office/drawing/2015/06/chart">
            <c:ext xmlns:c16="http://schemas.microsoft.com/office/drawing/2014/chart" uri="{C3380CC4-5D6E-409C-BE32-E72D297353CC}">
              <c16:uniqueId val="{00000004-FF4D-4850-BA1E-0DBA7AD9D5D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FF4D-4850-BA1E-0DBA7AD9D5D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FF4D-4850-BA1E-0DBA7AD9D5D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1866</c:v>
                </c:pt>
                <c:pt idx="3">
                  <c:v>1786</c:v>
                </c:pt>
                <c:pt idx="6">
                  <c:v>1631</c:v>
                </c:pt>
                <c:pt idx="9">
                  <c:v>1542</c:v>
                </c:pt>
                <c:pt idx="12">
                  <c:v>1508</c:v>
                </c:pt>
              </c:numCache>
            </c:numRef>
          </c:val>
          <c:extLst xmlns:c16r2="http://schemas.microsoft.com/office/drawing/2015/06/chart">
            <c:ext xmlns:c16="http://schemas.microsoft.com/office/drawing/2014/chart" uri="{C3380CC4-5D6E-409C-BE32-E72D297353CC}">
              <c16:uniqueId val="{00000007-FF4D-4850-BA1E-0DBA7AD9D5D2}"/>
            </c:ext>
          </c:extLst>
        </c:ser>
        <c:dLbls>
          <c:showLegendKey val="0"/>
          <c:showVal val="0"/>
          <c:showCatName val="0"/>
          <c:showSerName val="0"/>
          <c:showPercent val="0"/>
          <c:showBubbleSize val="0"/>
        </c:dLbls>
        <c:gapWidth val="100"/>
        <c:overlap val="100"/>
        <c:axId val="118515968"/>
        <c:axId val="11851814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920</c:v>
                </c:pt>
                <c:pt idx="2">
                  <c:v>#N/A</c:v>
                </c:pt>
                <c:pt idx="3">
                  <c:v>#N/A</c:v>
                </c:pt>
                <c:pt idx="4">
                  <c:v>853</c:v>
                </c:pt>
                <c:pt idx="5">
                  <c:v>#N/A</c:v>
                </c:pt>
                <c:pt idx="6">
                  <c:v>#N/A</c:v>
                </c:pt>
                <c:pt idx="7">
                  <c:v>795</c:v>
                </c:pt>
                <c:pt idx="8">
                  <c:v>#N/A</c:v>
                </c:pt>
                <c:pt idx="9">
                  <c:v>#N/A</c:v>
                </c:pt>
                <c:pt idx="10">
                  <c:v>741</c:v>
                </c:pt>
                <c:pt idx="11">
                  <c:v>#N/A</c:v>
                </c:pt>
                <c:pt idx="12">
                  <c:v>#N/A</c:v>
                </c:pt>
                <c:pt idx="13">
                  <c:v>707</c:v>
                </c:pt>
                <c:pt idx="14">
                  <c:v>#N/A</c:v>
                </c:pt>
              </c:numCache>
            </c:numRef>
          </c:val>
          <c:smooth val="0"/>
          <c:extLst xmlns:c16r2="http://schemas.microsoft.com/office/drawing/2015/06/chart">
            <c:ext xmlns:c16="http://schemas.microsoft.com/office/drawing/2014/chart" uri="{C3380CC4-5D6E-409C-BE32-E72D297353CC}">
              <c16:uniqueId val="{00000008-FF4D-4850-BA1E-0DBA7AD9D5D2}"/>
            </c:ext>
          </c:extLst>
        </c:ser>
        <c:dLbls>
          <c:showLegendKey val="0"/>
          <c:showVal val="0"/>
          <c:showCatName val="0"/>
          <c:showSerName val="0"/>
          <c:showPercent val="0"/>
          <c:showBubbleSize val="0"/>
        </c:dLbls>
        <c:marker val="1"/>
        <c:smooth val="0"/>
        <c:axId val="118515968"/>
        <c:axId val="118518144"/>
      </c:lineChart>
      <c:catAx>
        <c:axId val="1185159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8518144"/>
        <c:crosses val="autoZero"/>
        <c:auto val="1"/>
        <c:lblAlgn val="ctr"/>
        <c:lblOffset val="100"/>
        <c:tickLblSkip val="1"/>
        <c:tickMarkSkip val="1"/>
        <c:noMultiLvlLbl val="0"/>
      </c:catAx>
      <c:valAx>
        <c:axId val="1185181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5159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684"/>
          <c:h val="0.58918212773855361"/>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13381</c:v>
                </c:pt>
                <c:pt idx="5">
                  <c:v>13524</c:v>
                </c:pt>
                <c:pt idx="8">
                  <c:v>13327</c:v>
                </c:pt>
                <c:pt idx="11">
                  <c:v>13229</c:v>
                </c:pt>
                <c:pt idx="14">
                  <c:v>13129</c:v>
                </c:pt>
              </c:numCache>
            </c:numRef>
          </c:val>
          <c:extLst xmlns:c16r2="http://schemas.microsoft.com/office/drawing/2015/06/chart">
            <c:ext xmlns:c16="http://schemas.microsoft.com/office/drawing/2014/chart" uri="{C3380CC4-5D6E-409C-BE32-E72D297353CC}">
              <c16:uniqueId val="{00000000-3138-4610-BE06-B4F746B7F35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2639</c:v>
                </c:pt>
                <c:pt idx="5">
                  <c:v>2442</c:v>
                </c:pt>
                <c:pt idx="8">
                  <c:v>2213</c:v>
                </c:pt>
                <c:pt idx="11">
                  <c:v>2053</c:v>
                </c:pt>
                <c:pt idx="14">
                  <c:v>1870</c:v>
                </c:pt>
              </c:numCache>
            </c:numRef>
          </c:val>
          <c:extLst xmlns:c16r2="http://schemas.microsoft.com/office/drawing/2015/06/chart">
            <c:ext xmlns:c16="http://schemas.microsoft.com/office/drawing/2014/chart" uri="{C3380CC4-5D6E-409C-BE32-E72D297353CC}">
              <c16:uniqueId val="{00000001-3138-4610-BE06-B4F746B7F35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1902</c:v>
                </c:pt>
                <c:pt idx="5">
                  <c:v>1912</c:v>
                </c:pt>
                <c:pt idx="8">
                  <c:v>2064</c:v>
                </c:pt>
                <c:pt idx="11">
                  <c:v>2368</c:v>
                </c:pt>
                <c:pt idx="14">
                  <c:v>2414</c:v>
                </c:pt>
              </c:numCache>
            </c:numRef>
          </c:val>
          <c:extLst xmlns:c16r2="http://schemas.microsoft.com/office/drawing/2015/06/chart">
            <c:ext xmlns:c16="http://schemas.microsoft.com/office/drawing/2014/chart" uri="{C3380CC4-5D6E-409C-BE32-E72D297353CC}">
              <c16:uniqueId val="{00000002-3138-4610-BE06-B4F746B7F35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3138-4610-BE06-B4F746B7F35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3138-4610-BE06-B4F746B7F35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3138-4610-BE06-B4F746B7F35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2712</c:v>
                </c:pt>
                <c:pt idx="3">
                  <c:v>2511</c:v>
                </c:pt>
                <c:pt idx="6">
                  <c:v>2542</c:v>
                </c:pt>
                <c:pt idx="9">
                  <c:v>2483</c:v>
                </c:pt>
                <c:pt idx="12">
                  <c:v>2444</c:v>
                </c:pt>
              </c:numCache>
            </c:numRef>
          </c:val>
          <c:extLst xmlns:c16r2="http://schemas.microsoft.com/office/drawing/2015/06/chart">
            <c:ext xmlns:c16="http://schemas.microsoft.com/office/drawing/2014/chart" uri="{C3380CC4-5D6E-409C-BE32-E72D297353CC}">
              <c16:uniqueId val="{00000006-3138-4610-BE06-B4F746B7F35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763</c:v>
                </c:pt>
                <c:pt idx="3">
                  <c:v>686</c:v>
                </c:pt>
                <c:pt idx="6">
                  <c:v>635</c:v>
                </c:pt>
                <c:pt idx="9">
                  <c:v>533</c:v>
                </c:pt>
                <c:pt idx="12">
                  <c:v>431</c:v>
                </c:pt>
              </c:numCache>
            </c:numRef>
          </c:val>
          <c:extLst xmlns:c16r2="http://schemas.microsoft.com/office/drawing/2015/06/chart">
            <c:ext xmlns:c16="http://schemas.microsoft.com/office/drawing/2014/chart" uri="{C3380CC4-5D6E-409C-BE32-E72D297353CC}">
              <c16:uniqueId val="{00000007-3138-4610-BE06-B4F746B7F35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8199</c:v>
                </c:pt>
                <c:pt idx="3">
                  <c:v>8076</c:v>
                </c:pt>
                <c:pt idx="6">
                  <c:v>7937</c:v>
                </c:pt>
                <c:pt idx="9">
                  <c:v>7704</c:v>
                </c:pt>
                <c:pt idx="12">
                  <c:v>7391</c:v>
                </c:pt>
              </c:numCache>
            </c:numRef>
          </c:val>
          <c:extLst xmlns:c16r2="http://schemas.microsoft.com/office/drawing/2015/06/chart">
            <c:ext xmlns:c16="http://schemas.microsoft.com/office/drawing/2014/chart" uri="{C3380CC4-5D6E-409C-BE32-E72D297353CC}">
              <c16:uniqueId val="{00000008-3138-4610-BE06-B4F746B7F35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30</c:v>
                </c:pt>
                <c:pt idx="3">
                  <c:v>12</c:v>
                </c:pt>
                <c:pt idx="6">
                  <c:v>9</c:v>
                </c:pt>
                <c:pt idx="9">
                  <c:v>6</c:v>
                </c:pt>
                <c:pt idx="12">
                  <c:v>3</c:v>
                </c:pt>
              </c:numCache>
            </c:numRef>
          </c:val>
          <c:extLst xmlns:c16r2="http://schemas.microsoft.com/office/drawing/2015/06/chart">
            <c:ext xmlns:c16="http://schemas.microsoft.com/office/drawing/2014/chart" uri="{C3380CC4-5D6E-409C-BE32-E72D297353CC}">
              <c16:uniqueId val="{00000009-3138-4610-BE06-B4F746B7F35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14767</c:v>
                </c:pt>
                <c:pt idx="3">
                  <c:v>14546</c:v>
                </c:pt>
                <c:pt idx="6">
                  <c:v>14143</c:v>
                </c:pt>
                <c:pt idx="9">
                  <c:v>13927</c:v>
                </c:pt>
                <c:pt idx="12">
                  <c:v>13931</c:v>
                </c:pt>
              </c:numCache>
            </c:numRef>
          </c:val>
          <c:extLst xmlns:c16r2="http://schemas.microsoft.com/office/drawing/2015/06/chart">
            <c:ext xmlns:c16="http://schemas.microsoft.com/office/drawing/2014/chart" uri="{C3380CC4-5D6E-409C-BE32-E72D297353CC}">
              <c16:uniqueId val="{0000000A-3138-4610-BE06-B4F746B7F356}"/>
            </c:ext>
          </c:extLst>
        </c:ser>
        <c:dLbls>
          <c:showLegendKey val="0"/>
          <c:showVal val="0"/>
          <c:showCatName val="0"/>
          <c:showSerName val="0"/>
          <c:showPercent val="0"/>
          <c:showBubbleSize val="0"/>
        </c:dLbls>
        <c:gapWidth val="100"/>
        <c:overlap val="100"/>
        <c:axId val="118769152"/>
        <c:axId val="1187710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8550</c:v>
                </c:pt>
                <c:pt idx="2">
                  <c:v>#N/A</c:v>
                </c:pt>
                <c:pt idx="3">
                  <c:v>#N/A</c:v>
                </c:pt>
                <c:pt idx="4">
                  <c:v>7953</c:v>
                </c:pt>
                <c:pt idx="5">
                  <c:v>#N/A</c:v>
                </c:pt>
                <c:pt idx="6">
                  <c:v>#N/A</c:v>
                </c:pt>
                <c:pt idx="7">
                  <c:v>7661</c:v>
                </c:pt>
                <c:pt idx="8">
                  <c:v>#N/A</c:v>
                </c:pt>
                <c:pt idx="9">
                  <c:v>#N/A</c:v>
                </c:pt>
                <c:pt idx="10">
                  <c:v>7002</c:v>
                </c:pt>
                <c:pt idx="11">
                  <c:v>#N/A</c:v>
                </c:pt>
                <c:pt idx="12">
                  <c:v>#N/A</c:v>
                </c:pt>
                <c:pt idx="13">
                  <c:v>6789</c:v>
                </c:pt>
                <c:pt idx="14">
                  <c:v>#N/A</c:v>
                </c:pt>
              </c:numCache>
            </c:numRef>
          </c:val>
          <c:smooth val="0"/>
          <c:extLst xmlns:c16r2="http://schemas.microsoft.com/office/drawing/2015/06/chart">
            <c:ext xmlns:c16="http://schemas.microsoft.com/office/drawing/2014/chart" uri="{C3380CC4-5D6E-409C-BE32-E72D297353CC}">
              <c16:uniqueId val="{0000000B-3138-4610-BE06-B4F746B7F356}"/>
            </c:ext>
          </c:extLst>
        </c:ser>
        <c:dLbls>
          <c:showLegendKey val="0"/>
          <c:showVal val="0"/>
          <c:showCatName val="0"/>
          <c:showSerName val="0"/>
          <c:showPercent val="0"/>
          <c:showBubbleSize val="0"/>
        </c:dLbls>
        <c:marker val="1"/>
        <c:smooth val="0"/>
        <c:axId val="118769152"/>
        <c:axId val="118771072"/>
      </c:lineChart>
      <c:catAx>
        <c:axId val="1187691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8771072"/>
        <c:crosses val="autoZero"/>
        <c:auto val="1"/>
        <c:lblAlgn val="ctr"/>
        <c:lblOffset val="100"/>
        <c:tickLblSkip val="1"/>
        <c:tickMarkSkip val="1"/>
        <c:noMultiLvlLbl val="0"/>
      </c:catAx>
      <c:valAx>
        <c:axId val="118771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87691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2"/>
          <c:y val="7.7726262125610845E-2"/>
          <c:w val="0.89122665696781667"/>
          <c:h val="0.8586249060825426"/>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1069</c:v>
                </c:pt>
                <c:pt idx="1">
                  <c:v>1069</c:v>
                </c:pt>
                <c:pt idx="2">
                  <c:v>1060</c:v>
                </c:pt>
              </c:numCache>
            </c:numRef>
          </c:val>
          <c:extLst xmlns:c16r2="http://schemas.microsoft.com/office/drawing/2015/06/chart">
            <c:ext xmlns:c16="http://schemas.microsoft.com/office/drawing/2014/chart" uri="{C3380CC4-5D6E-409C-BE32-E72D297353CC}">
              <c16:uniqueId val="{00000000-BEA6-4CAA-BE3F-99DB5801C98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94</c:v>
                </c:pt>
                <c:pt idx="1">
                  <c:v>171</c:v>
                </c:pt>
                <c:pt idx="2">
                  <c:v>121</c:v>
                </c:pt>
              </c:numCache>
            </c:numRef>
          </c:val>
          <c:extLst xmlns:c16r2="http://schemas.microsoft.com/office/drawing/2015/06/chart">
            <c:ext xmlns:c16="http://schemas.microsoft.com/office/drawing/2014/chart" uri="{C3380CC4-5D6E-409C-BE32-E72D297353CC}">
              <c16:uniqueId val="{00000001-BEA6-4CAA-BE3F-99DB5801C98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558</c:v>
                </c:pt>
                <c:pt idx="1">
                  <c:v>785</c:v>
                </c:pt>
                <c:pt idx="2">
                  <c:v>856</c:v>
                </c:pt>
              </c:numCache>
            </c:numRef>
          </c:val>
          <c:extLst xmlns:c16r2="http://schemas.microsoft.com/office/drawing/2015/06/chart">
            <c:ext xmlns:c16="http://schemas.microsoft.com/office/drawing/2014/chart" uri="{C3380CC4-5D6E-409C-BE32-E72D297353CC}">
              <c16:uniqueId val="{00000002-BEA6-4CAA-BE3F-99DB5801C98E}"/>
            </c:ext>
          </c:extLst>
        </c:ser>
        <c:dLbls>
          <c:showLegendKey val="0"/>
          <c:showVal val="0"/>
          <c:showCatName val="0"/>
          <c:showSerName val="0"/>
          <c:showPercent val="0"/>
          <c:showBubbleSize val="0"/>
        </c:dLbls>
        <c:gapWidth val="120"/>
        <c:overlap val="100"/>
        <c:axId val="118847744"/>
        <c:axId val="118849536"/>
      </c:barChart>
      <c:catAx>
        <c:axId val="1188477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18849536"/>
        <c:crosses val="autoZero"/>
        <c:auto val="1"/>
        <c:lblAlgn val="ctr"/>
        <c:lblOffset val="100"/>
        <c:tickLblSkip val="1"/>
        <c:tickMarkSkip val="1"/>
        <c:noMultiLvlLbl val="0"/>
      </c:catAx>
      <c:valAx>
        <c:axId val="118849536"/>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188477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{834B85B8-5D30-431B-8E18-DAB73F1C9A70}</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76AB-4C67-A7C6-FF75C3206CBF}"/>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{F61D9EA7-B713-4E83-8E49-CBCA5BE19A94}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6AB-4C67-A7C6-FF75C3206CBF}"/>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{13208F12-543C-4445-A9E3-C12B237ADDE1}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6AB-4C67-A7C6-FF75C3206CBF}"/>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{3DBEA965-C552-4242-AC72-8273088D5EB4}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6AB-4C67-A7C6-FF75C3206CBF}"/>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{A955C2E8-E114-4FB9-B406-603790B838B0}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6AB-4C67-A7C6-FF75C3206CBF}"/>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{C6CB3A88-1D31-4680-ADE8-4B0BF59022DC}</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76AB-4C67-A7C6-FF75C3206CBF}"/>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{A4D1D306-2526-43B6-BDF8-8FCFF5B4A826}</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76AB-4C67-A7C6-FF75C3206CBF}"/>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{A5F794B9-62B9-4198-A912-C35E675AB5B3}</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76AB-4C67-A7C6-FF75C3206CBF}"/>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{C2B14A15-6E80-48CE-A4AB-858A9131BE52}</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76AB-4C67-A7C6-FF75C3206C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24">
                  <c:v>51.3</c:v>
                </c:pt>
              </c:numCache>
            </c:numRef>
          </c:xVal>
          <c:yVal>
            <c:numRef>
              <c:f>公会計指標分析・財政指標組合せ分析表!$BP$51:$DC$51</c:f>
              <c:numCache>
                <c:formatCode>#,##0.0;"▲ "#,##0.0</c:formatCode>
                <c:ptCount val="40"/>
                <c:pt idx="24">
                  <c:v>115.2</c:v>
                </c:pt>
              </c:numCache>
            </c:numRef>
          </c:yVal>
          <c:smooth val="0"/>
          <c:extLst xmlns:c16r2="http://schemas.microsoft.com/office/drawing/2015/06/chart">
            <c:ext xmlns:c16="http://schemas.microsoft.com/office/drawing/2014/chart" uri="{C3380CC4-5D6E-409C-BE32-E72D297353CC}">
              <c16:uniqueId val="{00000009-76AB-4C67-A7C6-FF75C3206C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{382E30C9-A020-4CD4-ADBC-996773697733}</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76AB-4C67-A7C6-FF75C3206CBF}"/>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{43E2603A-1A10-43B3-A4C1-0EACCAD7B97A}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6AB-4C67-A7C6-FF75C3206CBF}"/>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{8157B577-6B76-4226-A6E6-0C5C43CC73DB}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6AB-4C67-A7C6-FF75C3206CBF}"/>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{BA934699-B1F3-45D7-9AB3-962F492DB621}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6AB-4C67-A7C6-FF75C3206CBF}"/>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{C62889BD-9544-432B-9377-9A794786D90D}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6AB-4C67-A7C6-FF75C3206CBF}"/>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{0357FBF0-C433-4E09-BE36-2FEB75E21A29}</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76AB-4C67-A7C6-FF75C3206CBF}"/>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{C53FE29A-F3F2-4180-A6A9-CC336F375705}</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76AB-4C67-A7C6-FF75C3206CBF}"/>
                </c:ext>
              </c:extLst>
            </c:dLbl>
            <c:dLbl>
              <c:idx val="24"/>
              <c:layout/>
              <c:tx>
                <c:strRef>
                  <c:f>公会計指標分析・財政指標組合せ分析表!$CN$50</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{BA9F364D-5E79-4C78-AC97-25C0E19A75F4}</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76AB-4C67-A7C6-FF75C3206CBF}"/>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{F2B4D0AB-B90E-445D-B4D9-EAC02F790E7D}</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76AB-4C67-A7C6-FF75C3206C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24">
                  <c:v>53.6</c:v>
                </c:pt>
              </c:numCache>
            </c:numRef>
          </c:xVal>
          <c:yVal>
            <c:numRef>
              <c:f>公会計指標分析・財政指標組合せ分析表!$BP$55:$DC$55</c:f>
              <c:numCache>
                <c:formatCode>#,##0.0;"▲ "#,##0.0</c:formatCode>
                <c:ptCount val="40"/>
                <c:pt idx="24">
                  <c:v>20.2</c:v>
                </c:pt>
              </c:numCache>
            </c:numRef>
          </c:yVal>
          <c:smooth val="0"/>
          <c:extLst xmlns:c16r2="http://schemas.microsoft.com/office/drawing/2015/06/chart">
            <c:ext xmlns:c16="http://schemas.microsoft.com/office/drawing/2014/chart" uri="{C3380CC4-5D6E-409C-BE32-E72D297353CC}">
              <c16:uniqueId val="{00000013-76AB-4C67-A7C6-FF75C3206CBF}"/>
            </c:ext>
          </c:extLst>
        </c:ser>
        <c:dLbls>
          <c:showLegendKey val="0"/>
          <c:showVal val="1"/>
          <c:showCatName val="0"/>
          <c:showSerName val="0"/>
          <c:showPercent val="0"/>
          <c:showBubbleSize val="0"/>
        </c:dLbls>
        <c:axId val="119064832"/>
        <c:axId val="119087488"/>
      </c:scatterChart>
      <c:valAx>
        <c:axId val="119064832"/>
        <c:scaling>
          <c:orientation val="minMax"/>
          <c:max val="53.800000000000004"/>
          <c:min val="51.1"/>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087488"/>
        <c:crosses val="autoZero"/>
        <c:crossBetween val="midCat"/>
      </c:valAx>
      <c:valAx>
        <c:axId val="119087488"/>
        <c:scaling>
          <c:orientation val="minMax"/>
          <c:max val="132"/>
          <c:min val="9"/>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9064832"/>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{3E1C696C-B929-4835-98B3-F00590BD1213}</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BC75-410C-BDD2-E85E8BADE5F6}"/>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{EDA3D6ED-8608-44DD-94EE-E088256B6E2F}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C75-410C-BDD2-E85E8BADE5F6}"/>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{EA14D73E-EAB6-4F10-BAEF-84B51421BBEF}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C75-410C-BDD2-E85E8BADE5F6}"/>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{27C8BA91-98E8-4A34-8FDE-3182D9CC76A8}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C75-410C-BDD2-E85E8BADE5F6}"/>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{3B82543A-CDB5-40DE-BAE8-3763D51C4F3A}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C75-410C-BDD2-E85E8BADE5F6}"/>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{54FB0C41-BA7C-42C5-A2CB-DDDBD9715683}</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BC75-410C-BDD2-E85E8BADE5F6}"/>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{6C120D4B-67BD-44CF-B233-82D07796F8BE}</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BC75-410C-BDD2-E85E8BADE5F6}"/>
                </c:ext>
              </c:extLst>
            </c:dLbl>
            <c:dLbl>
              <c:idx val="24"/>
              <c:layout/>
              <c:tx>
                <c:strRef>
                  <c:f>公会計指標分析・財政指標組合せ分析表!$CN$72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{27AA7BE9-BC18-47CA-ABCB-D8660B3F1C93}</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BC75-410C-BDD2-E85E8BADE5F6}"/>
                </c:ext>
              </c:extLst>
            </c:dLbl>
            <c:dLbl>
              <c:idx val="32"/>
              <c:layout/>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{D5B31419-8D38-456B-90A6-062AB64FFBDA}</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BC75-410C-BDD2-E85E8BADE5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16</c:v>
                </c:pt>
                <c:pt idx="8">
                  <c:v>14.9</c:v>
                </c:pt>
                <c:pt idx="16">
                  <c:v>13.8</c:v>
                </c:pt>
                <c:pt idx="24">
                  <c:v>12.9</c:v>
                </c:pt>
                <c:pt idx="32">
                  <c:v>12.2</c:v>
                </c:pt>
              </c:numCache>
            </c:numRef>
          </c:xVal>
          <c:yVal>
            <c:numRef>
              <c:f>公会計指標分析・財政指標組合せ分析表!$BP$73:$DC$73</c:f>
              <c:numCache>
                <c:formatCode>#,##0.0;"▲ "#,##0.0</c:formatCode>
                <c:ptCount val="40"/>
                <c:pt idx="0">
                  <c:v>138.69999999999999</c:v>
                </c:pt>
                <c:pt idx="8">
                  <c:v>130</c:v>
                </c:pt>
                <c:pt idx="16">
                  <c:v>122.6</c:v>
                </c:pt>
                <c:pt idx="24">
                  <c:v>115.2</c:v>
                </c:pt>
                <c:pt idx="32">
                  <c:v>113</c:v>
                </c:pt>
              </c:numCache>
            </c:numRef>
          </c:yVal>
          <c:smooth val="0"/>
          <c:extLst xmlns:c16r2="http://schemas.microsoft.com/office/drawing/2015/06/chart">
            <c:ext xmlns:c16="http://schemas.microsoft.com/office/drawing/2014/chart" uri="{C3380CC4-5D6E-409C-BE32-E72D297353CC}">
              <c16:uniqueId val="{00000009-BC75-410C-BDD2-E85E8BADE5F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{42ABD525-56E4-471A-AC66-1E74EDF826E4}</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BC75-410C-BDD2-E85E8BADE5F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{F9EA8D6B-F4BC-46B0-BE09-C896222E1F51}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C75-410C-BDD2-E85E8BADE5F6}"/>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{9D1498B3-619A-4416-B55F-A59E62FD155B}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C75-410C-BDD2-E85E8BADE5F6}"/>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{72ECC2DD-F51A-4E2F-9578-267EC463E5E1}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C75-410C-BDD2-E85E8BADE5F6}"/>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{2C3D4E9A-C957-4980-9C98-BD96C59319C2}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C75-410C-BDD2-E85E8BADE5F6}"/>
                </c:ext>
              </c:extLst>
            </c:dLbl>
            <c:dLbl>
              <c:idx val="8"/>
              <c:layout/>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{8C4FD2A8-B62E-4C45-9514-993D788B70F1}</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BC75-410C-BDD2-E85E8BADE5F6}"/>
                </c:ext>
              </c:extLst>
            </c:dLbl>
            <c:dLbl>
              <c:idx val="16"/>
              <c:layout/>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{7CA6994A-A79E-43F6-9E67-A6F34BBFBD81}</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BC75-410C-BDD2-E85E8BADE5F6}"/>
                </c:ext>
              </c:extLst>
            </c:dLbl>
            <c:dLbl>
              <c:idx val="24"/>
              <c:layout>
                <c:manualLayout>
                  <c:x val="-2.3106531832676278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{AA0AA64B-E72F-4EBC-B37D-BB9E1F083249}</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BC75-410C-BDD2-E85E8BADE5F6}"/>
                </c:ext>
              </c:extLst>
            </c:dLbl>
            <c:dLbl>
              <c:idx val="32"/>
              <c:layout>
                <c:manualLayout>
                  <c:x val="-4.0289451405545004E-2"/>
                  <c:y val="-6.2416647087793951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{4BE7094B-B8FD-4DA4-BF76-BE9088956A15}</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BC75-410C-BDD2-E85E8BADE5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10.4</c:v>
                </c:pt>
                <c:pt idx="16">
                  <c:v>9.5</c:v>
                </c:pt>
                <c:pt idx="24">
                  <c:v>8.6</c:v>
                </c:pt>
                <c:pt idx="32">
                  <c:v>8.5</c:v>
                </c:pt>
              </c:numCache>
            </c:numRef>
          </c:xVal>
          <c:yVal>
            <c:numRef>
              <c:f>公会計指標分析・財政指標組合せ分析表!$BP$77:$DC$77</c:f>
              <c:numCache>
                <c:formatCode>#,##0.0;"▲ "#,##0.0</c:formatCode>
                <c:ptCount val="40"/>
                <c:pt idx="0">
                  <c:v>52.8</c:v>
                </c:pt>
                <c:pt idx="8">
                  <c:v>48.6</c:v>
                </c:pt>
                <c:pt idx="16">
                  <c:v>32.799999999999997</c:v>
                </c:pt>
                <c:pt idx="24">
                  <c:v>20.2</c:v>
                </c:pt>
                <c:pt idx="32">
                  <c:v>19</c:v>
                </c:pt>
              </c:numCache>
            </c:numRef>
          </c:yVal>
          <c:smooth val="0"/>
          <c:extLst xmlns:c16r2="http://schemas.microsoft.com/office/drawing/2015/06/chart">
            <c:ext xmlns:c16="http://schemas.microsoft.com/office/drawing/2014/chart" uri="{C3380CC4-5D6E-409C-BE32-E72D297353CC}">
              <c16:uniqueId val="{00000013-BC75-410C-BDD2-E85E8BADE5F6}"/>
            </c:ext>
          </c:extLst>
        </c:ser>
        <c:dLbls>
          <c:showLegendKey val="0"/>
          <c:showVal val="1"/>
          <c:showCatName val="0"/>
          <c:showSerName val="0"/>
          <c:showPercent val="0"/>
          <c:showBubbleSize val="0"/>
        </c:dLbls>
        <c:axId val="119134080"/>
        <c:axId val="119230464"/>
      </c:scatterChart>
      <c:valAx>
        <c:axId val="119134080"/>
        <c:scaling>
          <c:orientation val="minMax"/>
          <c:max val="16.700000000000003"/>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9230464"/>
        <c:crosses val="autoZero"/>
        <c:crossBetween val="midCat"/>
      </c:valAx>
      <c:valAx>
        <c:axId val="119230464"/>
        <c:scaling>
          <c:orientation val="minMax"/>
          <c:max val="160"/>
          <c:min val="0"/>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1913408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人口の減少や農業が基幹産業であることなどから構造的に財政基盤が弱く、類似団体平均を</a:t>
          </a:r>
          <a:r>
            <a:rPr kumimoji="1" lang="en-US" altLang="ja-JP" sz="1300">
              <a:latin typeface="ＭＳ Ｐゴシック" panose="020B0600070205080204" pitchFamily="50" charset="-128"/>
              <a:ea typeface="ＭＳ Ｐゴシック" panose="020B0600070205080204" pitchFamily="50" charset="-128"/>
            </a:rPr>
            <a:t>0.06</a:t>
          </a:r>
          <a:r>
            <a:rPr kumimoji="1" lang="ja-JP" altLang="en-US" sz="1300">
              <a:latin typeface="ＭＳ Ｐゴシック" panose="020B0600070205080204" pitchFamily="50" charset="-128"/>
              <a:ea typeface="ＭＳ Ｐゴシック" panose="020B0600070205080204" pitchFamily="50" charset="-128"/>
            </a:rPr>
            <a:t>ポイント下回っている。人口減少対策や地方創生による雇用の創出、農業６次産業化等による産業振興対策等に取り組み、財政基盤の強化に努めていく必要がある。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95250</xdr:rowOff>
    </xdr:to>
    <xdr:cxnSp macro="">
      <xdr:nvCxnSpPr>
        <xdr:cNvPr id="69" name="直線コネクタ 68"/>
        <xdr:cNvCxnSpPr/>
      </xdr:nvCxnSpPr>
      <xdr:spPr>
        <a:xfrm>
          <a:off x="4114800" y="7467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2" name="直線コネクタ 71"/>
        <xdr:cNvCxnSpPr/>
      </xdr:nvCxnSpPr>
      <xdr:spPr>
        <a:xfrm flipV="1">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115358</xdr:rowOff>
    </xdr:from>
    <xdr:to>
      <xdr:col>15</xdr:col>
      <xdr:colOff>82550</xdr:colOff>
      <xdr:row>43</xdr:row>
      <xdr:rowOff>135467</xdr:rowOff>
    </xdr:to>
    <xdr:cxnSp macro="">
      <xdr:nvCxnSpPr>
        <xdr:cNvPr id="75" name="直線コネクタ 74"/>
        <xdr:cNvCxnSpPr/>
      </xdr:nvCxnSpPr>
      <xdr:spPr>
        <a:xfrm flipV="1">
          <a:off x="2336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8" name="直線コネクタ 77"/>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34925</xdr:rowOff>
    </xdr:from>
    <xdr:to>
      <xdr:col>11</xdr:col>
      <xdr:colOff>82550</xdr:colOff>
      <xdr:row>42</xdr:row>
      <xdr:rowOff>136525</xdr:rowOff>
    </xdr:to>
    <xdr:sp macro="" textlink="">
      <xdr:nvSpPr>
        <xdr:cNvPr id="79" name="フローチャート: 判断 78"/>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80" name="テキスト ボックス 79"/>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9" name="財政力該当値テキスト"/>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0" name="楕円 89"/>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1" name="テキスト ボックス 90"/>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64558</xdr:rowOff>
    </xdr:from>
    <xdr:to>
      <xdr:col>15</xdr:col>
      <xdr:colOff>133350</xdr:colOff>
      <xdr:row>43</xdr:row>
      <xdr:rowOff>166158</xdr:rowOff>
    </xdr:to>
    <xdr:sp macro="" textlink="">
      <xdr:nvSpPr>
        <xdr:cNvPr id="92" name="楕円 91"/>
        <xdr:cNvSpPr/>
      </xdr:nvSpPr>
      <xdr:spPr>
        <a:xfrm>
          <a:off x="3175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150935</xdr:rowOff>
    </xdr:from>
    <xdr:ext cx="762000" cy="259045"/>
    <xdr:sp macro="" textlink="">
      <xdr:nvSpPr>
        <xdr:cNvPr id="93" name="テキスト ボックス 92"/>
        <xdr:cNvSpPr txBox="1"/>
      </xdr:nvSpPr>
      <xdr:spPr>
        <a:xfrm>
          <a:off x="2844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6" name="楕円 95"/>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7" name="テキスト ボックス 96"/>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消防組織の市単独運営や大規模な普通建設事業の実施により、これまでも人件費と公債費の割合が大きかったが、平成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年度は補助費等や繰出金の増額と、経常一般財源である普通交付税の減額（前年度比▲</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％）により、経常収支比率が</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ポイント悪化し、類似団体平均との差も</a:t>
          </a:r>
          <a:r>
            <a:rPr kumimoji="1" lang="en-US" altLang="ja-JP" sz="1300">
              <a:latin typeface="ＭＳ Ｐゴシック" panose="020B0600070205080204" pitchFamily="50" charset="-128"/>
              <a:ea typeface="ＭＳ Ｐゴシック" panose="020B0600070205080204" pitchFamily="50" charset="-128"/>
            </a:rPr>
            <a:t>5.3</a:t>
          </a:r>
          <a:r>
            <a:rPr kumimoji="1" lang="ja-JP" altLang="en-US" sz="1300">
              <a:latin typeface="ＭＳ Ｐゴシック" panose="020B0600070205080204" pitchFamily="50" charset="-128"/>
              <a:ea typeface="ＭＳ Ｐゴシック" panose="020B0600070205080204" pitchFamily="50" charset="-128"/>
            </a:rPr>
            <a:t>ポイントに開いてしまった。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今後は第３次村山市行財政改革プランに基づき、繰上償還実施や借入事業の厳選による公債費の抑制、民間委託の推進と業務の効率化などによる人件費の削減に取り組んでいく。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124460</xdr:rowOff>
    </xdr:from>
    <xdr:to>
      <xdr:col>23</xdr:col>
      <xdr:colOff>133350</xdr:colOff>
      <xdr:row>66</xdr:row>
      <xdr:rowOff>162983</xdr:rowOff>
    </xdr:to>
    <xdr:cxnSp macro="">
      <xdr:nvCxnSpPr>
        <xdr:cNvPr id="127" name="直線コネクタ 126"/>
        <xdr:cNvCxnSpPr/>
      </xdr:nvCxnSpPr>
      <xdr:spPr>
        <a:xfrm flipV="1">
          <a:off x="4953000" y="10240010"/>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135060</xdr:rowOff>
    </xdr:from>
    <xdr:ext cx="762000" cy="259045"/>
    <xdr:sp macro="" textlink="">
      <xdr:nvSpPr>
        <xdr:cNvPr id="128" name="財政構造の弾力性最小値テキスト"/>
        <xdr:cNvSpPr txBox="1"/>
      </xdr:nvSpPr>
      <xdr:spPr>
        <a:xfrm>
          <a:off x="5041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162983</xdr:rowOff>
    </xdr:from>
    <xdr:to>
      <xdr:col>24</xdr:col>
      <xdr:colOff>12700</xdr:colOff>
      <xdr:row>66</xdr:row>
      <xdr:rowOff>162983</xdr:rowOff>
    </xdr:to>
    <xdr:cxnSp macro="">
      <xdr:nvCxnSpPr>
        <xdr:cNvPr id="129" name="直線コネクタ 128"/>
        <xdr:cNvCxnSpPr/>
      </xdr:nvCxnSpPr>
      <xdr:spPr>
        <a:xfrm>
          <a:off x="4864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39387</xdr:rowOff>
    </xdr:from>
    <xdr:ext cx="762000" cy="259045"/>
    <xdr:sp macro="" textlink="">
      <xdr:nvSpPr>
        <xdr:cNvPr id="130" name="財政構造の弾力性最大値テキスト"/>
        <xdr:cNvSpPr txBox="1"/>
      </xdr:nvSpPr>
      <xdr:spPr>
        <a:xfrm>
          <a:off x="5041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124460</xdr:rowOff>
    </xdr:from>
    <xdr:to>
      <xdr:col>24</xdr:col>
      <xdr:colOff>12700</xdr:colOff>
      <xdr:row>59</xdr:row>
      <xdr:rowOff>124460</xdr:rowOff>
    </xdr:to>
    <xdr:cxnSp macro="">
      <xdr:nvCxnSpPr>
        <xdr:cNvPr id="131" name="直線コネクタ 130"/>
        <xdr:cNvCxnSpPr/>
      </xdr:nvCxnSpPr>
      <xdr:spPr>
        <a:xfrm>
          <a:off x="4864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55456</xdr:rowOff>
    </xdr:from>
    <xdr:to>
      <xdr:col>23</xdr:col>
      <xdr:colOff>133350</xdr:colOff>
      <xdr:row>65</xdr:row>
      <xdr:rowOff>101177</xdr:rowOff>
    </xdr:to>
    <xdr:cxnSp macro="">
      <xdr:nvCxnSpPr>
        <xdr:cNvPr id="132" name="直線コネクタ 131"/>
        <xdr:cNvCxnSpPr/>
      </xdr:nvCxnSpPr>
      <xdr:spPr>
        <a:xfrm>
          <a:off x="4114800" y="11028256"/>
          <a:ext cx="838200" cy="217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154957</xdr:rowOff>
    </xdr:from>
    <xdr:ext cx="762000" cy="259045"/>
    <xdr:sp macro="" textlink="">
      <xdr:nvSpPr>
        <xdr:cNvPr id="133" name="財政構造の弾力性平均値テキスト"/>
        <xdr:cNvSpPr txBox="1"/>
      </xdr:nvSpPr>
      <xdr:spPr>
        <a:xfrm>
          <a:off x="5041900" y="10613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34" name="フローチャート: 判断 133"/>
        <xdr:cNvSpPr/>
      </xdr:nvSpPr>
      <xdr:spPr>
        <a:xfrm>
          <a:off x="49022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55456</xdr:rowOff>
    </xdr:to>
    <xdr:cxnSp macro="">
      <xdr:nvCxnSpPr>
        <xdr:cNvPr id="135" name="直線コネクタ 134"/>
        <xdr:cNvCxnSpPr/>
      </xdr:nvCxnSpPr>
      <xdr:spPr>
        <a:xfrm>
          <a:off x="3225800" y="10915650"/>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25823</xdr:rowOff>
    </xdr:from>
    <xdr:to>
      <xdr:col>19</xdr:col>
      <xdr:colOff>184150</xdr:colOff>
      <xdr:row>62</xdr:row>
      <xdr:rowOff>127423</xdr:rowOff>
    </xdr:to>
    <xdr:sp macro="" textlink="">
      <xdr:nvSpPr>
        <xdr:cNvPr id="136" name="フローチャート: 判断 135"/>
        <xdr:cNvSpPr/>
      </xdr:nvSpPr>
      <xdr:spPr>
        <a:xfrm>
          <a:off x="4064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137600</xdr:rowOff>
    </xdr:from>
    <xdr:ext cx="736600" cy="259045"/>
    <xdr:sp macro="" textlink="">
      <xdr:nvSpPr>
        <xdr:cNvPr id="137" name="テキスト ボックス 136"/>
        <xdr:cNvSpPr txBox="1"/>
      </xdr:nvSpPr>
      <xdr:spPr>
        <a:xfrm>
          <a:off x="3733800" y="10424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114300</xdr:rowOff>
    </xdr:from>
    <xdr:to>
      <xdr:col>15</xdr:col>
      <xdr:colOff>82550</xdr:colOff>
      <xdr:row>64</xdr:row>
      <xdr:rowOff>95673</xdr:rowOff>
    </xdr:to>
    <xdr:cxnSp macro="">
      <xdr:nvCxnSpPr>
        <xdr:cNvPr id="138" name="直線コネクタ 137"/>
        <xdr:cNvCxnSpPr/>
      </xdr:nvCxnSpPr>
      <xdr:spPr>
        <a:xfrm flipV="1">
          <a:off x="2336800" y="1091565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9" name="フローチャート: 判断 138"/>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40" name="テキスト ボックス 139"/>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63500</xdr:rowOff>
    </xdr:from>
    <xdr:to>
      <xdr:col>11</xdr:col>
      <xdr:colOff>31750</xdr:colOff>
      <xdr:row>64</xdr:row>
      <xdr:rowOff>95673</xdr:rowOff>
    </xdr:to>
    <xdr:cxnSp macro="">
      <xdr:nvCxnSpPr>
        <xdr:cNvPr id="141" name="直線コネクタ 140"/>
        <xdr:cNvCxnSpPr/>
      </xdr:nvCxnSpPr>
      <xdr:spPr>
        <a:xfrm>
          <a:off x="1447800" y="11036300"/>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149013</xdr:rowOff>
    </xdr:from>
    <xdr:to>
      <xdr:col>11</xdr:col>
      <xdr:colOff>82550</xdr:colOff>
      <xdr:row>62</xdr:row>
      <xdr:rowOff>79163</xdr:rowOff>
    </xdr:to>
    <xdr:sp macro="" textlink="">
      <xdr:nvSpPr>
        <xdr:cNvPr id="142" name="フローチャート: 判断 141"/>
        <xdr:cNvSpPr/>
      </xdr:nvSpPr>
      <xdr:spPr>
        <a:xfrm>
          <a:off x="2286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89340</xdr:rowOff>
    </xdr:from>
    <xdr:ext cx="762000" cy="259045"/>
    <xdr:sp macro="" textlink="">
      <xdr:nvSpPr>
        <xdr:cNvPr id="143" name="テキスト ボックス 142"/>
        <xdr:cNvSpPr txBox="1"/>
      </xdr:nvSpPr>
      <xdr:spPr>
        <a:xfrm>
          <a:off x="1955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44" name="フローチャート: 判断 143"/>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16950</xdr:rowOff>
    </xdr:from>
    <xdr:ext cx="762000" cy="259045"/>
    <xdr:sp macro="" textlink="">
      <xdr:nvSpPr>
        <xdr:cNvPr id="145" name="テキスト ボックス 144"/>
        <xdr:cNvSpPr txBox="1"/>
      </xdr:nvSpPr>
      <xdr:spPr>
        <a:xfrm>
          <a:off x="1066800" y="10303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50377</xdr:rowOff>
    </xdr:from>
    <xdr:to>
      <xdr:col>23</xdr:col>
      <xdr:colOff>184150</xdr:colOff>
      <xdr:row>65</xdr:row>
      <xdr:rowOff>151977</xdr:rowOff>
    </xdr:to>
    <xdr:sp macro="" textlink="">
      <xdr:nvSpPr>
        <xdr:cNvPr id="151" name="楕円 150"/>
        <xdr:cNvSpPr/>
      </xdr:nvSpPr>
      <xdr:spPr>
        <a:xfrm>
          <a:off x="49022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22454</xdr:rowOff>
    </xdr:from>
    <xdr:ext cx="762000" cy="259045"/>
    <xdr:sp macro="" textlink="">
      <xdr:nvSpPr>
        <xdr:cNvPr id="152" name="財政構造の弾力性該当値テキスト"/>
        <xdr:cNvSpPr txBox="1"/>
      </xdr:nvSpPr>
      <xdr:spPr>
        <a:xfrm>
          <a:off x="5041900" y="11166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4656</xdr:rowOff>
    </xdr:from>
    <xdr:to>
      <xdr:col>19</xdr:col>
      <xdr:colOff>184150</xdr:colOff>
      <xdr:row>64</xdr:row>
      <xdr:rowOff>106256</xdr:rowOff>
    </xdr:to>
    <xdr:sp macro="" textlink="">
      <xdr:nvSpPr>
        <xdr:cNvPr id="153" name="楕円 152"/>
        <xdr:cNvSpPr/>
      </xdr:nvSpPr>
      <xdr:spPr>
        <a:xfrm>
          <a:off x="4064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91033</xdr:rowOff>
    </xdr:from>
    <xdr:ext cx="736600" cy="259045"/>
    <xdr:sp macro="" textlink="">
      <xdr:nvSpPr>
        <xdr:cNvPr id="154" name="テキスト ボックス 153"/>
        <xdr:cNvSpPr txBox="1"/>
      </xdr:nvSpPr>
      <xdr:spPr>
        <a:xfrm>
          <a:off x="3733800" y="1106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5" name="楕円 154"/>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56" name="テキスト ボックス 155"/>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44873</xdr:rowOff>
    </xdr:from>
    <xdr:to>
      <xdr:col>11</xdr:col>
      <xdr:colOff>82550</xdr:colOff>
      <xdr:row>64</xdr:row>
      <xdr:rowOff>146473</xdr:rowOff>
    </xdr:to>
    <xdr:sp macro="" textlink="">
      <xdr:nvSpPr>
        <xdr:cNvPr id="157" name="楕円 156"/>
        <xdr:cNvSpPr/>
      </xdr:nvSpPr>
      <xdr:spPr>
        <a:xfrm>
          <a:off x="2286000" y="1101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131250</xdr:rowOff>
    </xdr:from>
    <xdr:ext cx="762000" cy="259045"/>
    <xdr:sp macro="" textlink="">
      <xdr:nvSpPr>
        <xdr:cNvPr id="158" name="テキスト ボックス 157"/>
        <xdr:cNvSpPr txBox="1"/>
      </xdr:nvSpPr>
      <xdr:spPr>
        <a:xfrm>
          <a:off x="1955800" y="1110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12700</xdr:rowOff>
    </xdr:from>
    <xdr:to>
      <xdr:col>7</xdr:col>
      <xdr:colOff>31750</xdr:colOff>
      <xdr:row>64</xdr:row>
      <xdr:rowOff>114300</xdr:rowOff>
    </xdr:to>
    <xdr:sp macro="" textlink="">
      <xdr:nvSpPr>
        <xdr:cNvPr id="159" name="楕円 158"/>
        <xdr:cNvSpPr/>
      </xdr:nvSpPr>
      <xdr:spPr>
        <a:xfrm>
          <a:off x="13970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99077</xdr:rowOff>
    </xdr:from>
    <xdr:ext cx="762000" cy="259045"/>
    <xdr:sp macro="" textlink="">
      <xdr:nvSpPr>
        <xdr:cNvPr id="160" name="テキスト ボックス 159"/>
        <xdr:cNvSpPr txBox="1"/>
      </xdr:nvSpPr>
      <xdr:spPr>
        <a:xfrm>
          <a:off x="1066800" y="1107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[170,425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からの集中改革プランに基づいた職員数の削減や、指定管理者制度の導入、民間委託の推進等により職員給については減少してきているが、その他非常勤職員など委員等報酬が前年度より増額となったこと、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年度の維持補修費が大雪による除雪費の増などで前年度を上回ったことなどにより、前年度より</a:t>
          </a:r>
          <a:r>
            <a:rPr kumimoji="1" lang="en-US" altLang="ja-JP" sz="1300">
              <a:latin typeface="ＭＳ Ｐゴシック" panose="020B0600070205080204" pitchFamily="50" charset="-128"/>
              <a:ea typeface="ＭＳ Ｐゴシック" panose="020B0600070205080204" pitchFamily="50" charset="-128"/>
            </a:rPr>
            <a:t>4,453</a:t>
          </a:r>
          <a:r>
            <a:rPr kumimoji="1" lang="ja-JP" altLang="en-US" sz="1300">
              <a:latin typeface="ＭＳ Ｐゴシック" panose="020B0600070205080204" pitchFamily="50" charset="-128"/>
              <a:ea typeface="ＭＳ Ｐゴシック" panose="020B0600070205080204" pitchFamily="50" charset="-128"/>
            </a:rPr>
            <a:t>円増額となり、類似団体平均との差も</a:t>
          </a:r>
          <a:r>
            <a:rPr kumimoji="1" lang="en-US" altLang="ja-JP" sz="1300">
              <a:latin typeface="ＭＳ Ｐゴシック" panose="020B0600070205080204" pitchFamily="50" charset="-128"/>
              <a:ea typeface="ＭＳ Ｐゴシック" panose="020B0600070205080204" pitchFamily="50" charset="-128"/>
            </a:rPr>
            <a:t>12,326</a:t>
          </a:r>
          <a:r>
            <a:rPr kumimoji="1" lang="ja-JP" altLang="en-US" sz="1300">
              <a:latin typeface="ＭＳ Ｐゴシック" panose="020B0600070205080204" pitchFamily="50" charset="-128"/>
              <a:ea typeface="ＭＳ Ｐゴシック" panose="020B0600070205080204" pitchFamily="50" charset="-128"/>
            </a:rPr>
            <a:t>円に広がった。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民間委託等の推進により、相対的な物件費上昇が予想されるが、引き続き事務の合理化による経費の削減に努めていく。</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73916</xdr:rowOff>
    </xdr:from>
    <xdr:to>
      <xdr:col>23</xdr:col>
      <xdr:colOff>133350</xdr:colOff>
      <xdr:row>90</xdr:row>
      <xdr:rowOff>1077</xdr:rowOff>
    </xdr:to>
    <xdr:cxnSp macro="">
      <xdr:nvCxnSpPr>
        <xdr:cNvPr id="188" name="直線コネクタ 187"/>
        <xdr:cNvCxnSpPr/>
      </xdr:nvCxnSpPr>
      <xdr:spPr>
        <a:xfrm flipV="1">
          <a:off x="4953000" y="13961366"/>
          <a:ext cx="0" cy="1470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144604</xdr:rowOff>
    </xdr:from>
    <xdr:ext cx="762000" cy="259045"/>
    <xdr:sp macro="" textlink="">
      <xdr:nvSpPr>
        <xdr:cNvPr id="189" name="人件費・物件費等の状況最小値テキスト"/>
        <xdr:cNvSpPr txBox="1"/>
      </xdr:nvSpPr>
      <xdr:spPr>
        <a:xfrm>
          <a:off x="5041900" y="1540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1077</xdr:rowOff>
    </xdr:from>
    <xdr:to>
      <xdr:col>24</xdr:col>
      <xdr:colOff>12700</xdr:colOff>
      <xdr:row>90</xdr:row>
      <xdr:rowOff>1077</xdr:rowOff>
    </xdr:to>
    <xdr:cxnSp macro="">
      <xdr:nvCxnSpPr>
        <xdr:cNvPr id="190" name="直線コネクタ 189"/>
        <xdr:cNvCxnSpPr/>
      </xdr:nvCxnSpPr>
      <xdr:spPr>
        <a:xfrm>
          <a:off x="4864100" y="1543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160293</xdr:rowOff>
    </xdr:from>
    <xdr:ext cx="762000" cy="259045"/>
    <xdr:sp macro="" textlink="">
      <xdr:nvSpPr>
        <xdr:cNvPr id="191" name="人件費・物件費等の状況最大値テキスト"/>
        <xdr:cNvSpPr txBox="1"/>
      </xdr:nvSpPr>
      <xdr:spPr>
        <a:xfrm>
          <a:off x="5041900" y="1370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73916</xdr:rowOff>
    </xdr:from>
    <xdr:to>
      <xdr:col>24</xdr:col>
      <xdr:colOff>12700</xdr:colOff>
      <xdr:row>81</xdr:row>
      <xdr:rowOff>73916</xdr:rowOff>
    </xdr:to>
    <xdr:cxnSp macro="">
      <xdr:nvCxnSpPr>
        <xdr:cNvPr id="192" name="直線コネクタ 191"/>
        <xdr:cNvCxnSpPr/>
      </xdr:nvCxnSpPr>
      <xdr:spPr>
        <a:xfrm>
          <a:off x="4864100" y="13961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116061</xdr:rowOff>
    </xdr:from>
    <xdr:to>
      <xdr:col>23</xdr:col>
      <xdr:colOff>133350</xdr:colOff>
      <xdr:row>84</xdr:row>
      <xdr:rowOff>159041</xdr:rowOff>
    </xdr:to>
    <xdr:cxnSp macro="">
      <xdr:nvCxnSpPr>
        <xdr:cNvPr id="193" name="直線コネクタ 192"/>
        <xdr:cNvCxnSpPr/>
      </xdr:nvCxnSpPr>
      <xdr:spPr>
        <a:xfrm>
          <a:off x="4114800" y="14517861"/>
          <a:ext cx="838200" cy="4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5799</xdr:rowOff>
    </xdr:from>
    <xdr:ext cx="762000" cy="259045"/>
    <xdr:sp macro="" textlink="">
      <xdr:nvSpPr>
        <xdr:cNvPr id="194" name="人件費・物件費等の状況平均値テキスト"/>
        <xdr:cNvSpPr txBox="1"/>
      </xdr:nvSpPr>
      <xdr:spPr>
        <a:xfrm>
          <a:off x="5041900" y="1423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160722</xdr:rowOff>
    </xdr:from>
    <xdr:to>
      <xdr:col>23</xdr:col>
      <xdr:colOff>184150</xdr:colOff>
      <xdr:row>84</xdr:row>
      <xdr:rowOff>90872</xdr:rowOff>
    </xdr:to>
    <xdr:sp macro="" textlink="">
      <xdr:nvSpPr>
        <xdr:cNvPr id="195" name="フローチャート: 判断 194"/>
        <xdr:cNvSpPr/>
      </xdr:nvSpPr>
      <xdr:spPr>
        <a:xfrm>
          <a:off x="4902200" y="1439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10440</xdr:rowOff>
    </xdr:from>
    <xdr:to>
      <xdr:col>19</xdr:col>
      <xdr:colOff>133350</xdr:colOff>
      <xdr:row>84</xdr:row>
      <xdr:rowOff>116061</xdr:rowOff>
    </xdr:to>
    <xdr:cxnSp macro="">
      <xdr:nvCxnSpPr>
        <xdr:cNvPr id="196" name="直線コネクタ 195"/>
        <xdr:cNvCxnSpPr/>
      </xdr:nvCxnSpPr>
      <xdr:spPr>
        <a:xfrm>
          <a:off x="3225800" y="14412240"/>
          <a:ext cx="889000" cy="10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155026</xdr:rowOff>
    </xdr:from>
    <xdr:to>
      <xdr:col>19</xdr:col>
      <xdr:colOff>184150</xdr:colOff>
      <xdr:row>84</xdr:row>
      <xdr:rowOff>85176</xdr:rowOff>
    </xdr:to>
    <xdr:sp macro="" textlink="">
      <xdr:nvSpPr>
        <xdr:cNvPr id="197" name="フローチャート: 判断 196"/>
        <xdr:cNvSpPr/>
      </xdr:nvSpPr>
      <xdr:spPr>
        <a:xfrm>
          <a:off x="40640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95353</xdr:rowOff>
    </xdr:from>
    <xdr:ext cx="736600" cy="259045"/>
    <xdr:sp macro="" textlink="">
      <xdr:nvSpPr>
        <xdr:cNvPr id="198" name="テキスト ボックス 197"/>
        <xdr:cNvSpPr txBox="1"/>
      </xdr:nvSpPr>
      <xdr:spPr>
        <a:xfrm>
          <a:off x="3733800" y="14154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138466</xdr:rowOff>
    </xdr:from>
    <xdr:to>
      <xdr:col>15</xdr:col>
      <xdr:colOff>82550</xdr:colOff>
      <xdr:row>84</xdr:row>
      <xdr:rowOff>10440</xdr:rowOff>
    </xdr:to>
    <xdr:cxnSp macro="">
      <xdr:nvCxnSpPr>
        <xdr:cNvPr id="199" name="直線コネクタ 198"/>
        <xdr:cNvCxnSpPr/>
      </xdr:nvCxnSpPr>
      <xdr:spPr>
        <a:xfrm>
          <a:off x="2336800" y="14368816"/>
          <a:ext cx="889000" cy="43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121090</xdr:rowOff>
    </xdr:from>
    <xdr:to>
      <xdr:col>15</xdr:col>
      <xdr:colOff>133350</xdr:colOff>
      <xdr:row>84</xdr:row>
      <xdr:rowOff>51240</xdr:rowOff>
    </xdr:to>
    <xdr:sp macro="" textlink="">
      <xdr:nvSpPr>
        <xdr:cNvPr id="200" name="フローチャート: 判断 199"/>
        <xdr:cNvSpPr/>
      </xdr:nvSpPr>
      <xdr:spPr>
        <a:xfrm>
          <a:off x="3175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61417</xdr:rowOff>
    </xdr:from>
    <xdr:ext cx="762000" cy="259045"/>
    <xdr:sp macro="" textlink="">
      <xdr:nvSpPr>
        <xdr:cNvPr id="201" name="テキスト ボックス 200"/>
        <xdr:cNvSpPr txBox="1"/>
      </xdr:nvSpPr>
      <xdr:spPr>
        <a:xfrm>
          <a:off x="2844800" y="1412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63190</xdr:rowOff>
    </xdr:from>
    <xdr:to>
      <xdr:col>11</xdr:col>
      <xdr:colOff>31750</xdr:colOff>
      <xdr:row>83</xdr:row>
      <xdr:rowOff>138466</xdr:rowOff>
    </xdr:to>
    <xdr:cxnSp macro="">
      <xdr:nvCxnSpPr>
        <xdr:cNvPr id="202" name="直線コネクタ 201"/>
        <xdr:cNvCxnSpPr/>
      </xdr:nvCxnSpPr>
      <xdr:spPr>
        <a:xfrm>
          <a:off x="1447800" y="14293540"/>
          <a:ext cx="889000" cy="75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98351</xdr:rowOff>
    </xdr:from>
    <xdr:to>
      <xdr:col>11</xdr:col>
      <xdr:colOff>82550</xdr:colOff>
      <xdr:row>84</xdr:row>
      <xdr:rowOff>28501</xdr:rowOff>
    </xdr:to>
    <xdr:sp macro="" textlink="">
      <xdr:nvSpPr>
        <xdr:cNvPr id="203" name="フローチャート: 判断 202"/>
        <xdr:cNvSpPr/>
      </xdr:nvSpPr>
      <xdr:spPr>
        <a:xfrm>
          <a:off x="2286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13278</xdr:rowOff>
    </xdr:from>
    <xdr:ext cx="762000" cy="259045"/>
    <xdr:sp macro="" textlink="">
      <xdr:nvSpPr>
        <xdr:cNvPr id="204" name="テキスト ボックス 203"/>
        <xdr:cNvSpPr txBox="1"/>
      </xdr:nvSpPr>
      <xdr:spPr>
        <a:xfrm>
          <a:off x="1955800" y="14415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65148</xdr:rowOff>
    </xdr:from>
    <xdr:to>
      <xdr:col>7</xdr:col>
      <xdr:colOff>31750</xdr:colOff>
      <xdr:row>83</xdr:row>
      <xdr:rowOff>166748</xdr:rowOff>
    </xdr:to>
    <xdr:sp macro="" textlink="">
      <xdr:nvSpPr>
        <xdr:cNvPr id="205" name="フローチャート: 判断 204"/>
        <xdr:cNvSpPr/>
      </xdr:nvSpPr>
      <xdr:spPr>
        <a:xfrm>
          <a:off x="1397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151525</xdr:rowOff>
    </xdr:from>
    <xdr:ext cx="762000" cy="259045"/>
    <xdr:sp macro="" textlink="">
      <xdr:nvSpPr>
        <xdr:cNvPr id="206" name="テキスト ボックス 205"/>
        <xdr:cNvSpPr txBox="1"/>
      </xdr:nvSpPr>
      <xdr:spPr>
        <a:xfrm>
          <a:off x="1066800" y="14381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108241</xdr:rowOff>
    </xdr:from>
    <xdr:to>
      <xdr:col>23</xdr:col>
      <xdr:colOff>184150</xdr:colOff>
      <xdr:row>85</xdr:row>
      <xdr:rowOff>38391</xdr:rowOff>
    </xdr:to>
    <xdr:sp macro="" textlink="">
      <xdr:nvSpPr>
        <xdr:cNvPr id="212" name="楕円 211"/>
        <xdr:cNvSpPr/>
      </xdr:nvSpPr>
      <xdr:spPr>
        <a:xfrm>
          <a:off x="4902200" y="14510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80318</xdr:rowOff>
    </xdr:from>
    <xdr:ext cx="762000" cy="259045"/>
    <xdr:sp macro="" textlink="">
      <xdr:nvSpPr>
        <xdr:cNvPr id="213" name="人件費・物件費等の状況該当値テキスト"/>
        <xdr:cNvSpPr txBox="1"/>
      </xdr:nvSpPr>
      <xdr:spPr>
        <a:xfrm>
          <a:off x="5041900" y="14482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65261</xdr:rowOff>
    </xdr:from>
    <xdr:to>
      <xdr:col>19</xdr:col>
      <xdr:colOff>184150</xdr:colOff>
      <xdr:row>84</xdr:row>
      <xdr:rowOff>166861</xdr:rowOff>
    </xdr:to>
    <xdr:sp macro="" textlink="">
      <xdr:nvSpPr>
        <xdr:cNvPr id="214" name="楕円 213"/>
        <xdr:cNvSpPr/>
      </xdr:nvSpPr>
      <xdr:spPr>
        <a:xfrm>
          <a:off x="4064000" y="14467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151638</xdr:rowOff>
    </xdr:from>
    <xdr:ext cx="736600" cy="259045"/>
    <xdr:sp macro="" textlink="">
      <xdr:nvSpPr>
        <xdr:cNvPr id="215" name="テキスト ボックス 214"/>
        <xdr:cNvSpPr txBox="1"/>
      </xdr:nvSpPr>
      <xdr:spPr>
        <a:xfrm>
          <a:off x="3733800" y="145534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131090</xdr:rowOff>
    </xdr:from>
    <xdr:to>
      <xdr:col>15</xdr:col>
      <xdr:colOff>133350</xdr:colOff>
      <xdr:row>84</xdr:row>
      <xdr:rowOff>61240</xdr:rowOff>
    </xdr:to>
    <xdr:sp macro="" textlink="">
      <xdr:nvSpPr>
        <xdr:cNvPr id="216" name="楕円 215"/>
        <xdr:cNvSpPr/>
      </xdr:nvSpPr>
      <xdr:spPr>
        <a:xfrm>
          <a:off x="3175000" y="1436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46017</xdr:rowOff>
    </xdr:from>
    <xdr:ext cx="762000" cy="259045"/>
    <xdr:sp macro="" textlink="">
      <xdr:nvSpPr>
        <xdr:cNvPr id="217" name="テキスト ボックス 216"/>
        <xdr:cNvSpPr txBox="1"/>
      </xdr:nvSpPr>
      <xdr:spPr>
        <a:xfrm>
          <a:off x="2844800" y="1444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87666</xdr:rowOff>
    </xdr:from>
    <xdr:to>
      <xdr:col>11</xdr:col>
      <xdr:colOff>82550</xdr:colOff>
      <xdr:row>84</xdr:row>
      <xdr:rowOff>17816</xdr:rowOff>
    </xdr:to>
    <xdr:sp macro="" textlink="">
      <xdr:nvSpPr>
        <xdr:cNvPr id="218" name="楕円 217"/>
        <xdr:cNvSpPr/>
      </xdr:nvSpPr>
      <xdr:spPr>
        <a:xfrm>
          <a:off x="2286000" y="1431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27993</xdr:rowOff>
    </xdr:from>
    <xdr:ext cx="762000" cy="259045"/>
    <xdr:sp macro="" textlink="">
      <xdr:nvSpPr>
        <xdr:cNvPr id="219" name="テキスト ボックス 218"/>
        <xdr:cNvSpPr txBox="1"/>
      </xdr:nvSpPr>
      <xdr:spPr>
        <a:xfrm>
          <a:off x="1955800" y="14086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12390</xdr:rowOff>
    </xdr:from>
    <xdr:to>
      <xdr:col>7</xdr:col>
      <xdr:colOff>31750</xdr:colOff>
      <xdr:row>83</xdr:row>
      <xdr:rowOff>113990</xdr:rowOff>
    </xdr:to>
    <xdr:sp macro="" textlink="">
      <xdr:nvSpPr>
        <xdr:cNvPr id="220" name="楕円 219"/>
        <xdr:cNvSpPr/>
      </xdr:nvSpPr>
      <xdr:spPr>
        <a:xfrm>
          <a:off x="1397000" y="1424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124167</xdr:rowOff>
    </xdr:from>
    <xdr:ext cx="762000" cy="259045"/>
    <xdr:sp macro="" textlink="">
      <xdr:nvSpPr>
        <xdr:cNvPr id="221" name="テキスト ボックス 220"/>
        <xdr:cNvSpPr txBox="1"/>
      </xdr:nvSpPr>
      <xdr:spPr>
        <a:xfrm>
          <a:off x="1066800" y="1401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年以降、ラスパイレス指数が上昇しており、類似団体平均に比べ</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ポイント上回っている。これは、退職者数の増加に伴う昇格者の増加及び、新規職員の採用数減による職員構成状況の高年齢化に起因しているものである。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なお、作成時点において平成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年地方公務員給与実態調査結果が未公表のため、ラスパイレス指数は前年度の数値を引用している。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104321</xdr:rowOff>
    </xdr:to>
    <xdr:cxnSp macro="">
      <xdr:nvCxnSpPr>
        <xdr:cNvPr id="252" name="直線コネクタ 251"/>
        <xdr:cNvCxnSpPr/>
      </xdr:nvCxnSpPr>
      <xdr:spPr>
        <a:xfrm flipV="1">
          <a:off x="17018000" y="13932807"/>
          <a:ext cx="0" cy="1430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3" name="給与水準   （国との比較）最小値テキスト"/>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4" name="直線コネクタ 253"/>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5" name="給与水準   （国との比較）最大値テキスト"/>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6" name="直線コネクタ 255"/>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118836</xdr:rowOff>
    </xdr:from>
    <xdr:to>
      <xdr:col>81</xdr:col>
      <xdr:colOff>44450</xdr:colOff>
      <xdr:row>86</xdr:row>
      <xdr:rowOff>118836</xdr:rowOff>
    </xdr:to>
    <xdr:cxnSp macro="">
      <xdr:nvCxnSpPr>
        <xdr:cNvPr id="257" name="直線コネクタ 256"/>
        <xdr:cNvCxnSpPr/>
      </xdr:nvCxnSpPr>
      <xdr:spPr>
        <a:xfrm>
          <a:off x="16179800" y="1486353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67129</xdr:rowOff>
    </xdr:from>
    <xdr:to>
      <xdr:col>77</xdr:col>
      <xdr:colOff>44450</xdr:colOff>
      <xdr:row>86</xdr:row>
      <xdr:rowOff>118836</xdr:rowOff>
    </xdr:to>
    <xdr:cxnSp macro="">
      <xdr:nvCxnSpPr>
        <xdr:cNvPr id="260" name="直線コネクタ 259"/>
        <xdr:cNvCxnSpPr/>
      </xdr:nvCxnSpPr>
      <xdr:spPr>
        <a:xfrm>
          <a:off x="15290800" y="1481182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1" name="フローチャート: 判断 260"/>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24691</xdr:rowOff>
    </xdr:from>
    <xdr:ext cx="736600" cy="259045"/>
    <xdr:sp macro="" textlink="">
      <xdr:nvSpPr>
        <xdr:cNvPr id="262" name="テキスト ボックス 261"/>
        <xdr:cNvSpPr txBox="1"/>
      </xdr:nvSpPr>
      <xdr:spPr>
        <a:xfrm>
          <a:off x="15798800" y="144264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15421</xdr:rowOff>
    </xdr:from>
    <xdr:to>
      <xdr:col>72</xdr:col>
      <xdr:colOff>203200</xdr:colOff>
      <xdr:row>86</xdr:row>
      <xdr:rowOff>67129</xdr:rowOff>
    </xdr:to>
    <xdr:cxnSp macro="">
      <xdr:nvCxnSpPr>
        <xdr:cNvPr id="263" name="直線コネクタ 262"/>
        <xdr:cNvCxnSpPr/>
      </xdr:nvCxnSpPr>
      <xdr:spPr>
        <a:xfrm>
          <a:off x="14401800" y="147601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5" name="テキスト ボックス 264"/>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168729</xdr:rowOff>
    </xdr:from>
    <xdr:to>
      <xdr:col>68</xdr:col>
      <xdr:colOff>152400</xdr:colOff>
      <xdr:row>86</xdr:row>
      <xdr:rowOff>15421</xdr:rowOff>
    </xdr:to>
    <xdr:cxnSp macro="">
      <xdr:nvCxnSpPr>
        <xdr:cNvPr id="266" name="直線コネクタ 265"/>
        <xdr:cNvCxnSpPr/>
      </xdr:nvCxnSpPr>
      <xdr:spPr>
        <a:xfrm>
          <a:off x="13512800" y="14570529"/>
          <a:ext cx="889000" cy="189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135164</xdr:rowOff>
    </xdr:from>
    <xdr:to>
      <xdr:col>68</xdr:col>
      <xdr:colOff>203200</xdr:colOff>
      <xdr:row>85</xdr:row>
      <xdr:rowOff>65314</xdr:rowOff>
    </xdr:to>
    <xdr:sp macro="" textlink="">
      <xdr:nvSpPr>
        <xdr:cNvPr id="267" name="フローチャート: 判断 266"/>
        <xdr:cNvSpPr/>
      </xdr:nvSpPr>
      <xdr:spPr>
        <a:xfrm>
          <a:off x="14351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68" name="テキスト ボックス 267"/>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9" name="フローチャート: 判断 268"/>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70" name="テキスト ボックス 269"/>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68036</xdr:rowOff>
    </xdr:from>
    <xdr:to>
      <xdr:col>81</xdr:col>
      <xdr:colOff>95250</xdr:colOff>
      <xdr:row>86</xdr:row>
      <xdr:rowOff>169636</xdr:rowOff>
    </xdr:to>
    <xdr:sp macro="" textlink="">
      <xdr:nvSpPr>
        <xdr:cNvPr id="276" name="楕円 275"/>
        <xdr:cNvSpPr/>
      </xdr:nvSpPr>
      <xdr:spPr>
        <a:xfrm>
          <a:off x="169672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40113</xdr:rowOff>
    </xdr:from>
    <xdr:ext cx="762000" cy="259045"/>
    <xdr:sp macro="" textlink="">
      <xdr:nvSpPr>
        <xdr:cNvPr id="277" name="給与水準   （国との比較）該当値テキスト"/>
        <xdr:cNvSpPr txBox="1"/>
      </xdr:nvSpPr>
      <xdr:spPr>
        <a:xfrm>
          <a:off x="17106900" y="14784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68036</xdr:rowOff>
    </xdr:from>
    <xdr:to>
      <xdr:col>77</xdr:col>
      <xdr:colOff>95250</xdr:colOff>
      <xdr:row>86</xdr:row>
      <xdr:rowOff>169636</xdr:rowOff>
    </xdr:to>
    <xdr:sp macro="" textlink="">
      <xdr:nvSpPr>
        <xdr:cNvPr id="278" name="楕円 277"/>
        <xdr:cNvSpPr/>
      </xdr:nvSpPr>
      <xdr:spPr>
        <a:xfrm>
          <a:off x="16129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154413</xdr:rowOff>
    </xdr:from>
    <xdr:ext cx="736600" cy="259045"/>
    <xdr:sp macro="" textlink="">
      <xdr:nvSpPr>
        <xdr:cNvPr id="279" name="テキスト ボックス 278"/>
        <xdr:cNvSpPr txBox="1"/>
      </xdr:nvSpPr>
      <xdr:spPr>
        <a:xfrm>
          <a:off x="15798800" y="148991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16329</xdr:rowOff>
    </xdr:from>
    <xdr:to>
      <xdr:col>73</xdr:col>
      <xdr:colOff>44450</xdr:colOff>
      <xdr:row>86</xdr:row>
      <xdr:rowOff>117929</xdr:rowOff>
    </xdr:to>
    <xdr:sp macro="" textlink="">
      <xdr:nvSpPr>
        <xdr:cNvPr id="280" name="楕円 279"/>
        <xdr:cNvSpPr/>
      </xdr:nvSpPr>
      <xdr:spPr>
        <a:xfrm>
          <a:off x="15240000" y="14761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102706</xdr:rowOff>
    </xdr:from>
    <xdr:ext cx="762000" cy="259045"/>
    <xdr:sp macro="" textlink="">
      <xdr:nvSpPr>
        <xdr:cNvPr id="281" name="テキスト ボックス 280"/>
        <xdr:cNvSpPr txBox="1"/>
      </xdr:nvSpPr>
      <xdr:spPr>
        <a:xfrm>
          <a:off x="14909800" y="14847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136071</xdr:rowOff>
    </xdr:from>
    <xdr:to>
      <xdr:col>68</xdr:col>
      <xdr:colOff>203200</xdr:colOff>
      <xdr:row>86</xdr:row>
      <xdr:rowOff>66221</xdr:rowOff>
    </xdr:to>
    <xdr:sp macro="" textlink="">
      <xdr:nvSpPr>
        <xdr:cNvPr id="282" name="楕円 281"/>
        <xdr:cNvSpPr/>
      </xdr:nvSpPr>
      <xdr:spPr>
        <a:xfrm>
          <a:off x="14351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50998</xdr:rowOff>
    </xdr:from>
    <xdr:ext cx="762000" cy="259045"/>
    <xdr:sp macro="" textlink="">
      <xdr:nvSpPr>
        <xdr:cNvPr id="283" name="テキスト ボックス 282"/>
        <xdr:cNvSpPr txBox="1"/>
      </xdr:nvSpPr>
      <xdr:spPr>
        <a:xfrm>
          <a:off x="14020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117929</xdr:rowOff>
    </xdr:from>
    <xdr:to>
      <xdr:col>64</xdr:col>
      <xdr:colOff>152400</xdr:colOff>
      <xdr:row>85</xdr:row>
      <xdr:rowOff>48079</xdr:rowOff>
    </xdr:to>
    <xdr:sp macro="" textlink="">
      <xdr:nvSpPr>
        <xdr:cNvPr id="284" name="楕円 283"/>
        <xdr:cNvSpPr/>
      </xdr:nvSpPr>
      <xdr:spPr>
        <a:xfrm>
          <a:off x="13462000" y="1451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58256</xdr:rowOff>
    </xdr:from>
    <xdr:ext cx="762000" cy="259045"/>
    <xdr:sp macro="" textlink="">
      <xdr:nvSpPr>
        <xdr:cNvPr id="285" name="テキスト ボックス 284"/>
        <xdr:cNvSpPr txBox="1"/>
      </xdr:nvSpPr>
      <xdr:spPr>
        <a:xfrm>
          <a:off x="13131800" y="142886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市単独で消防組織を運営していること、また段階的に取り組んでいる保育園等の民間委託・民営化への転換がまだ完了していないため、類似団体平均を</a:t>
          </a:r>
          <a:r>
            <a:rPr kumimoji="1" lang="en-US" altLang="ja-JP" sz="1200">
              <a:latin typeface="ＭＳ Ｐゴシック" panose="020B0600070205080204" pitchFamily="50" charset="-128"/>
              <a:ea typeface="ＭＳ Ｐゴシック" panose="020B0600070205080204" pitchFamily="50" charset="-128"/>
            </a:rPr>
            <a:t>0.6</a:t>
          </a:r>
          <a:r>
            <a:rPr kumimoji="1" lang="ja-JP" altLang="en-US" sz="1200">
              <a:latin typeface="ＭＳ Ｐゴシック" panose="020B0600070205080204" pitchFamily="50" charset="-128"/>
              <a:ea typeface="ＭＳ Ｐゴシック" panose="020B0600070205080204" pitchFamily="50" charset="-128"/>
            </a:rPr>
            <a:t>人上回る職員数となっている。今後、保育園の統合・民営化や小学校給食の民間委託の推進により職員数の削減、適正な人員配置に努めていく。</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なお、職員数については作成時点において平成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年地方公務員給与実態調査結果が未公表のため前年度の数値を引用しており、人口は平成</a:t>
          </a:r>
          <a:r>
            <a:rPr kumimoji="1" lang="en-US" altLang="ja-JP" sz="1200">
              <a:latin typeface="ＭＳ Ｐゴシック" panose="020B0600070205080204" pitchFamily="50" charset="-128"/>
              <a:ea typeface="ＭＳ Ｐゴシック" panose="020B0600070205080204" pitchFamily="50" charset="-128"/>
            </a:rPr>
            <a:t>30</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日現在の数値（前年比▲</a:t>
          </a:r>
          <a:r>
            <a:rPr kumimoji="1" lang="en-US" altLang="ja-JP" sz="1200">
              <a:latin typeface="ＭＳ Ｐゴシック" panose="020B0600070205080204" pitchFamily="50" charset="-128"/>
              <a:ea typeface="ＭＳ Ｐゴシック" panose="020B0600070205080204" pitchFamily="50" charset="-128"/>
            </a:rPr>
            <a:t>429</a:t>
          </a:r>
          <a:r>
            <a:rPr kumimoji="1" lang="ja-JP" altLang="en-US" sz="1200">
              <a:latin typeface="ＭＳ Ｐゴシック" panose="020B0600070205080204" pitchFamily="50" charset="-128"/>
              <a:ea typeface="ＭＳ Ｐゴシック" panose="020B0600070205080204" pitchFamily="50" charset="-128"/>
            </a:rPr>
            <a:t>人）を用いたため、人口千人当たり職員数が</a:t>
          </a:r>
          <a:r>
            <a:rPr kumimoji="1" lang="en-US" altLang="ja-JP" sz="1200">
              <a:latin typeface="ＭＳ Ｐゴシック" panose="020B0600070205080204" pitchFamily="50" charset="-128"/>
              <a:ea typeface="ＭＳ Ｐゴシック" panose="020B0600070205080204" pitchFamily="50" charset="-128"/>
            </a:rPr>
            <a:t>0.17</a:t>
          </a:r>
          <a:r>
            <a:rPr kumimoji="1" lang="ja-JP" altLang="en-US" sz="1200">
              <a:latin typeface="ＭＳ Ｐゴシック" panose="020B0600070205080204" pitchFamily="50" charset="-128"/>
              <a:ea typeface="ＭＳ Ｐゴシック" panose="020B0600070205080204" pitchFamily="50" charset="-128"/>
            </a:rPr>
            <a:t>人増えている。</a:t>
          </a:r>
        </a:p>
      </xdr:txBody>
    </xdr:sp>
    <xdr:clientData/>
  </xdr:twoCellAnchor>
  <xdr:oneCellAnchor>
    <xdr:from>
      <xdr:col>61</xdr:col>
      <xdr:colOff>6350</xdr:colOff>
      <xdr:row>54</xdr:row>
      <xdr:rowOff>139700</xdr:rowOff>
    </xdr:from>
    <xdr:ext cx="349839" cy="225703"/>
    <xdr:sp macro="" textlink="">
      <xdr:nvSpPr>
        <xdr:cNvPr id="299" name="テキスト ボックス 298"/>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114935</xdr:rowOff>
    </xdr:from>
    <xdr:to>
      <xdr:col>81</xdr:col>
      <xdr:colOff>44450</xdr:colOff>
      <xdr:row>66</xdr:row>
      <xdr:rowOff>132534</xdr:rowOff>
    </xdr:to>
    <xdr:cxnSp macro="">
      <xdr:nvCxnSpPr>
        <xdr:cNvPr id="317" name="直線コネクタ 316"/>
        <xdr:cNvCxnSpPr/>
      </xdr:nvCxnSpPr>
      <xdr:spPr>
        <a:xfrm flipV="1">
          <a:off x="17018000" y="10059035"/>
          <a:ext cx="0" cy="13891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104611</xdr:rowOff>
    </xdr:from>
    <xdr:ext cx="762000" cy="259045"/>
    <xdr:sp macro="" textlink="">
      <xdr:nvSpPr>
        <xdr:cNvPr id="318" name="定員管理の状況最小値テキスト"/>
        <xdr:cNvSpPr txBox="1"/>
      </xdr:nvSpPr>
      <xdr:spPr>
        <a:xfrm>
          <a:off x="17106900" y="11420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132534</xdr:rowOff>
    </xdr:from>
    <xdr:to>
      <xdr:col>81</xdr:col>
      <xdr:colOff>133350</xdr:colOff>
      <xdr:row>66</xdr:row>
      <xdr:rowOff>132534</xdr:rowOff>
    </xdr:to>
    <xdr:cxnSp macro="">
      <xdr:nvCxnSpPr>
        <xdr:cNvPr id="319" name="直線コネクタ 318"/>
        <xdr:cNvCxnSpPr/>
      </xdr:nvCxnSpPr>
      <xdr:spPr>
        <a:xfrm>
          <a:off x="16929100" y="1144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29862</xdr:rowOff>
    </xdr:from>
    <xdr:ext cx="762000" cy="259045"/>
    <xdr:sp macro="" textlink="">
      <xdr:nvSpPr>
        <xdr:cNvPr id="320" name="定員管理の状況最大値テキスト"/>
        <xdr:cNvSpPr txBox="1"/>
      </xdr:nvSpPr>
      <xdr:spPr>
        <a:xfrm>
          <a:off x="17106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114935</xdr:rowOff>
    </xdr:from>
    <xdr:to>
      <xdr:col>81</xdr:col>
      <xdr:colOff>133350</xdr:colOff>
      <xdr:row>58</xdr:row>
      <xdr:rowOff>114935</xdr:rowOff>
    </xdr:to>
    <xdr:cxnSp macro="">
      <xdr:nvCxnSpPr>
        <xdr:cNvPr id="321" name="直線コネクタ 320"/>
        <xdr:cNvCxnSpPr/>
      </xdr:nvCxnSpPr>
      <xdr:spPr>
        <a:xfrm>
          <a:off x="16929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148681</xdr:rowOff>
    </xdr:from>
    <xdr:to>
      <xdr:col>81</xdr:col>
      <xdr:colOff>44450</xdr:colOff>
      <xdr:row>62</xdr:row>
      <xdr:rowOff>6531</xdr:rowOff>
    </xdr:to>
    <xdr:cxnSp macro="">
      <xdr:nvCxnSpPr>
        <xdr:cNvPr id="322" name="直線コネクタ 321"/>
        <xdr:cNvCxnSpPr/>
      </xdr:nvCxnSpPr>
      <xdr:spPr>
        <a:xfrm>
          <a:off x="16179800" y="10607131"/>
          <a:ext cx="8382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40294</xdr:rowOff>
    </xdr:from>
    <xdr:ext cx="762000" cy="259045"/>
    <xdr:sp macro="" textlink="">
      <xdr:nvSpPr>
        <xdr:cNvPr id="323" name="定員管理の状況平均値テキスト"/>
        <xdr:cNvSpPr txBox="1"/>
      </xdr:nvSpPr>
      <xdr:spPr>
        <a:xfrm>
          <a:off x="17106900" y="10327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23767</xdr:rowOff>
    </xdr:from>
    <xdr:to>
      <xdr:col>81</xdr:col>
      <xdr:colOff>95250</xdr:colOff>
      <xdr:row>61</xdr:row>
      <xdr:rowOff>125367</xdr:rowOff>
    </xdr:to>
    <xdr:sp macro="" textlink="">
      <xdr:nvSpPr>
        <xdr:cNvPr id="324" name="フローチャート: 判断 323"/>
        <xdr:cNvSpPr/>
      </xdr:nvSpPr>
      <xdr:spPr>
        <a:xfrm>
          <a:off x="169672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148681</xdr:rowOff>
    </xdr:from>
    <xdr:to>
      <xdr:col>77</xdr:col>
      <xdr:colOff>44450</xdr:colOff>
      <xdr:row>61</xdr:row>
      <xdr:rowOff>152128</xdr:rowOff>
    </xdr:to>
    <xdr:cxnSp macro="">
      <xdr:nvCxnSpPr>
        <xdr:cNvPr id="325" name="直線コネクタ 324"/>
        <xdr:cNvCxnSpPr/>
      </xdr:nvCxnSpPr>
      <xdr:spPr>
        <a:xfrm flipV="1">
          <a:off x="15290800" y="10607131"/>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46174</xdr:rowOff>
    </xdr:from>
    <xdr:to>
      <xdr:col>77</xdr:col>
      <xdr:colOff>95250</xdr:colOff>
      <xdr:row>61</xdr:row>
      <xdr:rowOff>147774</xdr:rowOff>
    </xdr:to>
    <xdr:sp macro="" textlink="">
      <xdr:nvSpPr>
        <xdr:cNvPr id="326" name="フローチャート: 判断 325"/>
        <xdr:cNvSpPr/>
      </xdr:nvSpPr>
      <xdr:spPr>
        <a:xfrm>
          <a:off x="16129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157951</xdr:rowOff>
    </xdr:from>
    <xdr:ext cx="736600" cy="259045"/>
    <xdr:sp macro="" textlink="">
      <xdr:nvSpPr>
        <xdr:cNvPr id="327" name="テキスト ボックス 326"/>
        <xdr:cNvSpPr txBox="1"/>
      </xdr:nvSpPr>
      <xdr:spPr>
        <a:xfrm>
          <a:off x="15798800" y="10273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152128</xdr:rowOff>
    </xdr:from>
    <xdr:to>
      <xdr:col>72</xdr:col>
      <xdr:colOff>203200</xdr:colOff>
      <xdr:row>62</xdr:row>
      <xdr:rowOff>18597</xdr:rowOff>
    </xdr:to>
    <xdr:cxnSp macro="">
      <xdr:nvCxnSpPr>
        <xdr:cNvPr id="328" name="直線コネクタ 327"/>
        <xdr:cNvCxnSpPr/>
      </xdr:nvCxnSpPr>
      <xdr:spPr>
        <a:xfrm flipV="1">
          <a:off x="14401800" y="10610578"/>
          <a:ext cx="889000" cy="37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165916</xdr:rowOff>
    </xdr:from>
    <xdr:to>
      <xdr:col>73</xdr:col>
      <xdr:colOff>44450</xdr:colOff>
      <xdr:row>61</xdr:row>
      <xdr:rowOff>96066</xdr:rowOff>
    </xdr:to>
    <xdr:sp macro="" textlink="">
      <xdr:nvSpPr>
        <xdr:cNvPr id="329" name="フローチャート: 判断 328"/>
        <xdr:cNvSpPr/>
      </xdr:nvSpPr>
      <xdr:spPr>
        <a:xfrm>
          <a:off x="15240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106243</xdr:rowOff>
    </xdr:from>
    <xdr:ext cx="762000" cy="259045"/>
    <xdr:sp macro="" textlink="">
      <xdr:nvSpPr>
        <xdr:cNvPr id="330" name="テキスト ボックス 329"/>
        <xdr:cNvSpPr txBox="1"/>
      </xdr:nvSpPr>
      <xdr:spPr>
        <a:xfrm>
          <a:off x="14909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18597</xdr:rowOff>
    </xdr:from>
    <xdr:to>
      <xdr:col>68</xdr:col>
      <xdr:colOff>152400</xdr:colOff>
      <xdr:row>62</xdr:row>
      <xdr:rowOff>30662</xdr:rowOff>
    </xdr:to>
    <xdr:cxnSp macro="">
      <xdr:nvCxnSpPr>
        <xdr:cNvPr id="331" name="直線コネクタ 330"/>
        <xdr:cNvCxnSpPr/>
      </xdr:nvCxnSpPr>
      <xdr:spPr>
        <a:xfrm flipV="1">
          <a:off x="13512800" y="1064849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134892</xdr:rowOff>
    </xdr:from>
    <xdr:to>
      <xdr:col>68</xdr:col>
      <xdr:colOff>203200</xdr:colOff>
      <xdr:row>61</xdr:row>
      <xdr:rowOff>65042</xdr:rowOff>
    </xdr:to>
    <xdr:sp macro="" textlink="">
      <xdr:nvSpPr>
        <xdr:cNvPr id="332" name="フローチャート: 判断 331"/>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75219</xdr:rowOff>
    </xdr:from>
    <xdr:ext cx="762000" cy="259045"/>
    <xdr:sp macro="" textlink="">
      <xdr:nvSpPr>
        <xdr:cNvPr id="333" name="テキスト ボックス 332"/>
        <xdr:cNvSpPr txBox="1"/>
      </xdr:nvSpPr>
      <xdr:spPr>
        <a:xfrm>
          <a:off x="14020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34" name="フローチャート: 判断 333"/>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35" name="テキスト ボックス 334"/>
        <xdr:cNvSpPr txBox="1"/>
      </xdr:nvSpPr>
      <xdr:spPr>
        <a:xfrm>
          <a:off x="13131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127181</xdr:rowOff>
    </xdr:from>
    <xdr:to>
      <xdr:col>81</xdr:col>
      <xdr:colOff>95250</xdr:colOff>
      <xdr:row>62</xdr:row>
      <xdr:rowOff>57331</xdr:rowOff>
    </xdr:to>
    <xdr:sp macro="" textlink="">
      <xdr:nvSpPr>
        <xdr:cNvPr id="341" name="楕円 340"/>
        <xdr:cNvSpPr/>
      </xdr:nvSpPr>
      <xdr:spPr>
        <a:xfrm>
          <a:off x="169672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99258</xdr:rowOff>
    </xdr:from>
    <xdr:ext cx="762000" cy="259045"/>
    <xdr:sp macro="" textlink="">
      <xdr:nvSpPr>
        <xdr:cNvPr id="342" name="定員管理の状況該当値テキスト"/>
        <xdr:cNvSpPr txBox="1"/>
      </xdr:nvSpPr>
      <xdr:spPr>
        <a:xfrm>
          <a:off x="17106900" y="1055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97881</xdr:rowOff>
    </xdr:from>
    <xdr:to>
      <xdr:col>77</xdr:col>
      <xdr:colOff>95250</xdr:colOff>
      <xdr:row>62</xdr:row>
      <xdr:rowOff>28031</xdr:rowOff>
    </xdr:to>
    <xdr:sp macro="" textlink="">
      <xdr:nvSpPr>
        <xdr:cNvPr id="343" name="楕円 342"/>
        <xdr:cNvSpPr/>
      </xdr:nvSpPr>
      <xdr:spPr>
        <a:xfrm>
          <a:off x="16129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12808</xdr:rowOff>
    </xdr:from>
    <xdr:ext cx="736600" cy="259045"/>
    <xdr:sp macro="" textlink="">
      <xdr:nvSpPr>
        <xdr:cNvPr id="344" name="テキスト ボックス 343"/>
        <xdr:cNvSpPr txBox="1"/>
      </xdr:nvSpPr>
      <xdr:spPr>
        <a:xfrm>
          <a:off x="15798800" y="106427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101328</xdr:rowOff>
    </xdr:from>
    <xdr:to>
      <xdr:col>73</xdr:col>
      <xdr:colOff>44450</xdr:colOff>
      <xdr:row>62</xdr:row>
      <xdr:rowOff>31478</xdr:rowOff>
    </xdr:to>
    <xdr:sp macro="" textlink="">
      <xdr:nvSpPr>
        <xdr:cNvPr id="345" name="楕円 344"/>
        <xdr:cNvSpPr/>
      </xdr:nvSpPr>
      <xdr:spPr>
        <a:xfrm>
          <a:off x="15240000" y="10559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16255</xdr:rowOff>
    </xdr:from>
    <xdr:ext cx="762000" cy="259045"/>
    <xdr:sp macro="" textlink="">
      <xdr:nvSpPr>
        <xdr:cNvPr id="346" name="テキスト ボックス 345"/>
        <xdr:cNvSpPr txBox="1"/>
      </xdr:nvSpPr>
      <xdr:spPr>
        <a:xfrm>
          <a:off x="14909800" y="10646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139247</xdr:rowOff>
    </xdr:from>
    <xdr:to>
      <xdr:col>68</xdr:col>
      <xdr:colOff>203200</xdr:colOff>
      <xdr:row>62</xdr:row>
      <xdr:rowOff>69397</xdr:rowOff>
    </xdr:to>
    <xdr:sp macro="" textlink="">
      <xdr:nvSpPr>
        <xdr:cNvPr id="347" name="楕円 346"/>
        <xdr:cNvSpPr/>
      </xdr:nvSpPr>
      <xdr:spPr>
        <a:xfrm>
          <a:off x="14351000" y="1059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54174</xdr:rowOff>
    </xdr:from>
    <xdr:ext cx="762000" cy="259045"/>
    <xdr:sp macro="" textlink="">
      <xdr:nvSpPr>
        <xdr:cNvPr id="348" name="テキスト ボックス 347"/>
        <xdr:cNvSpPr txBox="1"/>
      </xdr:nvSpPr>
      <xdr:spPr>
        <a:xfrm>
          <a:off x="14020800" y="10684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151312</xdr:rowOff>
    </xdr:from>
    <xdr:to>
      <xdr:col>64</xdr:col>
      <xdr:colOff>152400</xdr:colOff>
      <xdr:row>62</xdr:row>
      <xdr:rowOff>81462</xdr:rowOff>
    </xdr:to>
    <xdr:sp macro="" textlink="">
      <xdr:nvSpPr>
        <xdr:cNvPr id="349" name="楕円 348"/>
        <xdr:cNvSpPr/>
      </xdr:nvSpPr>
      <xdr:spPr>
        <a:xfrm>
          <a:off x="13462000" y="1060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66239</xdr:rowOff>
    </xdr:from>
    <xdr:ext cx="762000" cy="259045"/>
    <xdr:sp macro="" textlink="">
      <xdr:nvSpPr>
        <xdr:cNvPr id="350" name="テキスト ボックス 349"/>
        <xdr:cNvSpPr txBox="1"/>
      </xdr:nvSpPr>
      <xdr:spPr>
        <a:xfrm>
          <a:off x="13131800" y="10696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道路や下水道などの生活基盤整備及び小中学校の建て替え事業等に多額の地方債を発行してきた結果、類似団体平均を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年度から実施した公的資金補償金免除繰上償還や近年の地方債発行抑制の効果で年々改善しているが、借入全体のうち、比較的償還年限の短い過疎対策事業債が占める割合が増えているため、</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年あたりの元金償還額が大きくなることに留意しながら、なお一層の地方債発行抑制に努めていく。</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7" name="直線コネクタ 366"/>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8" name="テキスト ボックス 367"/>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9" name="直線コネクタ 368"/>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0" name="テキスト ボックス 369"/>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1" name="直線コネクタ 370"/>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2" name="テキスト ボックス 371"/>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3" name="直線コネクタ 372"/>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4" name="テキスト ボックス 373"/>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6"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30988</xdr:rowOff>
    </xdr:from>
    <xdr:to>
      <xdr:col>81</xdr:col>
      <xdr:colOff>44450</xdr:colOff>
      <xdr:row>44</xdr:row>
      <xdr:rowOff>97536</xdr:rowOff>
    </xdr:to>
    <xdr:cxnSp macro="">
      <xdr:nvCxnSpPr>
        <xdr:cNvPr id="377" name="直線コネクタ 376"/>
        <xdr:cNvCxnSpPr/>
      </xdr:nvCxnSpPr>
      <xdr:spPr>
        <a:xfrm flipV="1">
          <a:off x="17018000" y="6203188"/>
          <a:ext cx="0" cy="14381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69613</xdr:rowOff>
    </xdr:from>
    <xdr:ext cx="762000" cy="259045"/>
    <xdr:sp macro="" textlink="">
      <xdr:nvSpPr>
        <xdr:cNvPr id="378" name="公債費負担の状況最小値テキスト"/>
        <xdr:cNvSpPr txBox="1"/>
      </xdr:nvSpPr>
      <xdr:spPr>
        <a:xfrm>
          <a:off x="17106900" y="7613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97536</xdr:rowOff>
    </xdr:from>
    <xdr:to>
      <xdr:col>81</xdr:col>
      <xdr:colOff>133350</xdr:colOff>
      <xdr:row>44</xdr:row>
      <xdr:rowOff>97536</xdr:rowOff>
    </xdr:to>
    <xdr:cxnSp macro="">
      <xdr:nvCxnSpPr>
        <xdr:cNvPr id="379" name="直線コネクタ 378"/>
        <xdr:cNvCxnSpPr/>
      </xdr:nvCxnSpPr>
      <xdr:spPr>
        <a:xfrm>
          <a:off x="16929100" y="764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117365</xdr:rowOff>
    </xdr:from>
    <xdr:ext cx="762000" cy="259045"/>
    <xdr:sp macro="" textlink="">
      <xdr:nvSpPr>
        <xdr:cNvPr id="380" name="公債費負担の状況最大値テキスト"/>
        <xdr:cNvSpPr txBox="1"/>
      </xdr:nvSpPr>
      <xdr:spPr>
        <a:xfrm>
          <a:off x="17106900" y="5946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30988</xdr:rowOff>
    </xdr:from>
    <xdr:to>
      <xdr:col>81</xdr:col>
      <xdr:colOff>133350</xdr:colOff>
      <xdr:row>36</xdr:row>
      <xdr:rowOff>30988</xdr:rowOff>
    </xdr:to>
    <xdr:cxnSp macro="">
      <xdr:nvCxnSpPr>
        <xdr:cNvPr id="381" name="直線コネクタ 380"/>
        <xdr:cNvCxnSpPr/>
      </xdr:nvCxnSpPr>
      <xdr:spPr>
        <a:xfrm>
          <a:off x="16929100" y="6203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66294</xdr:rowOff>
    </xdr:from>
    <xdr:to>
      <xdr:col>81</xdr:col>
      <xdr:colOff>44450</xdr:colOff>
      <xdr:row>43</xdr:row>
      <xdr:rowOff>133858</xdr:rowOff>
    </xdr:to>
    <xdr:cxnSp macro="">
      <xdr:nvCxnSpPr>
        <xdr:cNvPr id="382" name="直線コネクタ 381"/>
        <xdr:cNvCxnSpPr/>
      </xdr:nvCxnSpPr>
      <xdr:spPr>
        <a:xfrm flipV="1">
          <a:off x="16179800" y="7438644"/>
          <a:ext cx="8382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17797</xdr:rowOff>
    </xdr:from>
    <xdr:ext cx="762000" cy="259045"/>
    <xdr:sp macro="" textlink="">
      <xdr:nvSpPr>
        <xdr:cNvPr id="383" name="公債費負担の状況平均値テキスト"/>
        <xdr:cNvSpPr txBox="1"/>
      </xdr:nvSpPr>
      <xdr:spPr>
        <a:xfrm>
          <a:off x="17106900" y="687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4" name="フローチャート: 判断 383"/>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133858</xdr:rowOff>
    </xdr:from>
    <xdr:to>
      <xdr:col>77</xdr:col>
      <xdr:colOff>44450</xdr:colOff>
      <xdr:row>44</xdr:row>
      <xdr:rowOff>49276</xdr:rowOff>
    </xdr:to>
    <xdr:cxnSp macro="">
      <xdr:nvCxnSpPr>
        <xdr:cNvPr id="385" name="直線コネクタ 384"/>
        <xdr:cNvCxnSpPr/>
      </xdr:nvCxnSpPr>
      <xdr:spPr>
        <a:xfrm flipV="1">
          <a:off x="15290800" y="7506208"/>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10922</xdr:rowOff>
    </xdr:from>
    <xdr:to>
      <xdr:col>77</xdr:col>
      <xdr:colOff>95250</xdr:colOff>
      <xdr:row>41</xdr:row>
      <xdr:rowOff>112522</xdr:rowOff>
    </xdr:to>
    <xdr:sp macro="" textlink="">
      <xdr:nvSpPr>
        <xdr:cNvPr id="386" name="フローチャート: 判断 385"/>
        <xdr:cNvSpPr/>
      </xdr:nvSpPr>
      <xdr:spPr>
        <a:xfrm>
          <a:off x="16129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122699</xdr:rowOff>
    </xdr:from>
    <xdr:ext cx="736600" cy="259045"/>
    <xdr:sp macro="" textlink="">
      <xdr:nvSpPr>
        <xdr:cNvPr id="387" name="テキスト ボックス 386"/>
        <xdr:cNvSpPr txBox="1"/>
      </xdr:nvSpPr>
      <xdr:spPr>
        <a:xfrm>
          <a:off x="15798800" y="6809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49276</xdr:rowOff>
    </xdr:from>
    <xdr:to>
      <xdr:col>72</xdr:col>
      <xdr:colOff>203200</xdr:colOff>
      <xdr:row>44</xdr:row>
      <xdr:rowOff>155448</xdr:rowOff>
    </xdr:to>
    <xdr:cxnSp macro="">
      <xdr:nvCxnSpPr>
        <xdr:cNvPr id="388" name="直線コネクタ 387"/>
        <xdr:cNvCxnSpPr/>
      </xdr:nvCxnSpPr>
      <xdr:spPr>
        <a:xfrm flipV="1">
          <a:off x="14401800" y="7593076"/>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97790</xdr:rowOff>
    </xdr:from>
    <xdr:to>
      <xdr:col>73</xdr:col>
      <xdr:colOff>44450</xdr:colOff>
      <xdr:row>42</xdr:row>
      <xdr:rowOff>27940</xdr:rowOff>
    </xdr:to>
    <xdr:sp macro="" textlink="">
      <xdr:nvSpPr>
        <xdr:cNvPr id="389" name="フローチャート: 判断 388"/>
        <xdr:cNvSpPr/>
      </xdr:nvSpPr>
      <xdr:spPr>
        <a:xfrm>
          <a:off x="15240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38117</xdr:rowOff>
    </xdr:from>
    <xdr:ext cx="762000" cy="259045"/>
    <xdr:sp macro="" textlink="">
      <xdr:nvSpPr>
        <xdr:cNvPr id="390" name="テキスト ボックス 389"/>
        <xdr:cNvSpPr txBox="1"/>
      </xdr:nvSpPr>
      <xdr:spPr>
        <a:xfrm>
          <a:off x="14909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155448</xdr:rowOff>
    </xdr:from>
    <xdr:to>
      <xdr:col>68</xdr:col>
      <xdr:colOff>152400</xdr:colOff>
      <xdr:row>45</xdr:row>
      <xdr:rowOff>90170</xdr:rowOff>
    </xdr:to>
    <xdr:cxnSp macro="">
      <xdr:nvCxnSpPr>
        <xdr:cNvPr id="391" name="直線コネクタ 390"/>
        <xdr:cNvCxnSpPr/>
      </xdr:nvCxnSpPr>
      <xdr:spPr>
        <a:xfrm flipV="1">
          <a:off x="13512800" y="7699248"/>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13208</xdr:rowOff>
    </xdr:from>
    <xdr:to>
      <xdr:col>68</xdr:col>
      <xdr:colOff>203200</xdr:colOff>
      <xdr:row>42</xdr:row>
      <xdr:rowOff>114808</xdr:rowOff>
    </xdr:to>
    <xdr:sp macro="" textlink="">
      <xdr:nvSpPr>
        <xdr:cNvPr id="392" name="フローチャート: 判断 391"/>
        <xdr:cNvSpPr/>
      </xdr:nvSpPr>
      <xdr:spPr>
        <a:xfrm>
          <a:off x="14351000" y="72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124985</xdr:rowOff>
    </xdr:from>
    <xdr:ext cx="762000" cy="259045"/>
    <xdr:sp macro="" textlink="">
      <xdr:nvSpPr>
        <xdr:cNvPr id="393" name="テキスト ボックス 392"/>
        <xdr:cNvSpPr txBox="1"/>
      </xdr:nvSpPr>
      <xdr:spPr>
        <a:xfrm>
          <a:off x="14020800" y="6982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119380</xdr:rowOff>
    </xdr:from>
    <xdr:to>
      <xdr:col>64</xdr:col>
      <xdr:colOff>152400</xdr:colOff>
      <xdr:row>43</xdr:row>
      <xdr:rowOff>49530</xdr:rowOff>
    </xdr:to>
    <xdr:sp macro="" textlink="">
      <xdr:nvSpPr>
        <xdr:cNvPr id="394" name="フローチャート: 判断 393"/>
        <xdr:cNvSpPr/>
      </xdr:nvSpPr>
      <xdr:spPr>
        <a:xfrm>
          <a:off x="13462000" y="732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59707</xdr:rowOff>
    </xdr:from>
    <xdr:ext cx="762000" cy="259045"/>
    <xdr:sp macro="" textlink="">
      <xdr:nvSpPr>
        <xdr:cNvPr id="395" name="テキスト ボックス 394"/>
        <xdr:cNvSpPr txBox="1"/>
      </xdr:nvSpPr>
      <xdr:spPr>
        <a:xfrm>
          <a:off x="13131800" y="708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6" name="テキスト ボックス 395"/>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7" name="テキスト ボックス 396"/>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8" name="テキスト ボックス 397"/>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9" name="テキスト ボックス 398"/>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0" name="テキスト ボックス 399"/>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15494</xdr:rowOff>
    </xdr:from>
    <xdr:to>
      <xdr:col>81</xdr:col>
      <xdr:colOff>95250</xdr:colOff>
      <xdr:row>43</xdr:row>
      <xdr:rowOff>117094</xdr:rowOff>
    </xdr:to>
    <xdr:sp macro="" textlink="">
      <xdr:nvSpPr>
        <xdr:cNvPr id="401" name="楕円 400"/>
        <xdr:cNvSpPr/>
      </xdr:nvSpPr>
      <xdr:spPr>
        <a:xfrm>
          <a:off x="16967200" y="738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159021</xdr:rowOff>
    </xdr:from>
    <xdr:ext cx="762000" cy="259045"/>
    <xdr:sp macro="" textlink="">
      <xdr:nvSpPr>
        <xdr:cNvPr id="402" name="公債費負担の状況該当値テキスト"/>
        <xdr:cNvSpPr txBox="1"/>
      </xdr:nvSpPr>
      <xdr:spPr>
        <a:xfrm>
          <a:off x="17106900" y="7359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43</xdr:row>
      <xdr:rowOff>83058</xdr:rowOff>
    </xdr:from>
    <xdr:to>
      <xdr:col>77</xdr:col>
      <xdr:colOff>95250</xdr:colOff>
      <xdr:row>44</xdr:row>
      <xdr:rowOff>13208</xdr:rowOff>
    </xdr:to>
    <xdr:sp macro="" textlink="">
      <xdr:nvSpPr>
        <xdr:cNvPr id="403" name="楕円 402"/>
        <xdr:cNvSpPr/>
      </xdr:nvSpPr>
      <xdr:spPr>
        <a:xfrm>
          <a:off x="16129000" y="74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169435</xdr:rowOff>
    </xdr:from>
    <xdr:ext cx="736600" cy="259045"/>
    <xdr:sp macro="" textlink="">
      <xdr:nvSpPr>
        <xdr:cNvPr id="404" name="テキスト ボックス 403"/>
        <xdr:cNvSpPr txBox="1"/>
      </xdr:nvSpPr>
      <xdr:spPr>
        <a:xfrm>
          <a:off x="15798800" y="7541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43</xdr:row>
      <xdr:rowOff>169926</xdr:rowOff>
    </xdr:from>
    <xdr:to>
      <xdr:col>73</xdr:col>
      <xdr:colOff>44450</xdr:colOff>
      <xdr:row>44</xdr:row>
      <xdr:rowOff>100076</xdr:rowOff>
    </xdr:to>
    <xdr:sp macro="" textlink="">
      <xdr:nvSpPr>
        <xdr:cNvPr id="405" name="楕円 404"/>
        <xdr:cNvSpPr/>
      </xdr:nvSpPr>
      <xdr:spPr>
        <a:xfrm>
          <a:off x="15240000" y="754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84853</xdr:rowOff>
    </xdr:from>
    <xdr:ext cx="762000" cy="259045"/>
    <xdr:sp macro="" textlink="">
      <xdr:nvSpPr>
        <xdr:cNvPr id="406" name="テキスト ボックス 405"/>
        <xdr:cNvSpPr txBox="1"/>
      </xdr:nvSpPr>
      <xdr:spPr>
        <a:xfrm>
          <a:off x="14909800" y="7628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104648</xdr:rowOff>
    </xdr:from>
    <xdr:to>
      <xdr:col>68</xdr:col>
      <xdr:colOff>203200</xdr:colOff>
      <xdr:row>45</xdr:row>
      <xdr:rowOff>34798</xdr:rowOff>
    </xdr:to>
    <xdr:sp macro="" textlink="">
      <xdr:nvSpPr>
        <xdr:cNvPr id="407" name="楕円 406"/>
        <xdr:cNvSpPr/>
      </xdr:nvSpPr>
      <xdr:spPr>
        <a:xfrm>
          <a:off x="14351000" y="764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45</xdr:row>
      <xdr:rowOff>19575</xdr:rowOff>
    </xdr:from>
    <xdr:ext cx="762000" cy="259045"/>
    <xdr:sp macro="" textlink="">
      <xdr:nvSpPr>
        <xdr:cNvPr id="408" name="テキスト ボックス 407"/>
        <xdr:cNvSpPr txBox="1"/>
      </xdr:nvSpPr>
      <xdr:spPr>
        <a:xfrm>
          <a:off x="14020800" y="7734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45</xdr:row>
      <xdr:rowOff>39370</xdr:rowOff>
    </xdr:from>
    <xdr:to>
      <xdr:col>64</xdr:col>
      <xdr:colOff>152400</xdr:colOff>
      <xdr:row>45</xdr:row>
      <xdr:rowOff>140970</xdr:rowOff>
    </xdr:to>
    <xdr:sp macro="" textlink="">
      <xdr:nvSpPr>
        <xdr:cNvPr id="409" name="楕円 408"/>
        <xdr:cNvSpPr/>
      </xdr:nvSpPr>
      <xdr:spPr>
        <a:xfrm>
          <a:off x="13462000" y="775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45</xdr:row>
      <xdr:rowOff>125747</xdr:rowOff>
    </xdr:from>
    <xdr:ext cx="762000" cy="259045"/>
    <xdr:sp macro="" textlink="">
      <xdr:nvSpPr>
        <xdr:cNvPr id="410" name="テキスト ボックス 409"/>
        <xdr:cNvSpPr txBox="1"/>
      </xdr:nvSpPr>
      <xdr:spPr>
        <a:xfrm>
          <a:off x="13131800" y="784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1" name="正方形/長方形 410"/>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2" name="テキスト ボックス 411"/>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3" name="テキスト ボックス 412"/>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[113.0%]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4" name="正方形/長方形 413"/>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5" name="正方形/長方形 414"/>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6" name="正方形/長方形 415"/>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7" name="正方形/長方形 416"/>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8" name="正方形/長方形 417"/>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9" name="正方形/長方形 418"/>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0" name="正方形/長方形 419"/>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1" name="正方形/長方形 420"/>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2" name="正方形/長方形 421"/>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3" name="テキスト ボックス 422"/>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これまで行なってきた公的資金補償金免除繰上償還や地方債の発行抑制により地方債現在高が減少しているため、将来負担比率は年々改善しているが、平成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年度は水道事業会計が経常損失となった影響で</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ポイントの改善にとどまった。本市の将来負担比率が高い最大の要因は、公共下水道事業特別会計に対する公債費充当繰出しであり、類似団体平均に比べ</a:t>
          </a:r>
          <a:r>
            <a:rPr kumimoji="1" lang="en-US" altLang="ja-JP" sz="1300">
              <a:latin typeface="ＭＳ Ｐゴシック" panose="020B0600070205080204" pitchFamily="50" charset="-128"/>
              <a:ea typeface="ＭＳ Ｐゴシック" panose="020B0600070205080204" pitchFamily="50" charset="-128"/>
            </a:rPr>
            <a:t>94</a:t>
          </a:r>
          <a:r>
            <a:rPr kumimoji="1" lang="ja-JP" altLang="en-US" sz="1300">
              <a:latin typeface="ＭＳ Ｐゴシック" panose="020B0600070205080204" pitchFamily="50" charset="-128"/>
              <a:ea typeface="ＭＳ Ｐゴシック" panose="020B0600070205080204" pitchFamily="50" charset="-128"/>
            </a:rPr>
            <a:t>ポイントも高い値となっている。下水道事業の経営改善も図りながら、今後も市債残高の減少に努め、財政の健全化を図っていく。</a:t>
          </a:r>
        </a:p>
      </xdr:txBody>
    </xdr:sp>
    <xdr:clientData/>
  </xdr:twoCellAnchor>
  <xdr:oneCellAnchor>
    <xdr:from>
      <xdr:col>61</xdr:col>
      <xdr:colOff>6350</xdr:colOff>
      <xdr:row>10</xdr:row>
      <xdr:rowOff>63500</xdr:rowOff>
    </xdr:from>
    <xdr:ext cx="298543" cy="225703"/>
    <xdr:sp macro="" textlink="">
      <xdr:nvSpPr>
        <xdr:cNvPr id="424" name="テキスト ボックス 423"/>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5" name="直線コネクタ 424"/>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6" name="テキスト ボックス 425"/>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7" name="直線コネクタ 426"/>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8" name="テキスト ボックス 427"/>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9" name="直線コネクタ 428"/>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0" name="テキスト ボックス 429"/>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1" name="直線コネクタ 430"/>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2" name="テキスト ボックス 431"/>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3" name="直線コネクタ 432"/>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4" name="テキスト ボックス 433"/>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5" name="直線コネクタ 434"/>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6" name="テキスト ボックス 435"/>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7" name="直線コネクタ 436"/>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8"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102997</xdr:rowOff>
    </xdr:to>
    <xdr:cxnSp macro="">
      <xdr:nvCxnSpPr>
        <xdr:cNvPr id="439" name="直線コネクタ 438"/>
        <xdr:cNvCxnSpPr/>
      </xdr:nvCxnSpPr>
      <xdr:spPr>
        <a:xfrm flipV="1">
          <a:off x="17018000" y="2370667"/>
          <a:ext cx="0" cy="1332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75074</xdr:rowOff>
    </xdr:from>
    <xdr:ext cx="762000" cy="259045"/>
    <xdr:sp macro="" textlink="">
      <xdr:nvSpPr>
        <xdr:cNvPr id="440" name="将来負担の状況最小値テキスト"/>
        <xdr:cNvSpPr txBox="1"/>
      </xdr:nvSpPr>
      <xdr:spPr>
        <a:xfrm>
          <a:off x="17106900" y="3675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102997</xdr:rowOff>
    </xdr:from>
    <xdr:to>
      <xdr:col>81</xdr:col>
      <xdr:colOff>133350</xdr:colOff>
      <xdr:row>21</xdr:row>
      <xdr:rowOff>102997</xdr:rowOff>
    </xdr:to>
    <xdr:cxnSp macro="">
      <xdr:nvCxnSpPr>
        <xdr:cNvPr id="441" name="直線コネクタ 440"/>
        <xdr:cNvCxnSpPr/>
      </xdr:nvCxnSpPr>
      <xdr:spPr>
        <a:xfrm>
          <a:off x="16929100" y="3703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2" name="将来負担の状況最大値テキスト"/>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3" name="直線コネクタ 442"/>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22013</xdr:rowOff>
    </xdr:from>
    <xdr:to>
      <xdr:col>81</xdr:col>
      <xdr:colOff>44450</xdr:colOff>
      <xdr:row>19</xdr:row>
      <xdr:rowOff>39709</xdr:rowOff>
    </xdr:to>
    <xdr:cxnSp macro="">
      <xdr:nvCxnSpPr>
        <xdr:cNvPr id="444" name="直線コネクタ 443"/>
        <xdr:cNvCxnSpPr/>
      </xdr:nvCxnSpPr>
      <xdr:spPr>
        <a:xfrm flipV="1">
          <a:off x="16179800" y="3279563"/>
          <a:ext cx="838200" cy="17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88917</xdr:rowOff>
    </xdr:from>
    <xdr:ext cx="762000" cy="259045"/>
    <xdr:sp macro="" textlink="">
      <xdr:nvSpPr>
        <xdr:cNvPr id="445" name="将来負担の状況平均値テキスト"/>
        <xdr:cNvSpPr txBox="1"/>
      </xdr:nvSpPr>
      <xdr:spPr>
        <a:xfrm>
          <a:off x="17106900" y="2317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72390</xdr:rowOff>
    </xdr:from>
    <xdr:to>
      <xdr:col>81</xdr:col>
      <xdr:colOff>95250</xdr:colOff>
      <xdr:row>15</xdr:row>
      <xdr:rowOff>2540</xdr:rowOff>
    </xdr:to>
    <xdr:sp macro="" textlink="">
      <xdr:nvSpPr>
        <xdr:cNvPr id="446" name="フローチャート: 判断 445"/>
        <xdr:cNvSpPr/>
      </xdr:nvSpPr>
      <xdr:spPr>
        <a:xfrm>
          <a:off x="169672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39709</xdr:rowOff>
    </xdr:from>
    <xdr:to>
      <xdr:col>77</xdr:col>
      <xdr:colOff>44450</xdr:colOff>
      <xdr:row>19</xdr:row>
      <xdr:rowOff>99229</xdr:rowOff>
    </xdr:to>
    <xdr:cxnSp macro="">
      <xdr:nvCxnSpPr>
        <xdr:cNvPr id="447" name="直線コネクタ 446"/>
        <xdr:cNvCxnSpPr/>
      </xdr:nvCxnSpPr>
      <xdr:spPr>
        <a:xfrm flipV="1">
          <a:off x="15290800" y="3297259"/>
          <a:ext cx="889000" cy="59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82042</xdr:rowOff>
    </xdr:from>
    <xdr:to>
      <xdr:col>77</xdr:col>
      <xdr:colOff>95250</xdr:colOff>
      <xdr:row>15</xdr:row>
      <xdr:rowOff>12192</xdr:rowOff>
    </xdr:to>
    <xdr:sp macro="" textlink="">
      <xdr:nvSpPr>
        <xdr:cNvPr id="448" name="フローチャート: 判断 447"/>
        <xdr:cNvSpPr/>
      </xdr:nvSpPr>
      <xdr:spPr>
        <a:xfrm>
          <a:off x="16129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22369</xdr:rowOff>
    </xdr:from>
    <xdr:ext cx="736600" cy="259045"/>
    <xdr:sp macro="" textlink="">
      <xdr:nvSpPr>
        <xdr:cNvPr id="449" name="テキスト ボックス 448"/>
        <xdr:cNvSpPr txBox="1"/>
      </xdr:nvSpPr>
      <xdr:spPr>
        <a:xfrm>
          <a:off x="15798800" y="225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99229</xdr:rowOff>
    </xdr:from>
    <xdr:to>
      <xdr:col>72</xdr:col>
      <xdr:colOff>203200</xdr:colOff>
      <xdr:row>19</xdr:row>
      <xdr:rowOff>158750</xdr:rowOff>
    </xdr:to>
    <xdr:cxnSp macro="">
      <xdr:nvCxnSpPr>
        <xdr:cNvPr id="450" name="直線コネクタ 449"/>
        <xdr:cNvCxnSpPr/>
      </xdr:nvCxnSpPr>
      <xdr:spPr>
        <a:xfrm flipV="1">
          <a:off x="14401800" y="3356779"/>
          <a:ext cx="889000" cy="59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1" name="フローチャート: 判断 450"/>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123715</xdr:rowOff>
    </xdr:from>
    <xdr:ext cx="762000" cy="259045"/>
    <xdr:sp macro="" textlink="">
      <xdr:nvSpPr>
        <xdr:cNvPr id="452" name="テキスト ボックス 451"/>
        <xdr:cNvSpPr txBox="1"/>
      </xdr:nvSpPr>
      <xdr:spPr>
        <a:xfrm>
          <a:off x="14909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158750</xdr:rowOff>
    </xdr:from>
    <xdr:to>
      <xdr:col>68</xdr:col>
      <xdr:colOff>152400</xdr:colOff>
      <xdr:row>20</xdr:row>
      <xdr:rowOff>57277</xdr:rowOff>
    </xdr:to>
    <xdr:cxnSp macro="">
      <xdr:nvCxnSpPr>
        <xdr:cNvPr id="453" name="直線コネクタ 452"/>
        <xdr:cNvCxnSpPr/>
      </xdr:nvCxnSpPr>
      <xdr:spPr>
        <a:xfrm flipV="1">
          <a:off x="13512800" y="3416300"/>
          <a:ext cx="889000" cy="6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139023</xdr:rowOff>
    </xdr:from>
    <xdr:to>
      <xdr:col>68</xdr:col>
      <xdr:colOff>203200</xdr:colOff>
      <xdr:row>16</xdr:row>
      <xdr:rowOff>69173</xdr:rowOff>
    </xdr:to>
    <xdr:sp macro="" textlink="">
      <xdr:nvSpPr>
        <xdr:cNvPr id="454" name="フローチャート: 判断 453"/>
        <xdr:cNvSpPr/>
      </xdr:nvSpPr>
      <xdr:spPr>
        <a:xfrm>
          <a:off x="14351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79350</xdr:rowOff>
    </xdr:from>
    <xdr:ext cx="762000" cy="259045"/>
    <xdr:sp macro="" textlink="">
      <xdr:nvSpPr>
        <xdr:cNvPr id="455" name="テキスト ボックス 454"/>
        <xdr:cNvSpPr txBox="1"/>
      </xdr:nvSpPr>
      <xdr:spPr>
        <a:xfrm>
          <a:off x="14020800" y="2479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1355</xdr:rowOff>
    </xdr:from>
    <xdr:to>
      <xdr:col>64</xdr:col>
      <xdr:colOff>152400</xdr:colOff>
      <xdr:row>16</xdr:row>
      <xdr:rowOff>102955</xdr:rowOff>
    </xdr:to>
    <xdr:sp macro="" textlink="">
      <xdr:nvSpPr>
        <xdr:cNvPr id="456" name="フローチャート: 判断 455"/>
        <xdr:cNvSpPr/>
      </xdr:nvSpPr>
      <xdr:spPr>
        <a:xfrm>
          <a:off x="13462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113132</xdr:rowOff>
    </xdr:from>
    <xdr:ext cx="762000" cy="259045"/>
    <xdr:sp macro="" textlink="">
      <xdr:nvSpPr>
        <xdr:cNvPr id="457" name="テキスト ボックス 456"/>
        <xdr:cNvSpPr txBox="1"/>
      </xdr:nvSpPr>
      <xdr:spPr>
        <a:xfrm>
          <a:off x="13131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142663</xdr:rowOff>
    </xdr:from>
    <xdr:to>
      <xdr:col>81</xdr:col>
      <xdr:colOff>95250</xdr:colOff>
      <xdr:row>19</xdr:row>
      <xdr:rowOff>72813</xdr:rowOff>
    </xdr:to>
    <xdr:sp macro="" textlink="">
      <xdr:nvSpPr>
        <xdr:cNvPr id="463" name="楕円 462"/>
        <xdr:cNvSpPr/>
      </xdr:nvSpPr>
      <xdr:spPr>
        <a:xfrm>
          <a:off x="16967200" y="322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114740</xdr:rowOff>
    </xdr:from>
    <xdr:ext cx="762000" cy="259045"/>
    <xdr:sp macro="" textlink="">
      <xdr:nvSpPr>
        <xdr:cNvPr id="464" name="将来負担の状況該当値テキスト"/>
        <xdr:cNvSpPr txBox="1"/>
      </xdr:nvSpPr>
      <xdr:spPr>
        <a:xfrm>
          <a:off x="17106900" y="3200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160359</xdr:rowOff>
    </xdr:from>
    <xdr:to>
      <xdr:col>77</xdr:col>
      <xdr:colOff>95250</xdr:colOff>
      <xdr:row>19</xdr:row>
      <xdr:rowOff>90508</xdr:rowOff>
    </xdr:to>
    <xdr:sp macro="" textlink="">
      <xdr:nvSpPr>
        <xdr:cNvPr id="465" name="楕円 464"/>
        <xdr:cNvSpPr/>
      </xdr:nvSpPr>
      <xdr:spPr>
        <a:xfrm>
          <a:off x="16129000" y="324645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75286</xdr:rowOff>
    </xdr:from>
    <xdr:ext cx="736600" cy="259045"/>
    <xdr:sp macro="" textlink="">
      <xdr:nvSpPr>
        <xdr:cNvPr id="466" name="テキスト ボックス 465"/>
        <xdr:cNvSpPr txBox="1"/>
      </xdr:nvSpPr>
      <xdr:spPr>
        <a:xfrm>
          <a:off x="15798800" y="3332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19</xdr:row>
      <xdr:rowOff>48429</xdr:rowOff>
    </xdr:from>
    <xdr:to>
      <xdr:col>73</xdr:col>
      <xdr:colOff>44450</xdr:colOff>
      <xdr:row>19</xdr:row>
      <xdr:rowOff>150029</xdr:rowOff>
    </xdr:to>
    <xdr:sp macro="" textlink="">
      <xdr:nvSpPr>
        <xdr:cNvPr id="467" name="楕円 466"/>
        <xdr:cNvSpPr/>
      </xdr:nvSpPr>
      <xdr:spPr>
        <a:xfrm>
          <a:off x="15240000" y="330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19</xdr:row>
      <xdr:rowOff>134806</xdr:rowOff>
    </xdr:from>
    <xdr:ext cx="762000" cy="259045"/>
    <xdr:sp macro="" textlink="">
      <xdr:nvSpPr>
        <xdr:cNvPr id="468" name="テキスト ボックス 467"/>
        <xdr:cNvSpPr txBox="1"/>
      </xdr:nvSpPr>
      <xdr:spPr>
        <a:xfrm>
          <a:off x="14909800" y="3392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107950</xdr:rowOff>
    </xdr:from>
    <xdr:to>
      <xdr:col>68</xdr:col>
      <xdr:colOff>203200</xdr:colOff>
      <xdr:row>20</xdr:row>
      <xdr:rowOff>38100</xdr:rowOff>
    </xdr:to>
    <xdr:sp macro="" textlink="">
      <xdr:nvSpPr>
        <xdr:cNvPr id="469" name="楕円 468"/>
        <xdr:cNvSpPr/>
      </xdr:nvSpPr>
      <xdr:spPr>
        <a:xfrm>
          <a:off x="14351000" y="33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22877</xdr:rowOff>
    </xdr:from>
    <xdr:ext cx="762000" cy="259045"/>
    <xdr:sp macro="" textlink="">
      <xdr:nvSpPr>
        <xdr:cNvPr id="470" name="テキスト ボックス 469"/>
        <xdr:cNvSpPr txBox="1"/>
      </xdr:nvSpPr>
      <xdr:spPr>
        <a:xfrm>
          <a:off x="14020800" y="345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20</xdr:row>
      <xdr:rowOff>6477</xdr:rowOff>
    </xdr:from>
    <xdr:to>
      <xdr:col>64</xdr:col>
      <xdr:colOff>152400</xdr:colOff>
      <xdr:row>20</xdr:row>
      <xdr:rowOff>108077</xdr:rowOff>
    </xdr:to>
    <xdr:sp macro="" textlink="">
      <xdr:nvSpPr>
        <xdr:cNvPr id="471" name="楕円 470"/>
        <xdr:cNvSpPr/>
      </xdr:nvSpPr>
      <xdr:spPr>
        <a:xfrm>
          <a:off x="13462000" y="3435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20</xdr:row>
      <xdr:rowOff>92854</xdr:rowOff>
    </xdr:from>
    <xdr:ext cx="762000" cy="259045"/>
    <xdr:sp macro="" textlink="">
      <xdr:nvSpPr>
        <xdr:cNvPr id="472" name="テキスト ボックス 471"/>
        <xdr:cNvSpPr txBox="1"/>
      </xdr:nvSpPr>
      <xdr:spPr>
        <a:xfrm>
          <a:off x="13131800" y="3521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消防組織を市単独で運営していることや公営の保育施設が多いことなどから、類似団体平均を</a:t>
          </a:r>
          <a:r>
            <a:rPr kumimoji="1" lang="en-US" altLang="ja-JP" sz="1300">
              <a:latin typeface="ＭＳ Ｐゴシック" panose="020B0600070205080204" pitchFamily="50" charset="-128"/>
              <a:ea typeface="ＭＳ Ｐゴシック" panose="020B0600070205080204" pitchFamily="50" charset="-128"/>
            </a:rPr>
            <a:t>5.6</a:t>
          </a:r>
          <a:r>
            <a:rPr kumimoji="1" lang="ja-JP" altLang="en-US" sz="1300">
              <a:latin typeface="ＭＳ Ｐゴシック" panose="020B0600070205080204" pitchFamily="50" charset="-128"/>
              <a:ea typeface="ＭＳ Ｐゴシック" panose="020B0600070205080204" pitchFamily="50" charset="-128"/>
            </a:rPr>
            <a:t>ポイント上回っている。前年度より</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ポイント上昇しているが、経常一般財源である普通交付税の減少が要因である。平成</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年度から集中改革プランに基づき職員数の削減を行なっており、指定管理者制度の導入や学校給食業務の民間委託、保育施設の民営化などにも取り組み、改善を図っていく。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61685</xdr:rowOff>
    </xdr:to>
    <xdr:cxnSp macro="">
      <xdr:nvCxnSpPr>
        <xdr:cNvPr id="63" name="直線コネクタ 62"/>
        <xdr:cNvCxnSpPr/>
      </xdr:nvCxnSpPr>
      <xdr:spPr>
        <a:xfrm flipV="1">
          <a:off x="4826000" y="5651500"/>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39</xdr:row>
      <xdr:rowOff>53522</xdr:rowOff>
    </xdr:from>
    <xdr:to>
      <xdr:col>24</xdr:col>
      <xdr:colOff>25400</xdr:colOff>
      <xdr:row>39</xdr:row>
      <xdr:rowOff>64407</xdr:rowOff>
    </xdr:to>
    <xdr:cxnSp macro="">
      <xdr:nvCxnSpPr>
        <xdr:cNvPr id="68" name="直線コネクタ 67"/>
        <xdr:cNvCxnSpPr/>
      </xdr:nvCxnSpPr>
      <xdr:spPr>
        <a:xfrm>
          <a:off x="3987800" y="6740072"/>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106334</xdr:rowOff>
    </xdr:from>
    <xdr:ext cx="762000" cy="259045"/>
    <xdr:sp macro="" textlink="">
      <xdr:nvSpPr>
        <xdr:cNvPr id="69" name="人件費平均値テキスト"/>
        <xdr:cNvSpPr txBox="1"/>
      </xdr:nvSpPr>
      <xdr:spPr>
        <a:xfrm>
          <a:off x="4914900" y="593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89807</xdr:rowOff>
    </xdr:from>
    <xdr:to>
      <xdr:col>24</xdr:col>
      <xdr:colOff>76200</xdr:colOff>
      <xdr:row>36</xdr:row>
      <xdr:rowOff>19957</xdr:rowOff>
    </xdr:to>
    <xdr:sp macro="" textlink="">
      <xdr:nvSpPr>
        <xdr:cNvPr id="70" name="フローチャート: 判断 69"/>
        <xdr:cNvSpPr/>
      </xdr:nvSpPr>
      <xdr:spPr>
        <a:xfrm>
          <a:off x="47752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39</xdr:row>
      <xdr:rowOff>53522</xdr:rowOff>
    </xdr:from>
    <xdr:to>
      <xdr:col>19</xdr:col>
      <xdr:colOff>187325</xdr:colOff>
      <xdr:row>39</xdr:row>
      <xdr:rowOff>118835</xdr:rowOff>
    </xdr:to>
    <xdr:cxnSp macro="">
      <xdr:nvCxnSpPr>
        <xdr:cNvPr id="71" name="直線コネクタ 70"/>
        <xdr:cNvCxnSpPr/>
      </xdr:nvCxnSpPr>
      <xdr:spPr>
        <a:xfrm flipV="1">
          <a:off x="3098800" y="6740072"/>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111578</xdr:rowOff>
    </xdr:from>
    <xdr:to>
      <xdr:col>20</xdr:col>
      <xdr:colOff>38100</xdr:colOff>
      <xdr:row>36</xdr:row>
      <xdr:rowOff>41728</xdr:rowOff>
    </xdr:to>
    <xdr:sp macro="" textlink="">
      <xdr:nvSpPr>
        <xdr:cNvPr id="72" name="フローチャート: 判断 71"/>
        <xdr:cNvSpPr/>
      </xdr:nvSpPr>
      <xdr:spPr>
        <a:xfrm>
          <a:off x="3937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51905</xdr:rowOff>
    </xdr:from>
    <xdr:ext cx="736600" cy="259045"/>
    <xdr:sp macro="" textlink="">
      <xdr:nvSpPr>
        <xdr:cNvPr id="73" name="テキスト ボックス 72"/>
        <xdr:cNvSpPr txBox="1"/>
      </xdr:nvSpPr>
      <xdr:spPr>
        <a:xfrm>
          <a:off x="3606800" y="588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39</xdr:row>
      <xdr:rowOff>97065</xdr:rowOff>
    </xdr:from>
    <xdr:to>
      <xdr:col>15</xdr:col>
      <xdr:colOff>98425</xdr:colOff>
      <xdr:row>39</xdr:row>
      <xdr:rowOff>118835</xdr:rowOff>
    </xdr:to>
    <xdr:cxnSp macro="">
      <xdr:nvCxnSpPr>
        <xdr:cNvPr id="74" name="直線コネクタ 73"/>
        <xdr:cNvCxnSpPr/>
      </xdr:nvCxnSpPr>
      <xdr:spPr>
        <a:xfrm>
          <a:off x="2209800" y="6783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78922</xdr:rowOff>
    </xdr:from>
    <xdr:to>
      <xdr:col>15</xdr:col>
      <xdr:colOff>149225</xdr:colOff>
      <xdr:row>36</xdr:row>
      <xdr:rowOff>9072</xdr:rowOff>
    </xdr:to>
    <xdr:sp macro="" textlink="">
      <xdr:nvSpPr>
        <xdr:cNvPr id="75" name="フローチャート: 判断 74"/>
        <xdr:cNvSpPr/>
      </xdr:nvSpPr>
      <xdr:spPr>
        <a:xfrm>
          <a:off x="3048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76" name="テキスト ボックス 75"/>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39</xdr:row>
      <xdr:rowOff>75293</xdr:rowOff>
    </xdr:from>
    <xdr:to>
      <xdr:col>11</xdr:col>
      <xdr:colOff>9525</xdr:colOff>
      <xdr:row>39</xdr:row>
      <xdr:rowOff>97065</xdr:rowOff>
    </xdr:to>
    <xdr:cxnSp macro="">
      <xdr:nvCxnSpPr>
        <xdr:cNvPr id="77" name="直線コネクタ 76"/>
        <xdr:cNvCxnSpPr/>
      </xdr:nvCxnSpPr>
      <xdr:spPr>
        <a:xfrm>
          <a:off x="1320800" y="67618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8" name="フローチャート: 判断 77"/>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9" name="テキスト ボックス 78"/>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122464</xdr:rowOff>
    </xdr:from>
    <xdr:to>
      <xdr:col>6</xdr:col>
      <xdr:colOff>171450</xdr:colOff>
      <xdr:row>36</xdr:row>
      <xdr:rowOff>52614</xdr:rowOff>
    </xdr:to>
    <xdr:sp macro="" textlink="">
      <xdr:nvSpPr>
        <xdr:cNvPr id="80" name="フローチャート: 判断 79"/>
        <xdr:cNvSpPr/>
      </xdr:nvSpPr>
      <xdr:spPr>
        <a:xfrm>
          <a:off x="1270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62791</xdr:rowOff>
    </xdr:from>
    <xdr:ext cx="762000" cy="259045"/>
    <xdr:sp macro="" textlink="">
      <xdr:nvSpPr>
        <xdr:cNvPr id="81" name="テキスト ボックス 80"/>
        <xdr:cNvSpPr txBox="1"/>
      </xdr:nvSpPr>
      <xdr:spPr>
        <a:xfrm>
          <a:off x="939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13607</xdr:rowOff>
    </xdr:from>
    <xdr:to>
      <xdr:col>24</xdr:col>
      <xdr:colOff>76200</xdr:colOff>
      <xdr:row>39</xdr:row>
      <xdr:rowOff>115207</xdr:rowOff>
    </xdr:to>
    <xdr:sp macro="" textlink="">
      <xdr:nvSpPr>
        <xdr:cNvPr id="87" name="楕円 86"/>
        <xdr:cNvSpPr/>
      </xdr:nvSpPr>
      <xdr:spPr>
        <a:xfrm>
          <a:off x="4775200" y="670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157134</xdr:rowOff>
    </xdr:from>
    <xdr:ext cx="762000" cy="259045"/>
    <xdr:sp macro="" textlink="">
      <xdr:nvSpPr>
        <xdr:cNvPr id="88" name="人件費該当値テキスト"/>
        <xdr:cNvSpPr txBox="1"/>
      </xdr:nvSpPr>
      <xdr:spPr>
        <a:xfrm>
          <a:off x="4914900" y="667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39</xdr:row>
      <xdr:rowOff>2722</xdr:rowOff>
    </xdr:from>
    <xdr:to>
      <xdr:col>20</xdr:col>
      <xdr:colOff>38100</xdr:colOff>
      <xdr:row>39</xdr:row>
      <xdr:rowOff>104322</xdr:rowOff>
    </xdr:to>
    <xdr:sp macro="" textlink="">
      <xdr:nvSpPr>
        <xdr:cNvPr id="89" name="楕円 88"/>
        <xdr:cNvSpPr/>
      </xdr:nvSpPr>
      <xdr:spPr>
        <a:xfrm>
          <a:off x="3937000" y="66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39</xdr:row>
      <xdr:rowOff>89099</xdr:rowOff>
    </xdr:from>
    <xdr:ext cx="736600" cy="259045"/>
    <xdr:sp macro="" textlink="">
      <xdr:nvSpPr>
        <xdr:cNvPr id="90" name="テキスト ボックス 89"/>
        <xdr:cNvSpPr txBox="1"/>
      </xdr:nvSpPr>
      <xdr:spPr>
        <a:xfrm>
          <a:off x="3606800" y="6775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39</xdr:row>
      <xdr:rowOff>68035</xdr:rowOff>
    </xdr:from>
    <xdr:to>
      <xdr:col>15</xdr:col>
      <xdr:colOff>149225</xdr:colOff>
      <xdr:row>39</xdr:row>
      <xdr:rowOff>169635</xdr:rowOff>
    </xdr:to>
    <xdr:sp macro="" textlink="">
      <xdr:nvSpPr>
        <xdr:cNvPr id="91" name="楕円 90"/>
        <xdr:cNvSpPr/>
      </xdr:nvSpPr>
      <xdr:spPr>
        <a:xfrm>
          <a:off x="3048000" y="6754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154412</xdr:rowOff>
    </xdr:from>
    <xdr:ext cx="762000" cy="259045"/>
    <xdr:sp macro="" textlink="">
      <xdr:nvSpPr>
        <xdr:cNvPr id="92" name="テキスト ボックス 91"/>
        <xdr:cNvSpPr txBox="1"/>
      </xdr:nvSpPr>
      <xdr:spPr>
        <a:xfrm>
          <a:off x="2717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39</xdr:row>
      <xdr:rowOff>46265</xdr:rowOff>
    </xdr:from>
    <xdr:to>
      <xdr:col>11</xdr:col>
      <xdr:colOff>60325</xdr:colOff>
      <xdr:row>39</xdr:row>
      <xdr:rowOff>147865</xdr:rowOff>
    </xdr:to>
    <xdr:sp macro="" textlink="">
      <xdr:nvSpPr>
        <xdr:cNvPr id="93" name="楕円 92"/>
        <xdr:cNvSpPr/>
      </xdr:nvSpPr>
      <xdr:spPr>
        <a:xfrm>
          <a:off x="2159000" y="673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132642</xdr:rowOff>
    </xdr:from>
    <xdr:ext cx="762000" cy="259045"/>
    <xdr:sp macro="" textlink="">
      <xdr:nvSpPr>
        <xdr:cNvPr id="94" name="テキスト ボックス 93"/>
        <xdr:cNvSpPr txBox="1"/>
      </xdr:nvSpPr>
      <xdr:spPr>
        <a:xfrm>
          <a:off x="1828800" y="681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24493</xdr:rowOff>
    </xdr:from>
    <xdr:to>
      <xdr:col>6</xdr:col>
      <xdr:colOff>171450</xdr:colOff>
      <xdr:row>39</xdr:row>
      <xdr:rowOff>126093</xdr:rowOff>
    </xdr:to>
    <xdr:sp macro="" textlink="">
      <xdr:nvSpPr>
        <xdr:cNvPr id="95" name="楕円 94"/>
        <xdr:cNvSpPr/>
      </xdr:nvSpPr>
      <xdr:spPr>
        <a:xfrm>
          <a:off x="1270000" y="671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110870</xdr:rowOff>
    </xdr:from>
    <xdr:ext cx="762000" cy="259045"/>
    <xdr:sp macro="" textlink="">
      <xdr:nvSpPr>
        <xdr:cNvPr id="96" name="テキスト ボックス 95"/>
        <xdr:cNvSpPr txBox="1"/>
      </xdr:nvSpPr>
      <xdr:spPr>
        <a:xfrm>
          <a:off x="939800" y="6797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ポイント下回っているが、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年連続のポイント上昇となっており、今後、民営化や民間委託を進めることで新たな支出が見込まれることから、上昇を抑えるために経費の節減に努めていく。</a:t>
          </a:r>
        </a:p>
      </xdr:txBody>
    </xdr:sp>
    <xdr:clientData/>
  </xdr:twoCellAnchor>
  <xdr:oneCellAnchor>
    <xdr:from>
      <xdr:col>62</xdr:col>
      <xdr:colOff>6350</xdr:colOff>
      <xdr:row>9</xdr:row>
      <xdr:rowOff>107950</xdr:rowOff>
    </xdr:from>
    <xdr:ext cx="298543" cy="225703"/>
    <xdr:sp macro="" textlink="">
      <xdr:nvSpPr>
        <xdr:cNvPr id="108" name="テキスト ボックス 107"/>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22</xdr:row>
      <xdr:rowOff>50800</xdr:rowOff>
    </xdr:to>
    <xdr:cxnSp macro="">
      <xdr:nvCxnSpPr>
        <xdr:cNvPr id="124" name="直線コネクタ 123"/>
        <xdr:cNvCxnSpPr/>
      </xdr:nvCxnSpPr>
      <xdr:spPr>
        <a:xfrm flipV="1">
          <a:off x="16510000" y="2413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5" name="物件費最小値テキスト"/>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6" name="直線コネクタ 125"/>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7" name="物件費最大値テキスト"/>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28" name="直線コネクタ 127"/>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165100</xdr:rowOff>
    </xdr:from>
    <xdr:to>
      <xdr:col>82</xdr:col>
      <xdr:colOff>107950</xdr:colOff>
      <xdr:row>17</xdr:row>
      <xdr:rowOff>69850</xdr:rowOff>
    </xdr:to>
    <xdr:cxnSp macro="">
      <xdr:nvCxnSpPr>
        <xdr:cNvPr id="129" name="直線コネクタ 128"/>
        <xdr:cNvCxnSpPr/>
      </xdr:nvCxnSpPr>
      <xdr:spPr>
        <a:xfrm>
          <a:off x="15671800" y="29083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22877</xdr:rowOff>
    </xdr:from>
    <xdr:ext cx="762000" cy="259045"/>
    <xdr:sp macro="" textlink="">
      <xdr:nvSpPr>
        <xdr:cNvPr id="130" name="物件費平均値テキスト"/>
        <xdr:cNvSpPr txBox="1"/>
      </xdr:nvSpPr>
      <xdr:spPr>
        <a:xfrm>
          <a:off x="16598900" y="310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50800</xdr:rowOff>
    </xdr:from>
    <xdr:to>
      <xdr:col>82</xdr:col>
      <xdr:colOff>158750</xdr:colOff>
      <xdr:row>18</xdr:row>
      <xdr:rowOff>152400</xdr:rowOff>
    </xdr:to>
    <xdr:sp macro="" textlink="">
      <xdr:nvSpPr>
        <xdr:cNvPr id="131" name="フローチャート: 判断 130"/>
        <xdr:cNvSpPr/>
      </xdr:nvSpPr>
      <xdr:spPr>
        <a:xfrm>
          <a:off x="164592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146050</xdr:rowOff>
    </xdr:from>
    <xdr:to>
      <xdr:col>78</xdr:col>
      <xdr:colOff>69850</xdr:colOff>
      <xdr:row>16</xdr:row>
      <xdr:rowOff>165100</xdr:rowOff>
    </xdr:to>
    <xdr:cxnSp macro="">
      <xdr:nvCxnSpPr>
        <xdr:cNvPr id="132" name="直線コネクタ 131"/>
        <xdr:cNvCxnSpPr/>
      </xdr:nvCxnSpPr>
      <xdr:spPr>
        <a:xfrm>
          <a:off x="14782800" y="27178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146050</xdr:rowOff>
    </xdr:from>
    <xdr:to>
      <xdr:col>78</xdr:col>
      <xdr:colOff>120650</xdr:colOff>
      <xdr:row>18</xdr:row>
      <xdr:rowOff>76200</xdr:rowOff>
    </xdr:to>
    <xdr:sp macro="" textlink="">
      <xdr:nvSpPr>
        <xdr:cNvPr id="133" name="フローチャート: 判断 132"/>
        <xdr:cNvSpPr/>
      </xdr:nvSpPr>
      <xdr:spPr>
        <a:xfrm>
          <a:off x="15621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60977</xdr:rowOff>
    </xdr:from>
    <xdr:ext cx="736600" cy="259045"/>
    <xdr:sp macro="" textlink="">
      <xdr:nvSpPr>
        <xdr:cNvPr id="134" name="テキスト ボックス 133"/>
        <xdr:cNvSpPr txBox="1"/>
      </xdr:nvSpPr>
      <xdr:spPr>
        <a:xfrm>
          <a:off x="15290800" y="314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146050</xdr:rowOff>
    </xdr:from>
    <xdr:to>
      <xdr:col>73</xdr:col>
      <xdr:colOff>180975</xdr:colOff>
      <xdr:row>15</xdr:row>
      <xdr:rowOff>158750</xdr:rowOff>
    </xdr:to>
    <xdr:cxnSp macro="">
      <xdr:nvCxnSpPr>
        <xdr:cNvPr id="135" name="直線コネクタ 134"/>
        <xdr:cNvCxnSpPr/>
      </xdr:nvCxnSpPr>
      <xdr:spPr>
        <a:xfrm flipV="1">
          <a:off x="13893800" y="2717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120650</xdr:rowOff>
    </xdr:from>
    <xdr:to>
      <xdr:col>74</xdr:col>
      <xdr:colOff>31750</xdr:colOff>
      <xdr:row>18</xdr:row>
      <xdr:rowOff>50800</xdr:rowOff>
    </xdr:to>
    <xdr:sp macro="" textlink="">
      <xdr:nvSpPr>
        <xdr:cNvPr id="136" name="フローチャート: 判断 135"/>
        <xdr:cNvSpPr/>
      </xdr:nvSpPr>
      <xdr:spPr>
        <a:xfrm>
          <a:off x="14732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35577</xdr:rowOff>
    </xdr:from>
    <xdr:ext cx="762000" cy="259045"/>
    <xdr:sp macro="" textlink="">
      <xdr:nvSpPr>
        <xdr:cNvPr id="137" name="テキスト ボックス 136"/>
        <xdr:cNvSpPr txBox="1"/>
      </xdr:nvSpPr>
      <xdr:spPr>
        <a:xfrm>
          <a:off x="144018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133350</xdr:rowOff>
    </xdr:from>
    <xdr:to>
      <xdr:col>69</xdr:col>
      <xdr:colOff>92075</xdr:colOff>
      <xdr:row>15</xdr:row>
      <xdr:rowOff>158750</xdr:rowOff>
    </xdr:to>
    <xdr:cxnSp macro="">
      <xdr:nvCxnSpPr>
        <xdr:cNvPr id="138" name="直線コネクタ 137"/>
        <xdr:cNvCxnSpPr/>
      </xdr:nvCxnSpPr>
      <xdr:spPr>
        <a:xfrm>
          <a:off x="13004800" y="27051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39" name="フローチャート: 判断 138"/>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0" name="テキスト ボックス 139"/>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41" name="フローチャート: 判断 140"/>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2" name="テキスト ボックス 141"/>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48" name="楕円 147"/>
        <xdr:cNvSpPr/>
      </xdr:nvSpPr>
      <xdr:spPr>
        <a:xfrm>
          <a:off x="16459200" y="293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35577</xdr:rowOff>
    </xdr:from>
    <xdr:ext cx="762000" cy="259045"/>
    <xdr:sp macro="" textlink="">
      <xdr:nvSpPr>
        <xdr:cNvPr id="149" name="物件費該当値テキスト"/>
        <xdr:cNvSpPr txBox="1"/>
      </xdr:nvSpPr>
      <xdr:spPr>
        <a:xfrm>
          <a:off x="165989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114300</xdr:rowOff>
    </xdr:from>
    <xdr:to>
      <xdr:col>78</xdr:col>
      <xdr:colOff>120650</xdr:colOff>
      <xdr:row>17</xdr:row>
      <xdr:rowOff>44450</xdr:rowOff>
    </xdr:to>
    <xdr:sp macro="" textlink="">
      <xdr:nvSpPr>
        <xdr:cNvPr id="150" name="楕円 149"/>
        <xdr:cNvSpPr/>
      </xdr:nvSpPr>
      <xdr:spPr>
        <a:xfrm>
          <a:off x="15621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54627</xdr:rowOff>
    </xdr:from>
    <xdr:ext cx="736600" cy="259045"/>
    <xdr:sp macro="" textlink="">
      <xdr:nvSpPr>
        <xdr:cNvPr id="151" name="テキスト ボックス 150"/>
        <xdr:cNvSpPr txBox="1"/>
      </xdr:nvSpPr>
      <xdr:spPr>
        <a:xfrm>
          <a:off x="15290800" y="2626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95250</xdr:rowOff>
    </xdr:from>
    <xdr:to>
      <xdr:col>74</xdr:col>
      <xdr:colOff>31750</xdr:colOff>
      <xdr:row>16</xdr:row>
      <xdr:rowOff>25400</xdr:rowOff>
    </xdr:to>
    <xdr:sp macro="" textlink="">
      <xdr:nvSpPr>
        <xdr:cNvPr id="152" name="楕円 151"/>
        <xdr:cNvSpPr/>
      </xdr:nvSpPr>
      <xdr:spPr>
        <a:xfrm>
          <a:off x="14732000" y="266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35577</xdr:rowOff>
    </xdr:from>
    <xdr:ext cx="762000" cy="259045"/>
    <xdr:sp macro="" textlink="">
      <xdr:nvSpPr>
        <xdr:cNvPr id="153" name="テキスト ボックス 152"/>
        <xdr:cNvSpPr txBox="1"/>
      </xdr:nvSpPr>
      <xdr:spPr>
        <a:xfrm>
          <a:off x="14401800" y="243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107950</xdr:rowOff>
    </xdr:from>
    <xdr:to>
      <xdr:col>69</xdr:col>
      <xdr:colOff>142875</xdr:colOff>
      <xdr:row>16</xdr:row>
      <xdr:rowOff>38100</xdr:rowOff>
    </xdr:to>
    <xdr:sp macro="" textlink="">
      <xdr:nvSpPr>
        <xdr:cNvPr id="154" name="楕円 153"/>
        <xdr:cNvSpPr/>
      </xdr:nvSpPr>
      <xdr:spPr>
        <a:xfrm>
          <a:off x="13843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55" name="テキスト ボックス 154"/>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56" name="楕円 155"/>
        <xdr:cNvSpPr/>
      </xdr:nvSpPr>
      <xdr:spPr>
        <a:xfrm>
          <a:off x="12954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22877</xdr:rowOff>
    </xdr:from>
    <xdr:ext cx="762000" cy="259045"/>
    <xdr:sp macro="" textlink="">
      <xdr:nvSpPr>
        <xdr:cNvPr id="157" name="テキスト ボックス 156"/>
        <xdr:cNvSpPr txBox="1"/>
      </xdr:nvSpPr>
      <xdr:spPr>
        <a:xfrm>
          <a:off x="12623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ポイント下回っているが、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年連続して上昇している。少子化対策や障がい者及び生活困窮者への支援は増加傾向にあるため、比率は今後も上昇していくと見込まれる。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127000</xdr:rowOff>
    </xdr:to>
    <xdr:cxnSp macro="">
      <xdr:nvCxnSpPr>
        <xdr:cNvPr id="185" name="直線コネクタ 184"/>
        <xdr:cNvCxnSpPr/>
      </xdr:nvCxnSpPr>
      <xdr:spPr>
        <a:xfrm flipV="1">
          <a:off x="4826000" y="93091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8" name="扶助費最大値テキスト"/>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9" name="直線コネクタ 188"/>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165100</xdr:rowOff>
    </xdr:from>
    <xdr:to>
      <xdr:col>24</xdr:col>
      <xdr:colOff>25400</xdr:colOff>
      <xdr:row>55</xdr:row>
      <xdr:rowOff>88900</xdr:rowOff>
    </xdr:to>
    <xdr:cxnSp macro="">
      <xdr:nvCxnSpPr>
        <xdr:cNvPr id="190" name="直線コネクタ 189"/>
        <xdr:cNvCxnSpPr/>
      </xdr:nvCxnSpPr>
      <xdr:spPr>
        <a:xfrm>
          <a:off x="3987800" y="94234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165100</xdr:rowOff>
    </xdr:to>
    <xdr:cxnSp macro="">
      <xdr:nvCxnSpPr>
        <xdr:cNvPr id="193" name="直線コネクタ 192"/>
        <xdr:cNvCxnSpPr/>
      </xdr:nvCxnSpPr>
      <xdr:spPr>
        <a:xfrm>
          <a:off x="3098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146050</xdr:rowOff>
    </xdr:to>
    <xdr:cxnSp macro="">
      <xdr:nvCxnSpPr>
        <xdr:cNvPr id="196" name="直線コネクタ 195"/>
        <xdr:cNvCxnSpPr/>
      </xdr:nvCxnSpPr>
      <xdr:spPr>
        <a:xfrm flipV="1">
          <a:off x="2209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133350</xdr:rowOff>
    </xdr:from>
    <xdr:to>
      <xdr:col>15</xdr:col>
      <xdr:colOff>149225</xdr:colOff>
      <xdr:row>57</xdr:row>
      <xdr:rowOff>63500</xdr:rowOff>
    </xdr:to>
    <xdr:sp macro="" textlink="">
      <xdr:nvSpPr>
        <xdr:cNvPr id="197" name="フローチャート: 判断 196"/>
        <xdr:cNvSpPr/>
      </xdr:nvSpPr>
      <xdr:spPr>
        <a:xfrm>
          <a:off x="3048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198" name="テキスト ボックス 197"/>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107950</xdr:rowOff>
    </xdr:from>
    <xdr:to>
      <xdr:col>11</xdr:col>
      <xdr:colOff>9525</xdr:colOff>
      <xdr:row>54</xdr:row>
      <xdr:rowOff>146050</xdr:rowOff>
    </xdr:to>
    <xdr:cxnSp macro="">
      <xdr:nvCxnSpPr>
        <xdr:cNvPr id="199" name="直線コネクタ 198"/>
        <xdr:cNvCxnSpPr/>
      </xdr:nvCxnSpPr>
      <xdr:spPr>
        <a:xfrm>
          <a:off x="1320800" y="9366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200" name="フローチャート: 判断 199"/>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01" name="テキスト ボックス 200"/>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2" name="フローチャート: 判断 201"/>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105427</xdr:rowOff>
    </xdr:from>
    <xdr:ext cx="762000" cy="259045"/>
    <xdr:sp macro="" textlink="">
      <xdr:nvSpPr>
        <xdr:cNvPr id="203" name="テキスト ボックス 202"/>
        <xdr:cNvSpPr txBox="1"/>
      </xdr:nvSpPr>
      <xdr:spPr>
        <a:xfrm>
          <a:off x="939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9" name="楕円 208"/>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10" name="扶助費該当値テキスト"/>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114300</xdr:rowOff>
    </xdr:from>
    <xdr:to>
      <xdr:col>20</xdr:col>
      <xdr:colOff>38100</xdr:colOff>
      <xdr:row>55</xdr:row>
      <xdr:rowOff>44450</xdr:rowOff>
    </xdr:to>
    <xdr:sp macro="" textlink="">
      <xdr:nvSpPr>
        <xdr:cNvPr id="211" name="楕円 210"/>
        <xdr:cNvSpPr/>
      </xdr:nvSpPr>
      <xdr:spPr>
        <a:xfrm>
          <a:off x="3937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54627</xdr:rowOff>
    </xdr:from>
    <xdr:ext cx="736600" cy="259045"/>
    <xdr:sp macro="" textlink="">
      <xdr:nvSpPr>
        <xdr:cNvPr id="212" name="テキスト ボックス 211"/>
        <xdr:cNvSpPr txBox="1"/>
      </xdr:nvSpPr>
      <xdr:spPr>
        <a:xfrm>
          <a:off x="3606800" y="9141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4" name="テキスト ボックス 213"/>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95250</xdr:rowOff>
    </xdr:from>
    <xdr:to>
      <xdr:col>11</xdr:col>
      <xdr:colOff>60325</xdr:colOff>
      <xdr:row>55</xdr:row>
      <xdr:rowOff>25400</xdr:rowOff>
    </xdr:to>
    <xdr:sp macro="" textlink="">
      <xdr:nvSpPr>
        <xdr:cNvPr id="215" name="楕円 214"/>
        <xdr:cNvSpPr/>
      </xdr:nvSpPr>
      <xdr:spPr>
        <a:xfrm>
          <a:off x="2159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35577</xdr:rowOff>
    </xdr:from>
    <xdr:ext cx="762000" cy="259045"/>
    <xdr:sp macro="" textlink="">
      <xdr:nvSpPr>
        <xdr:cNvPr id="216" name="テキスト ボックス 215"/>
        <xdr:cNvSpPr txBox="1"/>
      </xdr:nvSpPr>
      <xdr:spPr>
        <a:xfrm>
          <a:off x="1828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57150</xdr:rowOff>
    </xdr:from>
    <xdr:to>
      <xdr:col>6</xdr:col>
      <xdr:colOff>171450</xdr:colOff>
      <xdr:row>54</xdr:row>
      <xdr:rowOff>158750</xdr:rowOff>
    </xdr:to>
    <xdr:sp macro="" textlink="">
      <xdr:nvSpPr>
        <xdr:cNvPr id="217" name="楕円 216"/>
        <xdr:cNvSpPr/>
      </xdr:nvSpPr>
      <xdr:spPr>
        <a:xfrm>
          <a:off x="1270000" y="931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168927</xdr:rowOff>
    </xdr:from>
    <xdr:ext cx="762000" cy="259045"/>
    <xdr:sp macro="" textlink="">
      <xdr:nvSpPr>
        <xdr:cNvPr id="218" name="テキスト ボックス 217"/>
        <xdr:cNvSpPr txBox="1"/>
      </xdr:nvSpPr>
      <xdr:spPr>
        <a:xfrm>
          <a:off x="939800" y="9084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7.9</a:t>
          </a:r>
          <a:r>
            <a:rPr kumimoji="1" lang="ja-JP" altLang="en-US" sz="1300">
              <a:latin typeface="ＭＳ Ｐゴシック" panose="020B0600070205080204" pitchFamily="50" charset="-128"/>
              <a:ea typeface="ＭＳ Ｐゴシック" panose="020B0600070205080204" pitchFamily="50" charset="-128"/>
            </a:rPr>
            <a:t>ポイント上回っており、類似団体で最も高い比率となっている。これは下水道事業や国民健康保険事業、介護保険事業への繰出金が大きいことによるものと考えられ、その要因としては下水道債の償還が依然として多額であること、高齢化により介護保険事業の給付費繰出金が増加していることなどである。社会保障関連繰出分は今後も増加が見込まれるため、各会計の健全運営が必要であ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107950</xdr:rowOff>
    </xdr:to>
    <xdr:cxnSp macro="">
      <xdr:nvCxnSpPr>
        <xdr:cNvPr id="250" name="直線コネクタ 249"/>
        <xdr:cNvCxnSpPr/>
      </xdr:nvCxnSpPr>
      <xdr:spPr>
        <a:xfrm flipV="1">
          <a:off x="16510000" y="9147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3" name="その他最大値テキスト"/>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4" name="直線コネクタ 253"/>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41275</xdr:rowOff>
    </xdr:from>
    <xdr:to>
      <xdr:col>82</xdr:col>
      <xdr:colOff>107950</xdr:colOff>
      <xdr:row>61</xdr:row>
      <xdr:rowOff>107950</xdr:rowOff>
    </xdr:to>
    <xdr:cxnSp macro="">
      <xdr:nvCxnSpPr>
        <xdr:cNvPr id="255" name="直線コネクタ 254"/>
        <xdr:cNvCxnSpPr/>
      </xdr:nvCxnSpPr>
      <xdr:spPr>
        <a:xfrm>
          <a:off x="15671800" y="1049972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7002</xdr:rowOff>
    </xdr:from>
    <xdr:ext cx="762000" cy="259045"/>
    <xdr:sp macro="" textlink="">
      <xdr:nvSpPr>
        <xdr:cNvPr id="256" name="その他平均値テキスト"/>
        <xdr:cNvSpPr txBox="1"/>
      </xdr:nvSpPr>
      <xdr:spPr>
        <a:xfrm>
          <a:off x="16598900" y="9608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161925</xdr:rowOff>
    </xdr:from>
    <xdr:to>
      <xdr:col>82</xdr:col>
      <xdr:colOff>158750</xdr:colOff>
      <xdr:row>57</xdr:row>
      <xdr:rowOff>92075</xdr:rowOff>
    </xdr:to>
    <xdr:sp macro="" textlink="">
      <xdr:nvSpPr>
        <xdr:cNvPr id="257" name="フローチャート: 判断 256"/>
        <xdr:cNvSpPr/>
      </xdr:nvSpPr>
      <xdr:spPr>
        <a:xfrm>
          <a:off x="164592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155575</xdr:rowOff>
    </xdr:from>
    <xdr:to>
      <xdr:col>78</xdr:col>
      <xdr:colOff>69850</xdr:colOff>
      <xdr:row>61</xdr:row>
      <xdr:rowOff>41275</xdr:rowOff>
    </xdr:to>
    <xdr:cxnSp macro="">
      <xdr:nvCxnSpPr>
        <xdr:cNvPr id="258" name="直線コネクタ 257"/>
        <xdr:cNvCxnSpPr/>
      </xdr:nvCxnSpPr>
      <xdr:spPr>
        <a:xfrm>
          <a:off x="14782800" y="1044257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123825</xdr:rowOff>
    </xdr:from>
    <xdr:to>
      <xdr:col>78</xdr:col>
      <xdr:colOff>120650</xdr:colOff>
      <xdr:row>57</xdr:row>
      <xdr:rowOff>53975</xdr:rowOff>
    </xdr:to>
    <xdr:sp macro="" textlink="">
      <xdr:nvSpPr>
        <xdr:cNvPr id="259" name="フローチャート: 判断 258"/>
        <xdr:cNvSpPr/>
      </xdr:nvSpPr>
      <xdr:spPr>
        <a:xfrm>
          <a:off x="15621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64152</xdr:rowOff>
    </xdr:from>
    <xdr:ext cx="736600" cy="259045"/>
    <xdr:sp macro="" textlink="">
      <xdr:nvSpPr>
        <xdr:cNvPr id="260" name="テキスト ボックス 259"/>
        <xdr:cNvSpPr txBox="1"/>
      </xdr:nvSpPr>
      <xdr:spPr>
        <a:xfrm>
          <a:off x="15290800" y="949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155575</xdr:rowOff>
    </xdr:from>
    <xdr:to>
      <xdr:col>73</xdr:col>
      <xdr:colOff>180975</xdr:colOff>
      <xdr:row>61</xdr:row>
      <xdr:rowOff>31750</xdr:rowOff>
    </xdr:to>
    <xdr:cxnSp macro="">
      <xdr:nvCxnSpPr>
        <xdr:cNvPr id="261" name="直線コネクタ 260"/>
        <xdr:cNvCxnSpPr/>
      </xdr:nvCxnSpPr>
      <xdr:spPr>
        <a:xfrm flipV="1">
          <a:off x="13893800" y="104425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142875</xdr:rowOff>
    </xdr:from>
    <xdr:to>
      <xdr:col>74</xdr:col>
      <xdr:colOff>31750</xdr:colOff>
      <xdr:row>57</xdr:row>
      <xdr:rowOff>73025</xdr:rowOff>
    </xdr:to>
    <xdr:sp macro="" textlink="">
      <xdr:nvSpPr>
        <xdr:cNvPr id="262" name="フローチャート: 判断 261"/>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83202</xdr:rowOff>
    </xdr:from>
    <xdr:ext cx="762000" cy="259045"/>
    <xdr:sp macro="" textlink="">
      <xdr:nvSpPr>
        <xdr:cNvPr id="263" name="テキスト ボックス 262"/>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165100</xdr:rowOff>
    </xdr:from>
    <xdr:to>
      <xdr:col>69</xdr:col>
      <xdr:colOff>92075</xdr:colOff>
      <xdr:row>61</xdr:row>
      <xdr:rowOff>31750</xdr:rowOff>
    </xdr:to>
    <xdr:cxnSp macro="">
      <xdr:nvCxnSpPr>
        <xdr:cNvPr id="264" name="直線コネクタ 263"/>
        <xdr:cNvCxnSpPr/>
      </xdr:nvCxnSpPr>
      <xdr:spPr>
        <a:xfrm>
          <a:off x="13004800" y="104521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142875</xdr:rowOff>
    </xdr:from>
    <xdr:to>
      <xdr:col>69</xdr:col>
      <xdr:colOff>142875</xdr:colOff>
      <xdr:row>57</xdr:row>
      <xdr:rowOff>73025</xdr:rowOff>
    </xdr:to>
    <xdr:sp macro="" textlink="">
      <xdr:nvSpPr>
        <xdr:cNvPr id="265" name="フローチャート: 判断 264"/>
        <xdr:cNvSpPr/>
      </xdr:nvSpPr>
      <xdr:spPr>
        <a:xfrm>
          <a:off x="13843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83202</xdr:rowOff>
    </xdr:from>
    <xdr:ext cx="762000" cy="259045"/>
    <xdr:sp macro="" textlink="">
      <xdr:nvSpPr>
        <xdr:cNvPr id="266" name="テキスト ボックス 265"/>
        <xdr:cNvSpPr txBox="1"/>
      </xdr:nvSpPr>
      <xdr:spPr>
        <a:xfrm>
          <a:off x="13512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133350</xdr:rowOff>
    </xdr:from>
    <xdr:to>
      <xdr:col>65</xdr:col>
      <xdr:colOff>53975</xdr:colOff>
      <xdr:row>57</xdr:row>
      <xdr:rowOff>63500</xdr:rowOff>
    </xdr:to>
    <xdr:sp macro="" textlink="">
      <xdr:nvSpPr>
        <xdr:cNvPr id="267" name="フローチャート: 判断 266"/>
        <xdr:cNvSpPr/>
      </xdr:nvSpPr>
      <xdr:spPr>
        <a:xfrm>
          <a:off x="12954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73677</xdr:rowOff>
    </xdr:from>
    <xdr:ext cx="762000" cy="259045"/>
    <xdr:sp macro="" textlink="">
      <xdr:nvSpPr>
        <xdr:cNvPr id="268" name="テキスト ボックス 267"/>
        <xdr:cNvSpPr txBox="1"/>
      </xdr:nvSpPr>
      <xdr:spPr>
        <a:xfrm>
          <a:off x="12623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57150</xdr:rowOff>
    </xdr:from>
    <xdr:to>
      <xdr:col>82</xdr:col>
      <xdr:colOff>158750</xdr:colOff>
      <xdr:row>61</xdr:row>
      <xdr:rowOff>158750</xdr:rowOff>
    </xdr:to>
    <xdr:sp macro="" textlink="">
      <xdr:nvSpPr>
        <xdr:cNvPr id="274" name="楕円 273"/>
        <xdr:cNvSpPr/>
      </xdr:nvSpPr>
      <xdr:spPr>
        <a:xfrm>
          <a:off x="16459200" y="1051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137177</xdr:rowOff>
    </xdr:from>
    <xdr:ext cx="762000" cy="259045"/>
    <xdr:sp macro="" textlink="">
      <xdr:nvSpPr>
        <xdr:cNvPr id="275" name="その他該当値テキスト"/>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161925</xdr:rowOff>
    </xdr:from>
    <xdr:to>
      <xdr:col>78</xdr:col>
      <xdr:colOff>120650</xdr:colOff>
      <xdr:row>61</xdr:row>
      <xdr:rowOff>92075</xdr:rowOff>
    </xdr:to>
    <xdr:sp macro="" textlink="">
      <xdr:nvSpPr>
        <xdr:cNvPr id="276" name="楕円 275"/>
        <xdr:cNvSpPr/>
      </xdr:nvSpPr>
      <xdr:spPr>
        <a:xfrm>
          <a:off x="15621000" y="1044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76852</xdr:rowOff>
    </xdr:from>
    <xdr:ext cx="736600" cy="259045"/>
    <xdr:sp macro="" textlink="">
      <xdr:nvSpPr>
        <xdr:cNvPr id="277" name="テキスト ボックス 276"/>
        <xdr:cNvSpPr txBox="1"/>
      </xdr:nvSpPr>
      <xdr:spPr>
        <a:xfrm>
          <a:off x="15290800" y="1053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104775</xdr:rowOff>
    </xdr:from>
    <xdr:to>
      <xdr:col>74</xdr:col>
      <xdr:colOff>31750</xdr:colOff>
      <xdr:row>61</xdr:row>
      <xdr:rowOff>34925</xdr:rowOff>
    </xdr:to>
    <xdr:sp macro="" textlink="">
      <xdr:nvSpPr>
        <xdr:cNvPr id="278" name="楕円 277"/>
        <xdr:cNvSpPr/>
      </xdr:nvSpPr>
      <xdr:spPr>
        <a:xfrm>
          <a:off x="14732000" y="103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19702</xdr:rowOff>
    </xdr:from>
    <xdr:ext cx="762000" cy="259045"/>
    <xdr:sp macro="" textlink="">
      <xdr:nvSpPr>
        <xdr:cNvPr id="279" name="テキスト ボックス 278"/>
        <xdr:cNvSpPr txBox="1"/>
      </xdr:nvSpPr>
      <xdr:spPr>
        <a:xfrm>
          <a:off x="14401800" y="1047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152400</xdr:rowOff>
    </xdr:from>
    <xdr:to>
      <xdr:col>69</xdr:col>
      <xdr:colOff>142875</xdr:colOff>
      <xdr:row>61</xdr:row>
      <xdr:rowOff>82550</xdr:rowOff>
    </xdr:to>
    <xdr:sp macro="" textlink="">
      <xdr:nvSpPr>
        <xdr:cNvPr id="280" name="楕円 279"/>
        <xdr:cNvSpPr/>
      </xdr:nvSpPr>
      <xdr:spPr>
        <a:xfrm>
          <a:off x="13843000" y="1043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67327</xdr:rowOff>
    </xdr:from>
    <xdr:ext cx="762000" cy="259045"/>
    <xdr:sp macro="" textlink="">
      <xdr:nvSpPr>
        <xdr:cNvPr id="281" name="テキスト ボックス 280"/>
        <xdr:cNvSpPr txBox="1"/>
      </xdr:nvSpPr>
      <xdr:spPr>
        <a:xfrm>
          <a:off x="135128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114300</xdr:rowOff>
    </xdr:from>
    <xdr:to>
      <xdr:col>65</xdr:col>
      <xdr:colOff>53975</xdr:colOff>
      <xdr:row>61</xdr:row>
      <xdr:rowOff>44450</xdr:rowOff>
    </xdr:to>
    <xdr:sp macro="" textlink="">
      <xdr:nvSpPr>
        <xdr:cNvPr id="282" name="楕円 281"/>
        <xdr:cNvSpPr/>
      </xdr:nvSpPr>
      <xdr:spPr>
        <a:xfrm>
          <a:off x="12954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29227</xdr:rowOff>
    </xdr:from>
    <xdr:ext cx="762000" cy="259045"/>
    <xdr:sp macro="" textlink="">
      <xdr:nvSpPr>
        <xdr:cNvPr id="283" name="テキスト ボックス 282"/>
        <xdr:cNvSpPr txBox="1"/>
      </xdr:nvSpPr>
      <xdr:spPr>
        <a:xfrm>
          <a:off x="12623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ポイント下回っているが、前年度より</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昇しており、その要因としては北村山公立病院組合への負担金の大幅な増加や市単独の補助金の増加などが考えられる。経常収支比率を抑えるためにも、補助金の見直しを検討するなど今後とも抑制に努めていく。</a:t>
          </a:r>
        </a:p>
      </xdr:txBody>
    </xdr:sp>
    <xdr:clientData/>
  </xdr:twoCellAnchor>
  <xdr:oneCellAnchor>
    <xdr:from>
      <xdr:col>62</xdr:col>
      <xdr:colOff>6350</xdr:colOff>
      <xdr:row>29</xdr:row>
      <xdr:rowOff>107950</xdr:rowOff>
    </xdr:from>
    <xdr:ext cx="298543" cy="225703"/>
    <xdr:sp macro="" textlink="">
      <xdr:nvSpPr>
        <xdr:cNvPr id="295" name="テキスト ボックス 294"/>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20320</xdr:rowOff>
    </xdr:to>
    <xdr:cxnSp macro="">
      <xdr:nvCxnSpPr>
        <xdr:cNvPr id="310" name="直線コネクタ 309"/>
        <xdr:cNvCxnSpPr/>
      </xdr:nvCxnSpPr>
      <xdr:spPr>
        <a:xfrm flipV="1">
          <a:off x="16510000" y="58953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163847</xdr:rowOff>
    </xdr:from>
    <xdr:ext cx="762000" cy="259045"/>
    <xdr:sp macro="" textlink="">
      <xdr:nvSpPr>
        <xdr:cNvPr id="311" name="補助費等最小値テキスト"/>
        <xdr:cNvSpPr txBox="1"/>
      </xdr:nvSpPr>
      <xdr:spPr>
        <a:xfrm>
          <a:off x="1659890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20320</xdr:rowOff>
    </xdr:from>
    <xdr:to>
      <xdr:col>82</xdr:col>
      <xdr:colOff>196850</xdr:colOff>
      <xdr:row>42</xdr:row>
      <xdr:rowOff>20320</xdr:rowOff>
    </xdr:to>
    <xdr:cxnSp macro="">
      <xdr:nvCxnSpPr>
        <xdr:cNvPr id="312" name="直線コネクタ 311"/>
        <xdr:cNvCxnSpPr/>
      </xdr:nvCxnSpPr>
      <xdr:spPr>
        <a:xfrm>
          <a:off x="16421100" y="722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13" name="補助費等最大値テキスト"/>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4" name="直線コネクタ 313"/>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123190</xdr:rowOff>
    </xdr:from>
    <xdr:to>
      <xdr:col>82</xdr:col>
      <xdr:colOff>107950</xdr:colOff>
      <xdr:row>36</xdr:row>
      <xdr:rowOff>20320</xdr:rowOff>
    </xdr:to>
    <xdr:cxnSp macro="">
      <xdr:nvCxnSpPr>
        <xdr:cNvPr id="315" name="直線コネクタ 314"/>
        <xdr:cNvCxnSpPr/>
      </xdr:nvCxnSpPr>
      <xdr:spPr>
        <a:xfrm>
          <a:off x="15671800" y="612394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158767</xdr:rowOff>
    </xdr:from>
    <xdr:ext cx="762000" cy="259045"/>
    <xdr:sp macro="" textlink="">
      <xdr:nvSpPr>
        <xdr:cNvPr id="316" name="補助費等平均値テキスト"/>
        <xdr:cNvSpPr txBox="1"/>
      </xdr:nvSpPr>
      <xdr:spPr>
        <a:xfrm>
          <a:off x="16598900" y="6502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15240</xdr:rowOff>
    </xdr:from>
    <xdr:to>
      <xdr:col>82</xdr:col>
      <xdr:colOff>158750</xdr:colOff>
      <xdr:row>38</xdr:row>
      <xdr:rowOff>116840</xdr:rowOff>
    </xdr:to>
    <xdr:sp macro="" textlink="">
      <xdr:nvSpPr>
        <xdr:cNvPr id="317" name="フローチャート: 判断 316"/>
        <xdr:cNvSpPr/>
      </xdr:nvSpPr>
      <xdr:spPr>
        <a:xfrm>
          <a:off x="164592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115570</xdr:rowOff>
    </xdr:from>
    <xdr:to>
      <xdr:col>78</xdr:col>
      <xdr:colOff>69850</xdr:colOff>
      <xdr:row>35</xdr:row>
      <xdr:rowOff>123190</xdr:rowOff>
    </xdr:to>
    <xdr:cxnSp macro="">
      <xdr:nvCxnSpPr>
        <xdr:cNvPr id="318" name="直線コネクタ 317"/>
        <xdr:cNvCxnSpPr/>
      </xdr:nvCxnSpPr>
      <xdr:spPr>
        <a:xfrm>
          <a:off x="14782800" y="61163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163830</xdr:rowOff>
    </xdr:from>
    <xdr:to>
      <xdr:col>78</xdr:col>
      <xdr:colOff>120650</xdr:colOff>
      <xdr:row>38</xdr:row>
      <xdr:rowOff>93980</xdr:rowOff>
    </xdr:to>
    <xdr:sp macro="" textlink="">
      <xdr:nvSpPr>
        <xdr:cNvPr id="319" name="フローチャート: 判断 318"/>
        <xdr:cNvSpPr/>
      </xdr:nvSpPr>
      <xdr:spPr>
        <a:xfrm>
          <a:off x="15621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78757</xdr:rowOff>
    </xdr:from>
    <xdr:ext cx="736600" cy="259045"/>
    <xdr:sp macro="" textlink="">
      <xdr:nvSpPr>
        <xdr:cNvPr id="320" name="テキスト ボックス 319"/>
        <xdr:cNvSpPr txBox="1"/>
      </xdr:nvSpPr>
      <xdr:spPr>
        <a:xfrm>
          <a:off x="15290800" y="659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77470</xdr:rowOff>
    </xdr:from>
    <xdr:to>
      <xdr:col>73</xdr:col>
      <xdr:colOff>180975</xdr:colOff>
      <xdr:row>35</xdr:row>
      <xdr:rowOff>115570</xdr:rowOff>
    </xdr:to>
    <xdr:cxnSp macro="">
      <xdr:nvCxnSpPr>
        <xdr:cNvPr id="321" name="直線コネクタ 320"/>
        <xdr:cNvCxnSpPr/>
      </xdr:nvCxnSpPr>
      <xdr:spPr>
        <a:xfrm>
          <a:off x="13893800" y="6078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95250</xdr:rowOff>
    </xdr:from>
    <xdr:to>
      <xdr:col>74</xdr:col>
      <xdr:colOff>31750</xdr:colOff>
      <xdr:row>38</xdr:row>
      <xdr:rowOff>25400</xdr:rowOff>
    </xdr:to>
    <xdr:sp macro="" textlink="">
      <xdr:nvSpPr>
        <xdr:cNvPr id="322" name="フローチャート: 判断 321"/>
        <xdr:cNvSpPr/>
      </xdr:nvSpPr>
      <xdr:spPr>
        <a:xfrm>
          <a:off x="14732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10177</xdr:rowOff>
    </xdr:from>
    <xdr:ext cx="762000" cy="259045"/>
    <xdr:sp macro="" textlink="">
      <xdr:nvSpPr>
        <xdr:cNvPr id="323" name="テキスト ボックス 322"/>
        <xdr:cNvSpPr txBox="1"/>
      </xdr:nvSpPr>
      <xdr:spPr>
        <a:xfrm>
          <a:off x="14401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62230</xdr:rowOff>
    </xdr:from>
    <xdr:to>
      <xdr:col>69</xdr:col>
      <xdr:colOff>92075</xdr:colOff>
      <xdr:row>35</xdr:row>
      <xdr:rowOff>77470</xdr:rowOff>
    </xdr:to>
    <xdr:cxnSp macro="">
      <xdr:nvCxnSpPr>
        <xdr:cNvPr id="324" name="直線コネクタ 323"/>
        <xdr:cNvCxnSpPr/>
      </xdr:nvCxnSpPr>
      <xdr:spPr>
        <a:xfrm>
          <a:off x="13004800" y="60629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125730</xdr:rowOff>
    </xdr:from>
    <xdr:to>
      <xdr:col>69</xdr:col>
      <xdr:colOff>142875</xdr:colOff>
      <xdr:row>38</xdr:row>
      <xdr:rowOff>55880</xdr:rowOff>
    </xdr:to>
    <xdr:sp macro="" textlink="">
      <xdr:nvSpPr>
        <xdr:cNvPr id="325" name="フローチャート: 判断 324"/>
        <xdr:cNvSpPr/>
      </xdr:nvSpPr>
      <xdr:spPr>
        <a:xfrm>
          <a:off x="13843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40657</xdr:rowOff>
    </xdr:from>
    <xdr:ext cx="762000" cy="259045"/>
    <xdr:sp macro="" textlink="">
      <xdr:nvSpPr>
        <xdr:cNvPr id="326" name="テキスト ボックス 325"/>
        <xdr:cNvSpPr txBox="1"/>
      </xdr:nvSpPr>
      <xdr:spPr>
        <a:xfrm>
          <a:off x="13512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7" name="フローチャート: 判断 326"/>
        <xdr:cNvSpPr/>
      </xdr:nvSpPr>
      <xdr:spPr>
        <a:xfrm>
          <a:off x="12954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28" name="テキスト ボックス 327"/>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34" name="楕円 333"/>
        <xdr:cNvSpPr/>
      </xdr:nvSpPr>
      <xdr:spPr>
        <a:xfrm>
          <a:off x="164592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157497</xdr:rowOff>
    </xdr:from>
    <xdr:ext cx="762000" cy="259045"/>
    <xdr:sp macro="" textlink="">
      <xdr:nvSpPr>
        <xdr:cNvPr id="335" name="補助費等該当値テキスト"/>
        <xdr:cNvSpPr txBox="1"/>
      </xdr:nvSpPr>
      <xdr:spPr>
        <a:xfrm>
          <a:off x="165989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72390</xdr:rowOff>
    </xdr:from>
    <xdr:to>
      <xdr:col>78</xdr:col>
      <xdr:colOff>120650</xdr:colOff>
      <xdr:row>36</xdr:row>
      <xdr:rowOff>2540</xdr:rowOff>
    </xdr:to>
    <xdr:sp macro="" textlink="">
      <xdr:nvSpPr>
        <xdr:cNvPr id="336" name="楕円 335"/>
        <xdr:cNvSpPr/>
      </xdr:nvSpPr>
      <xdr:spPr>
        <a:xfrm>
          <a:off x="15621000" y="607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12717</xdr:rowOff>
    </xdr:from>
    <xdr:ext cx="736600" cy="259045"/>
    <xdr:sp macro="" textlink="">
      <xdr:nvSpPr>
        <xdr:cNvPr id="337" name="テキスト ボックス 336"/>
        <xdr:cNvSpPr txBox="1"/>
      </xdr:nvSpPr>
      <xdr:spPr>
        <a:xfrm>
          <a:off x="15290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64770</xdr:rowOff>
    </xdr:from>
    <xdr:to>
      <xdr:col>74</xdr:col>
      <xdr:colOff>31750</xdr:colOff>
      <xdr:row>35</xdr:row>
      <xdr:rowOff>166370</xdr:rowOff>
    </xdr:to>
    <xdr:sp macro="" textlink="">
      <xdr:nvSpPr>
        <xdr:cNvPr id="338" name="楕円 337"/>
        <xdr:cNvSpPr/>
      </xdr:nvSpPr>
      <xdr:spPr>
        <a:xfrm>
          <a:off x="14732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39" name="テキスト ボックス 338"/>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26670</xdr:rowOff>
    </xdr:from>
    <xdr:to>
      <xdr:col>69</xdr:col>
      <xdr:colOff>142875</xdr:colOff>
      <xdr:row>35</xdr:row>
      <xdr:rowOff>128270</xdr:rowOff>
    </xdr:to>
    <xdr:sp macro="" textlink="">
      <xdr:nvSpPr>
        <xdr:cNvPr id="340" name="楕円 339"/>
        <xdr:cNvSpPr/>
      </xdr:nvSpPr>
      <xdr:spPr>
        <a:xfrm>
          <a:off x="13843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138447</xdr:rowOff>
    </xdr:from>
    <xdr:ext cx="762000" cy="259045"/>
    <xdr:sp macro="" textlink="">
      <xdr:nvSpPr>
        <xdr:cNvPr id="341" name="テキスト ボックス 340"/>
        <xdr:cNvSpPr txBox="1"/>
      </xdr:nvSpPr>
      <xdr:spPr>
        <a:xfrm>
          <a:off x="13512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11430</xdr:rowOff>
    </xdr:from>
    <xdr:to>
      <xdr:col>65</xdr:col>
      <xdr:colOff>53975</xdr:colOff>
      <xdr:row>35</xdr:row>
      <xdr:rowOff>113030</xdr:rowOff>
    </xdr:to>
    <xdr:sp macro="" textlink="">
      <xdr:nvSpPr>
        <xdr:cNvPr id="342" name="楕円 341"/>
        <xdr:cNvSpPr/>
      </xdr:nvSpPr>
      <xdr:spPr>
        <a:xfrm>
          <a:off x="12954000" y="601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123207</xdr:rowOff>
    </xdr:from>
    <xdr:ext cx="762000" cy="259045"/>
    <xdr:sp macro="" textlink="">
      <xdr:nvSpPr>
        <xdr:cNvPr id="343" name="テキスト ボックス 342"/>
        <xdr:cNvSpPr txBox="1"/>
      </xdr:nvSpPr>
      <xdr:spPr>
        <a:xfrm>
          <a:off x="126238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道路など生活基盤の整備及び保育施設や小中学校の建て替え事業等に多額の地方債を発行してきたため類似団体平均を上回っているが、近年の地方債発行の抑制や繰上償還の実施により年々その差が縮ま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ポイントとなった。今後も地方債の発行抑制を継続し、類似団体平均を下回ることを目標に、財政の健全運営に努めていく。</a:t>
          </a:r>
        </a:p>
      </xdr:txBody>
    </xdr:sp>
    <xdr:clientData/>
  </xdr:twoCellAnchor>
  <xdr:oneCellAnchor>
    <xdr:from>
      <xdr:col>3</xdr:col>
      <xdr:colOff>123825</xdr:colOff>
      <xdr:row>69</xdr:row>
      <xdr:rowOff>107950</xdr:rowOff>
    </xdr:from>
    <xdr:ext cx="298543" cy="225703"/>
    <xdr:sp macro="" textlink="">
      <xdr:nvSpPr>
        <xdr:cNvPr id="355" name="テキスト ボックス 354"/>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8" name="直線コネクタ 357"/>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9" name="テキスト ボックス 358"/>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0" name="直線コネクタ 359"/>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1" name="テキスト ボックス 360"/>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2" name="直線コネクタ 361"/>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3" name="テキスト ボックス 362"/>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4" name="直線コネクタ 363"/>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5" name="テキスト ボックス 364"/>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6" name="直線コネクタ 365"/>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7" name="テキスト ボックス 366"/>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96520</xdr:rowOff>
    </xdr:from>
    <xdr:to>
      <xdr:col>24</xdr:col>
      <xdr:colOff>25400</xdr:colOff>
      <xdr:row>81</xdr:row>
      <xdr:rowOff>69850</xdr:rowOff>
    </xdr:to>
    <xdr:cxnSp macro="">
      <xdr:nvCxnSpPr>
        <xdr:cNvPr id="371" name="直線コネクタ 370"/>
        <xdr:cNvCxnSpPr/>
      </xdr:nvCxnSpPr>
      <xdr:spPr>
        <a:xfrm flipV="1">
          <a:off x="4826000" y="124409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41927</xdr:rowOff>
    </xdr:from>
    <xdr:ext cx="762000" cy="259045"/>
    <xdr:sp macro="" textlink="">
      <xdr:nvSpPr>
        <xdr:cNvPr id="372" name="公債費最小値テキスト"/>
        <xdr:cNvSpPr txBox="1"/>
      </xdr:nvSpPr>
      <xdr:spPr>
        <a:xfrm>
          <a:off x="4914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69850</xdr:rowOff>
    </xdr:from>
    <xdr:to>
      <xdr:col>24</xdr:col>
      <xdr:colOff>114300</xdr:colOff>
      <xdr:row>81</xdr:row>
      <xdr:rowOff>69850</xdr:rowOff>
    </xdr:to>
    <xdr:cxnSp macro="">
      <xdr:nvCxnSpPr>
        <xdr:cNvPr id="373" name="直線コネクタ 372"/>
        <xdr:cNvCxnSpPr/>
      </xdr:nvCxnSpPr>
      <xdr:spPr>
        <a:xfrm>
          <a:off x="4737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11447</xdr:rowOff>
    </xdr:from>
    <xdr:ext cx="762000" cy="259045"/>
    <xdr:sp macro="" textlink="">
      <xdr:nvSpPr>
        <xdr:cNvPr id="374" name="公債費最大値テキスト"/>
        <xdr:cNvSpPr txBox="1"/>
      </xdr:nvSpPr>
      <xdr:spPr>
        <a:xfrm>
          <a:off x="4914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96520</xdr:rowOff>
    </xdr:from>
    <xdr:to>
      <xdr:col>24</xdr:col>
      <xdr:colOff>114300</xdr:colOff>
      <xdr:row>72</xdr:row>
      <xdr:rowOff>96520</xdr:rowOff>
    </xdr:to>
    <xdr:cxnSp macro="">
      <xdr:nvCxnSpPr>
        <xdr:cNvPr id="375" name="直線コネクタ 374"/>
        <xdr:cNvCxnSpPr/>
      </xdr:nvCxnSpPr>
      <xdr:spPr>
        <a:xfrm>
          <a:off x="4737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31750</xdr:rowOff>
    </xdr:from>
    <xdr:to>
      <xdr:col>24</xdr:col>
      <xdr:colOff>25400</xdr:colOff>
      <xdr:row>79</xdr:row>
      <xdr:rowOff>39370</xdr:rowOff>
    </xdr:to>
    <xdr:cxnSp macro="">
      <xdr:nvCxnSpPr>
        <xdr:cNvPr id="376" name="直線コネクタ 375"/>
        <xdr:cNvCxnSpPr/>
      </xdr:nvCxnSpPr>
      <xdr:spPr>
        <a:xfrm flipV="1">
          <a:off x="3987800" y="135763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146066</xdr:rowOff>
    </xdr:from>
    <xdr:ext cx="762000" cy="259045"/>
    <xdr:sp macro="" textlink="">
      <xdr:nvSpPr>
        <xdr:cNvPr id="377" name="公債費平均値テキスト"/>
        <xdr:cNvSpPr txBox="1"/>
      </xdr:nvSpPr>
      <xdr:spPr>
        <a:xfrm>
          <a:off x="4914900" y="133477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129539</xdr:rowOff>
    </xdr:from>
    <xdr:to>
      <xdr:col>24</xdr:col>
      <xdr:colOff>76200</xdr:colOff>
      <xdr:row>79</xdr:row>
      <xdr:rowOff>59689</xdr:rowOff>
    </xdr:to>
    <xdr:sp macro="" textlink="">
      <xdr:nvSpPr>
        <xdr:cNvPr id="378" name="フローチャート: 判断 377"/>
        <xdr:cNvSpPr/>
      </xdr:nvSpPr>
      <xdr:spPr>
        <a:xfrm>
          <a:off x="47752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39370</xdr:rowOff>
    </xdr:from>
    <xdr:to>
      <xdr:col>19</xdr:col>
      <xdr:colOff>187325</xdr:colOff>
      <xdr:row>79</xdr:row>
      <xdr:rowOff>69850</xdr:rowOff>
    </xdr:to>
    <xdr:cxnSp macro="">
      <xdr:nvCxnSpPr>
        <xdr:cNvPr id="379" name="直線コネクタ 378"/>
        <xdr:cNvCxnSpPr/>
      </xdr:nvCxnSpPr>
      <xdr:spPr>
        <a:xfrm flipV="1">
          <a:off x="3098800" y="135839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114300</xdr:rowOff>
    </xdr:from>
    <xdr:to>
      <xdr:col>20</xdr:col>
      <xdr:colOff>38100</xdr:colOff>
      <xdr:row>79</xdr:row>
      <xdr:rowOff>44450</xdr:rowOff>
    </xdr:to>
    <xdr:sp macro="" textlink="">
      <xdr:nvSpPr>
        <xdr:cNvPr id="380" name="フローチャート: 判断 379"/>
        <xdr:cNvSpPr/>
      </xdr:nvSpPr>
      <xdr:spPr>
        <a:xfrm>
          <a:off x="3937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54627</xdr:rowOff>
    </xdr:from>
    <xdr:ext cx="736600" cy="259045"/>
    <xdr:sp macro="" textlink="">
      <xdr:nvSpPr>
        <xdr:cNvPr id="381" name="テキスト ボックス 380"/>
        <xdr:cNvSpPr txBox="1"/>
      </xdr:nvSpPr>
      <xdr:spPr>
        <a:xfrm>
          <a:off x="3606800" y="1325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69850</xdr:rowOff>
    </xdr:from>
    <xdr:to>
      <xdr:col>15</xdr:col>
      <xdr:colOff>98425</xdr:colOff>
      <xdr:row>80</xdr:row>
      <xdr:rowOff>43180</xdr:rowOff>
    </xdr:to>
    <xdr:cxnSp macro="">
      <xdr:nvCxnSpPr>
        <xdr:cNvPr id="382" name="直線コネクタ 381"/>
        <xdr:cNvCxnSpPr/>
      </xdr:nvCxnSpPr>
      <xdr:spPr>
        <a:xfrm flipV="1">
          <a:off x="2209800" y="136144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99061</xdr:rowOff>
    </xdr:from>
    <xdr:to>
      <xdr:col>15</xdr:col>
      <xdr:colOff>149225</xdr:colOff>
      <xdr:row>79</xdr:row>
      <xdr:rowOff>29211</xdr:rowOff>
    </xdr:to>
    <xdr:sp macro="" textlink="">
      <xdr:nvSpPr>
        <xdr:cNvPr id="383" name="フローチャート: 判断 382"/>
        <xdr:cNvSpPr/>
      </xdr:nvSpPr>
      <xdr:spPr>
        <a:xfrm>
          <a:off x="3048000" y="134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39388</xdr:rowOff>
    </xdr:from>
    <xdr:ext cx="762000" cy="259045"/>
    <xdr:sp macro="" textlink="">
      <xdr:nvSpPr>
        <xdr:cNvPr id="384" name="テキスト ボックス 383"/>
        <xdr:cNvSpPr txBox="1"/>
      </xdr:nvSpPr>
      <xdr:spPr>
        <a:xfrm>
          <a:off x="2717800" y="13241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43180</xdr:rowOff>
    </xdr:from>
    <xdr:to>
      <xdr:col>11</xdr:col>
      <xdr:colOff>9525</xdr:colOff>
      <xdr:row>80</xdr:row>
      <xdr:rowOff>104139</xdr:rowOff>
    </xdr:to>
    <xdr:cxnSp macro="">
      <xdr:nvCxnSpPr>
        <xdr:cNvPr id="385" name="直線コネクタ 384"/>
        <xdr:cNvCxnSpPr/>
      </xdr:nvCxnSpPr>
      <xdr:spPr>
        <a:xfrm flipV="1">
          <a:off x="1320800" y="13759180"/>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129539</xdr:rowOff>
    </xdr:from>
    <xdr:to>
      <xdr:col>11</xdr:col>
      <xdr:colOff>60325</xdr:colOff>
      <xdr:row>79</xdr:row>
      <xdr:rowOff>59689</xdr:rowOff>
    </xdr:to>
    <xdr:sp macro="" textlink="">
      <xdr:nvSpPr>
        <xdr:cNvPr id="386" name="フローチャート: 判断 385"/>
        <xdr:cNvSpPr/>
      </xdr:nvSpPr>
      <xdr:spPr>
        <a:xfrm>
          <a:off x="2159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69866</xdr:rowOff>
    </xdr:from>
    <xdr:ext cx="762000" cy="259045"/>
    <xdr:sp macro="" textlink="">
      <xdr:nvSpPr>
        <xdr:cNvPr id="387" name="テキスト ボックス 386"/>
        <xdr:cNvSpPr txBox="1"/>
      </xdr:nvSpPr>
      <xdr:spPr>
        <a:xfrm>
          <a:off x="1828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88" name="フローチャート: 判断 387"/>
        <xdr:cNvSpPr/>
      </xdr:nvSpPr>
      <xdr:spPr>
        <a:xfrm>
          <a:off x="1270000" y="13510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77488</xdr:rowOff>
    </xdr:from>
    <xdr:ext cx="762000" cy="259045"/>
    <xdr:sp macro="" textlink="">
      <xdr:nvSpPr>
        <xdr:cNvPr id="389" name="テキスト ボックス 388"/>
        <xdr:cNvSpPr txBox="1"/>
      </xdr:nvSpPr>
      <xdr:spPr>
        <a:xfrm>
          <a:off x="939800" y="1327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95" name="楕円 394"/>
        <xdr:cNvSpPr/>
      </xdr:nvSpPr>
      <xdr:spPr>
        <a:xfrm>
          <a:off x="47752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124477</xdr:rowOff>
    </xdr:from>
    <xdr:ext cx="762000" cy="259045"/>
    <xdr:sp macro="" textlink="">
      <xdr:nvSpPr>
        <xdr:cNvPr id="396" name="公債費該当値テキスト"/>
        <xdr:cNvSpPr txBox="1"/>
      </xdr:nvSpPr>
      <xdr:spPr>
        <a:xfrm>
          <a:off x="49149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160020</xdr:rowOff>
    </xdr:from>
    <xdr:to>
      <xdr:col>20</xdr:col>
      <xdr:colOff>38100</xdr:colOff>
      <xdr:row>79</xdr:row>
      <xdr:rowOff>90170</xdr:rowOff>
    </xdr:to>
    <xdr:sp macro="" textlink="">
      <xdr:nvSpPr>
        <xdr:cNvPr id="397" name="楕円 396"/>
        <xdr:cNvSpPr/>
      </xdr:nvSpPr>
      <xdr:spPr>
        <a:xfrm>
          <a:off x="3937000" y="1353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74947</xdr:rowOff>
    </xdr:from>
    <xdr:ext cx="736600" cy="259045"/>
    <xdr:sp macro="" textlink="">
      <xdr:nvSpPr>
        <xdr:cNvPr id="398" name="テキスト ボックス 397"/>
        <xdr:cNvSpPr txBox="1"/>
      </xdr:nvSpPr>
      <xdr:spPr>
        <a:xfrm>
          <a:off x="3606800" y="136194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399" name="楕円 398"/>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400" name="テキスト ボックス 399"/>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163830</xdr:rowOff>
    </xdr:from>
    <xdr:to>
      <xdr:col>11</xdr:col>
      <xdr:colOff>60325</xdr:colOff>
      <xdr:row>80</xdr:row>
      <xdr:rowOff>93980</xdr:rowOff>
    </xdr:to>
    <xdr:sp macro="" textlink="">
      <xdr:nvSpPr>
        <xdr:cNvPr id="401" name="楕円 400"/>
        <xdr:cNvSpPr/>
      </xdr:nvSpPr>
      <xdr:spPr>
        <a:xfrm>
          <a:off x="2159000" y="1370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78757</xdr:rowOff>
    </xdr:from>
    <xdr:ext cx="762000" cy="259045"/>
    <xdr:sp macro="" textlink="">
      <xdr:nvSpPr>
        <xdr:cNvPr id="402" name="テキスト ボックス 401"/>
        <xdr:cNvSpPr txBox="1"/>
      </xdr:nvSpPr>
      <xdr:spPr>
        <a:xfrm>
          <a:off x="1828800" y="1379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53339</xdr:rowOff>
    </xdr:from>
    <xdr:to>
      <xdr:col>6</xdr:col>
      <xdr:colOff>171450</xdr:colOff>
      <xdr:row>80</xdr:row>
      <xdr:rowOff>154939</xdr:rowOff>
    </xdr:to>
    <xdr:sp macro="" textlink="">
      <xdr:nvSpPr>
        <xdr:cNvPr id="403" name="楕円 402"/>
        <xdr:cNvSpPr/>
      </xdr:nvSpPr>
      <xdr:spPr>
        <a:xfrm>
          <a:off x="1270000" y="137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139716</xdr:rowOff>
    </xdr:from>
    <xdr:ext cx="762000" cy="259045"/>
    <xdr:sp macro="" textlink="">
      <xdr:nvSpPr>
        <xdr:cNvPr id="404" name="テキスト ボックス 403"/>
        <xdr:cNvSpPr txBox="1"/>
      </xdr:nvSpPr>
      <xdr:spPr>
        <a:xfrm>
          <a:off x="939800" y="13855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公債費以外の比率は前年度より</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ポイント上昇し、類似団体平均を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ポイント上回っている。公債費抑制に努めてきた結果、公債費は類似団体平均に近付いてきたが、類似団体中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番高いその他の比率と、</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番目に高い人件費の比率、また、扶助費、物件費、補助費等の比率上昇により、平均との差が広がっている。経費の節減や人件費抑制に努め、各特別会計の健全運営を指導しながら繰出金の抑制にも努めていく。</a:t>
          </a:r>
        </a:p>
      </xdr:txBody>
    </xdr:sp>
    <xdr:clientData/>
  </xdr:twoCellAnchor>
  <xdr:oneCellAnchor>
    <xdr:from>
      <xdr:col>62</xdr:col>
      <xdr:colOff>6350</xdr:colOff>
      <xdr:row>69</xdr:row>
      <xdr:rowOff>107950</xdr:rowOff>
    </xdr:from>
    <xdr:ext cx="298543" cy="225703"/>
    <xdr:sp macro="" textlink="">
      <xdr:nvSpPr>
        <xdr:cNvPr id="416" name="テキスト ボックス 415"/>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81</xdr:row>
      <xdr:rowOff>133858</xdr:rowOff>
    </xdr:to>
    <xdr:cxnSp macro="">
      <xdr:nvCxnSpPr>
        <xdr:cNvPr id="430" name="直線コネクタ 429"/>
        <xdr:cNvCxnSpPr/>
      </xdr:nvCxnSpPr>
      <xdr:spPr>
        <a:xfrm flipV="1">
          <a:off x="16510000" y="12585700"/>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105935</xdr:rowOff>
    </xdr:from>
    <xdr:ext cx="762000" cy="259045"/>
    <xdr:sp macro="" textlink="">
      <xdr:nvSpPr>
        <xdr:cNvPr id="431" name="公債費以外最小値テキスト"/>
        <xdr:cNvSpPr txBox="1"/>
      </xdr:nvSpPr>
      <xdr:spPr>
        <a:xfrm>
          <a:off x="16598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133858</xdr:rowOff>
    </xdr:from>
    <xdr:to>
      <xdr:col>82</xdr:col>
      <xdr:colOff>196850</xdr:colOff>
      <xdr:row>81</xdr:row>
      <xdr:rowOff>133858</xdr:rowOff>
    </xdr:to>
    <xdr:cxnSp macro="">
      <xdr:nvCxnSpPr>
        <xdr:cNvPr id="432" name="直線コネクタ 431"/>
        <xdr:cNvCxnSpPr/>
      </xdr:nvCxnSpPr>
      <xdr:spPr>
        <a:xfrm>
          <a:off x="16421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33" name="公債費以外最大値テキスト"/>
        <xdr:cNvSpPr txBox="1"/>
      </xdr:nvSpPr>
      <xdr:spPr>
        <a:xfrm>
          <a:off x="16598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34" name="直線コネクタ 433"/>
        <xdr:cNvCxnSpPr/>
      </xdr:nvCxnSpPr>
      <xdr:spPr>
        <a:xfrm>
          <a:off x="16421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17272</xdr:rowOff>
    </xdr:from>
    <xdr:to>
      <xdr:col>82</xdr:col>
      <xdr:colOff>107950</xdr:colOff>
      <xdr:row>79</xdr:row>
      <xdr:rowOff>101854</xdr:rowOff>
    </xdr:to>
    <xdr:cxnSp macro="">
      <xdr:nvCxnSpPr>
        <xdr:cNvPr id="435" name="直線コネクタ 434"/>
        <xdr:cNvCxnSpPr/>
      </xdr:nvCxnSpPr>
      <xdr:spPr>
        <a:xfrm>
          <a:off x="15671800" y="13390372"/>
          <a:ext cx="838200" cy="25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124731</xdr:rowOff>
    </xdr:from>
    <xdr:ext cx="762000" cy="259045"/>
    <xdr:sp macro="" textlink="">
      <xdr:nvSpPr>
        <xdr:cNvPr id="436" name="公債費以外平均値テキスト"/>
        <xdr:cNvSpPr txBox="1"/>
      </xdr:nvSpPr>
      <xdr:spPr>
        <a:xfrm>
          <a:off x="16598900" y="12983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37" name="フローチャート: 判断 436"/>
        <xdr:cNvSpPr/>
      </xdr:nvSpPr>
      <xdr:spPr>
        <a:xfrm>
          <a:off x="164592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24130</xdr:rowOff>
    </xdr:from>
    <xdr:to>
      <xdr:col>78</xdr:col>
      <xdr:colOff>69850</xdr:colOff>
      <xdr:row>78</xdr:row>
      <xdr:rowOff>17272</xdr:rowOff>
    </xdr:to>
    <xdr:cxnSp macro="">
      <xdr:nvCxnSpPr>
        <xdr:cNvPr id="438" name="直線コネクタ 437"/>
        <xdr:cNvCxnSpPr/>
      </xdr:nvCxnSpPr>
      <xdr:spPr>
        <a:xfrm>
          <a:off x="14782800" y="13225780"/>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9" name="フローチャート: 判断 438"/>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110253</xdr:rowOff>
    </xdr:from>
    <xdr:ext cx="736600" cy="259045"/>
    <xdr:sp macro="" textlink="">
      <xdr:nvSpPr>
        <xdr:cNvPr id="440" name="テキスト ボックス 439"/>
        <xdr:cNvSpPr txBox="1"/>
      </xdr:nvSpPr>
      <xdr:spPr>
        <a:xfrm>
          <a:off x="15290800" y="1279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77</xdr:row>
      <xdr:rowOff>24130</xdr:rowOff>
    </xdr:to>
    <xdr:cxnSp macro="">
      <xdr:nvCxnSpPr>
        <xdr:cNvPr id="441" name="直線コネクタ 440"/>
        <xdr:cNvCxnSpPr/>
      </xdr:nvCxnSpPr>
      <xdr:spPr>
        <a:xfrm>
          <a:off x="13893800" y="13225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42" name="フローチャート: 判断 441"/>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43" name="テキスト ボックス 442"/>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85852</xdr:rowOff>
    </xdr:from>
    <xdr:to>
      <xdr:col>69</xdr:col>
      <xdr:colOff>92075</xdr:colOff>
      <xdr:row>77</xdr:row>
      <xdr:rowOff>24130</xdr:rowOff>
    </xdr:to>
    <xdr:cxnSp macro="">
      <xdr:nvCxnSpPr>
        <xdr:cNvPr id="444" name="直線コネクタ 443"/>
        <xdr:cNvCxnSpPr/>
      </xdr:nvCxnSpPr>
      <xdr:spPr>
        <a:xfrm>
          <a:off x="13004800" y="131160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96774</xdr:rowOff>
    </xdr:from>
    <xdr:to>
      <xdr:col>69</xdr:col>
      <xdr:colOff>142875</xdr:colOff>
      <xdr:row>76</xdr:row>
      <xdr:rowOff>26924</xdr:rowOff>
    </xdr:to>
    <xdr:sp macro="" textlink="">
      <xdr:nvSpPr>
        <xdr:cNvPr id="445" name="フローチャート: 判断 444"/>
        <xdr:cNvSpPr/>
      </xdr:nvSpPr>
      <xdr:spPr>
        <a:xfrm>
          <a:off x="13843000" y="1295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37101</xdr:rowOff>
    </xdr:from>
    <xdr:ext cx="762000" cy="259045"/>
    <xdr:sp macro="" textlink="">
      <xdr:nvSpPr>
        <xdr:cNvPr id="446" name="テキスト ボックス 445"/>
        <xdr:cNvSpPr txBox="1"/>
      </xdr:nvSpPr>
      <xdr:spPr>
        <a:xfrm>
          <a:off x="13512800" y="12724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xdr:rowOff>
    </xdr:from>
    <xdr:to>
      <xdr:col>65</xdr:col>
      <xdr:colOff>53975</xdr:colOff>
      <xdr:row>75</xdr:row>
      <xdr:rowOff>106934</xdr:rowOff>
    </xdr:to>
    <xdr:sp macro="" textlink="">
      <xdr:nvSpPr>
        <xdr:cNvPr id="447" name="フローチャート: 判断 446"/>
        <xdr:cNvSpPr/>
      </xdr:nvSpPr>
      <xdr:spPr>
        <a:xfrm>
          <a:off x="12954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117111</xdr:rowOff>
    </xdr:from>
    <xdr:ext cx="762000" cy="259045"/>
    <xdr:sp macro="" textlink="">
      <xdr:nvSpPr>
        <xdr:cNvPr id="448" name="テキスト ボックス 447"/>
        <xdr:cNvSpPr txBox="1"/>
      </xdr:nvSpPr>
      <xdr:spPr>
        <a:xfrm>
          <a:off x="12623800" y="1263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51054</xdr:rowOff>
    </xdr:from>
    <xdr:to>
      <xdr:col>82</xdr:col>
      <xdr:colOff>158750</xdr:colOff>
      <xdr:row>79</xdr:row>
      <xdr:rowOff>152654</xdr:rowOff>
    </xdr:to>
    <xdr:sp macro="" textlink="">
      <xdr:nvSpPr>
        <xdr:cNvPr id="454" name="楕円 453"/>
        <xdr:cNvSpPr/>
      </xdr:nvSpPr>
      <xdr:spPr>
        <a:xfrm>
          <a:off x="16459200" y="13595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23131</xdr:rowOff>
    </xdr:from>
    <xdr:ext cx="762000" cy="259045"/>
    <xdr:sp macro="" textlink="">
      <xdr:nvSpPr>
        <xdr:cNvPr id="455" name="公債費以外該当値テキスト"/>
        <xdr:cNvSpPr txBox="1"/>
      </xdr:nvSpPr>
      <xdr:spPr>
        <a:xfrm>
          <a:off x="165989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137922</xdr:rowOff>
    </xdr:from>
    <xdr:to>
      <xdr:col>78</xdr:col>
      <xdr:colOff>120650</xdr:colOff>
      <xdr:row>78</xdr:row>
      <xdr:rowOff>68072</xdr:rowOff>
    </xdr:to>
    <xdr:sp macro="" textlink="">
      <xdr:nvSpPr>
        <xdr:cNvPr id="456" name="楕円 455"/>
        <xdr:cNvSpPr/>
      </xdr:nvSpPr>
      <xdr:spPr>
        <a:xfrm>
          <a:off x="15621000" y="1333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52849</xdr:rowOff>
    </xdr:from>
    <xdr:ext cx="736600" cy="259045"/>
    <xdr:sp macro="" textlink="">
      <xdr:nvSpPr>
        <xdr:cNvPr id="457" name="テキスト ボックス 456"/>
        <xdr:cNvSpPr txBox="1"/>
      </xdr:nvSpPr>
      <xdr:spPr>
        <a:xfrm>
          <a:off x="15290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144780</xdr:rowOff>
    </xdr:from>
    <xdr:to>
      <xdr:col>74</xdr:col>
      <xdr:colOff>31750</xdr:colOff>
      <xdr:row>77</xdr:row>
      <xdr:rowOff>74930</xdr:rowOff>
    </xdr:to>
    <xdr:sp macro="" textlink="">
      <xdr:nvSpPr>
        <xdr:cNvPr id="458" name="楕円 457"/>
        <xdr:cNvSpPr/>
      </xdr:nvSpPr>
      <xdr:spPr>
        <a:xfrm>
          <a:off x="14732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59707</xdr:rowOff>
    </xdr:from>
    <xdr:ext cx="762000" cy="259045"/>
    <xdr:sp macro="" textlink="">
      <xdr:nvSpPr>
        <xdr:cNvPr id="459" name="テキスト ボックス 458"/>
        <xdr:cNvSpPr txBox="1"/>
      </xdr:nvSpPr>
      <xdr:spPr>
        <a:xfrm>
          <a:off x="14401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60" name="楕円 459"/>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59707</xdr:rowOff>
    </xdr:from>
    <xdr:ext cx="762000" cy="259045"/>
    <xdr:sp macro="" textlink="">
      <xdr:nvSpPr>
        <xdr:cNvPr id="461" name="テキスト ボックス 460"/>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35052</xdr:rowOff>
    </xdr:from>
    <xdr:to>
      <xdr:col>65</xdr:col>
      <xdr:colOff>53975</xdr:colOff>
      <xdr:row>76</xdr:row>
      <xdr:rowOff>136652</xdr:rowOff>
    </xdr:to>
    <xdr:sp macro="" textlink="">
      <xdr:nvSpPr>
        <xdr:cNvPr id="462" name="楕円 461"/>
        <xdr:cNvSpPr/>
      </xdr:nvSpPr>
      <xdr:spPr>
        <a:xfrm>
          <a:off x="12954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121429</xdr:rowOff>
    </xdr:from>
    <xdr:ext cx="762000" cy="259045"/>
    <xdr:sp macro="" textlink="">
      <xdr:nvSpPr>
        <xdr:cNvPr id="463" name="テキスト ボックス 462"/>
        <xdr:cNvSpPr txBox="1"/>
      </xdr:nvSpPr>
      <xdr:spPr>
        <a:xfrm>
          <a:off x="12623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100406</xdr:rowOff>
    </xdr:from>
    <xdr:to>
      <xdr:col>29</xdr:col>
      <xdr:colOff>127000</xdr:colOff>
      <xdr:row>20</xdr:row>
      <xdr:rowOff>42628</xdr:rowOff>
    </xdr:to>
    <xdr:cxnSp macro="">
      <xdr:nvCxnSpPr>
        <xdr:cNvPr id="45" name="直線コネクタ 44"/>
        <xdr:cNvCxnSpPr/>
      </xdr:nvCxnSpPr>
      <xdr:spPr bwMode="auto">
        <a:xfrm flipV="1">
          <a:off x="5651500" y="2033981"/>
          <a:ext cx="0" cy="14852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14705</xdr:rowOff>
    </xdr:from>
    <xdr:ext cx="762000" cy="259045"/>
    <xdr:sp macro="" textlink="">
      <xdr:nvSpPr>
        <xdr:cNvPr id="46" name="人口1人当たり決算額の推移最小値テキスト130"/>
        <xdr:cNvSpPr txBox="1"/>
      </xdr:nvSpPr>
      <xdr:spPr>
        <a:xfrm>
          <a:off x="5740400" y="3491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42628</xdr:rowOff>
    </xdr:from>
    <xdr:to>
      <xdr:col>30</xdr:col>
      <xdr:colOff>25400</xdr:colOff>
      <xdr:row>20</xdr:row>
      <xdr:rowOff>42628</xdr:rowOff>
    </xdr:to>
    <xdr:cxnSp macro="">
      <xdr:nvCxnSpPr>
        <xdr:cNvPr id="47" name="直線コネクタ 46"/>
        <xdr:cNvCxnSpPr/>
      </xdr:nvCxnSpPr>
      <xdr:spPr bwMode="auto">
        <a:xfrm>
          <a:off x="5562600" y="3519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15333</xdr:rowOff>
    </xdr:from>
    <xdr:ext cx="762000" cy="259045"/>
    <xdr:sp macro="" textlink="">
      <xdr:nvSpPr>
        <xdr:cNvPr id="48" name="人口1人当たり決算額の推移最大値テキスト130"/>
        <xdr:cNvSpPr txBox="1"/>
      </xdr:nvSpPr>
      <xdr:spPr>
        <a:xfrm>
          <a:off x="5740400" y="177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100406</xdr:rowOff>
    </xdr:from>
    <xdr:to>
      <xdr:col>30</xdr:col>
      <xdr:colOff>25400</xdr:colOff>
      <xdr:row>11</xdr:row>
      <xdr:rowOff>100406</xdr:rowOff>
    </xdr:to>
    <xdr:cxnSp macro="">
      <xdr:nvCxnSpPr>
        <xdr:cNvPr id="49" name="直線コネクタ 48"/>
        <xdr:cNvCxnSpPr/>
      </xdr:nvCxnSpPr>
      <xdr:spPr bwMode="auto">
        <a:xfrm>
          <a:off x="5562600" y="20339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130639</xdr:rowOff>
    </xdr:from>
    <xdr:to>
      <xdr:col>29</xdr:col>
      <xdr:colOff>127000</xdr:colOff>
      <xdr:row>16</xdr:row>
      <xdr:rowOff>16300</xdr:rowOff>
    </xdr:to>
    <xdr:cxnSp macro="">
      <xdr:nvCxnSpPr>
        <xdr:cNvPr id="50" name="直線コネクタ 49"/>
        <xdr:cNvCxnSpPr/>
      </xdr:nvCxnSpPr>
      <xdr:spPr bwMode="auto">
        <a:xfrm flipV="1">
          <a:off x="5003800" y="2750014"/>
          <a:ext cx="647700" cy="571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169035</xdr:rowOff>
    </xdr:from>
    <xdr:ext cx="762000" cy="259045"/>
    <xdr:sp macro="" textlink="">
      <xdr:nvSpPr>
        <xdr:cNvPr id="51" name="人口1人当たり決算額の推移平均値テキスト130"/>
        <xdr:cNvSpPr txBox="1"/>
      </xdr:nvSpPr>
      <xdr:spPr>
        <a:xfrm>
          <a:off x="5740400" y="278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25508</xdr:rowOff>
    </xdr:from>
    <xdr:to>
      <xdr:col>29</xdr:col>
      <xdr:colOff>177800</xdr:colOff>
      <xdr:row>16</xdr:row>
      <xdr:rowOff>127108</xdr:rowOff>
    </xdr:to>
    <xdr:sp macro="" textlink="">
      <xdr:nvSpPr>
        <xdr:cNvPr id="52" name="フローチャート: 判断 51"/>
        <xdr:cNvSpPr/>
      </xdr:nvSpPr>
      <xdr:spPr bwMode="auto">
        <a:xfrm>
          <a:off x="56007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99263</xdr:rowOff>
    </xdr:from>
    <xdr:to>
      <xdr:col>26</xdr:col>
      <xdr:colOff>50800</xdr:colOff>
      <xdr:row>16</xdr:row>
      <xdr:rowOff>16300</xdr:rowOff>
    </xdr:to>
    <xdr:cxnSp macro="">
      <xdr:nvCxnSpPr>
        <xdr:cNvPr id="53" name="直線コネクタ 52"/>
        <xdr:cNvCxnSpPr/>
      </xdr:nvCxnSpPr>
      <xdr:spPr bwMode="auto">
        <a:xfrm>
          <a:off x="4305300" y="2718638"/>
          <a:ext cx="698500" cy="884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19526</xdr:rowOff>
    </xdr:from>
    <xdr:to>
      <xdr:col>26</xdr:col>
      <xdr:colOff>101600</xdr:colOff>
      <xdr:row>16</xdr:row>
      <xdr:rowOff>121126</xdr:rowOff>
    </xdr:to>
    <xdr:sp macro="" textlink="">
      <xdr:nvSpPr>
        <xdr:cNvPr id="54" name="フローチャート: 判断 53"/>
        <xdr:cNvSpPr/>
      </xdr:nvSpPr>
      <xdr:spPr bwMode="auto">
        <a:xfrm>
          <a:off x="49530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105903</xdr:rowOff>
    </xdr:from>
    <xdr:ext cx="736600" cy="259045"/>
    <xdr:sp macro="" textlink="">
      <xdr:nvSpPr>
        <xdr:cNvPr id="55" name="テキスト ボックス 54"/>
        <xdr:cNvSpPr txBox="1"/>
      </xdr:nvSpPr>
      <xdr:spPr>
        <a:xfrm>
          <a:off x="4622800" y="2896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99263</xdr:rowOff>
    </xdr:from>
    <xdr:to>
      <xdr:col>22</xdr:col>
      <xdr:colOff>114300</xdr:colOff>
      <xdr:row>16</xdr:row>
      <xdr:rowOff>7176</xdr:rowOff>
    </xdr:to>
    <xdr:cxnSp macro="">
      <xdr:nvCxnSpPr>
        <xdr:cNvPr id="56" name="直線コネクタ 55"/>
        <xdr:cNvCxnSpPr/>
      </xdr:nvCxnSpPr>
      <xdr:spPr bwMode="auto">
        <a:xfrm flipV="1">
          <a:off x="3606800" y="2718638"/>
          <a:ext cx="698500" cy="79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5353</xdr:rowOff>
    </xdr:from>
    <xdr:to>
      <xdr:col>22</xdr:col>
      <xdr:colOff>165100</xdr:colOff>
      <xdr:row>16</xdr:row>
      <xdr:rowOff>106953</xdr:rowOff>
    </xdr:to>
    <xdr:sp macro="" textlink="">
      <xdr:nvSpPr>
        <xdr:cNvPr id="57" name="フローチャート: 判断 56"/>
        <xdr:cNvSpPr/>
      </xdr:nvSpPr>
      <xdr:spPr bwMode="auto">
        <a:xfrm>
          <a:off x="42545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91730</xdr:rowOff>
    </xdr:from>
    <xdr:ext cx="762000" cy="259045"/>
    <xdr:sp macro="" textlink="">
      <xdr:nvSpPr>
        <xdr:cNvPr id="58" name="テキスト ボックス 57"/>
        <xdr:cNvSpPr txBox="1"/>
      </xdr:nvSpPr>
      <xdr:spPr>
        <a:xfrm>
          <a:off x="3924300" y="288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7176</xdr:rowOff>
    </xdr:from>
    <xdr:to>
      <xdr:col>18</xdr:col>
      <xdr:colOff>177800</xdr:colOff>
      <xdr:row>16</xdr:row>
      <xdr:rowOff>44190</xdr:rowOff>
    </xdr:to>
    <xdr:cxnSp macro="">
      <xdr:nvCxnSpPr>
        <xdr:cNvPr id="59" name="直線コネクタ 58"/>
        <xdr:cNvCxnSpPr/>
      </xdr:nvCxnSpPr>
      <xdr:spPr bwMode="auto">
        <a:xfrm flipV="1">
          <a:off x="2908300" y="2798001"/>
          <a:ext cx="698500" cy="370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74390</xdr:rowOff>
    </xdr:from>
    <xdr:to>
      <xdr:col>19</xdr:col>
      <xdr:colOff>38100</xdr:colOff>
      <xdr:row>17</xdr:row>
      <xdr:rowOff>4540</xdr:rowOff>
    </xdr:to>
    <xdr:sp macro="" textlink="">
      <xdr:nvSpPr>
        <xdr:cNvPr id="60" name="フローチャート: 判断 59"/>
        <xdr:cNvSpPr/>
      </xdr:nvSpPr>
      <xdr:spPr bwMode="auto">
        <a:xfrm>
          <a:off x="35560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160767</xdr:rowOff>
    </xdr:from>
    <xdr:ext cx="762000" cy="259045"/>
    <xdr:sp macro="" textlink="">
      <xdr:nvSpPr>
        <xdr:cNvPr id="61" name="テキスト ボックス 60"/>
        <xdr:cNvSpPr txBox="1"/>
      </xdr:nvSpPr>
      <xdr:spPr>
        <a:xfrm>
          <a:off x="32258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125863</xdr:rowOff>
    </xdr:from>
    <xdr:to>
      <xdr:col>15</xdr:col>
      <xdr:colOff>101600</xdr:colOff>
      <xdr:row>17</xdr:row>
      <xdr:rowOff>56013</xdr:rowOff>
    </xdr:to>
    <xdr:sp macro="" textlink="">
      <xdr:nvSpPr>
        <xdr:cNvPr id="62" name="フローチャート: 判断 61"/>
        <xdr:cNvSpPr/>
      </xdr:nvSpPr>
      <xdr:spPr bwMode="auto">
        <a:xfrm>
          <a:off x="28575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40790</xdr:rowOff>
    </xdr:from>
    <xdr:ext cx="762000" cy="259045"/>
    <xdr:sp macro="" textlink="">
      <xdr:nvSpPr>
        <xdr:cNvPr id="63" name="テキスト ボックス 62"/>
        <xdr:cNvSpPr txBox="1"/>
      </xdr:nvSpPr>
      <xdr:spPr>
        <a:xfrm>
          <a:off x="2527300" y="30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79839</xdr:rowOff>
    </xdr:from>
    <xdr:to>
      <xdr:col>29</xdr:col>
      <xdr:colOff>177800</xdr:colOff>
      <xdr:row>16</xdr:row>
      <xdr:rowOff>9989</xdr:rowOff>
    </xdr:to>
    <xdr:sp macro="" textlink="">
      <xdr:nvSpPr>
        <xdr:cNvPr id="69" name="楕円 68"/>
        <xdr:cNvSpPr/>
      </xdr:nvSpPr>
      <xdr:spPr bwMode="auto">
        <a:xfrm>
          <a:off x="5600700" y="26992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96366</xdr:rowOff>
    </xdr:from>
    <xdr:ext cx="762000" cy="259045"/>
    <xdr:sp macro="" textlink="">
      <xdr:nvSpPr>
        <xdr:cNvPr id="70" name="人口1人当たり決算額の推移該当値テキスト130"/>
        <xdr:cNvSpPr txBox="1"/>
      </xdr:nvSpPr>
      <xdr:spPr>
        <a:xfrm>
          <a:off x="5740400" y="2544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136950</xdr:rowOff>
    </xdr:from>
    <xdr:to>
      <xdr:col>26</xdr:col>
      <xdr:colOff>101600</xdr:colOff>
      <xdr:row>16</xdr:row>
      <xdr:rowOff>67100</xdr:rowOff>
    </xdr:to>
    <xdr:sp macro="" textlink="">
      <xdr:nvSpPr>
        <xdr:cNvPr id="71" name="楕円 70"/>
        <xdr:cNvSpPr/>
      </xdr:nvSpPr>
      <xdr:spPr bwMode="auto">
        <a:xfrm>
          <a:off x="4953000" y="2756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77277</xdr:rowOff>
    </xdr:from>
    <xdr:ext cx="736600" cy="259045"/>
    <xdr:sp macro="" textlink="">
      <xdr:nvSpPr>
        <xdr:cNvPr id="72" name="テキスト ボックス 71"/>
        <xdr:cNvSpPr txBox="1"/>
      </xdr:nvSpPr>
      <xdr:spPr>
        <a:xfrm>
          <a:off x="4622800" y="2525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48463</xdr:rowOff>
    </xdr:from>
    <xdr:to>
      <xdr:col>22</xdr:col>
      <xdr:colOff>165100</xdr:colOff>
      <xdr:row>15</xdr:row>
      <xdr:rowOff>150063</xdr:rowOff>
    </xdr:to>
    <xdr:sp macro="" textlink="">
      <xdr:nvSpPr>
        <xdr:cNvPr id="73" name="楕円 72"/>
        <xdr:cNvSpPr/>
      </xdr:nvSpPr>
      <xdr:spPr bwMode="auto">
        <a:xfrm>
          <a:off x="4254500" y="26678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160240</xdr:rowOff>
    </xdr:from>
    <xdr:ext cx="762000" cy="259045"/>
    <xdr:sp macro="" textlink="">
      <xdr:nvSpPr>
        <xdr:cNvPr id="74" name="テキスト ボックス 73"/>
        <xdr:cNvSpPr txBox="1"/>
      </xdr:nvSpPr>
      <xdr:spPr>
        <a:xfrm>
          <a:off x="3924300" y="2436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127826</xdr:rowOff>
    </xdr:from>
    <xdr:to>
      <xdr:col>19</xdr:col>
      <xdr:colOff>38100</xdr:colOff>
      <xdr:row>16</xdr:row>
      <xdr:rowOff>57976</xdr:rowOff>
    </xdr:to>
    <xdr:sp macro="" textlink="">
      <xdr:nvSpPr>
        <xdr:cNvPr id="75" name="楕円 74"/>
        <xdr:cNvSpPr/>
      </xdr:nvSpPr>
      <xdr:spPr bwMode="auto">
        <a:xfrm>
          <a:off x="3556000" y="2747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68153</xdr:rowOff>
    </xdr:from>
    <xdr:ext cx="762000" cy="259045"/>
    <xdr:sp macro="" textlink="">
      <xdr:nvSpPr>
        <xdr:cNvPr id="76" name="テキスト ボックス 75"/>
        <xdr:cNvSpPr txBox="1"/>
      </xdr:nvSpPr>
      <xdr:spPr>
        <a:xfrm>
          <a:off x="3225800" y="2516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164840</xdr:rowOff>
    </xdr:from>
    <xdr:to>
      <xdr:col>15</xdr:col>
      <xdr:colOff>101600</xdr:colOff>
      <xdr:row>16</xdr:row>
      <xdr:rowOff>94990</xdr:rowOff>
    </xdr:to>
    <xdr:sp macro="" textlink="">
      <xdr:nvSpPr>
        <xdr:cNvPr id="77" name="楕円 76"/>
        <xdr:cNvSpPr/>
      </xdr:nvSpPr>
      <xdr:spPr bwMode="auto">
        <a:xfrm>
          <a:off x="2857500" y="278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105167</xdr:rowOff>
    </xdr:from>
    <xdr:ext cx="762000" cy="259045"/>
    <xdr:sp macro="" textlink="">
      <xdr:nvSpPr>
        <xdr:cNvPr id="78" name="テキスト ボックス 77"/>
        <xdr:cNvSpPr txBox="1"/>
      </xdr:nvSpPr>
      <xdr:spPr>
        <a:xfrm>
          <a:off x="2527300" y="255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22552</xdr:rowOff>
    </xdr:from>
    <xdr:to>
      <xdr:col>29</xdr:col>
      <xdr:colOff>127000</xdr:colOff>
      <xdr:row>38</xdr:row>
      <xdr:rowOff>81028</xdr:rowOff>
    </xdr:to>
    <xdr:cxnSp macro="">
      <xdr:nvCxnSpPr>
        <xdr:cNvPr id="105" name="直線コネクタ 104"/>
        <xdr:cNvCxnSpPr/>
      </xdr:nvCxnSpPr>
      <xdr:spPr bwMode="auto">
        <a:xfrm flipV="1">
          <a:off x="5651500" y="6290002"/>
          <a:ext cx="0" cy="12586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53105</xdr:rowOff>
    </xdr:from>
    <xdr:ext cx="762000" cy="259045"/>
    <xdr:sp macro="" textlink="">
      <xdr:nvSpPr>
        <xdr:cNvPr id="106" name="人口1人当たり決算額の推移最小値テキスト445"/>
        <xdr:cNvSpPr txBox="1"/>
      </xdr:nvSpPr>
      <xdr:spPr>
        <a:xfrm>
          <a:off x="5740400" y="752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81028</xdr:rowOff>
    </xdr:from>
    <xdr:to>
      <xdr:col>30</xdr:col>
      <xdr:colOff>25400</xdr:colOff>
      <xdr:row>38</xdr:row>
      <xdr:rowOff>81028</xdr:rowOff>
    </xdr:to>
    <xdr:cxnSp macro="">
      <xdr:nvCxnSpPr>
        <xdr:cNvPr id="107" name="直線コネクタ 106"/>
        <xdr:cNvCxnSpPr/>
      </xdr:nvCxnSpPr>
      <xdr:spPr bwMode="auto">
        <a:xfrm>
          <a:off x="5562600" y="75486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108929</xdr:rowOff>
    </xdr:from>
    <xdr:ext cx="762000" cy="259045"/>
    <xdr:sp macro="" textlink="">
      <xdr:nvSpPr>
        <xdr:cNvPr id="108" name="人口1人当たり決算額の推移最大値テキスト445"/>
        <xdr:cNvSpPr txBox="1"/>
      </xdr:nvSpPr>
      <xdr:spPr>
        <a:xfrm>
          <a:off x="5740400" y="603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22552</xdr:rowOff>
    </xdr:from>
    <xdr:to>
      <xdr:col>30</xdr:col>
      <xdr:colOff>25400</xdr:colOff>
      <xdr:row>34</xdr:row>
      <xdr:rowOff>22552</xdr:rowOff>
    </xdr:to>
    <xdr:cxnSp macro="">
      <xdr:nvCxnSpPr>
        <xdr:cNvPr id="109" name="直線コネクタ 108"/>
        <xdr:cNvCxnSpPr/>
      </xdr:nvCxnSpPr>
      <xdr:spPr bwMode="auto">
        <a:xfrm>
          <a:off x="5562600" y="62900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197226</xdr:rowOff>
    </xdr:from>
    <xdr:to>
      <xdr:col>29</xdr:col>
      <xdr:colOff>127000</xdr:colOff>
      <xdr:row>35</xdr:row>
      <xdr:rowOff>216109</xdr:rowOff>
    </xdr:to>
    <xdr:cxnSp macro="">
      <xdr:nvCxnSpPr>
        <xdr:cNvPr id="110" name="直線コネクタ 109"/>
        <xdr:cNvCxnSpPr/>
      </xdr:nvCxnSpPr>
      <xdr:spPr bwMode="auto">
        <a:xfrm>
          <a:off x="5003800" y="6807576"/>
          <a:ext cx="647700" cy="18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275986</xdr:rowOff>
    </xdr:from>
    <xdr:ext cx="762000" cy="259045"/>
    <xdr:sp macro="" textlink="">
      <xdr:nvSpPr>
        <xdr:cNvPr id="111" name="人口1人当たり決算額の推移平均値テキスト445"/>
        <xdr:cNvSpPr txBox="1"/>
      </xdr:nvSpPr>
      <xdr:spPr>
        <a:xfrm>
          <a:off x="5740400" y="68863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303909</xdr:rowOff>
    </xdr:from>
    <xdr:to>
      <xdr:col>29</xdr:col>
      <xdr:colOff>177800</xdr:colOff>
      <xdr:row>36</xdr:row>
      <xdr:rowOff>62609</xdr:rowOff>
    </xdr:to>
    <xdr:sp macro="" textlink="">
      <xdr:nvSpPr>
        <xdr:cNvPr id="112" name="フローチャート: 判断 111"/>
        <xdr:cNvSpPr/>
      </xdr:nvSpPr>
      <xdr:spPr bwMode="auto">
        <a:xfrm>
          <a:off x="5600700" y="6914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156832</xdr:rowOff>
    </xdr:from>
    <xdr:to>
      <xdr:col>26</xdr:col>
      <xdr:colOff>50800</xdr:colOff>
      <xdr:row>35</xdr:row>
      <xdr:rowOff>197226</xdr:rowOff>
    </xdr:to>
    <xdr:cxnSp macro="">
      <xdr:nvCxnSpPr>
        <xdr:cNvPr id="113" name="直線コネクタ 112"/>
        <xdr:cNvCxnSpPr/>
      </xdr:nvCxnSpPr>
      <xdr:spPr bwMode="auto">
        <a:xfrm>
          <a:off x="4305300" y="6767182"/>
          <a:ext cx="698500" cy="403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299565</xdr:rowOff>
    </xdr:from>
    <xdr:to>
      <xdr:col>26</xdr:col>
      <xdr:colOff>101600</xdr:colOff>
      <xdr:row>36</xdr:row>
      <xdr:rowOff>58265</xdr:rowOff>
    </xdr:to>
    <xdr:sp macro="" textlink="">
      <xdr:nvSpPr>
        <xdr:cNvPr id="114" name="フローチャート: 判断 113"/>
        <xdr:cNvSpPr/>
      </xdr:nvSpPr>
      <xdr:spPr bwMode="auto">
        <a:xfrm>
          <a:off x="49530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43042</xdr:rowOff>
    </xdr:from>
    <xdr:ext cx="736600" cy="259045"/>
    <xdr:sp macro="" textlink="">
      <xdr:nvSpPr>
        <xdr:cNvPr id="115" name="テキスト ボックス 114"/>
        <xdr:cNvSpPr txBox="1"/>
      </xdr:nvSpPr>
      <xdr:spPr>
        <a:xfrm>
          <a:off x="4622800" y="699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121239</xdr:rowOff>
    </xdr:from>
    <xdr:to>
      <xdr:col>22</xdr:col>
      <xdr:colOff>114300</xdr:colOff>
      <xdr:row>35</xdr:row>
      <xdr:rowOff>156832</xdr:rowOff>
    </xdr:to>
    <xdr:cxnSp macro="">
      <xdr:nvCxnSpPr>
        <xdr:cNvPr id="116" name="直線コネクタ 115"/>
        <xdr:cNvCxnSpPr/>
      </xdr:nvCxnSpPr>
      <xdr:spPr bwMode="auto">
        <a:xfrm>
          <a:off x="3606800" y="6731589"/>
          <a:ext cx="698500" cy="35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274145</xdr:rowOff>
    </xdr:from>
    <xdr:to>
      <xdr:col>22</xdr:col>
      <xdr:colOff>165100</xdr:colOff>
      <xdr:row>36</xdr:row>
      <xdr:rowOff>32845</xdr:rowOff>
    </xdr:to>
    <xdr:sp macro="" textlink="">
      <xdr:nvSpPr>
        <xdr:cNvPr id="117" name="フローチャート: 判断 116"/>
        <xdr:cNvSpPr/>
      </xdr:nvSpPr>
      <xdr:spPr bwMode="auto">
        <a:xfrm>
          <a:off x="42545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17622</xdr:rowOff>
    </xdr:from>
    <xdr:ext cx="762000" cy="259045"/>
    <xdr:sp macro="" textlink="">
      <xdr:nvSpPr>
        <xdr:cNvPr id="118" name="テキスト ボックス 117"/>
        <xdr:cNvSpPr txBox="1"/>
      </xdr:nvSpPr>
      <xdr:spPr>
        <a:xfrm>
          <a:off x="3924300" y="697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73165</xdr:rowOff>
    </xdr:from>
    <xdr:to>
      <xdr:col>18</xdr:col>
      <xdr:colOff>177800</xdr:colOff>
      <xdr:row>35</xdr:row>
      <xdr:rowOff>121239</xdr:rowOff>
    </xdr:to>
    <xdr:cxnSp macro="">
      <xdr:nvCxnSpPr>
        <xdr:cNvPr id="119" name="直線コネクタ 118"/>
        <xdr:cNvCxnSpPr/>
      </xdr:nvCxnSpPr>
      <xdr:spPr bwMode="auto">
        <a:xfrm>
          <a:off x="2908300" y="6683515"/>
          <a:ext cx="698500" cy="480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274579</xdr:rowOff>
    </xdr:from>
    <xdr:to>
      <xdr:col>19</xdr:col>
      <xdr:colOff>38100</xdr:colOff>
      <xdr:row>36</xdr:row>
      <xdr:rowOff>33279</xdr:rowOff>
    </xdr:to>
    <xdr:sp macro="" textlink="">
      <xdr:nvSpPr>
        <xdr:cNvPr id="120" name="フローチャート: 判断 119"/>
        <xdr:cNvSpPr/>
      </xdr:nvSpPr>
      <xdr:spPr bwMode="auto">
        <a:xfrm>
          <a:off x="35560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18056</xdr:rowOff>
    </xdr:from>
    <xdr:ext cx="762000" cy="259045"/>
    <xdr:sp macro="" textlink="">
      <xdr:nvSpPr>
        <xdr:cNvPr id="121" name="テキスト ボックス 120"/>
        <xdr:cNvSpPr txBox="1"/>
      </xdr:nvSpPr>
      <xdr:spPr>
        <a:xfrm>
          <a:off x="32258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205565</xdr:rowOff>
    </xdr:from>
    <xdr:to>
      <xdr:col>15</xdr:col>
      <xdr:colOff>101600</xdr:colOff>
      <xdr:row>35</xdr:row>
      <xdr:rowOff>307165</xdr:rowOff>
    </xdr:to>
    <xdr:sp macro="" textlink="">
      <xdr:nvSpPr>
        <xdr:cNvPr id="122" name="フローチャート: 判断 121"/>
        <xdr:cNvSpPr/>
      </xdr:nvSpPr>
      <xdr:spPr bwMode="auto">
        <a:xfrm>
          <a:off x="28575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291942</xdr:rowOff>
    </xdr:from>
    <xdr:ext cx="762000" cy="259045"/>
    <xdr:sp macro="" textlink="">
      <xdr:nvSpPr>
        <xdr:cNvPr id="123" name="テキスト ボックス 122"/>
        <xdr:cNvSpPr txBox="1"/>
      </xdr:nvSpPr>
      <xdr:spPr>
        <a:xfrm>
          <a:off x="25273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165309</xdr:rowOff>
    </xdr:from>
    <xdr:to>
      <xdr:col>29</xdr:col>
      <xdr:colOff>177800</xdr:colOff>
      <xdr:row>35</xdr:row>
      <xdr:rowOff>266909</xdr:rowOff>
    </xdr:to>
    <xdr:sp macro="" textlink="">
      <xdr:nvSpPr>
        <xdr:cNvPr id="129" name="楕円 128"/>
        <xdr:cNvSpPr/>
      </xdr:nvSpPr>
      <xdr:spPr bwMode="auto">
        <a:xfrm>
          <a:off x="5600700" y="6775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10386</xdr:rowOff>
    </xdr:from>
    <xdr:ext cx="762000" cy="259045"/>
    <xdr:sp macro="" textlink="">
      <xdr:nvSpPr>
        <xdr:cNvPr id="130" name="人口1人当たり決算額の推移該当値テキスト445"/>
        <xdr:cNvSpPr txBox="1"/>
      </xdr:nvSpPr>
      <xdr:spPr>
        <a:xfrm>
          <a:off x="5740400" y="662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146426</xdr:rowOff>
    </xdr:from>
    <xdr:to>
      <xdr:col>26</xdr:col>
      <xdr:colOff>101600</xdr:colOff>
      <xdr:row>35</xdr:row>
      <xdr:rowOff>248026</xdr:rowOff>
    </xdr:to>
    <xdr:sp macro="" textlink="">
      <xdr:nvSpPr>
        <xdr:cNvPr id="131" name="楕円 130"/>
        <xdr:cNvSpPr/>
      </xdr:nvSpPr>
      <xdr:spPr bwMode="auto">
        <a:xfrm>
          <a:off x="4953000" y="67567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258203</xdr:rowOff>
    </xdr:from>
    <xdr:ext cx="736600" cy="259045"/>
    <xdr:sp macro="" textlink="">
      <xdr:nvSpPr>
        <xdr:cNvPr id="132" name="テキスト ボックス 131"/>
        <xdr:cNvSpPr txBox="1"/>
      </xdr:nvSpPr>
      <xdr:spPr>
        <a:xfrm>
          <a:off x="4622800" y="65256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106032</xdr:rowOff>
    </xdr:from>
    <xdr:to>
      <xdr:col>22</xdr:col>
      <xdr:colOff>165100</xdr:colOff>
      <xdr:row>35</xdr:row>
      <xdr:rowOff>207632</xdr:rowOff>
    </xdr:to>
    <xdr:sp macro="" textlink="">
      <xdr:nvSpPr>
        <xdr:cNvPr id="133" name="楕円 132"/>
        <xdr:cNvSpPr/>
      </xdr:nvSpPr>
      <xdr:spPr bwMode="auto">
        <a:xfrm>
          <a:off x="4254500" y="6716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217809</xdr:rowOff>
    </xdr:from>
    <xdr:ext cx="762000" cy="259045"/>
    <xdr:sp macro="" textlink="">
      <xdr:nvSpPr>
        <xdr:cNvPr id="134" name="テキスト ボックス 133"/>
        <xdr:cNvSpPr txBox="1"/>
      </xdr:nvSpPr>
      <xdr:spPr>
        <a:xfrm>
          <a:off x="3924300" y="6485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70439</xdr:rowOff>
    </xdr:from>
    <xdr:to>
      <xdr:col>19</xdr:col>
      <xdr:colOff>38100</xdr:colOff>
      <xdr:row>35</xdr:row>
      <xdr:rowOff>172039</xdr:rowOff>
    </xdr:to>
    <xdr:sp macro="" textlink="">
      <xdr:nvSpPr>
        <xdr:cNvPr id="135" name="楕円 134"/>
        <xdr:cNvSpPr/>
      </xdr:nvSpPr>
      <xdr:spPr bwMode="auto">
        <a:xfrm>
          <a:off x="3556000" y="66807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182216</xdr:rowOff>
    </xdr:from>
    <xdr:ext cx="762000" cy="259045"/>
    <xdr:sp macro="" textlink="">
      <xdr:nvSpPr>
        <xdr:cNvPr id="136" name="テキスト ボックス 135"/>
        <xdr:cNvSpPr txBox="1"/>
      </xdr:nvSpPr>
      <xdr:spPr>
        <a:xfrm>
          <a:off x="3225800" y="644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22365</xdr:rowOff>
    </xdr:from>
    <xdr:to>
      <xdr:col>15</xdr:col>
      <xdr:colOff>101600</xdr:colOff>
      <xdr:row>35</xdr:row>
      <xdr:rowOff>123965</xdr:rowOff>
    </xdr:to>
    <xdr:sp macro="" textlink="">
      <xdr:nvSpPr>
        <xdr:cNvPr id="137" name="楕円 136"/>
        <xdr:cNvSpPr/>
      </xdr:nvSpPr>
      <xdr:spPr bwMode="auto">
        <a:xfrm>
          <a:off x="2857500" y="66327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134142</xdr:rowOff>
    </xdr:from>
    <xdr:ext cx="762000" cy="259045"/>
    <xdr:sp macro="" textlink="">
      <xdr:nvSpPr>
        <xdr:cNvPr id="138" name="テキスト ボックス 137"/>
        <xdr:cNvSpPr txBox="1"/>
      </xdr:nvSpPr>
      <xdr:spPr>
        <a:xfrm>
          <a:off x="2527300" y="640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107712</xdr:rowOff>
    </xdr:from>
    <xdr:to>
      <xdr:col>24</xdr:col>
      <xdr:colOff>62865</xdr:colOff>
      <xdr:row>38</xdr:row>
      <xdr:rowOff>32324</xdr:rowOff>
    </xdr:to>
    <xdr:cxnSp macro="">
      <xdr:nvCxnSpPr>
        <xdr:cNvPr id="58" name="直線コネクタ 57"/>
        <xdr:cNvCxnSpPr/>
      </xdr:nvCxnSpPr>
      <xdr:spPr>
        <a:xfrm flipV="1">
          <a:off x="4633595" y="5251212"/>
          <a:ext cx="1270" cy="1296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36151</xdr:rowOff>
    </xdr:from>
    <xdr:ext cx="534377" cy="259045"/>
    <xdr:sp macro="" textlink="">
      <xdr:nvSpPr>
        <xdr:cNvPr id="59" name="人件費最小値テキスト"/>
        <xdr:cNvSpPr txBox="1"/>
      </xdr:nvSpPr>
      <xdr:spPr>
        <a:xfrm>
          <a:off x="4686300" y="655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32324</xdr:rowOff>
    </xdr:from>
    <xdr:to>
      <xdr:col>24</xdr:col>
      <xdr:colOff>152400</xdr:colOff>
      <xdr:row>38</xdr:row>
      <xdr:rowOff>32324</xdr:rowOff>
    </xdr:to>
    <xdr:cxnSp macro="">
      <xdr:nvCxnSpPr>
        <xdr:cNvPr id="60" name="直線コネクタ 59"/>
        <xdr:cNvCxnSpPr/>
      </xdr:nvCxnSpPr>
      <xdr:spPr>
        <a:xfrm>
          <a:off x="4546600" y="654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54389</xdr:rowOff>
    </xdr:from>
    <xdr:ext cx="599010" cy="259045"/>
    <xdr:sp macro="" textlink="">
      <xdr:nvSpPr>
        <xdr:cNvPr id="61" name="人件費最大値テキスト"/>
        <xdr:cNvSpPr txBox="1"/>
      </xdr:nvSpPr>
      <xdr:spPr>
        <a:xfrm>
          <a:off x="4686300" y="502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107712</xdr:rowOff>
    </xdr:from>
    <xdr:to>
      <xdr:col>24</xdr:col>
      <xdr:colOff>152400</xdr:colOff>
      <xdr:row>30</xdr:row>
      <xdr:rowOff>107712</xdr:rowOff>
    </xdr:to>
    <xdr:cxnSp macro="">
      <xdr:nvCxnSpPr>
        <xdr:cNvPr id="62" name="直線コネクタ 61"/>
        <xdr:cNvCxnSpPr/>
      </xdr:nvCxnSpPr>
      <xdr:spPr>
        <a:xfrm>
          <a:off x="4546600" y="525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107566</xdr:rowOff>
    </xdr:from>
    <xdr:to>
      <xdr:col>24</xdr:col>
      <xdr:colOff>63500</xdr:colOff>
      <xdr:row>34</xdr:row>
      <xdr:rowOff>137838</xdr:rowOff>
    </xdr:to>
    <xdr:cxnSp macro="">
      <xdr:nvCxnSpPr>
        <xdr:cNvPr id="63" name="直線コネクタ 62"/>
        <xdr:cNvCxnSpPr/>
      </xdr:nvCxnSpPr>
      <xdr:spPr>
        <a:xfrm flipV="1">
          <a:off x="3797300" y="5936866"/>
          <a:ext cx="838200" cy="30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20448</xdr:rowOff>
    </xdr:from>
    <xdr:ext cx="534377" cy="259045"/>
    <xdr:sp macro="" textlink="">
      <xdr:nvSpPr>
        <xdr:cNvPr id="64" name="人件費平均値テキスト"/>
        <xdr:cNvSpPr txBox="1"/>
      </xdr:nvSpPr>
      <xdr:spPr>
        <a:xfrm>
          <a:off x="4686300" y="6021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42021</xdr:rowOff>
    </xdr:from>
    <xdr:to>
      <xdr:col>24</xdr:col>
      <xdr:colOff>114300</xdr:colOff>
      <xdr:row>35</xdr:row>
      <xdr:rowOff>143621</xdr:rowOff>
    </xdr:to>
    <xdr:sp macro="" textlink="">
      <xdr:nvSpPr>
        <xdr:cNvPr id="65" name="フローチャート: 判断 64"/>
        <xdr:cNvSpPr/>
      </xdr:nvSpPr>
      <xdr:spPr>
        <a:xfrm>
          <a:off x="45847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81227</xdr:rowOff>
    </xdr:from>
    <xdr:to>
      <xdr:col>19</xdr:col>
      <xdr:colOff>177800</xdr:colOff>
      <xdr:row>34</xdr:row>
      <xdr:rowOff>137838</xdr:rowOff>
    </xdr:to>
    <xdr:cxnSp macro="">
      <xdr:nvCxnSpPr>
        <xdr:cNvPr id="66" name="直線コネクタ 65"/>
        <xdr:cNvCxnSpPr/>
      </xdr:nvCxnSpPr>
      <xdr:spPr>
        <a:xfrm>
          <a:off x="2908300" y="5910527"/>
          <a:ext cx="889000" cy="56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23961</xdr:rowOff>
    </xdr:from>
    <xdr:to>
      <xdr:col>20</xdr:col>
      <xdr:colOff>38100</xdr:colOff>
      <xdr:row>35</xdr:row>
      <xdr:rowOff>125561</xdr:rowOff>
    </xdr:to>
    <xdr:sp macro="" textlink="">
      <xdr:nvSpPr>
        <xdr:cNvPr id="67" name="フローチャート: 判断 66"/>
        <xdr:cNvSpPr/>
      </xdr:nvSpPr>
      <xdr:spPr>
        <a:xfrm>
          <a:off x="3746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116688</xdr:rowOff>
    </xdr:from>
    <xdr:ext cx="534377" cy="259045"/>
    <xdr:sp macro="" textlink="">
      <xdr:nvSpPr>
        <xdr:cNvPr id="68" name="テキスト ボックス 67"/>
        <xdr:cNvSpPr txBox="1"/>
      </xdr:nvSpPr>
      <xdr:spPr>
        <a:xfrm>
          <a:off x="3530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81227</xdr:rowOff>
    </xdr:from>
    <xdr:to>
      <xdr:col>15</xdr:col>
      <xdr:colOff>50800</xdr:colOff>
      <xdr:row>34</xdr:row>
      <xdr:rowOff>146346</xdr:rowOff>
    </xdr:to>
    <xdr:cxnSp macro="">
      <xdr:nvCxnSpPr>
        <xdr:cNvPr id="69" name="直線コネクタ 68"/>
        <xdr:cNvCxnSpPr/>
      </xdr:nvCxnSpPr>
      <xdr:spPr>
        <a:xfrm flipV="1">
          <a:off x="2019300" y="5910527"/>
          <a:ext cx="889000" cy="6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19895</xdr:rowOff>
    </xdr:from>
    <xdr:to>
      <xdr:col>15</xdr:col>
      <xdr:colOff>101600</xdr:colOff>
      <xdr:row>35</xdr:row>
      <xdr:rowOff>121495</xdr:rowOff>
    </xdr:to>
    <xdr:sp macro="" textlink="">
      <xdr:nvSpPr>
        <xdr:cNvPr id="70" name="フローチャート: 判断 69"/>
        <xdr:cNvSpPr/>
      </xdr:nvSpPr>
      <xdr:spPr>
        <a:xfrm>
          <a:off x="2857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112622</xdr:rowOff>
    </xdr:from>
    <xdr:ext cx="534377" cy="259045"/>
    <xdr:sp macro="" textlink="">
      <xdr:nvSpPr>
        <xdr:cNvPr id="71" name="テキスト ボックス 70"/>
        <xdr:cNvSpPr txBox="1"/>
      </xdr:nvSpPr>
      <xdr:spPr>
        <a:xfrm>
          <a:off x="2641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146346</xdr:rowOff>
    </xdr:from>
    <xdr:to>
      <xdr:col>10</xdr:col>
      <xdr:colOff>114300</xdr:colOff>
      <xdr:row>34</xdr:row>
      <xdr:rowOff>155767</xdr:rowOff>
    </xdr:to>
    <xdr:cxnSp macro="">
      <xdr:nvCxnSpPr>
        <xdr:cNvPr id="72" name="直線コネクタ 71"/>
        <xdr:cNvCxnSpPr/>
      </xdr:nvCxnSpPr>
      <xdr:spPr>
        <a:xfrm flipV="1">
          <a:off x="1130300" y="5975646"/>
          <a:ext cx="889000" cy="9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67264</xdr:rowOff>
    </xdr:from>
    <xdr:to>
      <xdr:col>10</xdr:col>
      <xdr:colOff>165100</xdr:colOff>
      <xdr:row>35</xdr:row>
      <xdr:rowOff>168864</xdr:rowOff>
    </xdr:to>
    <xdr:sp macro="" textlink="">
      <xdr:nvSpPr>
        <xdr:cNvPr id="73" name="フローチャート: 判断 72"/>
        <xdr:cNvSpPr/>
      </xdr:nvSpPr>
      <xdr:spPr>
        <a:xfrm>
          <a:off x="1968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159991</xdr:rowOff>
    </xdr:from>
    <xdr:ext cx="534377" cy="259045"/>
    <xdr:sp macro="" textlink="">
      <xdr:nvSpPr>
        <xdr:cNvPr id="74" name="テキスト ボックス 73"/>
        <xdr:cNvSpPr txBox="1"/>
      </xdr:nvSpPr>
      <xdr:spPr>
        <a:xfrm>
          <a:off x="1752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84834</xdr:rowOff>
    </xdr:from>
    <xdr:to>
      <xdr:col>6</xdr:col>
      <xdr:colOff>38100</xdr:colOff>
      <xdr:row>36</xdr:row>
      <xdr:rowOff>14984</xdr:rowOff>
    </xdr:to>
    <xdr:sp macro="" textlink="">
      <xdr:nvSpPr>
        <xdr:cNvPr id="75" name="フローチャート: 判断 74"/>
        <xdr:cNvSpPr/>
      </xdr:nvSpPr>
      <xdr:spPr>
        <a:xfrm>
          <a:off x="1079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6111</xdr:rowOff>
    </xdr:from>
    <xdr:ext cx="534377" cy="259045"/>
    <xdr:sp macro="" textlink="">
      <xdr:nvSpPr>
        <xdr:cNvPr id="76" name="テキスト ボックス 75"/>
        <xdr:cNvSpPr txBox="1"/>
      </xdr:nvSpPr>
      <xdr:spPr>
        <a:xfrm>
          <a:off x="863111" y="617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56766</xdr:rowOff>
    </xdr:from>
    <xdr:to>
      <xdr:col>24</xdr:col>
      <xdr:colOff>114300</xdr:colOff>
      <xdr:row>34</xdr:row>
      <xdr:rowOff>158366</xdr:rowOff>
    </xdr:to>
    <xdr:sp macro="" textlink="">
      <xdr:nvSpPr>
        <xdr:cNvPr id="82" name="楕円 81"/>
        <xdr:cNvSpPr/>
      </xdr:nvSpPr>
      <xdr:spPr>
        <a:xfrm>
          <a:off x="4584700" y="5886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79643</xdr:rowOff>
    </xdr:from>
    <xdr:ext cx="534377" cy="259045"/>
    <xdr:sp macro="" textlink="">
      <xdr:nvSpPr>
        <xdr:cNvPr id="83" name="人件費該当値テキスト"/>
        <xdr:cNvSpPr txBox="1"/>
      </xdr:nvSpPr>
      <xdr:spPr>
        <a:xfrm>
          <a:off x="4686300" y="573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87038</xdr:rowOff>
    </xdr:from>
    <xdr:to>
      <xdr:col>20</xdr:col>
      <xdr:colOff>38100</xdr:colOff>
      <xdr:row>35</xdr:row>
      <xdr:rowOff>17188</xdr:rowOff>
    </xdr:to>
    <xdr:sp macro="" textlink="">
      <xdr:nvSpPr>
        <xdr:cNvPr id="84" name="楕円 83"/>
        <xdr:cNvSpPr/>
      </xdr:nvSpPr>
      <xdr:spPr>
        <a:xfrm>
          <a:off x="3746500" y="59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33715</xdr:rowOff>
    </xdr:from>
    <xdr:ext cx="534377" cy="259045"/>
    <xdr:sp macro="" textlink="">
      <xdr:nvSpPr>
        <xdr:cNvPr id="85" name="テキスト ボックス 84"/>
        <xdr:cNvSpPr txBox="1"/>
      </xdr:nvSpPr>
      <xdr:spPr>
        <a:xfrm>
          <a:off x="3530111" y="5691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30427</xdr:rowOff>
    </xdr:from>
    <xdr:to>
      <xdr:col>15</xdr:col>
      <xdr:colOff>101600</xdr:colOff>
      <xdr:row>34</xdr:row>
      <xdr:rowOff>132027</xdr:rowOff>
    </xdr:to>
    <xdr:sp macro="" textlink="">
      <xdr:nvSpPr>
        <xdr:cNvPr id="86" name="楕円 85"/>
        <xdr:cNvSpPr/>
      </xdr:nvSpPr>
      <xdr:spPr>
        <a:xfrm>
          <a:off x="2857500" y="585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148554</xdr:rowOff>
    </xdr:from>
    <xdr:ext cx="534377" cy="259045"/>
    <xdr:sp macro="" textlink="">
      <xdr:nvSpPr>
        <xdr:cNvPr id="87" name="テキスト ボックス 86"/>
        <xdr:cNvSpPr txBox="1"/>
      </xdr:nvSpPr>
      <xdr:spPr>
        <a:xfrm>
          <a:off x="2641111" y="5634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95546</xdr:rowOff>
    </xdr:from>
    <xdr:to>
      <xdr:col>10</xdr:col>
      <xdr:colOff>165100</xdr:colOff>
      <xdr:row>35</xdr:row>
      <xdr:rowOff>25696</xdr:rowOff>
    </xdr:to>
    <xdr:sp macro="" textlink="">
      <xdr:nvSpPr>
        <xdr:cNvPr id="88" name="楕円 87"/>
        <xdr:cNvSpPr/>
      </xdr:nvSpPr>
      <xdr:spPr>
        <a:xfrm>
          <a:off x="1968500" y="592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42223</xdr:rowOff>
    </xdr:from>
    <xdr:ext cx="534377" cy="259045"/>
    <xdr:sp macro="" textlink="">
      <xdr:nvSpPr>
        <xdr:cNvPr id="89" name="テキスト ボックス 88"/>
        <xdr:cNvSpPr txBox="1"/>
      </xdr:nvSpPr>
      <xdr:spPr>
        <a:xfrm>
          <a:off x="1752111" y="570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104967</xdr:rowOff>
    </xdr:from>
    <xdr:to>
      <xdr:col>6</xdr:col>
      <xdr:colOff>38100</xdr:colOff>
      <xdr:row>35</xdr:row>
      <xdr:rowOff>35117</xdr:rowOff>
    </xdr:to>
    <xdr:sp macro="" textlink="">
      <xdr:nvSpPr>
        <xdr:cNvPr id="90" name="楕円 89"/>
        <xdr:cNvSpPr/>
      </xdr:nvSpPr>
      <xdr:spPr>
        <a:xfrm>
          <a:off x="1079500" y="5934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51644</xdr:rowOff>
    </xdr:from>
    <xdr:ext cx="534377" cy="259045"/>
    <xdr:sp macro="" textlink="">
      <xdr:nvSpPr>
        <xdr:cNvPr id="91" name="テキスト ボックス 90"/>
        <xdr:cNvSpPr txBox="1"/>
      </xdr:nvSpPr>
      <xdr:spPr>
        <a:xfrm>
          <a:off x="863111" y="570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124511</xdr:rowOff>
    </xdr:from>
    <xdr:to>
      <xdr:col>24</xdr:col>
      <xdr:colOff>62865</xdr:colOff>
      <xdr:row>58</xdr:row>
      <xdr:rowOff>34874</xdr:rowOff>
    </xdr:to>
    <xdr:cxnSp macro="">
      <xdr:nvCxnSpPr>
        <xdr:cNvPr id="116" name="直線コネクタ 115"/>
        <xdr:cNvCxnSpPr/>
      </xdr:nvCxnSpPr>
      <xdr:spPr>
        <a:xfrm flipV="1">
          <a:off x="4633595" y="8697011"/>
          <a:ext cx="1270" cy="1281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38701</xdr:rowOff>
    </xdr:from>
    <xdr:ext cx="534377" cy="259045"/>
    <xdr:sp macro="" textlink="">
      <xdr:nvSpPr>
        <xdr:cNvPr id="117" name="物件費最小値テキスト"/>
        <xdr:cNvSpPr txBox="1"/>
      </xdr:nvSpPr>
      <xdr:spPr>
        <a:xfrm>
          <a:off x="4686300" y="998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34874</xdr:rowOff>
    </xdr:from>
    <xdr:to>
      <xdr:col>24</xdr:col>
      <xdr:colOff>152400</xdr:colOff>
      <xdr:row>58</xdr:row>
      <xdr:rowOff>34874</xdr:rowOff>
    </xdr:to>
    <xdr:cxnSp macro="">
      <xdr:nvCxnSpPr>
        <xdr:cNvPr id="118" name="直線コネクタ 117"/>
        <xdr:cNvCxnSpPr/>
      </xdr:nvCxnSpPr>
      <xdr:spPr>
        <a:xfrm>
          <a:off x="4546600" y="997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71188</xdr:rowOff>
    </xdr:from>
    <xdr:ext cx="599010" cy="259045"/>
    <xdr:sp macro="" textlink="">
      <xdr:nvSpPr>
        <xdr:cNvPr id="119" name="物件費最大値テキスト"/>
        <xdr:cNvSpPr txBox="1"/>
      </xdr:nvSpPr>
      <xdr:spPr>
        <a:xfrm>
          <a:off x="4686300" y="847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124511</xdr:rowOff>
    </xdr:from>
    <xdr:to>
      <xdr:col>24</xdr:col>
      <xdr:colOff>152400</xdr:colOff>
      <xdr:row>50</xdr:row>
      <xdr:rowOff>124511</xdr:rowOff>
    </xdr:to>
    <xdr:cxnSp macro="">
      <xdr:nvCxnSpPr>
        <xdr:cNvPr id="120" name="直線コネクタ 119"/>
        <xdr:cNvCxnSpPr/>
      </xdr:nvCxnSpPr>
      <xdr:spPr>
        <a:xfrm>
          <a:off x="4546600" y="869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102400</xdr:rowOff>
    </xdr:from>
    <xdr:to>
      <xdr:col>24</xdr:col>
      <xdr:colOff>63500</xdr:colOff>
      <xdr:row>56</xdr:row>
      <xdr:rowOff>107011</xdr:rowOff>
    </xdr:to>
    <xdr:cxnSp macro="">
      <xdr:nvCxnSpPr>
        <xdr:cNvPr id="121" name="直線コネクタ 120"/>
        <xdr:cNvCxnSpPr/>
      </xdr:nvCxnSpPr>
      <xdr:spPr>
        <a:xfrm>
          <a:off x="3797300" y="9703600"/>
          <a:ext cx="838200" cy="4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152734</xdr:rowOff>
    </xdr:from>
    <xdr:ext cx="534377" cy="259045"/>
    <xdr:sp macro="" textlink="">
      <xdr:nvSpPr>
        <xdr:cNvPr id="122" name="物件費平均値テキスト"/>
        <xdr:cNvSpPr txBox="1"/>
      </xdr:nvSpPr>
      <xdr:spPr>
        <a:xfrm>
          <a:off x="4686300" y="9411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129857</xdr:rowOff>
    </xdr:from>
    <xdr:to>
      <xdr:col>24</xdr:col>
      <xdr:colOff>114300</xdr:colOff>
      <xdr:row>56</xdr:row>
      <xdr:rowOff>60007</xdr:rowOff>
    </xdr:to>
    <xdr:sp macro="" textlink="">
      <xdr:nvSpPr>
        <xdr:cNvPr id="123" name="フローチャート: 判断 122"/>
        <xdr:cNvSpPr/>
      </xdr:nvSpPr>
      <xdr:spPr>
        <a:xfrm>
          <a:off x="4584700" y="9559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102400</xdr:rowOff>
    </xdr:from>
    <xdr:to>
      <xdr:col>19</xdr:col>
      <xdr:colOff>177800</xdr:colOff>
      <xdr:row>57</xdr:row>
      <xdr:rowOff>19965</xdr:rowOff>
    </xdr:to>
    <xdr:cxnSp macro="">
      <xdr:nvCxnSpPr>
        <xdr:cNvPr id="124" name="直線コネクタ 123"/>
        <xdr:cNvCxnSpPr/>
      </xdr:nvCxnSpPr>
      <xdr:spPr>
        <a:xfrm flipV="1">
          <a:off x="2908300" y="9703600"/>
          <a:ext cx="889000" cy="8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124816</xdr:rowOff>
    </xdr:from>
    <xdr:to>
      <xdr:col>20</xdr:col>
      <xdr:colOff>38100</xdr:colOff>
      <xdr:row>56</xdr:row>
      <xdr:rowOff>54966</xdr:rowOff>
    </xdr:to>
    <xdr:sp macro="" textlink="">
      <xdr:nvSpPr>
        <xdr:cNvPr id="125" name="フローチャート: 判断 124"/>
        <xdr:cNvSpPr/>
      </xdr:nvSpPr>
      <xdr:spPr>
        <a:xfrm>
          <a:off x="3746500" y="955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71493</xdr:rowOff>
    </xdr:from>
    <xdr:ext cx="534377" cy="259045"/>
    <xdr:sp macro="" textlink="">
      <xdr:nvSpPr>
        <xdr:cNvPr id="126" name="テキスト ボックス 125"/>
        <xdr:cNvSpPr txBox="1"/>
      </xdr:nvSpPr>
      <xdr:spPr>
        <a:xfrm>
          <a:off x="3530111" y="932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19965</xdr:rowOff>
    </xdr:from>
    <xdr:to>
      <xdr:col>15</xdr:col>
      <xdr:colOff>50800</xdr:colOff>
      <xdr:row>57</xdr:row>
      <xdr:rowOff>110757</xdr:rowOff>
    </xdr:to>
    <xdr:cxnSp macro="">
      <xdr:nvCxnSpPr>
        <xdr:cNvPr id="127" name="直線コネクタ 126"/>
        <xdr:cNvCxnSpPr/>
      </xdr:nvCxnSpPr>
      <xdr:spPr>
        <a:xfrm flipV="1">
          <a:off x="2019300" y="9792615"/>
          <a:ext cx="889000" cy="90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166598</xdr:rowOff>
    </xdr:from>
    <xdr:to>
      <xdr:col>15</xdr:col>
      <xdr:colOff>101600</xdr:colOff>
      <xdr:row>56</xdr:row>
      <xdr:rowOff>96748</xdr:rowOff>
    </xdr:to>
    <xdr:sp macro="" textlink="">
      <xdr:nvSpPr>
        <xdr:cNvPr id="128" name="フローチャート: 判断 127"/>
        <xdr:cNvSpPr/>
      </xdr:nvSpPr>
      <xdr:spPr>
        <a:xfrm>
          <a:off x="2857500" y="95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113275</xdr:rowOff>
    </xdr:from>
    <xdr:ext cx="534377" cy="259045"/>
    <xdr:sp macro="" textlink="">
      <xdr:nvSpPr>
        <xdr:cNvPr id="129" name="テキスト ボックス 128"/>
        <xdr:cNvSpPr txBox="1"/>
      </xdr:nvSpPr>
      <xdr:spPr>
        <a:xfrm>
          <a:off x="2641111" y="937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110757</xdr:rowOff>
    </xdr:from>
    <xdr:to>
      <xdr:col>10</xdr:col>
      <xdr:colOff>114300</xdr:colOff>
      <xdr:row>57</xdr:row>
      <xdr:rowOff>163779</xdr:rowOff>
    </xdr:to>
    <xdr:cxnSp macro="">
      <xdr:nvCxnSpPr>
        <xdr:cNvPr id="130" name="直線コネクタ 129"/>
        <xdr:cNvCxnSpPr/>
      </xdr:nvCxnSpPr>
      <xdr:spPr>
        <a:xfrm flipV="1">
          <a:off x="1130300" y="9883407"/>
          <a:ext cx="889000" cy="53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164706</xdr:rowOff>
    </xdr:from>
    <xdr:to>
      <xdr:col>10</xdr:col>
      <xdr:colOff>165100</xdr:colOff>
      <xdr:row>56</xdr:row>
      <xdr:rowOff>94856</xdr:rowOff>
    </xdr:to>
    <xdr:sp macro="" textlink="">
      <xdr:nvSpPr>
        <xdr:cNvPr id="131" name="フローチャート: 判断 130"/>
        <xdr:cNvSpPr/>
      </xdr:nvSpPr>
      <xdr:spPr>
        <a:xfrm>
          <a:off x="1968500" y="95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111383</xdr:rowOff>
    </xdr:from>
    <xdr:ext cx="534377" cy="259045"/>
    <xdr:sp macro="" textlink="">
      <xdr:nvSpPr>
        <xdr:cNvPr id="132" name="テキスト ボックス 131"/>
        <xdr:cNvSpPr txBox="1"/>
      </xdr:nvSpPr>
      <xdr:spPr>
        <a:xfrm>
          <a:off x="1752111" y="93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292</xdr:rowOff>
    </xdr:from>
    <xdr:to>
      <xdr:col>6</xdr:col>
      <xdr:colOff>38100</xdr:colOff>
      <xdr:row>56</xdr:row>
      <xdr:rowOff>101892</xdr:rowOff>
    </xdr:to>
    <xdr:sp macro="" textlink="">
      <xdr:nvSpPr>
        <xdr:cNvPr id="133" name="フローチャート: 判断 132"/>
        <xdr:cNvSpPr/>
      </xdr:nvSpPr>
      <xdr:spPr>
        <a:xfrm>
          <a:off x="1079500" y="96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118419</xdr:rowOff>
    </xdr:from>
    <xdr:ext cx="534377" cy="259045"/>
    <xdr:sp macro="" textlink="">
      <xdr:nvSpPr>
        <xdr:cNvPr id="134" name="テキスト ボックス 133"/>
        <xdr:cNvSpPr txBox="1"/>
      </xdr:nvSpPr>
      <xdr:spPr>
        <a:xfrm>
          <a:off x="863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56211</xdr:rowOff>
    </xdr:from>
    <xdr:to>
      <xdr:col>24</xdr:col>
      <xdr:colOff>114300</xdr:colOff>
      <xdr:row>56</xdr:row>
      <xdr:rowOff>157811</xdr:rowOff>
    </xdr:to>
    <xdr:sp macro="" textlink="">
      <xdr:nvSpPr>
        <xdr:cNvPr id="140" name="楕円 139"/>
        <xdr:cNvSpPr/>
      </xdr:nvSpPr>
      <xdr:spPr>
        <a:xfrm>
          <a:off x="4584700" y="96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34638</xdr:rowOff>
    </xdr:from>
    <xdr:ext cx="534377" cy="259045"/>
    <xdr:sp macro="" textlink="">
      <xdr:nvSpPr>
        <xdr:cNvPr id="141" name="物件費該当値テキスト"/>
        <xdr:cNvSpPr txBox="1"/>
      </xdr:nvSpPr>
      <xdr:spPr>
        <a:xfrm>
          <a:off x="4686300" y="963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51600</xdr:rowOff>
    </xdr:from>
    <xdr:to>
      <xdr:col>20</xdr:col>
      <xdr:colOff>38100</xdr:colOff>
      <xdr:row>56</xdr:row>
      <xdr:rowOff>153200</xdr:rowOff>
    </xdr:to>
    <xdr:sp macro="" textlink="">
      <xdr:nvSpPr>
        <xdr:cNvPr id="142" name="楕円 141"/>
        <xdr:cNvSpPr/>
      </xdr:nvSpPr>
      <xdr:spPr>
        <a:xfrm>
          <a:off x="3746500" y="96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144327</xdr:rowOff>
    </xdr:from>
    <xdr:ext cx="534377" cy="259045"/>
    <xdr:sp macro="" textlink="">
      <xdr:nvSpPr>
        <xdr:cNvPr id="143" name="テキスト ボックス 142"/>
        <xdr:cNvSpPr txBox="1"/>
      </xdr:nvSpPr>
      <xdr:spPr>
        <a:xfrm>
          <a:off x="3530111" y="9745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140615</xdr:rowOff>
    </xdr:from>
    <xdr:to>
      <xdr:col>15</xdr:col>
      <xdr:colOff>101600</xdr:colOff>
      <xdr:row>57</xdr:row>
      <xdr:rowOff>70765</xdr:rowOff>
    </xdr:to>
    <xdr:sp macro="" textlink="">
      <xdr:nvSpPr>
        <xdr:cNvPr id="144" name="楕円 143"/>
        <xdr:cNvSpPr/>
      </xdr:nvSpPr>
      <xdr:spPr>
        <a:xfrm>
          <a:off x="2857500" y="974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61892</xdr:rowOff>
    </xdr:from>
    <xdr:ext cx="534377" cy="259045"/>
    <xdr:sp macro="" textlink="">
      <xdr:nvSpPr>
        <xdr:cNvPr id="145" name="テキスト ボックス 144"/>
        <xdr:cNvSpPr txBox="1"/>
      </xdr:nvSpPr>
      <xdr:spPr>
        <a:xfrm>
          <a:off x="2641111" y="9834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59957</xdr:rowOff>
    </xdr:from>
    <xdr:to>
      <xdr:col>10</xdr:col>
      <xdr:colOff>165100</xdr:colOff>
      <xdr:row>57</xdr:row>
      <xdr:rowOff>161557</xdr:rowOff>
    </xdr:to>
    <xdr:sp macro="" textlink="">
      <xdr:nvSpPr>
        <xdr:cNvPr id="146" name="楕円 145"/>
        <xdr:cNvSpPr/>
      </xdr:nvSpPr>
      <xdr:spPr>
        <a:xfrm>
          <a:off x="1968500" y="9832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152684</xdr:rowOff>
    </xdr:from>
    <xdr:ext cx="534377" cy="259045"/>
    <xdr:sp macro="" textlink="">
      <xdr:nvSpPr>
        <xdr:cNvPr id="147" name="テキスト ボックス 146"/>
        <xdr:cNvSpPr txBox="1"/>
      </xdr:nvSpPr>
      <xdr:spPr>
        <a:xfrm>
          <a:off x="1752111" y="9925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112979</xdr:rowOff>
    </xdr:from>
    <xdr:to>
      <xdr:col>6</xdr:col>
      <xdr:colOff>38100</xdr:colOff>
      <xdr:row>58</xdr:row>
      <xdr:rowOff>43129</xdr:rowOff>
    </xdr:to>
    <xdr:sp macro="" textlink="">
      <xdr:nvSpPr>
        <xdr:cNvPr id="148" name="楕円 147"/>
        <xdr:cNvSpPr/>
      </xdr:nvSpPr>
      <xdr:spPr>
        <a:xfrm>
          <a:off x="1079500" y="9885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34256</xdr:rowOff>
    </xdr:from>
    <xdr:ext cx="534377" cy="259045"/>
    <xdr:sp macro="" textlink="">
      <xdr:nvSpPr>
        <xdr:cNvPr id="149" name="テキスト ボックス 148"/>
        <xdr:cNvSpPr txBox="1"/>
      </xdr:nvSpPr>
      <xdr:spPr>
        <a:xfrm>
          <a:off x="863111" y="9978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115971</xdr:rowOff>
    </xdr:from>
    <xdr:to>
      <xdr:col>24</xdr:col>
      <xdr:colOff>62865</xdr:colOff>
      <xdr:row>78</xdr:row>
      <xdr:rowOff>100769</xdr:rowOff>
    </xdr:to>
    <xdr:cxnSp macro="">
      <xdr:nvCxnSpPr>
        <xdr:cNvPr id="171" name="直線コネクタ 170"/>
        <xdr:cNvCxnSpPr/>
      </xdr:nvCxnSpPr>
      <xdr:spPr>
        <a:xfrm flipV="1">
          <a:off x="4633595" y="12288921"/>
          <a:ext cx="1270" cy="1184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104596</xdr:rowOff>
    </xdr:from>
    <xdr:ext cx="469744" cy="259045"/>
    <xdr:sp macro="" textlink="">
      <xdr:nvSpPr>
        <xdr:cNvPr id="172" name="維持補修費最小値テキスト"/>
        <xdr:cNvSpPr txBox="1"/>
      </xdr:nvSpPr>
      <xdr:spPr>
        <a:xfrm>
          <a:off x="4686300" y="1347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100769</xdr:rowOff>
    </xdr:from>
    <xdr:to>
      <xdr:col>24</xdr:col>
      <xdr:colOff>152400</xdr:colOff>
      <xdr:row>78</xdr:row>
      <xdr:rowOff>100769</xdr:rowOff>
    </xdr:to>
    <xdr:cxnSp macro="">
      <xdr:nvCxnSpPr>
        <xdr:cNvPr id="173" name="直線コネクタ 172"/>
        <xdr:cNvCxnSpPr/>
      </xdr:nvCxnSpPr>
      <xdr:spPr>
        <a:xfrm>
          <a:off x="4546600" y="1347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62648</xdr:rowOff>
    </xdr:from>
    <xdr:ext cx="534377" cy="259045"/>
    <xdr:sp macro="" textlink="">
      <xdr:nvSpPr>
        <xdr:cNvPr id="174" name="維持補修費最大値テキスト"/>
        <xdr:cNvSpPr txBox="1"/>
      </xdr:nvSpPr>
      <xdr:spPr>
        <a:xfrm>
          <a:off x="4686300" y="1206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115971</xdr:rowOff>
    </xdr:from>
    <xdr:to>
      <xdr:col>24</xdr:col>
      <xdr:colOff>152400</xdr:colOff>
      <xdr:row>71</xdr:row>
      <xdr:rowOff>115971</xdr:rowOff>
    </xdr:to>
    <xdr:cxnSp macro="">
      <xdr:nvCxnSpPr>
        <xdr:cNvPr id="175" name="直線コネクタ 174"/>
        <xdr:cNvCxnSpPr/>
      </xdr:nvCxnSpPr>
      <xdr:spPr>
        <a:xfrm>
          <a:off x="4546600" y="12288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20507</xdr:rowOff>
    </xdr:from>
    <xdr:to>
      <xdr:col>24</xdr:col>
      <xdr:colOff>63500</xdr:colOff>
      <xdr:row>76</xdr:row>
      <xdr:rowOff>88517</xdr:rowOff>
    </xdr:to>
    <xdr:cxnSp macro="">
      <xdr:nvCxnSpPr>
        <xdr:cNvPr id="176" name="直線コネクタ 175"/>
        <xdr:cNvCxnSpPr/>
      </xdr:nvCxnSpPr>
      <xdr:spPr>
        <a:xfrm flipV="1">
          <a:off x="3797300" y="13050707"/>
          <a:ext cx="838200" cy="68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47142</xdr:rowOff>
    </xdr:from>
    <xdr:ext cx="469744" cy="259045"/>
    <xdr:sp macro="" textlink="">
      <xdr:nvSpPr>
        <xdr:cNvPr id="177" name="維持補修費平均値テキスト"/>
        <xdr:cNvSpPr txBox="1"/>
      </xdr:nvSpPr>
      <xdr:spPr>
        <a:xfrm>
          <a:off x="4686300" y="13248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68715</xdr:rowOff>
    </xdr:from>
    <xdr:to>
      <xdr:col>24</xdr:col>
      <xdr:colOff>114300</xdr:colOff>
      <xdr:row>77</xdr:row>
      <xdr:rowOff>170315</xdr:rowOff>
    </xdr:to>
    <xdr:sp macro="" textlink="">
      <xdr:nvSpPr>
        <xdr:cNvPr id="178" name="フローチャート: 判断 177"/>
        <xdr:cNvSpPr/>
      </xdr:nvSpPr>
      <xdr:spPr>
        <a:xfrm>
          <a:off x="45847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88517</xdr:rowOff>
    </xdr:from>
    <xdr:to>
      <xdr:col>19</xdr:col>
      <xdr:colOff>177800</xdr:colOff>
      <xdr:row>77</xdr:row>
      <xdr:rowOff>75006</xdr:rowOff>
    </xdr:to>
    <xdr:cxnSp macro="">
      <xdr:nvCxnSpPr>
        <xdr:cNvPr id="179" name="直線コネクタ 178"/>
        <xdr:cNvCxnSpPr/>
      </xdr:nvCxnSpPr>
      <xdr:spPr>
        <a:xfrm flipV="1">
          <a:off x="2908300" y="13118717"/>
          <a:ext cx="889000" cy="157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87619</xdr:rowOff>
    </xdr:from>
    <xdr:to>
      <xdr:col>20</xdr:col>
      <xdr:colOff>38100</xdr:colOff>
      <xdr:row>78</xdr:row>
      <xdr:rowOff>17769</xdr:rowOff>
    </xdr:to>
    <xdr:sp macro="" textlink="">
      <xdr:nvSpPr>
        <xdr:cNvPr id="180" name="フローチャート: 判断 179"/>
        <xdr:cNvSpPr/>
      </xdr:nvSpPr>
      <xdr:spPr>
        <a:xfrm>
          <a:off x="3746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8896</xdr:rowOff>
    </xdr:from>
    <xdr:ext cx="469744" cy="259045"/>
    <xdr:sp macro="" textlink="">
      <xdr:nvSpPr>
        <xdr:cNvPr id="181" name="テキスト ボックス 180"/>
        <xdr:cNvSpPr txBox="1"/>
      </xdr:nvSpPr>
      <xdr:spPr>
        <a:xfrm>
          <a:off x="3562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120315</xdr:rowOff>
    </xdr:from>
    <xdr:to>
      <xdr:col>15</xdr:col>
      <xdr:colOff>50800</xdr:colOff>
      <xdr:row>77</xdr:row>
      <xdr:rowOff>75006</xdr:rowOff>
    </xdr:to>
    <xdr:cxnSp macro="">
      <xdr:nvCxnSpPr>
        <xdr:cNvPr id="182" name="直線コネクタ 181"/>
        <xdr:cNvCxnSpPr/>
      </xdr:nvCxnSpPr>
      <xdr:spPr>
        <a:xfrm>
          <a:off x="2019300" y="13150515"/>
          <a:ext cx="889000" cy="1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103302</xdr:rowOff>
    </xdr:from>
    <xdr:to>
      <xdr:col>15</xdr:col>
      <xdr:colOff>101600</xdr:colOff>
      <xdr:row>78</xdr:row>
      <xdr:rowOff>33452</xdr:rowOff>
    </xdr:to>
    <xdr:sp macro="" textlink="">
      <xdr:nvSpPr>
        <xdr:cNvPr id="183" name="フローチャート: 判断 182"/>
        <xdr:cNvSpPr/>
      </xdr:nvSpPr>
      <xdr:spPr>
        <a:xfrm>
          <a:off x="2857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24579</xdr:rowOff>
    </xdr:from>
    <xdr:ext cx="469744" cy="259045"/>
    <xdr:sp macro="" textlink="">
      <xdr:nvSpPr>
        <xdr:cNvPr id="184" name="テキスト ボックス 183"/>
        <xdr:cNvSpPr txBox="1"/>
      </xdr:nvSpPr>
      <xdr:spPr>
        <a:xfrm>
          <a:off x="2673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120315</xdr:rowOff>
    </xdr:from>
    <xdr:to>
      <xdr:col>10</xdr:col>
      <xdr:colOff>114300</xdr:colOff>
      <xdr:row>77</xdr:row>
      <xdr:rowOff>4803</xdr:rowOff>
    </xdr:to>
    <xdr:cxnSp macro="">
      <xdr:nvCxnSpPr>
        <xdr:cNvPr id="185" name="直線コネクタ 184"/>
        <xdr:cNvCxnSpPr/>
      </xdr:nvCxnSpPr>
      <xdr:spPr>
        <a:xfrm flipV="1">
          <a:off x="1130300" y="13150515"/>
          <a:ext cx="889000" cy="5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100901</xdr:rowOff>
    </xdr:from>
    <xdr:to>
      <xdr:col>10</xdr:col>
      <xdr:colOff>165100</xdr:colOff>
      <xdr:row>78</xdr:row>
      <xdr:rowOff>31051</xdr:rowOff>
    </xdr:to>
    <xdr:sp macro="" textlink="">
      <xdr:nvSpPr>
        <xdr:cNvPr id="186" name="フローチャート: 判断 185"/>
        <xdr:cNvSpPr/>
      </xdr:nvSpPr>
      <xdr:spPr>
        <a:xfrm>
          <a:off x="1968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22178</xdr:rowOff>
    </xdr:from>
    <xdr:ext cx="469744" cy="259045"/>
    <xdr:sp macro="" textlink="">
      <xdr:nvSpPr>
        <xdr:cNvPr id="187" name="テキスト ボックス 186"/>
        <xdr:cNvSpPr txBox="1"/>
      </xdr:nvSpPr>
      <xdr:spPr>
        <a:xfrm>
          <a:off x="1784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118664</xdr:rowOff>
    </xdr:from>
    <xdr:to>
      <xdr:col>6</xdr:col>
      <xdr:colOff>38100</xdr:colOff>
      <xdr:row>78</xdr:row>
      <xdr:rowOff>48814</xdr:rowOff>
    </xdr:to>
    <xdr:sp macro="" textlink="">
      <xdr:nvSpPr>
        <xdr:cNvPr id="188" name="フローチャート: 判断 187"/>
        <xdr:cNvSpPr/>
      </xdr:nvSpPr>
      <xdr:spPr>
        <a:xfrm>
          <a:off x="1079500" y="13320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39941</xdr:rowOff>
    </xdr:from>
    <xdr:ext cx="469744" cy="259045"/>
    <xdr:sp macro="" textlink="">
      <xdr:nvSpPr>
        <xdr:cNvPr id="189" name="テキスト ボックス 188"/>
        <xdr:cNvSpPr txBox="1"/>
      </xdr:nvSpPr>
      <xdr:spPr>
        <a:xfrm>
          <a:off x="895428" y="1341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141158</xdr:rowOff>
    </xdr:from>
    <xdr:to>
      <xdr:col>24</xdr:col>
      <xdr:colOff>114300</xdr:colOff>
      <xdr:row>76</xdr:row>
      <xdr:rowOff>71307</xdr:rowOff>
    </xdr:to>
    <xdr:sp macro="" textlink="">
      <xdr:nvSpPr>
        <xdr:cNvPr id="195" name="楕円 194"/>
        <xdr:cNvSpPr/>
      </xdr:nvSpPr>
      <xdr:spPr>
        <a:xfrm>
          <a:off x="4584700" y="129999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164035</xdr:rowOff>
    </xdr:from>
    <xdr:ext cx="534377" cy="259045"/>
    <xdr:sp macro="" textlink="">
      <xdr:nvSpPr>
        <xdr:cNvPr id="196" name="維持補修費該当値テキスト"/>
        <xdr:cNvSpPr txBox="1"/>
      </xdr:nvSpPr>
      <xdr:spPr>
        <a:xfrm>
          <a:off x="4686300" y="12851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37717</xdr:rowOff>
    </xdr:from>
    <xdr:to>
      <xdr:col>20</xdr:col>
      <xdr:colOff>38100</xdr:colOff>
      <xdr:row>76</xdr:row>
      <xdr:rowOff>139317</xdr:rowOff>
    </xdr:to>
    <xdr:sp macro="" textlink="">
      <xdr:nvSpPr>
        <xdr:cNvPr id="197" name="楕円 196"/>
        <xdr:cNvSpPr/>
      </xdr:nvSpPr>
      <xdr:spPr>
        <a:xfrm>
          <a:off x="3746500" y="1306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155843</xdr:rowOff>
    </xdr:from>
    <xdr:ext cx="534377" cy="259045"/>
    <xdr:sp macro="" textlink="">
      <xdr:nvSpPr>
        <xdr:cNvPr id="198" name="テキスト ボックス 197"/>
        <xdr:cNvSpPr txBox="1"/>
      </xdr:nvSpPr>
      <xdr:spPr>
        <a:xfrm>
          <a:off x="3530111" y="1284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24206</xdr:rowOff>
    </xdr:from>
    <xdr:to>
      <xdr:col>15</xdr:col>
      <xdr:colOff>101600</xdr:colOff>
      <xdr:row>77</xdr:row>
      <xdr:rowOff>125806</xdr:rowOff>
    </xdr:to>
    <xdr:sp macro="" textlink="">
      <xdr:nvSpPr>
        <xdr:cNvPr id="199" name="楕円 198"/>
        <xdr:cNvSpPr/>
      </xdr:nvSpPr>
      <xdr:spPr>
        <a:xfrm>
          <a:off x="2857500" y="132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142333</xdr:rowOff>
    </xdr:from>
    <xdr:ext cx="534377" cy="259045"/>
    <xdr:sp macro="" textlink="">
      <xdr:nvSpPr>
        <xdr:cNvPr id="200" name="テキスト ボックス 199"/>
        <xdr:cNvSpPr txBox="1"/>
      </xdr:nvSpPr>
      <xdr:spPr>
        <a:xfrm>
          <a:off x="2641111" y="13001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69515</xdr:rowOff>
    </xdr:from>
    <xdr:to>
      <xdr:col>10</xdr:col>
      <xdr:colOff>165100</xdr:colOff>
      <xdr:row>76</xdr:row>
      <xdr:rowOff>171115</xdr:rowOff>
    </xdr:to>
    <xdr:sp macro="" textlink="">
      <xdr:nvSpPr>
        <xdr:cNvPr id="201" name="楕円 200"/>
        <xdr:cNvSpPr/>
      </xdr:nvSpPr>
      <xdr:spPr>
        <a:xfrm>
          <a:off x="1968500" y="1309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16191</xdr:rowOff>
    </xdr:from>
    <xdr:ext cx="534377" cy="259045"/>
    <xdr:sp macro="" textlink="">
      <xdr:nvSpPr>
        <xdr:cNvPr id="202" name="テキスト ボックス 201"/>
        <xdr:cNvSpPr txBox="1"/>
      </xdr:nvSpPr>
      <xdr:spPr>
        <a:xfrm>
          <a:off x="1752111" y="1287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125453</xdr:rowOff>
    </xdr:from>
    <xdr:to>
      <xdr:col>6</xdr:col>
      <xdr:colOff>38100</xdr:colOff>
      <xdr:row>77</xdr:row>
      <xdr:rowOff>55603</xdr:rowOff>
    </xdr:to>
    <xdr:sp macro="" textlink="">
      <xdr:nvSpPr>
        <xdr:cNvPr id="203" name="楕円 202"/>
        <xdr:cNvSpPr/>
      </xdr:nvSpPr>
      <xdr:spPr>
        <a:xfrm>
          <a:off x="1079500" y="13155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72130</xdr:rowOff>
    </xdr:from>
    <xdr:ext cx="534377" cy="259045"/>
    <xdr:sp macro="" textlink="">
      <xdr:nvSpPr>
        <xdr:cNvPr id="204" name="テキスト ボックス 203"/>
        <xdr:cNvSpPr txBox="1"/>
      </xdr:nvSpPr>
      <xdr:spPr>
        <a:xfrm>
          <a:off x="863111" y="12930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6" name="直線コネクタ 215"/>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7" name="テキスト ボックス 216"/>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8" name="直線コネクタ 217"/>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9" name="テキスト ボックス 218"/>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0" name="直線コネクタ 219"/>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1" name="テキスト ボックス 220"/>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3" name="テキスト ボックス 222"/>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4" name="直線コネクタ 223"/>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5" name="テキスト ボックス 224"/>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6" name="直線コネクタ 225"/>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7" name="テキスト ボックス 226"/>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8" name="直線コネクタ 227"/>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9" name="テキスト ボックス 228"/>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124698</xdr:rowOff>
    </xdr:from>
    <xdr:to>
      <xdr:col>24</xdr:col>
      <xdr:colOff>62865</xdr:colOff>
      <xdr:row>98</xdr:row>
      <xdr:rowOff>77578</xdr:rowOff>
    </xdr:to>
    <xdr:cxnSp macro="">
      <xdr:nvCxnSpPr>
        <xdr:cNvPr id="233" name="直線コネクタ 232"/>
        <xdr:cNvCxnSpPr/>
      </xdr:nvCxnSpPr>
      <xdr:spPr>
        <a:xfrm flipV="1">
          <a:off x="4633595" y="15555198"/>
          <a:ext cx="1270" cy="132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81405</xdr:rowOff>
    </xdr:from>
    <xdr:ext cx="534377" cy="259045"/>
    <xdr:sp macro="" textlink="">
      <xdr:nvSpPr>
        <xdr:cNvPr id="234" name="扶助費最小値テキスト"/>
        <xdr:cNvSpPr txBox="1"/>
      </xdr:nvSpPr>
      <xdr:spPr>
        <a:xfrm>
          <a:off x="4686300" y="16883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77578</xdr:rowOff>
    </xdr:from>
    <xdr:to>
      <xdr:col>24</xdr:col>
      <xdr:colOff>152400</xdr:colOff>
      <xdr:row>98</xdr:row>
      <xdr:rowOff>77578</xdr:rowOff>
    </xdr:to>
    <xdr:cxnSp macro="">
      <xdr:nvCxnSpPr>
        <xdr:cNvPr id="235" name="直線コネクタ 234"/>
        <xdr:cNvCxnSpPr/>
      </xdr:nvCxnSpPr>
      <xdr:spPr>
        <a:xfrm>
          <a:off x="4546600" y="16879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71375</xdr:rowOff>
    </xdr:from>
    <xdr:ext cx="599010" cy="259045"/>
    <xdr:sp macro="" textlink="">
      <xdr:nvSpPr>
        <xdr:cNvPr id="236" name="扶助費最大値テキスト"/>
        <xdr:cNvSpPr txBox="1"/>
      </xdr:nvSpPr>
      <xdr:spPr>
        <a:xfrm>
          <a:off x="4686300" y="153304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124698</xdr:rowOff>
    </xdr:from>
    <xdr:to>
      <xdr:col>24</xdr:col>
      <xdr:colOff>152400</xdr:colOff>
      <xdr:row>90</xdr:row>
      <xdr:rowOff>124698</xdr:rowOff>
    </xdr:to>
    <xdr:cxnSp macro="">
      <xdr:nvCxnSpPr>
        <xdr:cNvPr id="237" name="直線コネクタ 236"/>
        <xdr:cNvCxnSpPr/>
      </xdr:nvCxnSpPr>
      <xdr:spPr>
        <a:xfrm>
          <a:off x="4546600" y="1555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132513</xdr:rowOff>
    </xdr:from>
    <xdr:to>
      <xdr:col>24</xdr:col>
      <xdr:colOff>63500</xdr:colOff>
      <xdr:row>97</xdr:row>
      <xdr:rowOff>154259</xdr:rowOff>
    </xdr:to>
    <xdr:cxnSp macro="">
      <xdr:nvCxnSpPr>
        <xdr:cNvPr id="238" name="直線コネクタ 237"/>
        <xdr:cNvCxnSpPr/>
      </xdr:nvCxnSpPr>
      <xdr:spPr>
        <a:xfrm>
          <a:off x="3797300" y="16763163"/>
          <a:ext cx="838200" cy="21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140437</xdr:rowOff>
    </xdr:from>
    <xdr:ext cx="534377" cy="259045"/>
    <xdr:sp macro="" textlink="">
      <xdr:nvSpPr>
        <xdr:cNvPr id="239" name="扶助費平均値テキスト"/>
        <xdr:cNvSpPr txBox="1"/>
      </xdr:nvSpPr>
      <xdr:spPr>
        <a:xfrm>
          <a:off x="4686300" y="16256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117560</xdr:rowOff>
    </xdr:from>
    <xdr:to>
      <xdr:col>24</xdr:col>
      <xdr:colOff>114300</xdr:colOff>
      <xdr:row>96</xdr:row>
      <xdr:rowOff>47710</xdr:rowOff>
    </xdr:to>
    <xdr:sp macro="" textlink="">
      <xdr:nvSpPr>
        <xdr:cNvPr id="240" name="フローチャート: 判断 239"/>
        <xdr:cNvSpPr/>
      </xdr:nvSpPr>
      <xdr:spPr>
        <a:xfrm>
          <a:off x="4584700" y="1640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132513</xdr:rowOff>
    </xdr:from>
    <xdr:to>
      <xdr:col>19</xdr:col>
      <xdr:colOff>177800</xdr:colOff>
      <xdr:row>98</xdr:row>
      <xdr:rowOff>66591</xdr:rowOff>
    </xdr:to>
    <xdr:cxnSp macro="">
      <xdr:nvCxnSpPr>
        <xdr:cNvPr id="241" name="直線コネクタ 240"/>
        <xdr:cNvCxnSpPr/>
      </xdr:nvCxnSpPr>
      <xdr:spPr>
        <a:xfrm flipV="1">
          <a:off x="2908300" y="16763163"/>
          <a:ext cx="889000" cy="105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101487</xdr:rowOff>
    </xdr:from>
    <xdr:to>
      <xdr:col>20</xdr:col>
      <xdr:colOff>38100</xdr:colOff>
      <xdr:row>96</xdr:row>
      <xdr:rowOff>31637</xdr:rowOff>
    </xdr:to>
    <xdr:sp macro="" textlink="">
      <xdr:nvSpPr>
        <xdr:cNvPr id="242" name="フローチャート: 判断 241"/>
        <xdr:cNvSpPr/>
      </xdr:nvSpPr>
      <xdr:spPr>
        <a:xfrm>
          <a:off x="3746500" y="16389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48164</xdr:rowOff>
    </xdr:from>
    <xdr:ext cx="534377" cy="259045"/>
    <xdr:sp macro="" textlink="">
      <xdr:nvSpPr>
        <xdr:cNvPr id="243" name="テキスト ボックス 242"/>
        <xdr:cNvSpPr txBox="1"/>
      </xdr:nvSpPr>
      <xdr:spPr>
        <a:xfrm>
          <a:off x="3530111" y="16164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66591</xdr:rowOff>
    </xdr:from>
    <xdr:to>
      <xdr:col>15</xdr:col>
      <xdr:colOff>50800</xdr:colOff>
      <xdr:row>98</xdr:row>
      <xdr:rowOff>81921</xdr:rowOff>
    </xdr:to>
    <xdr:cxnSp macro="">
      <xdr:nvCxnSpPr>
        <xdr:cNvPr id="244" name="直線コネクタ 243"/>
        <xdr:cNvCxnSpPr/>
      </xdr:nvCxnSpPr>
      <xdr:spPr>
        <a:xfrm flipV="1">
          <a:off x="2019300" y="16868691"/>
          <a:ext cx="889000" cy="1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148379</xdr:rowOff>
    </xdr:from>
    <xdr:to>
      <xdr:col>15</xdr:col>
      <xdr:colOff>101600</xdr:colOff>
      <xdr:row>96</xdr:row>
      <xdr:rowOff>78529</xdr:rowOff>
    </xdr:to>
    <xdr:sp macro="" textlink="">
      <xdr:nvSpPr>
        <xdr:cNvPr id="245" name="フローチャート: 判断 244"/>
        <xdr:cNvSpPr/>
      </xdr:nvSpPr>
      <xdr:spPr>
        <a:xfrm>
          <a:off x="2857500" y="1643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95056</xdr:rowOff>
    </xdr:from>
    <xdr:ext cx="534377" cy="259045"/>
    <xdr:sp macro="" textlink="">
      <xdr:nvSpPr>
        <xdr:cNvPr id="246" name="テキスト ボックス 245"/>
        <xdr:cNvSpPr txBox="1"/>
      </xdr:nvSpPr>
      <xdr:spPr>
        <a:xfrm>
          <a:off x="2641111" y="16211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81921</xdr:rowOff>
    </xdr:from>
    <xdr:to>
      <xdr:col>10</xdr:col>
      <xdr:colOff>114300</xdr:colOff>
      <xdr:row>98</xdr:row>
      <xdr:rowOff>161403</xdr:rowOff>
    </xdr:to>
    <xdr:cxnSp macro="">
      <xdr:nvCxnSpPr>
        <xdr:cNvPr id="247" name="直線コネクタ 246"/>
        <xdr:cNvCxnSpPr/>
      </xdr:nvCxnSpPr>
      <xdr:spPr>
        <a:xfrm flipV="1">
          <a:off x="1130300" y="16884021"/>
          <a:ext cx="889000" cy="7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85128</xdr:rowOff>
    </xdr:from>
    <xdr:to>
      <xdr:col>10</xdr:col>
      <xdr:colOff>165100</xdr:colOff>
      <xdr:row>97</xdr:row>
      <xdr:rowOff>15278</xdr:rowOff>
    </xdr:to>
    <xdr:sp macro="" textlink="">
      <xdr:nvSpPr>
        <xdr:cNvPr id="248" name="フローチャート: 判断 247"/>
        <xdr:cNvSpPr/>
      </xdr:nvSpPr>
      <xdr:spPr>
        <a:xfrm>
          <a:off x="1968500" y="1654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31805</xdr:rowOff>
    </xdr:from>
    <xdr:ext cx="534377" cy="259045"/>
    <xdr:sp macro="" textlink="">
      <xdr:nvSpPr>
        <xdr:cNvPr id="249" name="テキスト ボックス 248"/>
        <xdr:cNvSpPr txBox="1"/>
      </xdr:nvSpPr>
      <xdr:spPr>
        <a:xfrm>
          <a:off x="1752111" y="1631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169196</xdr:rowOff>
    </xdr:from>
    <xdr:to>
      <xdr:col>6</xdr:col>
      <xdr:colOff>38100</xdr:colOff>
      <xdr:row>97</xdr:row>
      <xdr:rowOff>99346</xdr:rowOff>
    </xdr:to>
    <xdr:sp macro="" textlink="">
      <xdr:nvSpPr>
        <xdr:cNvPr id="250" name="フローチャート: 判断 249"/>
        <xdr:cNvSpPr/>
      </xdr:nvSpPr>
      <xdr:spPr>
        <a:xfrm>
          <a:off x="1079500" y="1662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115873</xdr:rowOff>
    </xdr:from>
    <xdr:ext cx="534377" cy="259045"/>
    <xdr:sp macro="" textlink="">
      <xdr:nvSpPr>
        <xdr:cNvPr id="251" name="テキスト ボックス 250"/>
        <xdr:cNvSpPr txBox="1"/>
      </xdr:nvSpPr>
      <xdr:spPr>
        <a:xfrm>
          <a:off x="863111" y="1640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103459</xdr:rowOff>
    </xdr:from>
    <xdr:to>
      <xdr:col>24</xdr:col>
      <xdr:colOff>114300</xdr:colOff>
      <xdr:row>98</xdr:row>
      <xdr:rowOff>33609</xdr:rowOff>
    </xdr:to>
    <xdr:sp macro="" textlink="">
      <xdr:nvSpPr>
        <xdr:cNvPr id="257" name="楕円 256"/>
        <xdr:cNvSpPr/>
      </xdr:nvSpPr>
      <xdr:spPr>
        <a:xfrm>
          <a:off x="4584700" y="1673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18386</xdr:rowOff>
    </xdr:from>
    <xdr:ext cx="534377" cy="259045"/>
    <xdr:sp macro="" textlink="">
      <xdr:nvSpPr>
        <xdr:cNvPr id="258" name="扶助費該当値テキスト"/>
        <xdr:cNvSpPr txBox="1"/>
      </xdr:nvSpPr>
      <xdr:spPr>
        <a:xfrm>
          <a:off x="4686300" y="16649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81713</xdr:rowOff>
    </xdr:from>
    <xdr:to>
      <xdr:col>20</xdr:col>
      <xdr:colOff>38100</xdr:colOff>
      <xdr:row>98</xdr:row>
      <xdr:rowOff>11863</xdr:rowOff>
    </xdr:to>
    <xdr:sp macro="" textlink="">
      <xdr:nvSpPr>
        <xdr:cNvPr id="259" name="楕円 258"/>
        <xdr:cNvSpPr/>
      </xdr:nvSpPr>
      <xdr:spPr>
        <a:xfrm>
          <a:off x="3746500" y="1671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2990</xdr:rowOff>
    </xdr:from>
    <xdr:ext cx="534377" cy="259045"/>
    <xdr:sp macro="" textlink="">
      <xdr:nvSpPr>
        <xdr:cNvPr id="260" name="テキスト ボックス 259"/>
        <xdr:cNvSpPr txBox="1"/>
      </xdr:nvSpPr>
      <xdr:spPr>
        <a:xfrm>
          <a:off x="3530111" y="1680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15791</xdr:rowOff>
    </xdr:from>
    <xdr:to>
      <xdr:col>15</xdr:col>
      <xdr:colOff>101600</xdr:colOff>
      <xdr:row>98</xdr:row>
      <xdr:rowOff>117391</xdr:rowOff>
    </xdr:to>
    <xdr:sp macro="" textlink="">
      <xdr:nvSpPr>
        <xdr:cNvPr id="261" name="楕円 260"/>
        <xdr:cNvSpPr/>
      </xdr:nvSpPr>
      <xdr:spPr>
        <a:xfrm>
          <a:off x="2857500" y="1681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108518</xdr:rowOff>
    </xdr:from>
    <xdr:ext cx="534377" cy="259045"/>
    <xdr:sp macro="" textlink="">
      <xdr:nvSpPr>
        <xdr:cNvPr id="262" name="テキスト ボックス 261"/>
        <xdr:cNvSpPr txBox="1"/>
      </xdr:nvSpPr>
      <xdr:spPr>
        <a:xfrm>
          <a:off x="2641111" y="1691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31121</xdr:rowOff>
    </xdr:from>
    <xdr:to>
      <xdr:col>10</xdr:col>
      <xdr:colOff>165100</xdr:colOff>
      <xdr:row>98</xdr:row>
      <xdr:rowOff>132721</xdr:rowOff>
    </xdr:to>
    <xdr:sp macro="" textlink="">
      <xdr:nvSpPr>
        <xdr:cNvPr id="263" name="楕円 262"/>
        <xdr:cNvSpPr/>
      </xdr:nvSpPr>
      <xdr:spPr>
        <a:xfrm>
          <a:off x="1968500" y="1683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123848</xdr:rowOff>
    </xdr:from>
    <xdr:ext cx="534377" cy="259045"/>
    <xdr:sp macro="" textlink="">
      <xdr:nvSpPr>
        <xdr:cNvPr id="264" name="テキスト ボックス 263"/>
        <xdr:cNvSpPr txBox="1"/>
      </xdr:nvSpPr>
      <xdr:spPr>
        <a:xfrm>
          <a:off x="1752111" y="16925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110603</xdr:rowOff>
    </xdr:from>
    <xdr:to>
      <xdr:col>6</xdr:col>
      <xdr:colOff>38100</xdr:colOff>
      <xdr:row>99</xdr:row>
      <xdr:rowOff>40753</xdr:rowOff>
    </xdr:to>
    <xdr:sp macro="" textlink="">
      <xdr:nvSpPr>
        <xdr:cNvPr id="265" name="楕円 264"/>
        <xdr:cNvSpPr/>
      </xdr:nvSpPr>
      <xdr:spPr>
        <a:xfrm>
          <a:off x="1079500" y="16912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31880</xdr:rowOff>
    </xdr:from>
    <xdr:ext cx="534377" cy="259045"/>
    <xdr:sp macro="" textlink="">
      <xdr:nvSpPr>
        <xdr:cNvPr id="266" name="テキスト ボックス 265"/>
        <xdr:cNvSpPr txBox="1"/>
      </xdr:nvSpPr>
      <xdr:spPr>
        <a:xfrm>
          <a:off x="863111" y="17005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5" name="テキスト ボックス 284"/>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129511</xdr:rowOff>
    </xdr:from>
    <xdr:to>
      <xdr:col>54</xdr:col>
      <xdr:colOff>189865</xdr:colOff>
      <xdr:row>38</xdr:row>
      <xdr:rowOff>42480</xdr:rowOff>
    </xdr:to>
    <xdr:cxnSp macro="">
      <xdr:nvCxnSpPr>
        <xdr:cNvPr id="293" name="直線コネクタ 292"/>
        <xdr:cNvCxnSpPr/>
      </xdr:nvCxnSpPr>
      <xdr:spPr>
        <a:xfrm flipV="1">
          <a:off x="10475595" y="5273011"/>
          <a:ext cx="1270" cy="128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46307</xdr:rowOff>
    </xdr:from>
    <xdr:ext cx="534377" cy="259045"/>
    <xdr:sp macro="" textlink="">
      <xdr:nvSpPr>
        <xdr:cNvPr id="294" name="補助費等最小値テキスト"/>
        <xdr:cNvSpPr txBox="1"/>
      </xdr:nvSpPr>
      <xdr:spPr>
        <a:xfrm>
          <a:off x="10528300" y="65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42480</xdr:rowOff>
    </xdr:from>
    <xdr:to>
      <xdr:col>55</xdr:col>
      <xdr:colOff>88900</xdr:colOff>
      <xdr:row>38</xdr:row>
      <xdr:rowOff>42480</xdr:rowOff>
    </xdr:to>
    <xdr:cxnSp macro="">
      <xdr:nvCxnSpPr>
        <xdr:cNvPr id="295" name="直線コネクタ 294"/>
        <xdr:cNvCxnSpPr/>
      </xdr:nvCxnSpPr>
      <xdr:spPr>
        <a:xfrm>
          <a:off x="10388600" y="655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76188</xdr:rowOff>
    </xdr:from>
    <xdr:ext cx="599010" cy="259045"/>
    <xdr:sp macro="" textlink="">
      <xdr:nvSpPr>
        <xdr:cNvPr id="296" name="補助費等最大値テキスト"/>
        <xdr:cNvSpPr txBox="1"/>
      </xdr:nvSpPr>
      <xdr:spPr>
        <a:xfrm>
          <a:off x="10528300" y="504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129511</xdr:rowOff>
    </xdr:from>
    <xdr:to>
      <xdr:col>55</xdr:col>
      <xdr:colOff>88900</xdr:colOff>
      <xdr:row>30</xdr:row>
      <xdr:rowOff>129511</xdr:rowOff>
    </xdr:to>
    <xdr:cxnSp macro="">
      <xdr:nvCxnSpPr>
        <xdr:cNvPr id="297" name="直線コネクタ 296"/>
        <xdr:cNvCxnSpPr/>
      </xdr:nvCxnSpPr>
      <xdr:spPr>
        <a:xfrm>
          <a:off x="10388600" y="527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26167</xdr:rowOff>
    </xdr:from>
    <xdr:to>
      <xdr:col>55</xdr:col>
      <xdr:colOff>0</xdr:colOff>
      <xdr:row>37</xdr:row>
      <xdr:rowOff>85456</xdr:rowOff>
    </xdr:to>
    <xdr:cxnSp macro="">
      <xdr:nvCxnSpPr>
        <xdr:cNvPr id="298" name="直線コネクタ 297"/>
        <xdr:cNvCxnSpPr/>
      </xdr:nvCxnSpPr>
      <xdr:spPr>
        <a:xfrm flipV="1">
          <a:off x="9639300" y="6369817"/>
          <a:ext cx="838200" cy="5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19129</xdr:rowOff>
    </xdr:from>
    <xdr:ext cx="534377" cy="259045"/>
    <xdr:sp macro="" textlink="">
      <xdr:nvSpPr>
        <xdr:cNvPr id="299" name="補助費等平均値テキスト"/>
        <xdr:cNvSpPr txBox="1"/>
      </xdr:nvSpPr>
      <xdr:spPr>
        <a:xfrm>
          <a:off x="10528300" y="5848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167702</xdr:rowOff>
    </xdr:from>
    <xdr:to>
      <xdr:col>55</xdr:col>
      <xdr:colOff>50800</xdr:colOff>
      <xdr:row>35</xdr:row>
      <xdr:rowOff>97852</xdr:rowOff>
    </xdr:to>
    <xdr:sp macro="" textlink="">
      <xdr:nvSpPr>
        <xdr:cNvPr id="300" name="フローチャート: 判断 299"/>
        <xdr:cNvSpPr/>
      </xdr:nvSpPr>
      <xdr:spPr>
        <a:xfrm>
          <a:off x="104267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85456</xdr:rowOff>
    </xdr:from>
    <xdr:to>
      <xdr:col>50</xdr:col>
      <xdr:colOff>114300</xdr:colOff>
      <xdr:row>37</xdr:row>
      <xdr:rowOff>125837</xdr:rowOff>
    </xdr:to>
    <xdr:cxnSp macro="">
      <xdr:nvCxnSpPr>
        <xdr:cNvPr id="301" name="直線コネクタ 300"/>
        <xdr:cNvCxnSpPr/>
      </xdr:nvCxnSpPr>
      <xdr:spPr>
        <a:xfrm flipV="1">
          <a:off x="8750300" y="6429106"/>
          <a:ext cx="889000" cy="4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11552</xdr:rowOff>
    </xdr:from>
    <xdr:to>
      <xdr:col>50</xdr:col>
      <xdr:colOff>165100</xdr:colOff>
      <xdr:row>35</xdr:row>
      <xdr:rowOff>113152</xdr:rowOff>
    </xdr:to>
    <xdr:sp macro="" textlink="">
      <xdr:nvSpPr>
        <xdr:cNvPr id="302" name="フローチャート: 判断 301"/>
        <xdr:cNvSpPr/>
      </xdr:nvSpPr>
      <xdr:spPr>
        <a:xfrm>
          <a:off x="9588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129679</xdr:rowOff>
    </xdr:from>
    <xdr:ext cx="534377" cy="259045"/>
    <xdr:sp macro="" textlink="">
      <xdr:nvSpPr>
        <xdr:cNvPr id="303" name="テキスト ボックス 302"/>
        <xdr:cNvSpPr txBox="1"/>
      </xdr:nvSpPr>
      <xdr:spPr>
        <a:xfrm>
          <a:off x="9372111" y="578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125837</xdr:rowOff>
    </xdr:from>
    <xdr:to>
      <xdr:col>45</xdr:col>
      <xdr:colOff>177800</xdr:colOff>
      <xdr:row>38</xdr:row>
      <xdr:rowOff>153759</xdr:rowOff>
    </xdr:to>
    <xdr:cxnSp macro="">
      <xdr:nvCxnSpPr>
        <xdr:cNvPr id="304" name="直線コネクタ 303"/>
        <xdr:cNvCxnSpPr/>
      </xdr:nvCxnSpPr>
      <xdr:spPr>
        <a:xfrm flipV="1">
          <a:off x="7861300" y="6469487"/>
          <a:ext cx="889000" cy="19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147944</xdr:rowOff>
    </xdr:from>
    <xdr:to>
      <xdr:col>46</xdr:col>
      <xdr:colOff>38100</xdr:colOff>
      <xdr:row>35</xdr:row>
      <xdr:rowOff>78094</xdr:rowOff>
    </xdr:to>
    <xdr:sp macro="" textlink="">
      <xdr:nvSpPr>
        <xdr:cNvPr id="305" name="フローチャート: 判断 304"/>
        <xdr:cNvSpPr/>
      </xdr:nvSpPr>
      <xdr:spPr>
        <a:xfrm>
          <a:off x="8699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94621</xdr:rowOff>
    </xdr:from>
    <xdr:ext cx="534377" cy="259045"/>
    <xdr:sp macro="" textlink="">
      <xdr:nvSpPr>
        <xdr:cNvPr id="306" name="テキスト ボックス 305"/>
        <xdr:cNvSpPr txBox="1"/>
      </xdr:nvSpPr>
      <xdr:spPr>
        <a:xfrm>
          <a:off x="8483111" y="5752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153759</xdr:rowOff>
    </xdr:from>
    <xdr:to>
      <xdr:col>41</xdr:col>
      <xdr:colOff>50800</xdr:colOff>
      <xdr:row>38</xdr:row>
      <xdr:rowOff>161596</xdr:rowOff>
    </xdr:to>
    <xdr:cxnSp macro="">
      <xdr:nvCxnSpPr>
        <xdr:cNvPr id="307" name="直線コネクタ 306"/>
        <xdr:cNvCxnSpPr/>
      </xdr:nvCxnSpPr>
      <xdr:spPr>
        <a:xfrm flipV="1">
          <a:off x="6972300" y="6668859"/>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99301</xdr:rowOff>
    </xdr:from>
    <xdr:to>
      <xdr:col>41</xdr:col>
      <xdr:colOff>101600</xdr:colOff>
      <xdr:row>36</xdr:row>
      <xdr:rowOff>29451</xdr:rowOff>
    </xdr:to>
    <xdr:sp macro="" textlink="">
      <xdr:nvSpPr>
        <xdr:cNvPr id="308" name="フローチャート: 判断 307"/>
        <xdr:cNvSpPr/>
      </xdr:nvSpPr>
      <xdr:spPr>
        <a:xfrm>
          <a:off x="7810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45978</xdr:rowOff>
    </xdr:from>
    <xdr:ext cx="534377" cy="259045"/>
    <xdr:sp macro="" textlink="">
      <xdr:nvSpPr>
        <xdr:cNvPr id="309" name="テキスト ボックス 308"/>
        <xdr:cNvSpPr txBox="1"/>
      </xdr:nvSpPr>
      <xdr:spPr>
        <a:xfrm>
          <a:off x="7594111" y="587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112413</xdr:rowOff>
    </xdr:from>
    <xdr:to>
      <xdr:col>36</xdr:col>
      <xdr:colOff>165100</xdr:colOff>
      <xdr:row>36</xdr:row>
      <xdr:rowOff>42563</xdr:rowOff>
    </xdr:to>
    <xdr:sp macro="" textlink="">
      <xdr:nvSpPr>
        <xdr:cNvPr id="310" name="フローチャート: 判断 309"/>
        <xdr:cNvSpPr/>
      </xdr:nvSpPr>
      <xdr:spPr>
        <a:xfrm>
          <a:off x="6921500" y="61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59090</xdr:rowOff>
    </xdr:from>
    <xdr:ext cx="534377" cy="259045"/>
    <xdr:sp macro="" textlink="">
      <xdr:nvSpPr>
        <xdr:cNvPr id="311" name="テキスト ボックス 310"/>
        <xdr:cNvSpPr txBox="1"/>
      </xdr:nvSpPr>
      <xdr:spPr>
        <a:xfrm>
          <a:off x="6705111" y="5888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146817</xdr:rowOff>
    </xdr:from>
    <xdr:to>
      <xdr:col>55</xdr:col>
      <xdr:colOff>50800</xdr:colOff>
      <xdr:row>37</xdr:row>
      <xdr:rowOff>76967</xdr:rowOff>
    </xdr:to>
    <xdr:sp macro="" textlink="">
      <xdr:nvSpPr>
        <xdr:cNvPr id="317" name="楕円 316"/>
        <xdr:cNvSpPr/>
      </xdr:nvSpPr>
      <xdr:spPr>
        <a:xfrm>
          <a:off x="10426700" y="631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125244</xdr:rowOff>
    </xdr:from>
    <xdr:ext cx="534377" cy="259045"/>
    <xdr:sp macro="" textlink="">
      <xdr:nvSpPr>
        <xdr:cNvPr id="318" name="補助費等該当値テキスト"/>
        <xdr:cNvSpPr txBox="1"/>
      </xdr:nvSpPr>
      <xdr:spPr>
        <a:xfrm>
          <a:off x="10528300" y="629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34656</xdr:rowOff>
    </xdr:from>
    <xdr:to>
      <xdr:col>50</xdr:col>
      <xdr:colOff>165100</xdr:colOff>
      <xdr:row>37</xdr:row>
      <xdr:rowOff>136256</xdr:rowOff>
    </xdr:to>
    <xdr:sp macro="" textlink="">
      <xdr:nvSpPr>
        <xdr:cNvPr id="319" name="楕円 318"/>
        <xdr:cNvSpPr/>
      </xdr:nvSpPr>
      <xdr:spPr>
        <a:xfrm>
          <a:off x="9588500" y="6378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127384</xdr:rowOff>
    </xdr:from>
    <xdr:ext cx="534377" cy="259045"/>
    <xdr:sp macro="" textlink="">
      <xdr:nvSpPr>
        <xdr:cNvPr id="320" name="テキスト ボックス 319"/>
        <xdr:cNvSpPr txBox="1"/>
      </xdr:nvSpPr>
      <xdr:spPr>
        <a:xfrm>
          <a:off x="9372111" y="6471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75037</xdr:rowOff>
    </xdr:from>
    <xdr:to>
      <xdr:col>46</xdr:col>
      <xdr:colOff>38100</xdr:colOff>
      <xdr:row>38</xdr:row>
      <xdr:rowOff>5187</xdr:rowOff>
    </xdr:to>
    <xdr:sp macro="" textlink="">
      <xdr:nvSpPr>
        <xdr:cNvPr id="321" name="楕円 320"/>
        <xdr:cNvSpPr/>
      </xdr:nvSpPr>
      <xdr:spPr>
        <a:xfrm>
          <a:off x="8699500" y="641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167764</xdr:rowOff>
    </xdr:from>
    <xdr:ext cx="534377" cy="259045"/>
    <xdr:sp macro="" textlink="">
      <xdr:nvSpPr>
        <xdr:cNvPr id="322" name="テキスト ボックス 321"/>
        <xdr:cNvSpPr txBox="1"/>
      </xdr:nvSpPr>
      <xdr:spPr>
        <a:xfrm>
          <a:off x="8483111" y="65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102959</xdr:rowOff>
    </xdr:from>
    <xdr:to>
      <xdr:col>41</xdr:col>
      <xdr:colOff>101600</xdr:colOff>
      <xdr:row>39</xdr:row>
      <xdr:rowOff>33109</xdr:rowOff>
    </xdr:to>
    <xdr:sp macro="" textlink="">
      <xdr:nvSpPr>
        <xdr:cNvPr id="323" name="楕円 322"/>
        <xdr:cNvSpPr/>
      </xdr:nvSpPr>
      <xdr:spPr>
        <a:xfrm>
          <a:off x="7810500" y="661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24236</xdr:rowOff>
    </xdr:from>
    <xdr:ext cx="534377" cy="259045"/>
    <xdr:sp macro="" textlink="">
      <xdr:nvSpPr>
        <xdr:cNvPr id="324" name="テキスト ボックス 323"/>
        <xdr:cNvSpPr txBox="1"/>
      </xdr:nvSpPr>
      <xdr:spPr>
        <a:xfrm>
          <a:off x="7594111" y="6710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110796</xdr:rowOff>
    </xdr:from>
    <xdr:to>
      <xdr:col>36</xdr:col>
      <xdr:colOff>165100</xdr:colOff>
      <xdr:row>39</xdr:row>
      <xdr:rowOff>40946</xdr:rowOff>
    </xdr:to>
    <xdr:sp macro="" textlink="">
      <xdr:nvSpPr>
        <xdr:cNvPr id="325" name="楕円 324"/>
        <xdr:cNvSpPr/>
      </xdr:nvSpPr>
      <xdr:spPr>
        <a:xfrm>
          <a:off x="6921500" y="6625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32073</xdr:rowOff>
    </xdr:from>
    <xdr:ext cx="534377" cy="259045"/>
    <xdr:sp macro="" textlink="">
      <xdr:nvSpPr>
        <xdr:cNvPr id="326" name="テキスト ボックス 325"/>
        <xdr:cNvSpPr txBox="1"/>
      </xdr:nvSpPr>
      <xdr:spPr>
        <a:xfrm>
          <a:off x="6705111" y="6718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40" name="テキスト ボックス 339"/>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2" name="テキスト ボックス 341"/>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4" name="テキスト ボックス 343"/>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6" name="テキスト ボックス 345"/>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8" name="テキスト ボックス 347"/>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138261</xdr:rowOff>
    </xdr:from>
    <xdr:to>
      <xdr:col>54</xdr:col>
      <xdr:colOff>189865</xdr:colOff>
      <xdr:row>59</xdr:row>
      <xdr:rowOff>18762</xdr:rowOff>
    </xdr:to>
    <xdr:cxnSp macro="">
      <xdr:nvCxnSpPr>
        <xdr:cNvPr id="350" name="直線コネクタ 349"/>
        <xdr:cNvCxnSpPr/>
      </xdr:nvCxnSpPr>
      <xdr:spPr>
        <a:xfrm flipV="1">
          <a:off x="10475595" y="8882211"/>
          <a:ext cx="1270" cy="1252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34276</xdr:rowOff>
    </xdr:from>
    <xdr:ext cx="534377" cy="259045"/>
    <xdr:sp macro="" textlink="">
      <xdr:nvSpPr>
        <xdr:cNvPr id="351" name="普通建設事業費最小値テキスト"/>
        <xdr:cNvSpPr txBox="1"/>
      </xdr:nvSpPr>
      <xdr:spPr>
        <a:xfrm>
          <a:off x="10528300" y="1014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18762</xdr:rowOff>
    </xdr:from>
    <xdr:to>
      <xdr:col>55</xdr:col>
      <xdr:colOff>88900</xdr:colOff>
      <xdr:row>59</xdr:row>
      <xdr:rowOff>18762</xdr:rowOff>
    </xdr:to>
    <xdr:cxnSp macro="">
      <xdr:nvCxnSpPr>
        <xdr:cNvPr id="352" name="直線コネクタ 351"/>
        <xdr:cNvCxnSpPr/>
      </xdr:nvCxnSpPr>
      <xdr:spPr>
        <a:xfrm>
          <a:off x="10388600" y="1013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84938</xdr:rowOff>
    </xdr:from>
    <xdr:ext cx="690189" cy="259045"/>
    <xdr:sp macro="" textlink="">
      <xdr:nvSpPr>
        <xdr:cNvPr id="353" name="普通建設事業費最大値テキスト"/>
        <xdr:cNvSpPr txBox="1"/>
      </xdr:nvSpPr>
      <xdr:spPr>
        <a:xfrm>
          <a:off x="10528300" y="8657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138261</xdr:rowOff>
    </xdr:from>
    <xdr:to>
      <xdr:col>55</xdr:col>
      <xdr:colOff>88900</xdr:colOff>
      <xdr:row>51</xdr:row>
      <xdr:rowOff>138261</xdr:rowOff>
    </xdr:to>
    <xdr:cxnSp macro="">
      <xdr:nvCxnSpPr>
        <xdr:cNvPr id="354" name="直線コネクタ 353"/>
        <xdr:cNvCxnSpPr/>
      </xdr:nvCxnSpPr>
      <xdr:spPr>
        <a:xfrm>
          <a:off x="10388600" y="888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155225</xdr:rowOff>
    </xdr:from>
    <xdr:to>
      <xdr:col>55</xdr:col>
      <xdr:colOff>0</xdr:colOff>
      <xdr:row>58</xdr:row>
      <xdr:rowOff>163703</xdr:rowOff>
    </xdr:to>
    <xdr:cxnSp macro="">
      <xdr:nvCxnSpPr>
        <xdr:cNvPr id="355" name="直線コネクタ 354"/>
        <xdr:cNvCxnSpPr/>
      </xdr:nvCxnSpPr>
      <xdr:spPr>
        <a:xfrm flipV="1">
          <a:off x="9639300" y="10099325"/>
          <a:ext cx="838200" cy="8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123175</xdr:rowOff>
    </xdr:from>
    <xdr:ext cx="534377" cy="259045"/>
    <xdr:sp macro="" textlink="">
      <xdr:nvSpPr>
        <xdr:cNvPr id="356" name="普通建設事業費平均値テキスト"/>
        <xdr:cNvSpPr txBox="1"/>
      </xdr:nvSpPr>
      <xdr:spPr>
        <a:xfrm>
          <a:off x="10528300" y="9895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100298</xdr:rowOff>
    </xdr:from>
    <xdr:to>
      <xdr:col>55</xdr:col>
      <xdr:colOff>50800</xdr:colOff>
      <xdr:row>59</xdr:row>
      <xdr:rowOff>30448</xdr:rowOff>
    </xdr:to>
    <xdr:sp macro="" textlink="">
      <xdr:nvSpPr>
        <xdr:cNvPr id="357" name="フローチャート: 判断 356"/>
        <xdr:cNvSpPr/>
      </xdr:nvSpPr>
      <xdr:spPr>
        <a:xfrm>
          <a:off x="104267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163703</xdr:rowOff>
    </xdr:from>
    <xdr:to>
      <xdr:col>50</xdr:col>
      <xdr:colOff>114300</xdr:colOff>
      <xdr:row>59</xdr:row>
      <xdr:rowOff>5969</xdr:rowOff>
    </xdr:to>
    <xdr:cxnSp macro="">
      <xdr:nvCxnSpPr>
        <xdr:cNvPr id="358" name="直線コネクタ 357"/>
        <xdr:cNvCxnSpPr/>
      </xdr:nvCxnSpPr>
      <xdr:spPr>
        <a:xfrm flipV="1">
          <a:off x="8750300" y="10107803"/>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105006</xdr:rowOff>
    </xdr:from>
    <xdr:to>
      <xdr:col>50</xdr:col>
      <xdr:colOff>165100</xdr:colOff>
      <xdr:row>59</xdr:row>
      <xdr:rowOff>35156</xdr:rowOff>
    </xdr:to>
    <xdr:sp macro="" textlink="">
      <xdr:nvSpPr>
        <xdr:cNvPr id="359" name="フローチャート: 判断 358"/>
        <xdr:cNvSpPr/>
      </xdr:nvSpPr>
      <xdr:spPr>
        <a:xfrm>
          <a:off x="9588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51683</xdr:rowOff>
    </xdr:from>
    <xdr:ext cx="534377" cy="259045"/>
    <xdr:sp macro="" textlink="">
      <xdr:nvSpPr>
        <xdr:cNvPr id="360" name="テキスト ボックス 359"/>
        <xdr:cNvSpPr txBox="1"/>
      </xdr:nvSpPr>
      <xdr:spPr>
        <a:xfrm>
          <a:off x="9372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152420</xdr:rowOff>
    </xdr:from>
    <xdr:to>
      <xdr:col>45</xdr:col>
      <xdr:colOff>177800</xdr:colOff>
      <xdr:row>59</xdr:row>
      <xdr:rowOff>5969</xdr:rowOff>
    </xdr:to>
    <xdr:cxnSp macro="">
      <xdr:nvCxnSpPr>
        <xdr:cNvPr id="361" name="直線コネクタ 360"/>
        <xdr:cNvCxnSpPr/>
      </xdr:nvCxnSpPr>
      <xdr:spPr>
        <a:xfrm>
          <a:off x="7861300" y="10096520"/>
          <a:ext cx="889000" cy="2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98064</xdr:rowOff>
    </xdr:from>
    <xdr:to>
      <xdr:col>46</xdr:col>
      <xdr:colOff>38100</xdr:colOff>
      <xdr:row>59</xdr:row>
      <xdr:rowOff>28214</xdr:rowOff>
    </xdr:to>
    <xdr:sp macro="" textlink="">
      <xdr:nvSpPr>
        <xdr:cNvPr id="362" name="フローチャート: 判断 361"/>
        <xdr:cNvSpPr/>
      </xdr:nvSpPr>
      <xdr:spPr>
        <a:xfrm>
          <a:off x="8699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44741</xdr:rowOff>
    </xdr:from>
    <xdr:ext cx="534377" cy="259045"/>
    <xdr:sp macro="" textlink="">
      <xdr:nvSpPr>
        <xdr:cNvPr id="363" name="テキスト ボックス 362"/>
        <xdr:cNvSpPr txBox="1"/>
      </xdr:nvSpPr>
      <xdr:spPr>
        <a:xfrm>
          <a:off x="8483111" y="981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152420</xdr:rowOff>
    </xdr:from>
    <xdr:to>
      <xdr:col>41</xdr:col>
      <xdr:colOff>50800</xdr:colOff>
      <xdr:row>58</xdr:row>
      <xdr:rowOff>155280</xdr:rowOff>
    </xdr:to>
    <xdr:cxnSp macro="">
      <xdr:nvCxnSpPr>
        <xdr:cNvPr id="364" name="直線コネクタ 363"/>
        <xdr:cNvCxnSpPr/>
      </xdr:nvCxnSpPr>
      <xdr:spPr>
        <a:xfrm flipV="1">
          <a:off x="6972300" y="10096520"/>
          <a:ext cx="889000" cy="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101379</xdr:rowOff>
    </xdr:from>
    <xdr:to>
      <xdr:col>41</xdr:col>
      <xdr:colOff>101600</xdr:colOff>
      <xdr:row>59</xdr:row>
      <xdr:rowOff>31529</xdr:rowOff>
    </xdr:to>
    <xdr:sp macro="" textlink="">
      <xdr:nvSpPr>
        <xdr:cNvPr id="365" name="フローチャート: 判断 364"/>
        <xdr:cNvSpPr/>
      </xdr:nvSpPr>
      <xdr:spPr>
        <a:xfrm>
          <a:off x="7810500" y="1004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48056</xdr:rowOff>
    </xdr:from>
    <xdr:ext cx="534377" cy="259045"/>
    <xdr:sp macro="" textlink="">
      <xdr:nvSpPr>
        <xdr:cNvPr id="366" name="テキスト ボックス 365"/>
        <xdr:cNvSpPr txBox="1"/>
      </xdr:nvSpPr>
      <xdr:spPr>
        <a:xfrm>
          <a:off x="7594111" y="982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100795</xdr:rowOff>
    </xdr:from>
    <xdr:to>
      <xdr:col>36</xdr:col>
      <xdr:colOff>165100</xdr:colOff>
      <xdr:row>59</xdr:row>
      <xdr:rowOff>30945</xdr:rowOff>
    </xdr:to>
    <xdr:sp macro="" textlink="">
      <xdr:nvSpPr>
        <xdr:cNvPr id="367" name="フローチャート: 判断 366"/>
        <xdr:cNvSpPr/>
      </xdr:nvSpPr>
      <xdr:spPr>
        <a:xfrm>
          <a:off x="6921500" y="1004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47472</xdr:rowOff>
    </xdr:from>
    <xdr:ext cx="534377" cy="259045"/>
    <xdr:sp macro="" textlink="">
      <xdr:nvSpPr>
        <xdr:cNvPr id="368" name="テキスト ボックス 367"/>
        <xdr:cNvSpPr txBox="1"/>
      </xdr:nvSpPr>
      <xdr:spPr>
        <a:xfrm>
          <a:off x="6705111" y="982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104425</xdr:rowOff>
    </xdr:from>
    <xdr:to>
      <xdr:col>55</xdr:col>
      <xdr:colOff>50800</xdr:colOff>
      <xdr:row>59</xdr:row>
      <xdr:rowOff>34575</xdr:rowOff>
    </xdr:to>
    <xdr:sp macro="" textlink="">
      <xdr:nvSpPr>
        <xdr:cNvPr id="374" name="楕円 373"/>
        <xdr:cNvSpPr/>
      </xdr:nvSpPr>
      <xdr:spPr>
        <a:xfrm>
          <a:off x="10426700" y="1004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78724</xdr:rowOff>
    </xdr:from>
    <xdr:ext cx="534377" cy="259045"/>
    <xdr:sp macro="" textlink="">
      <xdr:nvSpPr>
        <xdr:cNvPr id="375" name="普通建設事業費該当値テキスト"/>
        <xdr:cNvSpPr txBox="1"/>
      </xdr:nvSpPr>
      <xdr:spPr>
        <a:xfrm>
          <a:off x="10528300" y="1002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112903</xdr:rowOff>
    </xdr:from>
    <xdr:to>
      <xdr:col>50</xdr:col>
      <xdr:colOff>165100</xdr:colOff>
      <xdr:row>59</xdr:row>
      <xdr:rowOff>43053</xdr:rowOff>
    </xdr:to>
    <xdr:sp macro="" textlink="">
      <xdr:nvSpPr>
        <xdr:cNvPr id="376" name="楕円 375"/>
        <xdr:cNvSpPr/>
      </xdr:nvSpPr>
      <xdr:spPr>
        <a:xfrm>
          <a:off x="9588500" y="10057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34180</xdr:rowOff>
    </xdr:from>
    <xdr:ext cx="534377" cy="259045"/>
    <xdr:sp macro="" textlink="">
      <xdr:nvSpPr>
        <xdr:cNvPr id="377" name="テキスト ボックス 376"/>
        <xdr:cNvSpPr txBox="1"/>
      </xdr:nvSpPr>
      <xdr:spPr>
        <a:xfrm>
          <a:off x="9372111" y="10149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126619</xdr:rowOff>
    </xdr:from>
    <xdr:to>
      <xdr:col>46</xdr:col>
      <xdr:colOff>38100</xdr:colOff>
      <xdr:row>59</xdr:row>
      <xdr:rowOff>56769</xdr:rowOff>
    </xdr:to>
    <xdr:sp macro="" textlink="">
      <xdr:nvSpPr>
        <xdr:cNvPr id="378" name="楕円 377"/>
        <xdr:cNvSpPr/>
      </xdr:nvSpPr>
      <xdr:spPr>
        <a:xfrm>
          <a:off x="8699500" y="1007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47896</xdr:rowOff>
    </xdr:from>
    <xdr:ext cx="534377" cy="259045"/>
    <xdr:sp macro="" textlink="">
      <xdr:nvSpPr>
        <xdr:cNvPr id="379" name="テキスト ボックス 378"/>
        <xdr:cNvSpPr txBox="1"/>
      </xdr:nvSpPr>
      <xdr:spPr>
        <a:xfrm>
          <a:off x="8483111" y="10163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101620</xdr:rowOff>
    </xdr:from>
    <xdr:to>
      <xdr:col>41</xdr:col>
      <xdr:colOff>101600</xdr:colOff>
      <xdr:row>59</xdr:row>
      <xdr:rowOff>31770</xdr:rowOff>
    </xdr:to>
    <xdr:sp macro="" textlink="">
      <xdr:nvSpPr>
        <xdr:cNvPr id="380" name="楕円 379"/>
        <xdr:cNvSpPr/>
      </xdr:nvSpPr>
      <xdr:spPr>
        <a:xfrm>
          <a:off x="7810500" y="1004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22897</xdr:rowOff>
    </xdr:from>
    <xdr:ext cx="534377" cy="259045"/>
    <xdr:sp macro="" textlink="">
      <xdr:nvSpPr>
        <xdr:cNvPr id="381" name="テキスト ボックス 380"/>
        <xdr:cNvSpPr txBox="1"/>
      </xdr:nvSpPr>
      <xdr:spPr>
        <a:xfrm>
          <a:off x="7594111" y="10138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104480</xdr:rowOff>
    </xdr:from>
    <xdr:to>
      <xdr:col>36</xdr:col>
      <xdr:colOff>165100</xdr:colOff>
      <xdr:row>59</xdr:row>
      <xdr:rowOff>34630</xdr:rowOff>
    </xdr:to>
    <xdr:sp macro="" textlink="">
      <xdr:nvSpPr>
        <xdr:cNvPr id="382" name="楕円 381"/>
        <xdr:cNvSpPr/>
      </xdr:nvSpPr>
      <xdr:spPr>
        <a:xfrm>
          <a:off x="6921500" y="100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25757</xdr:rowOff>
    </xdr:from>
    <xdr:ext cx="534377" cy="259045"/>
    <xdr:sp macro="" textlink="">
      <xdr:nvSpPr>
        <xdr:cNvPr id="383" name="テキスト ボックス 382"/>
        <xdr:cNvSpPr txBox="1"/>
      </xdr:nvSpPr>
      <xdr:spPr>
        <a:xfrm>
          <a:off x="6705111" y="10141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7" name="テキスト ボックス 396"/>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9" name="テキスト ボックス 398"/>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401" name="テキスト ボックス 400"/>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403" name="テキスト ボックス 402"/>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405" name="テキスト ボックス 404"/>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7" name="テキスト ボックス 406"/>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12577</xdr:rowOff>
    </xdr:from>
    <xdr:to>
      <xdr:col>54</xdr:col>
      <xdr:colOff>189865</xdr:colOff>
      <xdr:row>79</xdr:row>
      <xdr:rowOff>98879</xdr:rowOff>
    </xdr:to>
    <xdr:cxnSp macro="">
      <xdr:nvCxnSpPr>
        <xdr:cNvPr id="409" name="直線コネクタ 408"/>
        <xdr:cNvCxnSpPr/>
      </xdr:nvCxnSpPr>
      <xdr:spPr>
        <a:xfrm flipV="1">
          <a:off x="10475595" y="12014077"/>
          <a:ext cx="1270" cy="162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130078</xdr:rowOff>
    </xdr:from>
    <xdr:ext cx="249299" cy="259045"/>
    <xdr:sp macro="" textlink="">
      <xdr:nvSpPr>
        <xdr:cNvPr id="410" name="普通建設事業費 （ うち新規整備　）最小値テキスト"/>
        <xdr:cNvSpPr txBox="1"/>
      </xdr:nvSpPr>
      <xdr:spPr>
        <a:xfrm>
          <a:off x="10528300" y="13674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1" name="直線コネクタ 410"/>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130704</xdr:rowOff>
    </xdr:from>
    <xdr:ext cx="690189" cy="259045"/>
    <xdr:sp macro="" textlink="">
      <xdr:nvSpPr>
        <xdr:cNvPr id="412" name="普通建設事業費 （ うち新規整備　）最大値テキスト"/>
        <xdr:cNvSpPr txBox="1"/>
      </xdr:nvSpPr>
      <xdr:spPr>
        <a:xfrm>
          <a:off x="10528300" y="117893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1,496,780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12577</xdr:rowOff>
    </xdr:from>
    <xdr:to>
      <xdr:col>55</xdr:col>
      <xdr:colOff>88900</xdr:colOff>
      <xdr:row>70</xdr:row>
      <xdr:rowOff>12577</xdr:rowOff>
    </xdr:to>
    <xdr:cxnSp macro="">
      <xdr:nvCxnSpPr>
        <xdr:cNvPr id="413" name="直線コネクタ 412"/>
        <xdr:cNvCxnSpPr/>
      </xdr:nvCxnSpPr>
      <xdr:spPr>
        <a:xfrm>
          <a:off x="10388600" y="1201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86423</xdr:rowOff>
    </xdr:from>
    <xdr:to>
      <xdr:col>55</xdr:col>
      <xdr:colOff>0</xdr:colOff>
      <xdr:row>79</xdr:row>
      <xdr:rowOff>90179</xdr:rowOff>
    </xdr:to>
    <xdr:cxnSp macro="">
      <xdr:nvCxnSpPr>
        <xdr:cNvPr id="414" name="直線コネクタ 413"/>
        <xdr:cNvCxnSpPr/>
      </xdr:nvCxnSpPr>
      <xdr:spPr>
        <a:xfrm flipV="1">
          <a:off x="9639300" y="13630973"/>
          <a:ext cx="838200" cy="3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47527</xdr:rowOff>
    </xdr:from>
    <xdr:ext cx="534377" cy="259045"/>
    <xdr:sp macro="" textlink="">
      <xdr:nvSpPr>
        <xdr:cNvPr id="415" name="普通建設事業費 （ うち新規整備　）平均値テキスト"/>
        <xdr:cNvSpPr txBox="1"/>
      </xdr:nvSpPr>
      <xdr:spPr>
        <a:xfrm>
          <a:off x="10528300" y="13420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24650</xdr:rowOff>
    </xdr:from>
    <xdr:to>
      <xdr:col>55</xdr:col>
      <xdr:colOff>50800</xdr:colOff>
      <xdr:row>79</xdr:row>
      <xdr:rowOff>126250</xdr:rowOff>
    </xdr:to>
    <xdr:sp macro="" textlink="">
      <xdr:nvSpPr>
        <xdr:cNvPr id="416" name="フローチャート: 判断 415"/>
        <xdr:cNvSpPr/>
      </xdr:nvSpPr>
      <xdr:spPr>
        <a:xfrm>
          <a:off x="10426700" y="1356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68912</xdr:rowOff>
    </xdr:from>
    <xdr:to>
      <xdr:col>50</xdr:col>
      <xdr:colOff>114300</xdr:colOff>
      <xdr:row>79</xdr:row>
      <xdr:rowOff>90179</xdr:rowOff>
    </xdr:to>
    <xdr:cxnSp macro="">
      <xdr:nvCxnSpPr>
        <xdr:cNvPr id="417" name="直線コネクタ 416"/>
        <xdr:cNvCxnSpPr/>
      </xdr:nvCxnSpPr>
      <xdr:spPr>
        <a:xfrm>
          <a:off x="8750300" y="13613462"/>
          <a:ext cx="889000" cy="21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79</xdr:row>
      <xdr:rowOff>16118</xdr:rowOff>
    </xdr:from>
    <xdr:to>
      <xdr:col>50</xdr:col>
      <xdr:colOff>165100</xdr:colOff>
      <xdr:row>79</xdr:row>
      <xdr:rowOff>117718</xdr:rowOff>
    </xdr:to>
    <xdr:sp macro="" textlink="">
      <xdr:nvSpPr>
        <xdr:cNvPr id="418" name="フローチャート: 判断 417"/>
        <xdr:cNvSpPr/>
      </xdr:nvSpPr>
      <xdr:spPr>
        <a:xfrm>
          <a:off x="9588500" y="1356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134245</xdr:rowOff>
    </xdr:from>
    <xdr:ext cx="534377" cy="259045"/>
    <xdr:sp macro="" textlink="">
      <xdr:nvSpPr>
        <xdr:cNvPr id="419" name="テキスト ボックス 418"/>
        <xdr:cNvSpPr txBox="1"/>
      </xdr:nvSpPr>
      <xdr:spPr>
        <a:xfrm>
          <a:off x="9372111" y="1333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68912</xdr:rowOff>
    </xdr:from>
    <xdr:to>
      <xdr:col>45</xdr:col>
      <xdr:colOff>177800</xdr:colOff>
      <xdr:row>79</xdr:row>
      <xdr:rowOff>84925</xdr:rowOff>
    </xdr:to>
    <xdr:cxnSp macro="">
      <xdr:nvCxnSpPr>
        <xdr:cNvPr id="420" name="直線コネクタ 419"/>
        <xdr:cNvCxnSpPr/>
      </xdr:nvCxnSpPr>
      <xdr:spPr>
        <a:xfrm flipV="1">
          <a:off x="7861300" y="13613462"/>
          <a:ext cx="889000" cy="1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167683</xdr:rowOff>
    </xdr:from>
    <xdr:to>
      <xdr:col>46</xdr:col>
      <xdr:colOff>38100</xdr:colOff>
      <xdr:row>79</xdr:row>
      <xdr:rowOff>97833</xdr:rowOff>
    </xdr:to>
    <xdr:sp macro="" textlink="">
      <xdr:nvSpPr>
        <xdr:cNvPr id="421" name="フローチャート: 判断 420"/>
        <xdr:cNvSpPr/>
      </xdr:nvSpPr>
      <xdr:spPr>
        <a:xfrm>
          <a:off x="8699500" y="1354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114360</xdr:rowOff>
    </xdr:from>
    <xdr:ext cx="534377" cy="259045"/>
    <xdr:sp macro="" textlink="">
      <xdr:nvSpPr>
        <xdr:cNvPr id="422" name="テキスト ボックス 421"/>
        <xdr:cNvSpPr txBox="1"/>
      </xdr:nvSpPr>
      <xdr:spPr>
        <a:xfrm>
          <a:off x="8483111" y="1331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9083</xdr:rowOff>
    </xdr:from>
    <xdr:to>
      <xdr:col>41</xdr:col>
      <xdr:colOff>101600</xdr:colOff>
      <xdr:row>79</xdr:row>
      <xdr:rowOff>110683</xdr:rowOff>
    </xdr:to>
    <xdr:sp macro="" textlink="">
      <xdr:nvSpPr>
        <xdr:cNvPr id="423" name="フローチャート: 判断 422"/>
        <xdr:cNvSpPr/>
      </xdr:nvSpPr>
      <xdr:spPr>
        <a:xfrm>
          <a:off x="7810500" y="13553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127210</xdr:rowOff>
    </xdr:from>
    <xdr:ext cx="534377" cy="259045"/>
    <xdr:sp macro="" textlink="">
      <xdr:nvSpPr>
        <xdr:cNvPr id="424" name="テキスト ボックス 423"/>
        <xdr:cNvSpPr txBox="1"/>
      </xdr:nvSpPr>
      <xdr:spPr>
        <a:xfrm>
          <a:off x="7594111" y="1332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35623</xdr:rowOff>
    </xdr:from>
    <xdr:to>
      <xdr:col>55</xdr:col>
      <xdr:colOff>50800</xdr:colOff>
      <xdr:row>79</xdr:row>
      <xdr:rowOff>137223</xdr:rowOff>
    </xdr:to>
    <xdr:sp macro="" textlink="">
      <xdr:nvSpPr>
        <xdr:cNvPr id="430" name="楕円 429"/>
        <xdr:cNvSpPr/>
      </xdr:nvSpPr>
      <xdr:spPr>
        <a:xfrm>
          <a:off x="10426700" y="13580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79</xdr:row>
      <xdr:rowOff>3077</xdr:rowOff>
    </xdr:from>
    <xdr:ext cx="534377" cy="259045"/>
    <xdr:sp macro="" textlink="">
      <xdr:nvSpPr>
        <xdr:cNvPr id="431" name="普通建設事業費 （ うち新規整備　）該当値テキスト"/>
        <xdr:cNvSpPr txBox="1"/>
      </xdr:nvSpPr>
      <xdr:spPr>
        <a:xfrm>
          <a:off x="10528300" y="13547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39379</xdr:rowOff>
    </xdr:from>
    <xdr:to>
      <xdr:col>50</xdr:col>
      <xdr:colOff>165100</xdr:colOff>
      <xdr:row>79</xdr:row>
      <xdr:rowOff>140979</xdr:rowOff>
    </xdr:to>
    <xdr:sp macro="" textlink="">
      <xdr:nvSpPr>
        <xdr:cNvPr id="432" name="楕円 431"/>
        <xdr:cNvSpPr/>
      </xdr:nvSpPr>
      <xdr:spPr>
        <a:xfrm>
          <a:off x="9588500" y="13583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132106</xdr:rowOff>
    </xdr:from>
    <xdr:ext cx="469744" cy="259045"/>
    <xdr:sp macro="" textlink="">
      <xdr:nvSpPr>
        <xdr:cNvPr id="433" name="テキスト ボックス 432"/>
        <xdr:cNvSpPr txBox="1"/>
      </xdr:nvSpPr>
      <xdr:spPr>
        <a:xfrm>
          <a:off x="9404428" y="13676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18112</xdr:rowOff>
    </xdr:from>
    <xdr:to>
      <xdr:col>46</xdr:col>
      <xdr:colOff>38100</xdr:colOff>
      <xdr:row>79</xdr:row>
      <xdr:rowOff>119712</xdr:rowOff>
    </xdr:to>
    <xdr:sp macro="" textlink="">
      <xdr:nvSpPr>
        <xdr:cNvPr id="434" name="楕円 433"/>
        <xdr:cNvSpPr/>
      </xdr:nvSpPr>
      <xdr:spPr>
        <a:xfrm>
          <a:off x="8699500" y="1356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110839</xdr:rowOff>
    </xdr:from>
    <xdr:ext cx="534377" cy="259045"/>
    <xdr:sp macro="" textlink="">
      <xdr:nvSpPr>
        <xdr:cNvPr id="435" name="テキスト ボックス 434"/>
        <xdr:cNvSpPr txBox="1"/>
      </xdr:nvSpPr>
      <xdr:spPr>
        <a:xfrm>
          <a:off x="8483111" y="1365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34125</xdr:rowOff>
    </xdr:from>
    <xdr:to>
      <xdr:col>41</xdr:col>
      <xdr:colOff>101600</xdr:colOff>
      <xdr:row>79</xdr:row>
      <xdr:rowOff>135725</xdr:rowOff>
    </xdr:to>
    <xdr:sp macro="" textlink="">
      <xdr:nvSpPr>
        <xdr:cNvPr id="436" name="楕円 435"/>
        <xdr:cNvSpPr/>
      </xdr:nvSpPr>
      <xdr:spPr>
        <a:xfrm>
          <a:off x="7810500" y="1357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126852</xdr:rowOff>
    </xdr:from>
    <xdr:ext cx="534377" cy="259045"/>
    <xdr:sp macro="" textlink="">
      <xdr:nvSpPr>
        <xdr:cNvPr id="437" name="テキスト ボックス 436"/>
        <xdr:cNvSpPr txBox="1"/>
      </xdr:nvSpPr>
      <xdr:spPr>
        <a:xfrm>
          <a:off x="7594111" y="136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8" name="直線コネクタ 447"/>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9" name="テキスト ボックス 448"/>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0" name="直線コネクタ 449"/>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1" name="テキスト ボックス 450"/>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2" name="直線コネクタ 451"/>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3" name="テキスト ボックス 452"/>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4" name="直線コネクタ 453"/>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5" name="テキスト ボックス 454"/>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6" name="直線コネクタ 455"/>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7" name="テキスト ボックス 456"/>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8" name="直線コネクタ 457"/>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9" name="テキスト ボックス 458"/>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0" name="直線コネクタ 459"/>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1" name="テキスト ボックス 460"/>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2"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13399</xdr:rowOff>
    </xdr:from>
    <xdr:to>
      <xdr:col>54</xdr:col>
      <xdr:colOff>189865</xdr:colOff>
      <xdr:row>99</xdr:row>
      <xdr:rowOff>17954</xdr:rowOff>
    </xdr:to>
    <xdr:cxnSp macro="">
      <xdr:nvCxnSpPr>
        <xdr:cNvPr id="463" name="直線コネクタ 462"/>
        <xdr:cNvCxnSpPr/>
      </xdr:nvCxnSpPr>
      <xdr:spPr>
        <a:xfrm flipV="1">
          <a:off x="10475595" y="15443899"/>
          <a:ext cx="1270" cy="1547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21781</xdr:rowOff>
    </xdr:from>
    <xdr:ext cx="469744" cy="259045"/>
    <xdr:sp macro="" textlink="">
      <xdr:nvSpPr>
        <xdr:cNvPr id="464" name="普通建設事業費 （ うち更新整備　）最小値テキスト"/>
        <xdr:cNvSpPr txBox="1"/>
      </xdr:nvSpPr>
      <xdr:spPr>
        <a:xfrm>
          <a:off x="10528300" y="1699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17954</xdr:rowOff>
    </xdr:from>
    <xdr:to>
      <xdr:col>55</xdr:col>
      <xdr:colOff>88900</xdr:colOff>
      <xdr:row>99</xdr:row>
      <xdr:rowOff>17954</xdr:rowOff>
    </xdr:to>
    <xdr:cxnSp macro="">
      <xdr:nvCxnSpPr>
        <xdr:cNvPr id="465" name="直線コネクタ 464"/>
        <xdr:cNvCxnSpPr/>
      </xdr:nvCxnSpPr>
      <xdr:spPr>
        <a:xfrm>
          <a:off x="10388600" y="16991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131526</xdr:rowOff>
    </xdr:from>
    <xdr:ext cx="534377" cy="259045"/>
    <xdr:sp macro="" textlink="">
      <xdr:nvSpPr>
        <xdr:cNvPr id="466" name="普通建設事業費 （ うち更新整備　）最大値テキスト"/>
        <xdr:cNvSpPr txBox="1"/>
      </xdr:nvSpPr>
      <xdr:spPr>
        <a:xfrm>
          <a:off x="10528300" y="1521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13399</xdr:rowOff>
    </xdr:from>
    <xdr:to>
      <xdr:col>55</xdr:col>
      <xdr:colOff>88900</xdr:colOff>
      <xdr:row>90</xdr:row>
      <xdr:rowOff>13399</xdr:rowOff>
    </xdr:to>
    <xdr:cxnSp macro="">
      <xdr:nvCxnSpPr>
        <xdr:cNvPr id="467" name="直線コネクタ 466"/>
        <xdr:cNvCxnSpPr/>
      </xdr:nvCxnSpPr>
      <xdr:spPr>
        <a:xfrm>
          <a:off x="10388600" y="15443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43280</xdr:rowOff>
    </xdr:from>
    <xdr:to>
      <xdr:col>55</xdr:col>
      <xdr:colOff>0</xdr:colOff>
      <xdr:row>96</xdr:row>
      <xdr:rowOff>63560</xdr:rowOff>
    </xdr:to>
    <xdr:cxnSp macro="">
      <xdr:nvCxnSpPr>
        <xdr:cNvPr id="468" name="直線コネクタ 467"/>
        <xdr:cNvCxnSpPr/>
      </xdr:nvCxnSpPr>
      <xdr:spPr>
        <a:xfrm flipV="1">
          <a:off x="9639300" y="16331030"/>
          <a:ext cx="838200" cy="19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15324</xdr:rowOff>
    </xdr:from>
    <xdr:ext cx="534377" cy="259045"/>
    <xdr:sp macro="" textlink="">
      <xdr:nvSpPr>
        <xdr:cNvPr id="469" name="普通建設事業費 （ うち更新整備　）平均値テキスト"/>
        <xdr:cNvSpPr txBox="1"/>
      </xdr:nvSpPr>
      <xdr:spPr>
        <a:xfrm>
          <a:off x="10528300" y="16131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163897</xdr:rowOff>
    </xdr:from>
    <xdr:to>
      <xdr:col>55</xdr:col>
      <xdr:colOff>50800</xdr:colOff>
      <xdr:row>95</xdr:row>
      <xdr:rowOff>94047</xdr:rowOff>
    </xdr:to>
    <xdr:sp macro="" textlink="">
      <xdr:nvSpPr>
        <xdr:cNvPr id="470" name="フローチャート: 判断 469"/>
        <xdr:cNvSpPr/>
      </xdr:nvSpPr>
      <xdr:spPr>
        <a:xfrm>
          <a:off x="10426700" y="1628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63560</xdr:rowOff>
    </xdr:from>
    <xdr:to>
      <xdr:col>50</xdr:col>
      <xdr:colOff>114300</xdr:colOff>
      <xdr:row>98</xdr:row>
      <xdr:rowOff>69650</xdr:rowOff>
    </xdr:to>
    <xdr:cxnSp macro="">
      <xdr:nvCxnSpPr>
        <xdr:cNvPr id="471" name="直線コネクタ 470"/>
        <xdr:cNvCxnSpPr/>
      </xdr:nvCxnSpPr>
      <xdr:spPr>
        <a:xfrm flipV="1">
          <a:off x="8750300" y="16522760"/>
          <a:ext cx="889000" cy="348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12026</xdr:rowOff>
    </xdr:from>
    <xdr:to>
      <xdr:col>50</xdr:col>
      <xdr:colOff>165100</xdr:colOff>
      <xdr:row>96</xdr:row>
      <xdr:rowOff>113626</xdr:rowOff>
    </xdr:to>
    <xdr:sp macro="" textlink="">
      <xdr:nvSpPr>
        <xdr:cNvPr id="472" name="フローチャート: 判断 471"/>
        <xdr:cNvSpPr/>
      </xdr:nvSpPr>
      <xdr:spPr>
        <a:xfrm>
          <a:off x="95885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130153</xdr:rowOff>
    </xdr:from>
    <xdr:ext cx="534377" cy="259045"/>
    <xdr:sp macro="" textlink="">
      <xdr:nvSpPr>
        <xdr:cNvPr id="473" name="テキスト ボックス 472"/>
        <xdr:cNvSpPr txBox="1"/>
      </xdr:nvSpPr>
      <xdr:spPr>
        <a:xfrm>
          <a:off x="9372111" y="16246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10068</xdr:rowOff>
    </xdr:from>
    <xdr:to>
      <xdr:col>45</xdr:col>
      <xdr:colOff>177800</xdr:colOff>
      <xdr:row>98</xdr:row>
      <xdr:rowOff>69650</xdr:rowOff>
    </xdr:to>
    <xdr:cxnSp macro="">
      <xdr:nvCxnSpPr>
        <xdr:cNvPr id="474" name="直線コネクタ 473"/>
        <xdr:cNvCxnSpPr/>
      </xdr:nvCxnSpPr>
      <xdr:spPr>
        <a:xfrm>
          <a:off x="7861300" y="16297818"/>
          <a:ext cx="889000" cy="573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169628</xdr:rowOff>
    </xdr:from>
    <xdr:to>
      <xdr:col>46</xdr:col>
      <xdr:colOff>38100</xdr:colOff>
      <xdr:row>97</xdr:row>
      <xdr:rowOff>99778</xdr:rowOff>
    </xdr:to>
    <xdr:sp macro="" textlink="">
      <xdr:nvSpPr>
        <xdr:cNvPr id="475" name="フローチャート: 判断 474"/>
        <xdr:cNvSpPr/>
      </xdr:nvSpPr>
      <xdr:spPr>
        <a:xfrm>
          <a:off x="8699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116305</xdr:rowOff>
    </xdr:from>
    <xdr:ext cx="534377" cy="259045"/>
    <xdr:sp macro="" textlink="">
      <xdr:nvSpPr>
        <xdr:cNvPr id="476" name="テキスト ボックス 475"/>
        <xdr:cNvSpPr txBox="1"/>
      </xdr:nvSpPr>
      <xdr:spPr>
        <a:xfrm>
          <a:off x="8483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11339</xdr:rowOff>
    </xdr:from>
    <xdr:to>
      <xdr:col>41</xdr:col>
      <xdr:colOff>101600</xdr:colOff>
      <xdr:row>96</xdr:row>
      <xdr:rowOff>112939</xdr:rowOff>
    </xdr:to>
    <xdr:sp macro="" textlink="">
      <xdr:nvSpPr>
        <xdr:cNvPr id="477" name="フローチャート: 判断 476"/>
        <xdr:cNvSpPr/>
      </xdr:nvSpPr>
      <xdr:spPr>
        <a:xfrm>
          <a:off x="7810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104066</xdr:rowOff>
    </xdr:from>
    <xdr:ext cx="534377" cy="259045"/>
    <xdr:sp macro="" textlink="">
      <xdr:nvSpPr>
        <xdr:cNvPr id="478" name="テキスト ボックス 477"/>
        <xdr:cNvSpPr txBox="1"/>
      </xdr:nvSpPr>
      <xdr:spPr>
        <a:xfrm>
          <a:off x="7594111" y="16563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163930</xdr:rowOff>
    </xdr:from>
    <xdr:to>
      <xdr:col>55</xdr:col>
      <xdr:colOff>50800</xdr:colOff>
      <xdr:row>95</xdr:row>
      <xdr:rowOff>94080</xdr:rowOff>
    </xdr:to>
    <xdr:sp macro="" textlink="">
      <xdr:nvSpPr>
        <xdr:cNvPr id="484" name="楕円 483"/>
        <xdr:cNvSpPr/>
      </xdr:nvSpPr>
      <xdr:spPr>
        <a:xfrm>
          <a:off x="10426700" y="1628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142357</xdr:rowOff>
    </xdr:from>
    <xdr:ext cx="534377" cy="259045"/>
    <xdr:sp macro="" textlink="">
      <xdr:nvSpPr>
        <xdr:cNvPr id="485" name="普通建設事業費 （ うち更新整備　）該当値テキスト"/>
        <xdr:cNvSpPr txBox="1"/>
      </xdr:nvSpPr>
      <xdr:spPr>
        <a:xfrm>
          <a:off x="10528300" y="16258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12760</xdr:rowOff>
    </xdr:from>
    <xdr:to>
      <xdr:col>50</xdr:col>
      <xdr:colOff>165100</xdr:colOff>
      <xdr:row>96</xdr:row>
      <xdr:rowOff>114360</xdr:rowOff>
    </xdr:to>
    <xdr:sp macro="" textlink="">
      <xdr:nvSpPr>
        <xdr:cNvPr id="486" name="楕円 485"/>
        <xdr:cNvSpPr/>
      </xdr:nvSpPr>
      <xdr:spPr>
        <a:xfrm>
          <a:off x="9588500" y="1647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105487</xdr:rowOff>
    </xdr:from>
    <xdr:ext cx="534377" cy="259045"/>
    <xdr:sp macro="" textlink="">
      <xdr:nvSpPr>
        <xdr:cNvPr id="487" name="テキスト ボックス 486"/>
        <xdr:cNvSpPr txBox="1"/>
      </xdr:nvSpPr>
      <xdr:spPr>
        <a:xfrm>
          <a:off x="9372111" y="1656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18850</xdr:rowOff>
    </xdr:from>
    <xdr:to>
      <xdr:col>46</xdr:col>
      <xdr:colOff>38100</xdr:colOff>
      <xdr:row>98</xdr:row>
      <xdr:rowOff>120450</xdr:rowOff>
    </xdr:to>
    <xdr:sp macro="" textlink="">
      <xdr:nvSpPr>
        <xdr:cNvPr id="488" name="楕円 487"/>
        <xdr:cNvSpPr/>
      </xdr:nvSpPr>
      <xdr:spPr>
        <a:xfrm>
          <a:off x="8699500" y="1682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111577</xdr:rowOff>
    </xdr:from>
    <xdr:ext cx="534377" cy="259045"/>
    <xdr:sp macro="" textlink="">
      <xdr:nvSpPr>
        <xdr:cNvPr id="489" name="テキスト ボックス 488"/>
        <xdr:cNvSpPr txBox="1"/>
      </xdr:nvSpPr>
      <xdr:spPr>
        <a:xfrm>
          <a:off x="8483111" y="16913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130718</xdr:rowOff>
    </xdr:from>
    <xdr:to>
      <xdr:col>41</xdr:col>
      <xdr:colOff>101600</xdr:colOff>
      <xdr:row>95</xdr:row>
      <xdr:rowOff>60868</xdr:rowOff>
    </xdr:to>
    <xdr:sp macro="" textlink="">
      <xdr:nvSpPr>
        <xdr:cNvPr id="490" name="楕円 489"/>
        <xdr:cNvSpPr/>
      </xdr:nvSpPr>
      <xdr:spPr>
        <a:xfrm>
          <a:off x="7810500" y="1624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77395</xdr:rowOff>
    </xdr:from>
    <xdr:ext cx="534377" cy="259045"/>
    <xdr:sp macro="" textlink="">
      <xdr:nvSpPr>
        <xdr:cNvPr id="491" name="テキスト ボックス 490"/>
        <xdr:cNvSpPr txBox="1"/>
      </xdr:nvSpPr>
      <xdr:spPr>
        <a:xfrm>
          <a:off x="7594111" y="1602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247</xdr:rowOff>
    </xdr:from>
    <xdr:to>
      <xdr:col>85</xdr:col>
      <xdr:colOff>126364</xdr:colOff>
      <xdr:row>38</xdr:row>
      <xdr:rowOff>139700</xdr:rowOff>
    </xdr:to>
    <xdr:cxnSp macro="">
      <xdr:nvCxnSpPr>
        <xdr:cNvPr id="513" name="直線コネクタ 512"/>
        <xdr:cNvCxnSpPr/>
      </xdr:nvCxnSpPr>
      <xdr:spPr>
        <a:xfrm flipV="1">
          <a:off x="16317595" y="5486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17009</xdr:rowOff>
    </xdr:from>
    <xdr:ext cx="249299" cy="259045"/>
    <xdr:sp macro="" textlink="">
      <xdr:nvSpPr>
        <xdr:cNvPr id="514" name="災害復旧事業費最小値テキスト"/>
        <xdr:cNvSpPr txBox="1"/>
      </xdr:nvSpPr>
      <xdr:spPr>
        <a:xfrm>
          <a:off x="16370300" y="6703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118374</xdr:rowOff>
    </xdr:from>
    <xdr:ext cx="599010" cy="259045"/>
    <xdr:sp macro="" textlink="">
      <xdr:nvSpPr>
        <xdr:cNvPr id="516" name="災害復旧事業費最大値テキスト"/>
        <xdr:cNvSpPr txBox="1"/>
      </xdr:nvSpPr>
      <xdr:spPr>
        <a:xfrm>
          <a:off x="16370300" y="526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247</xdr:rowOff>
    </xdr:from>
    <xdr:to>
      <xdr:col>86</xdr:col>
      <xdr:colOff>25400</xdr:colOff>
      <xdr:row>32</xdr:row>
      <xdr:rowOff>247</xdr:rowOff>
    </xdr:to>
    <xdr:cxnSp macro="">
      <xdr:nvCxnSpPr>
        <xdr:cNvPr id="517" name="直線コネクタ 516"/>
        <xdr:cNvCxnSpPr/>
      </xdr:nvCxnSpPr>
      <xdr:spPr>
        <a:xfrm>
          <a:off x="16230600" y="5486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138173</xdr:rowOff>
    </xdr:from>
    <xdr:to>
      <xdr:col>85</xdr:col>
      <xdr:colOff>127000</xdr:colOff>
      <xdr:row>38</xdr:row>
      <xdr:rowOff>139378</xdr:rowOff>
    </xdr:to>
    <xdr:cxnSp macro="">
      <xdr:nvCxnSpPr>
        <xdr:cNvPr id="518" name="直線コネクタ 517"/>
        <xdr:cNvCxnSpPr/>
      </xdr:nvCxnSpPr>
      <xdr:spPr>
        <a:xfrm flipV="1">
          <a:off x="15481300" y="6653273"/>
          <a:ext cx="8382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105909</xdr:rowOff>
    </xdr:from>
    <xdr:ext cx="469744" cy="259045"/>
    <xdr:sp macro="" textlink="">
      <xdr:nvSpPr>
        <xdr:cNvPr id="519" name="災害復旧事業費平均値テキスト"/>
        <xdr:cNvSpPr txBox="1"/>
      </xdr:nvSpPr>
      <xdr:spPr>
        <a:xfrm>
          <a:off x="16370300" y="6449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83032</xdr:rowOff>
    </xdr:from>
    <xdr:to>
      <xdr:col>85</xdr:col>
      <xdr:colOff>177800</xdr:colOff>
      <xdr:row>39</xdr:row>
      <xdr:rowOff>13182</xdr:rowOff>
    </xdr:to>
    <xdr:sp macro="" textlink="">
      <xdr:nvSpPr>
        <xdr:cNvPr id="520" name="フローチャート: 判断 519"/>
        <xdr:cNvSpPr/>
      </xdr:nvSpPr>
      <xdr:spPr>
        <a:xfrm>
          <a:off x="162687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130675</xdr:rowOff>
    </xdr:from>
    <xdr:to>
      <xdr:col>81</xdr:col>
      <xdr:colOff>50800</xdr:colOff>
      <xdr:row>38</xdr:row>
      <xdr:rowOff>139378</xdr:rowOff>
    </xdr:to>
    <xdr:cxnSp macro="">
      <xdr:nvCxnSpPr>
        <xdr:cNvPr id="521" name="直線コネクタ 520"/>
        <xdr:cNvCxnSpPr/>
      </xdr:nvCxnSpPr>
      <xdr:spPr>
        <a:xfrm>
          <a:off x="14592300" y="6645775"/>
          <a:ext cx="889000" cy="8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84013</xdr:rowOff>
    </xdr:from>
    <xdr:to>
      <xdr:col>81</xdr:col>
      <xdr:colOff>101600</xdr:colOff>
      <xdr:row>39</xdr:row>
      <xdr:rowOff>14163</xdr:rowOff>
    </xdr:to>
    <xdr:sp macro="" textlink="">
      <xdr:nvSpPr>
        <xdr:cNvPr id="522" name="フローチャート: 判断 521"/>
        <xdr:cNvSpPr/>
      </xdr:nvSpPr>
      <xdr:spPr>
        <a:xfrm>
          <a:off x="15430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30690</xdr:rowOff>
    </xdr:from>
    <xdr:ext cx="469744" cy="259045"/>
    <xdr:sp macro="" textlink="">
      <xdr:nvSpPr>
        <xdr:cNvPr id="523" name="テキスト ボックス 522"/>
        <xdr:cNvSpPr txBox="1"/>
      </xdr:nvSpPr>
      <xdr:spPr>
        <a:xfrm>
          <a:off x="15246428" y="6374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130675</xdr:rowOff>
    </xdr:from>
    <xdr:to>
      <xdr:col>76</xdr:col>
      <xdr:colOff>114300</xdr:colOff>
      <xdr:row>38</xdr:row>
      <xdr:rowOff>136808</xdr:rowOff>
    </xdr:to>
    <xdr:cxnSp macro="">
      <xdr:nvCxnSpPr>
        <xdr:cNvPr id="524" name="直線コネクタ 523"/>
        <xdr:cNvCxnSpPr/>
      </xdr:nvCxnSpPr>
      <xdr:spPr>
        <a:xfrm flipV="1">
          <a:off x="13703300" y="6645775"/>
          <a:ext cx="889000" cy="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83245</xdr:rowOff>
    </xdr:from>
    <xdr:to>
      <xdr:col>76</xdr:col>
      <xdr:colOff>165100</xdr:colOff>
      <xdr:row>39</xdr:row>
      <xdr:rowOff>13395</xdr:rowOff>
    </xdr:to>
    <xdr:sp macro="" textlink="">
      <xdr:nvSpPr>
        <xdr:cNvPr id="525" name="フローチャート: 判断 524"/>
        <xdr:cNvSpPr/>
      </xdr:nvSpPr>
      <xdr:spPr>
        <a:xfrm>
          <a:off x="14541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4522</xdr:rowOff>
    </xdr:from>
    <xdr:ext cx="469744" cy="259045"/>
    <xdr:sp macro="" textlink="">
      <xdr:nvSpPr>
        <xdr:cNvPr id="526" name="テキスト ボックス 525"/>
        <xdr:cNvSpPr txBox="1"/>
      </xdr:nvSpPr>
      <xdr:spPr>
        <a:xfrm>
          <a:off x="14357428"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127994</xdr:rowOff>
    </xdr:from>
    <xdr:to>
      <xdr:col>71</xdr:col>
      <xdr:colOff>177800</xdr:colOff>
      <xdr:row>38</xdr:row>
      <xdr:rowOff>136808</xdr:rowOff>
    </xdr:to>
    <xdr:cxnSp macro="">
      <xdr:nvCxnSpPr>
        <xdr:cNvPr id="527" name="直線コネクタ 526"/>
        <xdr:cNvCxnSpPr/>
      </xdr:nvCxnSpPr>
      <xdr:spPr>
        <a:xfrm>
          <a:off x="12814300" y="6643094"/>
          <a:ext cx="889000" cy="8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78698</xdr:rowOff>
    </xdr:from>
    <xdr:to>
      <xdr:col>72</xdr:col>
      <xdr:colOff>38100</xdr:colOff>
      <xdr:row>39</xdr:row>
      <xdr:rowOff>8848</xdr:rowOff>
    </xdr:to>
    <xdr:sp macro="" textlink="">
      <xdr:nvSpPr>
        <xdr:cNvPr id="528" name="フローチャート: 判断 527"/>
        <xdr:cNvSpPr/>
      </xdr:nvSpPr>
      <xdr:spPr>
        <a:xfrm>
          <a:off x="13652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25375</xdr:rowOff>
    </xdr:from>
    <xdr:ext cx="469744" cy="259045"/>
    <xdr:sp macro="" textlink="">
      <xdr:nvSpPr>
        <xdr:cNvPr id="529" name="テキスト ボックス 528"/>
        <xdr:cNvSpPr txBox="1"/>
      </xdr:nvSpPr>
      <xdr:spPr>
        <a:xfrm>
          <a:off x="13468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73001</xdr:rowOff>
    </xdr:from>
    <xdr:to>
      <xdr:col>67</xdr:col>
      <xdr:colOff>101600</xdr:colOff>
      <xdr:row>39</xdr:row>
      <xdr:rowOff>3151</xdr:rowOff>
    </xdr:to>
    <xdr:sp macro="" textlink="">
      <xdr:nvSpPr>
        <xdr:cNvPr id="530" name="フローチャート: 判断 529"/>
        <xdr:cNvSpPr/>
      </xdr:nvSpPr>
      <xdr:spPr>
        <a:xfrm>
          <a:off x="12763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19678</xdr:rowOff>
    </xdr:from>
    <xdr:ext cx="469744" cy="259045"/>
    <xdr:sp macro="" textlink="">
      <xdr:nvSpPr>
        <xdr:cNvPr id="531" name="テキスト ボックス 530"/>
        <xdr:cNvSpPr txBox="1"/>
      </xdr:nvSpPr>
      <xdr:spPr>
        <a:xfrm>
          <a:off x="12579428"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87373</xdr:rowOff>
    </xdr:from>
    <xdr:to>
      <xdr:col>85</xdr:col>
      <xdr:colOff>177800</xdr:colOff>
      <xdr:row>39</xdr:row>
      <xdr:rowOff>17523</xdr:rowOff>
    </xdr:to>
    <xdr:sp macro="" textlink="">
      <xdr:nvSpPr>
        <xdr:cNvPr id="537" name="楕円 536"/>
        <xdr:cNvSpPr/>
      </xdr:nvSpPr>
      <xdr:spPr>
        <a:xfrm>
          <a:off x="16268700" y="6602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61459</xdr:rowOff>
    </xdr:from>
    <xdr:ext cx="378565" cy="259045"/>
    <xdr:sp macro="" textlink="">
      <xdr:nvSpPr>
        <xdr:cNvPr id="538" name="災害復旧事業費該当値テキスト"/>
        <xdr:cNvSpPr txBox="1"/>
      </xdr:nvSpPr>
      <xdr:spPr>
        <a:xfrm>
          <a:off x="16370300" y="6576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88578</xdr:rowOff>
    </xdr:from>
    <xdr:to>
      <xdr:col>81</xdr:col>
      <xdr:colOff>101600</xdr:colOff>
      <xdr:row>39</xdr:row>
      <xdr:rowOff>18728</xdr:rowOff>
    </xdr:to>
    <xdr:sp macro="" textlink="">
      <xdr:nvSpPr>
        <xdr:cNvPr id="539" name="楕円 538"/>
        <xdr:cNvSpPr/>
      </xdr:nvSpPr>
      <xdr:spPr>
        <a:xfrm>
          <a:off x="15430500" y="6603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9855</xdr:rowOff>
    </xdr:from>
    <xdr:ext cx="378565" cy="259045"/>
    <xdr:sp macro="" textlink="">
      <xdr:nvSpPr>
        <xdr:cNvPr id="540" name="テキスト ボックス 539"/>
        <xdr:cNvSpPr txBox="1"/>
      </xdr:nvSpPr>
      <xdr:spPr>
        <a:xfrm>
          <a:off x="15292017" y="6696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79875</xdr:rowOff>
    </xdr:from>
    <xdr:to>
      <xdr:col>76</xdr:col>
      <xdr:colOff>165100</xdr:colOff>
      <xdr:row>39</xdr:row>
      <xdr:rowOff>10025</xdr:rowOff>
    </xdr:to>
    <xdr:sp macro="" textlink="">
      <xdr:nvSpPr>
        <xdr:cNvPr id="541" name="楕円 540"/>
        <xdr:cNvSpPr/>
      </xdr:nvSpPr>
      <xdr:spPr>
        <a:xfrm>
          <a:off x="14541500" y="659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26552</xdr:rowOff>
    </xdr:from>
    <xdr:ext cx="469744" cy="259045"/>
    <xdr:sp macro="" textlink="">
      <xdr:nvSpPr>
        <xdr:cNvPr id="542" name="テキスト ボックス 541"/>
        <xdr:cNvSpPr txBox="1"/>
      </xdr:nvSpPr>
      <xdr:spPr>
        <a:xfrm>
          <a:off x="14357428" y="637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86008</xdr:rowOff>
    </xdr:from>
    <xdr:to>
      <xdr:col>72</xdr:col>
      <xdr:colOff>38100</xdr:colOff>
      <xdr:row>39</xdr:row>
      <xdr:rowOff>16158</xdr:rowOff>
    </xdr:to>
    <xdr:sp macro="" textlink="">
      <xdr:nvSpPr>
        <xdr:cNvPr id="543" name="楕円 542"/>
        <xdr:cNvSpPr/>
      </xdr:nvSpPr>
      <xdr:spPr>
        <a:xfrm>
          <a:off x="13652500" y="660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7285</xdr:rowOff>
    </xdr:from>
    <xdr:ext cx="469744" cy="259045"/>
    <xdr:sp macro="" textlink="">
      <xdr:nvSpPr>
        <xdr:cNvPr id="544" name="テキスト ボックス 543"/>
        <xdr:cNvSpPr txBox="1"/>
      </xdr:nvSpPr>
      <xdr:spPr>
        <a:xfrm>
          <a:off x="13468428" y="6693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77194</xdr:rowOff>
    </xdr:from>
    <xdr:to>
      <xdr:col>67</xdr:col>
      <xdr:colOff>101600</xdr:colOff>
      <xdr:row>39</xdr:row>
      <xdr:rowOff>7344</xdr:rowOff>
    </xdr:to>
    <xdr:sp macro="" textlink="">
      <xdr:nvSpPr>
        <xdr:cNvPr id="545" name="楕円 544"/>
        <xdr:cNvSpPr/>
      </xdr:nvSpPr>
      <xdr:spPr>
        <a:xfrm>
          <a:off x="12763500" y="659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169921</xdr:rowOff>
    </xdr:from>
    <xdr:ext cx="469744" cy="259045"/>
    <xdr:sp macro="" textlink="">
      <xdr:nvSpPr>
        <xdr:cNvPr id="546" name="テキスト ボックス 545"/>
        <xdr:cNvSpPr txBox="1"/>
      </xdr:nvSpPr>
      <xdr:spPr>
        <a:xfrm>
          <a:off x="12579428" y="6685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6" name="直線コネクタ 605"/>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7" name="テキスト ボックス 606"/>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8" name="直線コネクタ 607"/>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9" name="テキスト ボックス 608"/>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0" name="直線コネクタ 609"/>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1" name="テキスト ボックス 610"/>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2" name="直線コネクタ 611"/>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3" name="テキスト ボックス 612"/>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4" name="直線コネクタ 613"/>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5" name="テキスト ボックス 614"/>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6" name="直線コネクタ 615"/>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7" name="テキスト ボックス 616"/>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88015</xdr:rowOff>
    </xdr:from>
    <xdr:to>
      <xdr:col>85</xdr:col>
      <xdr:colOff>126364</xdr:colOff>
      <xdr:row>78</xdr:row>
      <xdr:rowOff>145273</xdr:rowOff>
    </xdr:to>
    <xdr:cxnSp macro="">
      <xdr:nvCxnSpPr>
        <xdr:cNvPr id="621" name="直線コネクタ 620"/>
        <xdr:cNvCxnSpPr/>
      </xdr:nvCxnSpPr>
      <xdr:spPr>
        <a:xfrm flipV="1">
          <a:off x="16317595" y="11918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149100</xdr:rowOff>
    </xdr:from>
    <xdr:ext cx="534377" cy="259045"/>
    <xdr:sp macro="" textlink="">
      <xdr:nvSpPr>
        <xdr:cNvPr id="622" name="公債費最小値テキスト"/>
        <xdr:cNvSpPr txBox="1"/>
      </xdr:nvSpPr>
      <xdr:spPr>
        <a:xfrm>
          <a:off x="16370300" y="1352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145273</xdr:rowOff>
    </xdr:from>
    <xdr:to>
      <xdr:col>86</xdr:col>
      <xdr:colOff>25400</xdr:colOff>
      <xdr:row>78</xdr:row>
      <xdr:rowOff>145273</xdr:rowOff>
    </xdr:to>
    <xdr:cxnSp macro="">
      <xdr:nvCxnSpPr>
        <xdr:cNvPr id="623" name="直線コネクタ 622"/>
        <xdr:cNvCxnSpPr/>
      </xdr:nvCxnSpPr>
      <xdr:spPr>
        <a:xfrm>
          <a:off x="16230600" y="13518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34692</xdr:rowOff>
    </xdr:from>
    <xdr:ext cx="599010" cy="259045"/>
    <xdr:sp macro="" textlink="">
      <xdr:nvSpPr>
        <xdr:cNvPr id="624" name="公債費最大値テキスト"/>
        <xdr:cNvSpPr txBox="1"/>
      </xdr:nvSpPr>
      <xdr:spPr>
        <a:xfrm>
          <a:off x="16370300" y="1169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88015</xdr:rowOff>
    </xdr:from>
    <xdr:to>
      <xdr:col>86</xdr:col>
      <xdr:colOff>25400</xdr:colOff>
      <xdr:row>69</xdr:row>
      <xdr:rowOff>88015</xdr:rowOff>
    </xdr:to>
    <xdr:cxnSp macro="">
      <xdr:nvCxnSpPr>
        <xdr:cNvPr id="625" name="直線コネクタ 624"/>
        <xdr:cNvCxnSpPr/>
      </xdr:nvCxnSpPr>
      <xdr:spPr>
        <a:xfrm>
          <a:off x="16230600" y="11918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96767</xdr:rowOff>
    </xdr:from>
    <xdr:to>
      <xdr:col>85</xdr:col>
      <xdr:colOff>127000</xdr:colOff>
      <xdr:row>75</xdr:row>
      <xdr:rowOff>106531</xdr:rowOff>
    </xdr:to>
    <xdr:cxnSp macro="">
      <xdr:nvCxnSpPr>
        <xdr:cNvPr id="626" name="直線コネクタ 625"/>
        <xdr:cNvCxnSpPr/>
      </xdr:nvCxnSpPr>
      <xdr:spPr>
        <a:xfrm flipV="1">
          <a:off x="15481300" y="12955517"/>
          <a:ext cx="838200" cy="9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18094</xdr:rowOff>
    </xdr:from>
    <xdr:ext cx="534377" cy="259045"/>
    <xdr:sp macro="" textlink="">
      <xdr:nvSpPr>
        <xdr:cNvPr id="627" name="公債費平均値テキスト"/>
        <xdr:cNvSpPr txBox="1"/>
      </xdr:nvSpPr>
      <xdr:spPr>
        <a:xfrm>
          <a:off x="16370300" y="12705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166667</xdr:rowOff>
    </xdr:from>
    <xdr:to>
      <xdr:col>85</xdr:col>
      <xdr:colOff>177800</xdr:colOff>
      <xdr:row>75</xdr:row>
      <xdr:rowOff>96817</xdr:rowOff>
    </xdr:to>
    <xdr:sp macro="" textlink="">
      <xdr:nvSpPr>
        <xdr:cNvPr id="628" name="フローチャート: 判断 627"/>
        <xdr:cNvSpPr/>
      </xdr:nvSpPr>
      <xdr:spPr>
        <a:xfrm>
          <a:off x="162687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80297</xdr:rowOff>
    </xdr:from>
    <xdr:to>
      <xdr:col>81</xdr:col>
      <xdr:colOff>50800</xdr:colOff>
      <xdr:row>75</xdr:row>
      <xdr:rowOff>106531</xdr:rowOff>
    </xdr:to>
    <xdr:cxnSp macro="">
      <xdr:nvCxnSpPr>
        <xdr:cNvPr id="629" name="直線コネクタ 628"/>
        <xdr:cNvCxnSpPr/>
      </xdr:nvCxnSpPr>
      <xdr:spPr>
        <a:xfrm>
          <a:off x="14592300" y="12939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20440</xdr:rowOff>
    </xdr:from>
    <xdr:to>
      <xdr:col>81</xdr:col>
      <xdr:colOff>101600</xdr:colOff>
      <xdr:row>75</xdr:row>
      <xdr:rowOff>122040</xdr:rowOff>
    </xdr:to>
    <xdr:sp macro="" textlink="">
      <xdr:nvSpPr>
        <xdr:cNvPr id="630" name="フローチャート: 判断 629"/>
        <xdr:cNvSpPr/>
      </xdr:nvSpPr>
      <xdr:spPr>
        <a:xfrm>
          <a:off x="15430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138567</xdr:rowOff>
    </xdr:from>
    <xdr:ext cx="534377" cy="259045"/>
    <xdr:sp macro="" textlink="">
      <xdr:nvSpPr>
        <xdr:cNvPr id="631" name="テキスト ボックス 630"/>
        <xdr:cNvSpPr txBox="1"/>
      </xdr:nvSpPr>
      <xdr:spPr>
        <a:xfrm>
          <a:off x="15214111" y="1265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30832</xdr:rowOff>
    </xdr:from>
    <xdr:to>
      <xdr:col>76</xdr:col>
      <xdr:colOff>114300</xdr:colOff>
      <xdr:row>75</xdr:row>
      <xdr:rowOff>80297</xdr:rowOff>
    </xdr:to>
    <xdr:cxnSp macro="">
      <xdr:nvCxnSpPr>
        <xdr:cNvPr id="632" name="直線コネクタ 631"/>
        <xdr:cNvCxnSpPr/>
      </xdr:nvCxnSpPr>
      <xdr:spPr>
        <a:xfrm>
          <a:off x="13703300" y="12889582"/>
          <a:ext cx="8890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14267</xdr:rowOff>
    </xdr:from>
    <xdr:to>
      <xdr:col>76</xdr:col>
      <xdr:colOff>165100</xdr:colOff>
      <xdr:row>75</xdr:row>
      <xdr:rowOff>115867</xdr:rowOff>
    </xdr:to>
    <xdr:sp macro="" textlink="">
      <xdr:nvSpPr>
        <xdr:cNvPr id="633" name="フローチャート: 判断 632"/>
        <xdr:cNvSpPr/>
      </xdr:nvSpPr>
      <xdr:spPr>
        <a:xfrm>
          <a:off x="14541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132394</xdr:rowOff>
    </xdr:from>
    <xdr:ext cx="534377" cy="259045"/>
    <xdr:sp macro="" textlink="">
      <xdr:nvSpPr>
        <xdr:cNvPr id="634" name="テキスト ボックス 633"/>
        <xdr:cNvSpPr txBox="1"/>
      </xdr:nvSpPr>
      <xdr:spPr>
        <a:xfrm>
          <a:off x="14325111" y="12648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4075</xdr:rowOff>
    </xdr:from>
    <xdr:to>
      <xdr:col>71</xdr:col>
      <xdr:colOff>177800</xdr:colOff>
      <xdr:row>75</xdr:row>
      <xdr:rowOff>30832</xdr:rowOff>
    </xdr:to>
    <xdr:cxnSp macro="">
      <xdr:nvCxnSpPr>
        <xdr:cNvPr id="635" name="直線コネクタ 634"/>
        <xdr:cNvCxnSpPr/>
      </xdr:nvCxnSpPr>
      <xdr:spPr>
        <a:xfrm>
          <a:off x="12814300" y="12862825"/>
          <a:ext cx="889000" cy="2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30269</xdr:rowOff>
    </xdr:from>
    <xdr:to>
      <xdr:col>72</xdr:col>
      <xdr:colOff>38100</xdr:colOff>
      <xdr:row>75</xdr:row>
      <xdr:rowOff>131869</xdr:rowOff>
    </xdr:to>
    <xdr:sp macro="" textlink="">
      <xdr:nvSpPr>
        <xdr:cNvPr id="636" name="フローチャート: 判断 635"/>
        <xdr:cNvSpPr/>
      </xdr:nvSpPr>
      <xdr:spPr>
        <a:xfrm>
          <a:off x="13652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122996</xdr:rowOff>
    </xdr:from>
    <xdr:ext cx="534377" cy="259045"/>
    <xdr:sp macro="" textlink="">
      <xdr:nvSpPr>
        <xdr:cNvPr id="637" name="テキスト ボックス 636"/>
        <xdr:cNvSpPr txBox="1"/>
      </xdr:nvSpPr>
      <xdr:spPr>
        <a:xfrm>
          <a:off x="13436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36464</xdr:rowOff>
    </xdr:from>
    <xdr:to>
      <xdr:col>67</xdr:col>
      <xdr:colOff>101600</xdr:colOff>
      <xdr:row>75</xdr:row>
      <xdr:rowOff>138064</xdr:rowOff>
    </xdr:to>
    <xdr:sp macro="" textlink="">
      <xdr:nvSpPr>
        <xdr:cNvPr id="638" name="フローチャート: 判断 637"/>
        <xdr:cNvSpPr/>
      </xdr:nvSpPr>
      <xdr:spPr>
        <a:xfrm>
          <a:off x="12763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129190</xdr:rowOff>
    </xdr:from>
    <xdr:ext cx="534377" cy="259045"/>
    <xdr:sp macro="" textlink="">
      <xdr:nvSpPr>
        <xdr:cNvPr id="639" name="テキスト ボックス 638"/>
        <xdr:cNvSpPr txBox="1"/>
      </xdr:nvSpPr>
      <xdr:spPr>
        <a:xfrm>
          <a:off x="12547111" y="129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45967</xdr:rowOff>
    </xdr:from>
    <xdr:to>
      <xdr:col>85</xdr:col>
      <xdr:colOff>177800</xdr:colOff>
      <xdr:row>75</xdr:row>
      <xdr:rowOff>147566</xdr:rowOff>
    </xdr:to>
    <xdr:sp macro="" textlink="">
      <xdr:nvSpPr>
        <xdr:cNvPr id="645" name="楕円 644"/>
        <xdr:cNvSpPr/>
      </xdr:nvSpPr>
      <xdr:spPr>
        <a:xfrm>
          <a:off x="16268700" y="129047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24394</xdr:rowOff>
    </xdr:from>
    <xdr:ext cx="534377" cy="259045"/>
    <xdr:sp macro="" textlink="">
      <xdr:nvSpPr>
        <xdr:cNvPr id="646" name="公債費該当値テキスト"/>
        <xdr:cNvSpPr txBox="1"/>
      </xdr:nvSpPr>
      <xdr:spPr>
        <a:xfrm>
          <a:off x="16370300" y="1288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55731</xdr:rowOff>
    </xdr:from>
    <xdr:to>
      <xdr:col>81</xdr:col>
      <xdr:colOff>101600</xdr:colOff>
      <xdr:row>75</xdr:row>
      <xdr:rowOff>157331</xdr:rowOff>
    </xdr:to>
    <xdr:sp macro="" textlink="">
      <xdr:nvSpPr>
        <xdr:cNvPr id="647" name="楕円 646"/>
        <xdr:cNvSpPr/>
      </xdr:nvSpPr>
      <xdr:spPr>
        <a:xfrm>
          <a:off x="15430500" y="12914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148458</xdr:rowOff>
    </xdr:from>
    <xdr:ext cx="534377" cy="259045"/>
    <xdr:sp macro="" textlink="">
      <xdr:nvSpPr>
        <xdr:cNvPr id="648" name="テキスト ボックス 647"/>
        <xdr:cNvSpPr txBox="1"/>
      </xdr:nvSpPr>
      <xdr:spPr>
        <a:xfrm>
          <a:off x="15214111" y="13007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29497</xdr:rowOff>
    </xdr:from>
    <xdr:to>
      <xdr:col>76</xdr:col>
      <xdr:colOff>165100</xdr:colOff>
      <xdr:row>75</xdr:row>
      <xdr:rowOff>131097</xdr:rowOff>
    </xdr:to>
    <xdr:sp macro="" textlink="">
      <xdr:nvSpPr>
        <xdr:cNvPr id="649" name="楕円 648"/>
        <xdr:cNvSpPr/>
      </xdr:nvSpPr>
      <xdr:spPr>
        <a:xfrm>
          <a:off x="14541500" y="12888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122224</xdr:rowOff>
    </xdr:from>
    <xdr:ext cx="534377" cy="259045"/>
    <xdr:sp macro="" textlink="">
      <xdr:nvSpPr>
        <xdr:cNvPr id="650" name="テキスト ボックス 649"/>
        <xdr:cNvSpPr txBox="1"/>
      </xdr:nvSpPr>
      <xdr:spPr>
        <a:xfrm>
          <a:off x="14325111" y="1298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151482</xdr:rowOff>
    </xdr:from>
    <xdr:to>
      <xdr:col>72</xdr:col>
      <xdr:colOff>38100</xdr:colOff>
      <xdr:row>75</xdr:row>
      <xdr:rowOff>81632</xdr:rowOff>
    </xdr:to>
    <xdr:sp macro="" textlink="">
      <xdr:nvSpPr>
        <xdr:cNvPr id="651" name="楕円 650"/>
        <xdr:cNvSpPr/>
      </xdr:nvSpPr>
      <xdr:spPr>
        <a:xfrm>
          <a:off x="13652500" y="12838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98159</xdr:rowOff>
    </xdr:from>
    <xdr:ext cx="534377" cy="259045"/>
    <xdr:sp macro="" textlink="">
      <xdr:nvSpPr>
        <xdr:cNvPr id="652" name="テキスト ボックス 651"/>
        <xdr:cNvSpPr txBox="1"/>
      </xdr:nvSpPr>
      <xdr:spPr>
        <a:xfrm>
          <a:off x="13436111" y="1261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124725</xdr:rowOff>
    </xdr:from>
    <xdr:to>
      <xdr:col>67</xdr:col>
      <xdr:colOff>101600</xdr:colOff>
      <xdr:row>75</xdr:row>
      <xdr:rowOff>54875</xdr:rowOff>
    </xdr:to>
    <xdr:sp macro="" textlink="">
      <xdr:nvSpPr>
        <xdr:cNvPr id="653" name="楕円 652"/>
        <xdr:cNvSpPr/>
      </xdr:nvSpPr>
      <xdr:spPr>
        <a:xfrm>
          <a:off x="12763500" y="128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71402</xdr:rowOff>
    </xdr:from>
    <xdr:ext cx="534377" cy="259045"/>
    <xdr:sp macro="" textlink="">
      <xdr:nvSpPr>
        <xdr:cNvPr id="654" name="テキスト ボックス 653"/>
        <xdr:cNvSpPr txBox="1"/>
      </xdr:nvSpPr>
      <xdr:spPr>
        <a:xfrm>
          <a:off x="12547111" y="1258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5" name="直線コネクタ 664"/>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6" name="テキスト ボックス 665"/>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7" name="直線コネクタ 666"/>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8" name="テキスト ボックス 667"/>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9" name="直線コネクタ 668"/>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70" name="テキスト ボックス 669"/>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1" name="直線コネクタ 670"/>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2" name="テキスト ボックス 671"/>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3" name="直線コネクタ 672"/>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4" name="テキスト ボックス 673"/>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6" name="テキスト ボックス 675"/>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137065</xdr:rowOff>
    </xdr:from>
    <xdr:to>
      <xdr:col>85</xdr:col>
      <xdr:colOff>126364</xdr:colOff>
      <xdr:row>99</xdr:row>
      <xdr:rowOff>44185</xdr:rowOff>
    </xdr:to>
    <xdr:cxnSp macro="">
      <xdr:nvCxnSpPr>
        <xdr:cNvPr id="678" name="直線コネクタ 677"/>
        <xdr:cNvCxnSpPr/>
      </xdr:nvCxnSpPr>
      <xdr:spPr>
        <a:xfrm flipV="1">
          <a:off x="16317595" y="15739015"/>
          <a:ext cx="1269" cy="127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80516</xdr:rowOff>
    </xdr:from>
    <xdr:ext cx="378565" cy="259045"/>
    <xdr:sp macro="" textlink="">
      <xdr:nvSpPr>
        <xdr:cNvPr id="679" name="積立金最小値テキスト"/>
        <xdr:cNvSpPr txBox="1"/>
      </xdr:nvSpPr>
      <xdr:spPr>
        <a:xfrm>
          <a:off x="16370300" y="17054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44185</xdr:rowOff>
    </xdr:from>
    <xdr:to>
      <xdr:col>86</xdr:col>
      <xdr:colOff>25400</xdr:colOff>
      <xdr:row>99</xdr:row>
      <xdr:rowOff>44185</xdr:rowOff>
    </xdr:to>
    <xdr:cxnSp macro="">
      <xdr:nvCxnSpPr>
        <xdr:cNvPr id="680" name="直線コネクタ 679"/>
        <xdr:cNvCxnSpPr/>
      </xdr:nvCxnSpPr>
      <xdr:spPr>
        <a:xfrm>
          <a:off x="16230600" y="1701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83742</xdr:rowOff>
    </xdr:from>
    <xdr:ext cx="690189" cy="259045"/>
    <xdr:sp macro="" textlink="">
      <xdr:nvSpPr>
        <xdr:cNvPr id="681" name="積立金最大値テキスト"/>
        <xdr:cNvSpPr txBox="1"/>
      </xdr:nvSpPr>
      <xdr:spPr>
        <a:xfrm>
          <a:off x="16370300" y="155142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137065</xdr:rowOff>
    </xdr:from>
    <xdr:to>
      <xdr:col>86</xdr:col>
      <xdr:colOff>25400</xdr:colOff>
      <xdr:row>91</xdr:row>
      <xdr:rowOff>137065</xdr:rowOff>
    </xdr:to>
    <xdr:cxnSp macro="">
      <xdr:nvCxnSpPr>
        <xdr:cNvPr id="682" name="直線コネクタ 681"/>
        <xdr:cNvCxnSpPr/>
      </xdr:nvCxnSpPr>
      <xdr:spPr>
        <a:xfrm>
          <a:off x="16230600" y="15739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21406</xdr:rowOff>
    </xdr:from>
    <xdr:to>
      <xdr:col>85</xdr:col>
      <xdr:colOff>127000</xdr:colOff>
      <xdr:row>99</xdr:row>
      <xdr:rowOff>23749</xdr:rowOff>
    </xdr:to>
    <xdr:cxnSp macro="">
      <xdr:nvCxnSpPr>
        <xdr:cNvPr id="683" name="直線コネクタ 682"/>
        <xdr:cNvCxnSpPr/>
      </xdr:nvCxnSpPr>
      <xdr:spPr>
        <a:xfrm>
          <a:off x="15481300" y="16994956"/>
          <a:ext cx="838200" cy="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124967</xdr:rowOff>
    </xdr:from>
    <xdr:ext cx="534377" cy="259045"/>
    <xdr:sp macro="" textlink="">
      <xdr:nvSpPr>
        <xdr:cNvPr id="684" name="積立金平均値テキスト"/>
        <xdr:cNvSpPr txBox="1"/>
      </xdr:nvSpPr>
      <xdr:spPr>
        <a:xfrm>
          <a:off x="16370300" y="16927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146540</xdr:rowOff>
    </xdr:from>
    <xdr:to>
      <xdr:col>85</xdr:col>
      <xdr:colOff>177800</xdr:colOff>
      <xdr:row>99</xdr:row>
      <xdr:rowOff>76690</xdr:rowOff>
    </xdr:to>
    <xdr:sp macro="" textlink="">
      <xdr:nvSpPr>
        <xdr:cNvPr id="685" name="フローチャート: 判断 684"/>
        <xdr:cNvSpPr/>
      </xdr:nvSpPr>
      <xdr:spPr>
        <a:xfrm>
          <a:off x="16268700" y="1694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21406</xdr:rowOff>
    </xdr:from>
    <xdr:to>
      <xdr:col>81</xdr:col>
      <xdr:colOff>50800</xdr:colOff>
      <xdr:row>99</xdr:row>
      <xdr:rowOff>32499</xdr:rowOff>
    </xdr:to>
    <xdr:cxnSp macro="">
      <xdr:nvCxnSpPr>
        <xdr:cNvPr id="686" name="直線コネクタ 685"/>
        <xdr:cNvCxnSpPr/>
      </xdr:nvCxnSpPr>
      <xdr:spPr>
        <a:xfrm flipV="1">
          <a:off x="14592300" y="16994956"/>
          <a:ext cx="889000" cy="11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144276</xdr:rowOff>
    </xdr:from>
    <xdr:to>
      <xdr:col>81</xdr:col>
      <xdr:colOff>101600</xdr:colOff>
      <xdr:row>99</xdr:row>
      <xdr:rowOff>74426</xdr:rowOff>
    </xdr:to>
    <xdr:sp macro="" textlink="">
      <xdr:nvSpPr>
        <xdr:cNvPr id="687" name="フローチャート: 判断 686"/>
        <xdr:cNvSpPr/>
      </xdr:nvSpPr>
      <xdr:spPr>
        <a:xfrm>
          <a:off x="15430500" y="1694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65553</xdr:rowOff>
    </xdr:from>
    <xdr:ext cx="534377" cy="259045"/>
    <xdr:sp macro="" textlink="">
      <xdr:nvSpPr>
        <xdr:cNvPr id="688" name="テキスト ボックス 687"/>
        <xdr:cNvSpPr txBox="1"/>
      </xdr:nvSpPr>
      <xdr:spPr>
        <a:xfrm>
          <a:off x="15214111" y="170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32499</xdr:rowOff>
    </xdr:from>
    <xdr:to>
      <xdr:col>76</xdr:col>
      <xdr:colOff>114300</xdr:colOff>
      <xdr:row>99</xdr:row>
      <xdr:rowOff>42709</xdr:rowOff>
    </xdr:to>
    <xdr:cxnSp macro="">
      <xdr:nvCxnSpPr>
        <xdr:cNvPr id="689" name="直線コネクタ 688"/>
        <xdr:cNvCxnSpPr/>
      </xdr:nvCxnSpPr>
      <xdr:spPr>
        <a:xfrm flipV="1">
          <a:off x="13703300" y="17006049"/>
          <a:ext cx="889000" cy="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147803</xdr:rowOff>
    </xdr:from>
    <xdr:to>
      <xdr:col>76</xdr:col>
      <xdr:colOff>165100</xdr:colOff>
      <xdr:row>99</xdr:row>
      <xdr:rowOff>77953</xdr:rowOff>
    </xdr:to>
    <xdr:sp macro="" textlink="">
      <xdr:nvSpPr>
        <xdr:cNvPr id="690" name="フローチャート: 判断 689"/>
        <xdr:cNvSpPr/>
      </xdr:nvSpPr>
      <xdr:spPr>
        <a:xfrm>
          <a:off x="14541500" y="1694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94480</xdr:rowOff>
    </xdr:from>
    <xdr:ext cx="534377" cy="259045"/>
    <xdr:sp macro="" textlink="">
      <xdr:nvSpPr>
        <xdr:cNvPr id="691" name="テキスト ボックス 690"/>
        <xdr:cNvSpPr txBox="1"/>
      </xdr:nvSpPr>
      <xdr:spPr>
        <a:xfrm>
          <a:off x="14325111" y="167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41715</xdr:rowOff>
    </xdr:from>
    <xdr:to>
      <xdr:col>71</xdr:col>
      <xdr:colOff>177800</xdr:colOff>
      <xdr:row>99</xdr:row>
      <xdr:rowOff>42709</xdr:rowOff>
    </xdr:to>
    <xdr:cxnSp macro="">
      <xdr:nvCxnSpPr>
        <xdr:cNvPr id="692" name="直線コネクタ 691"/>
        <xdr:cNvCxnSpPr/>
      </xdr:nvCxnSpPr>
      <xdr:spPr>
        <a:xfrm>
          <a:off x="12814300" y="17015265"/>
          <a:ext cx="889000" cy="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154832</xdr:rowOff>
    </xdr:from>
    <xdr:to>
      <xdr:col>72</xdr:col>
      <xdr:colOff>38100</xdr:colOff>
      <xdr:row>99</xdr:row>
      <xdr:rowOff>84982</xdr:rowOff>
    </xdr:to>
    <xdr:sp macro="" textlink="">
      <xdr:nvSpPr>
        <xdr:cNvPr id="693" name="フローチャート: 判断 692"/>
        <xdr:cNvSpPr/>
      </xdr:nvSpPr>
      <xdr:spPr>
        <a:xfrm>
          <a:off x="13652500" y="1695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101509</xdr:rowOff>
    </xdr:from>
    <xdr:ext cx="534377" cy="259045"/>
    <xdr:sp macro="" textlink="">
      <xdr:nvSpPr>
        <xdr:cNvPr id="694" name="テキスト ボックス 693"/>
        <xdr:cNvSpPr txBox="1"/>
      </xdr:nvSpPr>
      <xdr:spPr>
        <a:xfrm>
          <a:off x="13436111" y="1673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147645</xdr:rowOff>
    </xdr:from>
    <xdr:to>
      <xdr:col>67</xdr:col>
      <xdr:colOff>101600</xdr:colOff>
      <xdr:row>99</xdr:row>
      <xdr:rowOff>77795</xdr:rowOff>
    </xdr:to>
    <xdr:sp macro="" textlink="">
      <xdr:nvSpPr>
        <xdr:cNvPr id="695" name="フローチャート: 判断 694"/>
        <xdr:cNvSpPr/>
      </xdr:nvSpPr>
      <xdr:spPr>
        <a:xfrm>
          <a:off x="12763500" y="1694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94322</xdr:rowOff>
    </xdr:from>
    <xdr:ext cx="534377" cy="259045"/>
    <xdr:sp macro="" textlink="">
      <xdr:nvSpPr>
        <xdr:cNvPr id="696" name="テキスト ボックス 695"/>
        <xdr:cNvSpPr txBox="1"/>
      </xdr:nvSpPr>
      <xdr:spPr>
        <a:xfrm>
          <a:off x="12547111" y="16724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144399</xdr:rowOff>
    </xdr:from>
    <xdr:to>
      <xdr:col>85</xdr:col>
      <xdr:colOff>177800</xdr:colOff>
      <xdr:row>99</xdr:row>
      <xdr:rowOff>74549</xdr:rowOff>
    </xdr:to>
    <xdr:sp macro="" textlink="">
      <xdr:nvSpPr>
        <xdr:cNvPr id="702" name="楕円 701"/>
        <xdr:cNvSpPr/>
      </xdr:nvSpPr>
      <xdr:spPr>
        <a:xfrm>
          <a:off x="16268700" y="1694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103776</xdr:rowOff>
    </xdr:from>
    <xdr:ext cx="534377" cy="259045"/>
    <xdr:sp macro="" textlink="">
      <xdr:nvSpPr>
        <xdr:cNvPr id="703" name="積立金該当値テキスト"/>
        <xdr:cNvSpPr txBox="1"/>
      </xdr:nvSpPr>
      <xdr:spPr>
        <a:xfrm>
          <a:off x="16370300" y="16734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142056</xdr:rowOff>
    </xdr:from>
    <xdr:to>
      <xdr:col>81</xdr:col>
      <xdr:colOff>101600</xdr:colOff>
      <xdr:row>99</xdr:row>
      <xdr:rowOff>72206</xdr:rowOff>
    </xdr:to>
    <xdr:sp macro="" textlink="">
      <xdr:nvSpPr>
        <xdr:cNvPr id="704" name="楕円 703"/>
        <xdr:cNvSpPr/>
      </xdr:nvSpPr>
      <xdr:spPr>
        <a:xfrm>
          <a:off x="15430500" y="16944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88733</xdr:rowOff>
    </xdr:from>
    <xdr:ext cx="534377" cy="259045"/>
    <xdr:sp macro="" textlink="">
      <xdr:nvSpPr>
        <xdr:cNvPr id="705" name="テキスト ボックス 704"/>
        <xdr:cNvSpPr txBox="1"/>
      </xdr:nvSpPr>
      <xdr:spPr>
        <a:xfrm>
          <a:off x="15214111" y="1671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153149</xdr:rowOff>
    </xdr:from>
    <xdr:to>
      <xdr:col>76</xdr:col>
      <xdr:colOff>165100</xdr:colOff>
      <xdr:row>99</xdr:row>
      <xdr:rowOff>83299</xdr:rowOff>
    </xdr:to>
    <xdr:sp macro="" textlink="">
      <xdr:nvSpPr>
        <xdr:cNvPr id="706" name="楕円 705"/>
        <xdr:cNvSpPr/>
      </xdr:nvSpPr>
      <xdr:spPr>
        <a:xfrm>
          <a:off x="14541500" y="16955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74426</xdr:rowOff>
    </xdr:from>
    <xdr:ext cx="534377" cy="259045"/>
    <xdr:sp macro="" textlink="">
      <xdr:nvSpPr>
        <xdr:cNvPr id="707" name="テキスト ボックス 706"/>
        <xdr:cNvSpPr txBox="1"/>
      </xdr:nvSpPr>
      <xdr:spPr>
        <a:xfrm>
          <a:off x="14325111" y="1704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163359</xdr:rowOff>
    </xdr:from>
    <xdr:to>
      <xdr:col>72</xdr:col>
      <xdr:colOff>38100</xdr:colOff>
      <xdr:row>99</xdr:row>
      <xdr:rowOff>93509</xdr:rowOff>
    </xdr:to>
    <xdr:sp macro="" textlink="">
      <xdr:nvSpPr>
        <xdr:cNvPr id="708" name="楕円 707"/>
        <xdr:cNvSpPr/>
      </xdr:nvSpPr>
      <xdr:spPr>
        <a:xfrm>
          <a:off x="13652500" y="16965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84636</xdr:rowOff>
    </xdr:from>
    <xdr:ext cx="469744" cy="259045"/>
    <xdr:sp macro="" textlink="">
      <xdr:nvSpPr>
        <xdr:cNvPr id="709" name="テキスト ボックス 708"/>
        <xdr:cNvSpPr txBox="1"/>
      </xdr:nvSpPr>
      <xdr:spPr>
        <a:xfrm>
          <a:off x="13468428" y="17058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162365</xdr:rowOff>
    </xdr:from>
    <xdr:to>
      <xdr:col>67</xdr:col>
      <xdr:colOff>101600</xdr:colOff>
      <xdr:row>99</xdr:row>
      <xdr:rowOff>92515</xdr:rowOff>
    </xdr:to>
    <xdr:sp macro="" textlink="">
      <xdr:nvSpPr>
        <xdr:cNvPr id="710" name="楕円 709"/>
        <xdr:cNvSpPr/>
      </xdr:nvSpPr>
      <xdr:spPr>
        <a:xfrm>
          <a:off x="12763500" y="16964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83642</xdr:rowOff>
    </xdr:from>
    <xdr:ext cx="469744" cy="259045"/>
    <xdr:sp macro="" textlink="">
      <xdr:nvSpPr>
        <xdr:cNvPr id="711" name="テキスト ボックス 710"/>
        <xdr:cNvSpPr txBox="1"/>
      </xdr:nvSpPr>
      <xdr:spPr>
        <a:xfrm>
          <a:off x="12579428" y="1705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2" name="直線コネクタ 72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3" name="テキスト ボックス 72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4" name="直線コネクタ 72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5" name="テキスト ボックス 72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6" name="直線コネクタ 72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7" name="テキスト ボックス 72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8" name="直線コネクタ 72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9" name="テキスト ボックス 72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48351</xdr:rowOff>
    </xdr:from>
    <xdr:to>
      <xdr:col>116</xdr:col>
      <xdr:colOff>62864</xdr:colOff>
      <xdr:row>38</xdr:row>
      <xdr:rowOff>139700</xdr:rowOff>
    </xdr:to>
    <xdr:cxnSp macro="">
      <xdr:nvCxnSpPr>
        <xdr:cNvPr id="733" name="直線コネクタ 732"/>
        <xdr:cNvCxnSpPr/>
      </xdr:nvCxnSpPr>
      <xdr:spPr>
        <a:xfrm flipV="1">
          <a:off x="22159595" y="5534751"/>
          <a:ext cx="1269" cy="11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5" name="直線コネクタ 73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166478</xdr:rowOff>
    </xdr:from>
    <xdr:ext cx="534377" cy="259045"/>
    <xdr:sp macro="" textlink="">
      <xdr:nvSpPr>
        <xdr:cNvPr id="736" name="投資及び出資金最大値テキスト"/>
        <xdr:cNvSpPr txBox="1"/>
      </xdr:nvSpPr>
      <xdr:spPr>
        <a:xfrm>
          <a:off x="22212300" y="530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48351</xdr:rowOff>
    </xdr:from>
    <xdr:to>
      <xdr:col>116</xdr:col>
      <xdr:colOff>152400</xdr:colOff>
      <xdr:row>32</xdr:row>
      <xdr:rowOff>48351</xdr:rowOff>
    </xdr:to>
    <xdr:cxnSp macro="">
      <xdr:nvCxnSpPr>
        <xdr:cNvPr id="737" name="直線コネクタ 736"/>
        <xdr:cNvCxnSpPr/>
      </xdr:nvCxnSpPr>
      <xdr:spPr>
        <a:xfrm>
          <a:off x="22072600" y="553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8" name="直線コネクタ 737"/>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146661</xdr:rowOff>
    </xdr:from>
    <xdr:ext cx="469744" cy="259045"/>
    <xdr:sp macro="" textlink="">
      <xdr:nvSpPr>
        <xdr:cNvPr id="739" name="投資及び出資金平均値テキスト"/>
        <xdr:cNvSpPr txBox="1"/>
      </xdr:nvSpPr>
      <xdr:spPr>
        <a:xfrm>
          <a:off x="22212300" y="6318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123784</xdr:rowOff>
    </xdr:from>
    <xdr:to>
      <xdr:col>116</xdr:col>
      <xdr:colOff>114300</xdr:colOff>
      <xdr:row>38</xdr:row>
      <xdr:rowOff>53935</xdr:rowOff>
    </xdr:to>
    <xdr:sp macro="" textlink="">
      <xdr:nvSpPr>
        <xdr:cNvPr id="740" name="フローチャート: 判断 739"/>
        <xdr:cNvSpPr/>
      </xdr:nvSpPr>
      <xdr:spPr>
        <a:xfrm>
          <a:off x="221107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1" name="直線コネクタ 740"/>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101930</xdr:rowOff>
    </xdr:from>
    <xdr:to>
      <xdr:col>112</xdr:col>
      <xdr:colOff>38100</xdr:colOff>
      <xdr:row>38</xdr:row>
      <xdr:rowOff>32080</xdr:rowOff>
    </xdr:to>
    <xdr:sp macro="" textlink="">
      <xdr:nvSpPr>
        <xdr:cNvPr id="742" name="フローチャート: 判断 741"/>
        <xdr:cNvSpPr/>
      </xdr:nvSpPr>
      <xdr:spPr>
        <a:xfrm>
          <a:off x="21272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48607</xdr:rowOff>
    </xdr:from>
    <xdr:ext cx="469744" cy="259045"/>
    <xdr:sp macro="" textlink="">
      <xdr:nvSpPr>
        <xdr:cNvPr id="743" name="テキスト ボックス 742"/>
        <xdr:cNvSpPr txBox="1"/>
      </xdr:nvSpPr>
      <xdr:spPr>
        <a:xfrm>
          <a:off x="21088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4" name="直線コネクタ 743"/>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130825</xdr:rowOff>
    </xdr:from>
    <xdr:to>
      <xdr:col>107</xdr:col>
      <xdr:colOff>101600</xdr:colOff>
      <xdr:row>38</xdr:row>
      <xdr:rowOff>60975</xdr:rowOff>
    </xdr:to>
    <xdr:sp macro="" textlink="">
      <xdr:nvSpPr>
        <xdr:cNvPr id="745" name="フローチャート: 判断 744"/>
        <xdr:cNvSpPr/>
      </xdr:nvSpPr>
      <xdr:spPr>
        <a:xfrm>
          <a:off x="20383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77502</xdr:rowOff>
    </xdr:from>
    <xdr:ext cx="469744" cy="259045"/>
    <xdr:sp macro="" textlink="">
      <xdr:nvSpPr>
        <xdr:cNvPr id="746" name="テキスト ボックス 745"/>
        <xdr:cNvSpPr txBox="1"/>
      </xdr:nvSpPr>
      <xdr:spPr>
        <a:xfrm>
          <a:off x="20199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7" name="直線コネクタ 746"/>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132562</xdr:rowOff>
    </xdr:from>
    <xdr:to>
      <xdr:col>102</xdr:col>
      <xdr:colOff>165100</xdr:colOff>
      <xdr:row>38</xdr:row>
      <xdr:rowOff>62712</xdr:rowOff>
    </xdr:to>
    <xdr:sp macro="" textlink="">
      <xdr:nvSpPr>
        <xdr:cNvPr id="748" name="フローチャート: 判断 747"/>
        <xdr:cNvSpPr/>
      </xdr:nvSpPr>
      <xdr:spPr>
        <a:xfrm>
          <a:off x="19494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79239</xdr:rowOff>
    </xdr:from>
    <xdr:ext cx="469744" cy="259045"/>
    <xdr:sp macro="" textlink="">
      <xdr:nvSpPr>
        <xdr:cNvPr id="749" name="テキスト ボックス 748"/>
        <xdr:cNvSpPr txBox="1"/>
      </xdr:nvSpPr>
      <xdr:spPr>
        <a:xfrm>
          <a:off x="19310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158714</xdr:rowOff>
    </xdr:from>
    <xdr:to>
      <xdr:col>98</xdr:col>
      <xdr:colOff>38100</xdr:colOff>
      <xdr:row>38</xdr:row>
      <xdr:rowOff>88864</xdr:rowOff>
    </xdr:to>
    <xdr:sp macro="" textlink="">
      <xdr:nvSpPr>
        <xdr:cNvPr id="750" name="フローチャート: 判断 749"/>
        <xdr:cNvSpPr/>
      </xdr:nvSpPr>
      <xdr:spPr>
        <a:xfrm>
          <a:off x="18605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105391</xdr:rowOff>
    </xdr:from>
    <xdr:ext cx="469744" cy="259045"/>
    <xdr:sp macro="" textlink="">
      <xdr:nvSpPr>
        <xdr:cNvPr id="751" name="テキスト ボックス 750"/>
        <xdr:cNvSpPr txBox="1"/>
      </xdr:nvSpPr>
      <xdr:spPr>
        <a:xfrm>
          <a:off x="18421428"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7" name="楕円 756"/>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8" name="投資及び出資金該当値テキスト"/>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9" name="楕円 758"/>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0" name="テキスト ボックス 759"/>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1" name="楕円 760"/>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2" name="テキスト ボックス 761"/>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3" name="楕円 762"/>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4" name="テキスト ボックス 763"/>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楕円 764"/>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70343</xdr:rowOff>
    </xdr:from>
    <xdr:to>
      <xdr:col>116</xdr:col>
      <xdr:colOff>62864</xdr:colOff>
      <xdr:row>58</xdr:row>
      <xdr:rowOff>139700</xdr:rowOff>
    </xdr:to>
    <xdr:cxnSp macro="">
      <xdr:nvCxnSpPr>
        <xdr:cNvPr id="788" name="直線コネクタ 787"/>
        <xdr:cNvCxnSpPr/>
      </xdr:nvCxnSpPr>
      <xdr:spPr>
        <a:xfrm flipV="1">
          <a:off x="22159595" y="8642843"/>
          <a:ext cx="1269" cy="1440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17020</xdr:rowOff>
    </xdr:from>
    <xdr:ext cx="534377" cy="259045"/>
    <xdr:sp macro="" textlink="">
      <xdr:nvSpPr>
        <xdr:cNvPr id="791" name="貸付金最大値テキスト"/>
        <xdr:cNvSpPr txBox="1"/>
      </xdr:nvSpPr>
      <xdr:spPr>
        <a:xfrm>
          <a:off x="22212300" y="841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70343</xdr:rowOff>
    </xdr:from>
    <xdr:to>
      <xdr:col>116</xdr:col>
      <xdr:colOff>152400</xdr:colOff>
      <xdr:row>50</xdr:row>
      <xdr:rowOff>70343</xdr:rowOff>
    </xdr:to>
    <xdr:cxnSp macro="">
      <xdr:nvCxnSpPr>
        <xdr:cNvPr id="792" name="直線コネクタ 791"/>
        <xdr:cNvCxnSpPr/>
      </xdr:nvCxnSpPr>
      <xdr:spPr>
        <a:xfrm>
          <a:off x="22072600" y="864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69931</xdr:rowOff>
    </xdr:from>
    <xdr:to>
      <xdr:col>116</xdr:col>
      <xdr:colOff>63500</xdr:colOff>
      <xdr:row>57</xdr:row>
      <xdr:rowOff>70045</xdr:rowOff>
    </xdr:to>
    <xdr:cxnSp macro="">
      <xdr:nvCxnSpPr>
        <xdr:cNvPr id="793" name="直線コネクタ 792"/>
        <xdr:cNvCxnSpPr/>
      </xdr:nvCxnSpPr>
      <xdr:spPr>
        <a:xfrm flipV="1">
          <a:off x="21323300" y="9842581"/>
          <a:ext cx="838200" cy="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136227</xdr:rowOff>
    </xdr:from>
    <xdr:ext cx="469744" cy="259045"/>
    <xdr:sp macro="" textlink="">
      <xdr:nvSpPr>
        <xdr:cNvPr id="794" name="貸付金平均値テキスト"/>
        <xdr:cNvSpPr txBox="1"/>
      </xdr:nvSpPr>
      <xdr:spPr>
        <a:xfrm>
          <a:off x="22212300" y="9908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157800</xdr:rowOff>
    </xdr:from>
    <xdr:to>
      <xdr:col>116</xdr:col>
      <xdr:colOff>114300</xdr:colOff>
      <xdr:row>58</xdr:row>
      <xdr:rowOff>87950</xdr:rowOff>
    </xdr:to>
    <xdr:sp macro="" textlink="">
      <xdr:nvSpPr>
        <xdr:cNvPr id="795" name="フローチャート: 判断 794"/>
        <xdr:cNvSpPr/>
      </xdr:nvSpPr>
      <xdr:spPr>
        <a:xfrm>
          <a:off x="22110700" y="993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69314</xdr:rowOff>
    </xdr:from>
    <xdr:to>
      <xdr:col>111</xdr:col>
      <xdr:colOff>177800</xdr:colOff>
      <xdr:row>57</xdr:row>
      <xdr:rowOff>70045</xdr:rowOff>
    </xdr:to>
    <xdr:cxnSp macro="">
      <xdr:nvCxnSpPr>
        <xdr:cNvPr id="796" name="直線コネクタ 795"/>
        <xdr:cNvCxnSpPr/>
      </xdr:nvCxnSpPr>
      <xdr:spPr>
        <a:xfrm>
          <a:off x="20434300" y="9841964"/>
          <a:ext cx="889000" cy="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162075</xdr:rowOff>
    </xdr:from>
    <xdr:to>
      <xdr:col>112</xdr:col>
      <xdr:colOff>38100</xdr:colOff>
      <xdr:row>58</xdr:row>
      <xdr:rowOff>92225</xdr:rowOff>
    </xdr:to>
    <xdr:sp macro="" textlink="">
      <xdr:nvSpPr>
        <xdr:cNvPr id="797" name="フローチャート: 判断 796"/>
        <xdr:cNvSpPr/>
      </xdr:nvSpPr>
      <xdr:spPr>
        <a:xfrm>
          <a:off x="21272500" y="99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83352</xdr:rowOff>
    </xdr:from>
    <xdr:ext cx="469744" cy="259045"/>
    <xdr:sp macro="" textlink="">
      <xdr:nvSpPr>
        <xdr:cNvPr id="798" name="テキスト ボックス 797"/>
        <xdr:cNvSpPr txBox="1"/>
      </xdr:nvSpPr>
      <xdr:spPr>
        <a:xfrm>
          <a:off x="21088428" y="1002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161577</xdr:rowOff>
    </xdr:from>
    <xdr:to>
      <xdr:col>107</xdr:col>
      <xdr:colOff>50800</xdr:colOff>
      <xdr:row>57</xdr:row>
      <xdr:rowOff>69314</xdr:rowOff>
    </xdr:to>
    <xdr:cxnSp macro="">
      <xdr:nvCxnSpPr>
        <xdr:cNvPr id="799" name="直線コネクタ 798"/>
        <xdr:cNvCxnSpPr/>
      </xdr:nvCxnSpPr>
      <xdr:spPr>
        <a:xfrm>
          <a:off x="19545300" y="9762777"/>
          <a:ext cx="889000" cy="7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157091</xdr:rowOff>
    </xdr:from>
    <xdr:to>
      <xdr:col>107</xdr:col>
      <xdr:colOff>101600</xdr:colOff>
      <xdr:row>58</xdr:row>
      <xdr:rowOff>87241</xdr:rowOff>
    </xdr:to>
    <xdr:sp macro="" textlink="">
      <xdr:nvSpPr>
        <xdr:cNvPr id="800" name="フローチャート: 判断 799"/>
        <xdr:cNvSpPr/>
      </xdr:nvSpPr>
      <xdr:spPr>
        <a:xfrm>
          <a:off x="20383500" y="992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78368</xdr:rowOff>
    </xdr:from>
    <xdr:ext cx="469744" cy="259045"/>
    <xdr:sp macro="" textlink="">
      <xdr:nvSpPr>
        <xdr:cNvPr id="801" name="テキスト ボックス 800"/>
        <xdr:cNvSpPr txBox="1"/>
      </xdr:nvSpPr>
      <xdr:spPr>
        <a:xfrm>
          <a:off x="20199428" y="100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121275</xdr:rowOff>
    </xdr:from>
    <xdr:to>
      <xdr:col>102</xdr:col>
      <xdr:colOff>114300</xdr:colOff>
      <xdr:row>56</xdr:row>
      <xdr:rowOff>161577</xdr:rowOff>
    </xdr:to>
    <xdr:cxnSp macro="">
      <xdr:nvCxnSpPr>
        <xdr:cNvPr id="802" name="直線コネクタ 801"/>
        <xdr:cNvCxnSpPr/>
      </xdr:nvCxnSpPr>
      <xdr:spPr>
        <a:xfrm>
          <a:off x="18656300" y="9722475"/>
          <a:ext cx="889000" cy="4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133043</xdr:rowOff>
    </xdr:from>
    <xdr:to>
      <xdr:col>102</xdr:col>
      <xdr:colOff>165100</xdr:colOff>
      <xdr:row>58</xdr:row>
      <xdr:rowOff>63193</xdr:rowOff>
    </xdr:to>
    <xdr:sp macro="" textlink="">
      <xdr:nvSpPr>
        <xdr:cNvPr id="803" name="フローチャート: 判断 802"/>
        <xdr:cNvSpPr/>
      </xdr:nvSpPr>
      <xdr:spPr>
        <a:xfrm>
          <a:off x="19494500" y="990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54320</xdr:rowOff>
    </xdr:from>
    <xdr:ext cx="469744" cy="259045"/>
    <xdr:sp macro="" textlink="">
      <xdr:nvSpPr>
        <xdr:cNvPr id="804" name="テキスト ボックス 803"/>
        <xdr:cNvSpPr txBox="1"/>
      </xdr:nvSpPr>
      <xdr:spPr>
        <a:xfrm>
          <a:off x="19310428" y="999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123327</xdr:rowOff>
    </xdr:from>
    <xdr:to>
      <xdr:col>98</xdr:col>
      <xdr:colOff>38100</xdr:colOff>
      <xdr:row>58</xdr:row>
      <xdr:rowOff>53477</xdr:rowOff>
    </xdr:to>
    <xdr:sp macro="" textlink="">
      <xdr:nvSpPr>
        <xdr:cNvPr id="805" name="フローチャート: 判断 804"/>
        <xdr:cNvSpPr/>
      </xdr:nvSpPr>
      <xdr:spPr>
        <a:xfrm>
          <a:off x="18605500" y="989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44604</xdr:rowOff>
    </xdr:from>
    <xdr:ext cx="469744" cy="259045"/>
    <xdr:sp macro="" textlink="">
      <xdr:nvSpPr>
        <xdr:cNvPr id="806" name="テキスト ボックス 805"/>
        <xdr:cNvSpPr txBox="1"/>
      </xdr:nvSpPr>
      <xdr:spPr>
        <a:xfrm>
          <a:off x="18421428" y="998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19131</xdr:rowOff>
    </xdr:from>
    <xdr:to>
      <xdr:col>116</xdr:col>
      <xdr:colOff>114300</xdr:colOff>
      <xdr:row>57</xdr:row>
      <xdr:rowOff>120731</xdr:rowOff>
    </xdr:to>
    <xdr:sp macro="" textlink="">
      <xdr:nvSpPr>
        <xdr:cNvPr id="812" name="楕円 811"/>
        <xdr:cNvSpPr/>
      </xdr:nvSpPr>
      <xdr:spPr>
        <a:xfrm>
          <a:off x="22110700" y="979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42008</xdr:rowOff>
    </xdr:from>
    <xdr:ext cx="534377" cy="259045"/>
    <xdr:sp macro="" textlink="">
      <xdr:nvSpPr>
        <xdr:cNvPr id="813" name="貸付金該当値テキスト"/>
        <xdr:cNvSpPr txBox="1"/>
      </xdr:nvSpPr>
      <xdr:spPr>
        <a:xfrm>
          <a:off x="22212300" y="964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19245</xdr:rowOff>
    </xdr:from>
    <xdr:to>
      <xdr:col>112</xdr:col>
      <xdr:colOff>38100</xdr:colOff>
      <xdr:row>57</xdr:row>
      <xdr:rowOff>120845</xdr:rowOff>
    </xdr:to>
    <xdr:sp macro="" textlink="">
      <xdr:nvSpPr>
        <xdr:cNvPr id="814" name="楕円 813"/>
        <xdr:cNvSpPr/>
      </xdr:nvSpPr>
      <xdr:spPr>
        <a:xfrm>
          <a:off x="21272500" y="979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137372</xdr:rowOff>
    </xdr:from>
    <xdr:ext cx="534377" cy="259045"/>
    <xdr:sp macro="" textlink="">
      <xdr:nvSpPr>
        <xdr:cNvPr id="815" name="テキスト ボックス 814"/>
        <xdr:cNvSpPr txBox="1"/>
      </xdr:nvSpPr>
      <xdr:spPr>
        <a:xfrm>
          <a:off x="21056111" y="9567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18514</xdr:rowOff>
    </xdr:from>
    <xdr:to>
      <xdr:col>107</xdr:col>
      <xdr:colOff>101600</xdr:colOff>
      <xdr:row>57</xdr:row>
      <xdr:rowOff>120114</xdr:rowOff>
    </xdr:to>
    <xdr:sp macro="" textlink="">
      <xdr:nvSpPr>
        <xdr:cNvPr id="816" name="楕円 815"/>
        <xdr:cNvSpPr/>
      </xdr:nvSpPr>
      <xdr:spPr>
        <a:xfrm>
          <a:off x="20383500" y="9791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136641</xdr:rowOff>
    </xdr:from>
    <xdr:ext cx="534377" cy="259045"/>
    <xdr:sp macro="" textlink="">
      <xdr:nvSpPr>
        <xdr:cNvPr id="817" name="テキスト ボックス 816"/>
        <xdr:cNvSpPr txBox="1"/>
      </xdr:nvSpPr>
      <xdr:spPr>
        <a:xfrm>
          <a:off x="20167111" y="9566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110777</xdr:rowOff>
    </xdr:from>
    <xdr:to>
      <xdr:col>102</xdr:col>
      <xdr:colOff>165100</xdr:colOff>
      <xdr:row>57</xdr:row>
      <xdr:rowOff>40927</xdr:rowOff>
    </xdr:to>
    <xdr:sp macro="" textlink="">
      <xdr:nvSpPr>
        <xdr:cNvPr id="818" name="楕円 817"/>
        <xdr:cNvSpPr/>
      </xdr:nvSpPr>
      <xdr:spPr>
        <a:xfrm>
          <a:off x="19494500" y="9711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57454</xdr:rowOff>
    </xdr:from>
    <xdr:ext cx="534377" cy="259045"/>
    <xdr:sp macro="" textlink="">
      <xdr:nvSpPr>
        <xdr:cNvPr id="819" name="テキスト ボックス 818"/>
        <xdr:cNvSpPr txBox="1"/>
      </xdr:nvSpPr>
      <xdr:spPr>
        <a:xfrm>
          <a:off x="19278111" y="9487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70475</xdr:rowOff>
    </xdr:from>
    <xdr:to>
      <xdr:col>98</xdr:col>
      <xdr:colOff>38100</xdr:colOff>
      <xdr:row>57</xdr:row>
      <xdr:rowOff>625</xdr:rowOff>
    </xdr:to>
    <xdr:sp macro="" textlink="">
      <xdr:nvSpPr>
        <xdr:cNvPr id="820" name="楕円 819"/>
        <xdr:cNvSpPr/>
      </xdr:nvSpPr>
      <xdr:spPr>
        <a:xfrm>
          <a:off x="18605500" y="9671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17152</xdr:rowOff>
    </xdr:from>
    <xdr:ext cx="534377" cy="259045"/>
    <xdr:sp macro="" textlink="">
      <xdr:nvSpPr>
        <xdr:cNvPr id="821" name="テキスト ボックス 820"/>
        <xdr:cNvSpPr txBox="1"/>
      </xdr:nvSpPr>
      <xdr:spPr>
        <a:xfrm>
          <a:off x="18389111" y="944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3" name="直線コネクタ 832"/>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4" name="テキスト ボックス 833"/>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5" name="直線コネクタ 834"/>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6" name="テキスト ボックス 835"/>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7" name="直線コネクタ 836"/>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8" name="テキスト ボックス 837"/>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9" name="直線コネクタ 838"/>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0" name="テキスト ボックス 839"/>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5604</xdr:rowOff>
    </xdr:from>
    <xdr:to>
      <xdr:col>116</xdr:col>
      <xdr:colOff>62864</xdr:colOff>
      <xdr:row>77</xdr:row>
      <xdr:rowOff>2174</xdr:rowOff>
    </xdr:to>
    <xdr:cxnSp macro="">
      <xdr:nvCxnSpPr>
        <xdr:cNvPr id="844" name="直線コネクタ 843"/>
        <xdr:cNvCxnSpPr/>
      </xdr:nvCxnSpPr>
      <xdr:spPr>
        <a:xfrm flipV="1">
          <a:off x="22159595" y="12007104"/>
          <a:ext cx="1269" cy="119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6001</xdr:rowOff>
    </xdr:from>
    <xdr:ext cx="534377" cy="259045"/>
    <xdr:sp macro="" textlink="">
      <xdr:nvSpPr>
        <xdr:cNvPr id="845" name="繰出金最小値テキスト"/>
        <xdr:cNvSpPr txBox="1"/>
      </xdr:nvSpPr>
      <xdr:spPr>
        <a:xfrm>
          <a:off x="22212300" y="1320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2174</xdr:rowOff>
    </xdr:from>
    <xdr:to>
      <xdr:col>116</xdr:col>
      <xdr:colOff>152400</xdr:colOff>
      <xdr:row>77</xdr:row>
      <xdr:rowOff>2174</xdr:rowOff>
    </xdr:to>
    <xdr:cxnSp macro="">
      <xdr:nvCxnSpPr>
        <xdr:cNvPr id="846" name="直線コネクタ 845"/>
        <xdr:cNvCxnSpPr/>
      </xdr:nvCxnSpPr>
      <xdr:spPr>
        <a:xfrm>
          <a:off x="22072600" y="132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123731</xdr:rowOff>
    </xdr:from>
    <xdr:ext cx="534377" cy="259045"/>
    <xdr:sp macro="" textlink="">
      <xdr:nvSpPr>
        <xdr:cNvPr id="847" name="繰出金最大値テキスト"/>
        <xdr:cNvSpPr txBox="1"/>
      </xdr:nvSpPr>
      <xdr:spPr>
        <a:xfrm>
          <a:off x="22212300" y="1178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5604</xdr:rowOff>
    </xdr:from>
    <xdr:to>
      <xdr:col>116</xdr:col>
      <xdr:colOff>152400</xdr:colOff>
      <xdr:row>70</xdr:row>
      <xdr:rowOff>5604</xdr:rowOff>
    </xdr:to>
    <xdr:cxnSp macro="">
      <xdr:nvCxnSpPr>
        <xdr:cNvPr id="848" name="直線コネクタ 847"/>
        <xdr:cNvCxnSpPr/>
      </xdr:nvCxnSpPr>
      <xdr:spPr>
        <a:xfrm>
          <a:off x="22072600" y="1200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29446</xdr:rowOff>
    </xdr:from>
    <xdr:to>
      <xdr:col>116</xdr:col>
      <xdr:colOff>63500</xdr:colOff>
      <xdr:row>72</xdr:row>
      <xdr:rowOff>89545</xdr:rowOff>
    </xdr:to>
    <xdr:cxnSp macro="">
      <xdr:nvCxnSpPr>
        <xdr:cNvPr id="849" name="直線コネクタ 848"/>
        <xdr:cNvCxnSpPr/>
      </xdr:nvCxnSpPr>
      <xdr:spPr>
        <a:xfrm flipV="1">
          <a:off x="21323300" y="12373846"/>
          <a:ext cx="838200" cy="6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125300</xdr:rowOff>
    </xdr:from>
    <xdr:ext cx="534377" cy="259045"/>
    <xdr:sp macro="" textlink="">
      <xdr:nvSpPr>
        <xdr:cNvPr id="850" name="繰出金平均値テキスト"/>
        <xdr:cNvSpPr txBox="1"/>
      </xdr:nvSpPr>
      <xdr:spPr>
        <a:xfrm>
          <a:off x="22212300" y="12641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146873</xdr:rowOff>
    </xdr:from>
    <xdr:to>
      <xdr:col>116</xdr:col>
      <xdr:colOff>114300</xdr:colOff>
      <xdr:row>74</xdr:row>
      <xdr:rowOff>77023</xdr:rowOff>
    </xdr:to>
    <xdr:sp macro="" textlink="">
      <xdr:nvSpPr>
        <xdr:cNvPr id="851" name="フローチャート: 判断 850"/>
        <xdr:cNvSpPr/>
      </xdr:nvSpPr>
      <xdr:spPr>
        <a:xfrm>
          <a:off x="221107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89545</xdr:rowOff>
    </xdr:from>
    <xdr:to>
      <xdr:col>111</xdr:col>
      <xdr:colOff>177800</xdr:colOff>
      <xdr:row>73</xdr:row>
      <xdr:rowOff>10381</xdr:rowOff>
    </xdr:to>
    <xdr:cxnSp macro="">
      <xdr:nvCxnSpPr>
        <xdr:cNvPr id="852" name="直線コネクタ 851"/>
        <xdr:cNvCxnSpPr/>
      </xdr:nvCxnSpPr>
      <xdr:spPr>
        <a:xfrm flipV="1">
          <a:off x="20434300" y="12433945"/>
          <a:ext cx="889000" cy="9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117818</xdr:rowOff>
    </xdr:from>
    <xdr:to>
      <xdr:col>112</xdr:col>
      <xdr:colOff>38100</xdr:colOff>
      <xdr:row>74</xdr:row>
      <xdr:rowOff>47968</xdr:rowOff>
    </xdr:to>
    <xdr:sp macro="" textlink="">
      <xdr:nvSpPr>
        <xdr:cNvPr id="853" name="フローチャート: 判断 852"/>
        <xdr:cNvSpPr/>
      </xdr:nvSpPr>
      <xdr:spPr>
        <a:xfrm>
          <a:off x="21272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39095</xdr:rowOff>
    </xdr:from>
    <xdr:ext cx="534377" cy="259045"/>
    <xdr:sp macro="" textlink="">
      <xdr:nvSpPr>
        <xdr:cNvPr id="854" name="テキスト ボックス 853"/>
        <xdr:cNvSpPr txBox="1"/>
      </xdr:nvSpPr>
      <xdr:spPr>
        <a:xfrm>
          <a:off x="21056111" y="127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10381</xdr:rowOff>
    </xdr:from>
    <xdr:to>
      <xdr:col>107</xdr:col>
      <xdr:colOff>50800</xdr:colOff>
      <xdr:row>73</xdr:row>
      <xdr:rowOff>79098</xdr:rowOff>
    </xdr:to>
    <xdr:cxnSp macro="">
      <xdr:nvCxnSpPr>
        <xdr:cNvPr id="855" name="直線コネクタ 854"/>
        <xdr:cNvCxnSpPr/>
      </xdr:nvCxnSpPr>
      <xdr:spPr>
        <a:xfrm flipV="1">
          <a:off x="19545300" y="12526231"/>
          <a:ext cx="889000" cy="6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21920</xdr:rowOff>
    </xdr:from>
    <xdr:to>
      <xdr:col>107</xdr:col>
      <xdr:colOff>101600</xdr:colOff>
      <xdr:row>73</xdr:row>
      <xdr:rowOff>123520</xdr:rowOff>
    </xdr:to>
    <xdr:sp macro="" textlink="">
      <xdr:nvSpPr>
        <xdr:cNvPr id="856" name="フローチャート: 判断 855"/>
        <xdr:cNvSpPr/>
      </xdr:nvSpPr>
      <xdr:spPr>
        <a:xfrm>
          <a:off x="20383500" y="1253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114647</xdr:rowOff>
    </xdr:from>
    <xdr:ext cx="534377" cy="259045"/>
    <xdr:sp macro="" textlink="">
      <xdr:nvSpPr>
        <xdr:cNvPr id="857" name="テキスト ボックス 856"/>
        <xdr:cNvSpPr txBox="1"/>
      </xdr:nvSpPr>
      <xdr:spPr>
        <a:xfrm>
          <a:off x="20167111" y="1263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79098</xdr:rowOff>
    </xdr:from>
    <xdr:to>
      <xdr:col>102</xdr:col>
      <xdr:colOff>114300</xdr:colOff>
      <xdr:row>73</xdr:row>
      <xdr:rowOff>137140</xdr:rowOff>
    </xdr:to>
    <xdr:cxnSp macro="">
      <xdr:nvCxnSpPr>
        <xdr:cNvPr id="858" name="直線コネクタ 857"/>
        <xdr:cNvCxnSpPr/>
      </xdr:nvCxnSpPr>
      <xdr:spPr>
        <a:xfrm flipV="1">
          <a:off x="18656300" y="12594948"/>
          <a:ext cx="889000" cy="5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150691</xdr:rowOff>
    </xdr:from>
    <xdr:to>
      <xdr:col>102</xdr:col>
      <xdr:colOff>165100</xdr:colOff>
      <xdr:row>74</xdr:row>
      <xdr:rowOff>80841</xdr:rowOff>
    </xdr:to>
    <xdr:sp macro="" textlink="">
      <xdr:nvSpPr>
        <xdr:cNvPr id="859" name="フローチャート: 判断 858"/>
        <xdr:cNvSpPr/>
      </xdr:nvSpPr>
      <xdr:spPr>
        <a:xfrm>
          <a:off x="19494500" y="126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71968</xdr:rowOff>
    </xdr:from>
    <xdr:ext cx="534377" cy="259045"/>
    <xdr:sp macro="" textlink="">
      <xdr:nvSpPr>
        <xdr:cNvPr id="860" name="テキスト ボックス 859"/>
        <xdr:cNvSpPr txBox="1"/>
      </xdr:nvSpPr>
      <xdr:spPr>
        <a:xfrm>
          <a:off x="19278111" y="127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9782</xdr:rowOff>
    </xdr:from>
    <xdr:to>
      <xdr:col>98</xdr:col>
      <xdr:colOff>38100</xdr:colOff>
      <xdr:row>74</xdr:row>
      <xdr:rowOff>111382</xdr:rowOff>
    </xdr:to>
    <xdr:sp macro="" textlink="">
      <xdr:nvSpPr>
        <xdr:cNvPr id="861" name="フローチャート: 判断 860"/>
        <xdr:cNvSpPr/>
      </xdr:nvSpPr>
      <xdr:spPr>
        <a:xfrm>
          <a:off x="18605500" y="1269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102509</xdr:rowOff>
    </xdr:from>
    <xdr:ext cx="534377" cy="259045"/>
    <xdr:sp macro="" textlink="">
      <xdr:nvSpPr>
        <xdr:cNvPr id="862" name="テキスト ボックス 861"/>
        <xdr:cNvSpPr txBox="1"/>
      </xdr:nvSpPr>
      <xdr:spPr>
        <a:xfrm>
          <a:off x="18389111" y="1278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150096</xdr:rowOff>
    </xdr:from>
    <xdr:to>
      <xdr:col>116</xdr:col>
      <xdr:colOff>114300</xdr:colOff>
      <xdr:row>72</xdr:row>
      <xdr:rowOff>80246</xdr:rowOff>
    </xdr:to>
    <xdr:sp macro="" textlink="">
      <xdr:nvSpPr>
        <xdr:cNvPr id="868" name="楕円 867"/>
        <xdr:cNvSpPr/>
      </xdr:nvSpPr>
      <xdr:spPr>
        <a:xfrm>
          <a:off x="22110700" y="1232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1523</xdr:rowOff>
    </xdr:from>
    <xdr:ext cx="534377" cy="259045"/>
    <xdr:sp macro="" textlink="">
      <xdr:nvSpPr>
        <xdr:cNvPr id="869" name="繰出金該当値テキスト"/>
        <xdr:cNvSpPr txBox="1"/>
      </xdr:nvSpPr>
      <xdr:spPr>
        <a:xfrm>
          <a:off x="22212300" y="12174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38745</xdr:rowOff>
    </xdr:from>
    <xdr:to>
      <xdr:col>112</xdr:col>
      <xdr:colOff>38100</xdr:colOff>
      <xdr:row>72</xdr:row>
      <xdr:rowOff>140345</xdr:rowOff>
    </xdr:to>
    <xdr:sp macro="" textlink="">
      <xdr:nvSpPr>
        <xdr:cNvPr id="870" name="楕円 869"/>
        <xdr:cNvSpPr/>
      </xdr:nvSpPr>
      <xdr:spPr>
        <a:xfrm>
          <a:off x="21272500" y="12383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70</xdr:row>
      <xdr:rowOff>156872</xdr:rowOff>
    </xdr:from>
    <xdr:ext cx="534377" cy="259045"/>
    <xdr:sp macro="" textlink="">
      <xdr:nvSpPr>
        <xdr:cNvPr id="871" name="テキスト ボックス 870"/>
        <xdr:cNvSpPr txBox="1"/>
      </xdr:nvSpPr>
      <xdr:spPr>
        <a:xfrm>
          <a:off x="21056111" y="1215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131031</xdr:rowOff>
    </xdr:from>
    <xdr:to>
      <xdr:col>107</xdr:col>
      <xdr:colOff>101600</xdr:colOff>
      <xdr:row>73</xdr:row>
      <xdr:rowOff>61181</xdr:rowOff>
    </xdr:to>
    <xdr:sp macro="" textlink="">
      <xdr:nvSpPr>
        <xdr:cNvPr id="872" name="楕円 871"/>
        <xdr:cNvSpPr/>
      </xdr:nvSpPr>
      <xdr:spPr>
        <a:xfrm>
          <a:off x="20383500" y="12475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77708</xdr:rowOff>
    </xdr:from>
    <xdr:ext cx="534377" cy="259045"/>
    <xdr:sp macro="" textlink="">
      <xdr:nvSpPr>
        <xdr:cNvPr id="873" name="テキスト ボックス 872"/>
        <xdr:cNvSpPr txBox="1"/>
      </xdr:nvSpPr>
      <xdr:spPr>
        <a:xfrm>
          <a:off x="20167111" y="1225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28298</xdr:rowOff>
    </xdr:from>
    <xdr:to>
      <xdr:col>102</xdr:col>
      <xdr:colOff>165100</xdr:colOff>
      <xdr:row>73</xdr:row>
      <xdr:rowOff>129898</xdr:rowOff>
    </xdr:to>
    <xdr:sp macro="" textlink="">
      <xdr:nvSpPr>
        <xdr:cNvPr id="874" name="楕円 873"/>
        <xdr:cNvSpPr/>
      </xdr:nvSpPr>
      <xdr:spPr>
        <a:xfrm>
          <a:off x="19494500" y="1254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146425</xdr:rowOff>
    </xdr:from>
    <xdr:ext cx="534377" cy="259045"/>
    <xdr:sp macro="" textlink="">
      <xdr:nvSpPr>
        <xdr:cNvPr id="875" name="テキスト ボックス 874"/>
        <xdr:cNvSpPr txBox="1"/>
      </xdr:nvSpPr>
      <xdr:spPr>
        <a:xfrm>
          <a:off x="19278111" y="1231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86340</xdr:rowOff>
    </xdr:from>
    <xdr:to>
      <xdr:col>98</xdr:col>
      <xdr:colOff>38100</xdr:colOff>
      <xdr:row>74</xdr:row>
      <xdr:rowOff>16490</xdr:rowOff>
    </xdr:to>
    <xdr:sp macro="" textlink="">
      <xdr:nvSpPr>
        <xdr:cNvPr id="876" name="楕円 875"/>
        <xdr:cNvSpPr/>
      </xdr:nvSpPr>
      <xdr:spPr>
        <a:xfrm>
          <a:off x="18605500" y="1260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33017</xdr:rowOff>
    </xdr:from>
    <xdr:ext cx="534377" cy="259045"/>
    <xdr:sp macro="" textlink="">
      <xdr:nvSpPr>
        <xdr:cNvPr id="877" name="テキスト ボックス 876"/>
        <xdr:cNvSpPr txBox="1"/>
      </xdr:nvSpPr>
      <xdr:spPr>
        <a:xfrm>
          <a:off x="18389111" y="1237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8" name="直線コネクタ 887"/>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9" name="テキスト ボックス 888"/>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0" name="直線コネクタ 889"/>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91" name="テキスト ボックス 890"/>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3" name="テキスト ボックス 892"/>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4" name="直線コネクタ 893"/>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5" name="テキスト ボックス 894"/>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6" name="直線コネクタ 895"/>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7" name="テキスト ボックス 896"/>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8" name="直線コネクタ 897"/>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87</xdr:row>
      <xdr:rowOff>54627</xdr:rowOff>
    </xdr:from>
    <xdr:ext cx="377026" cy="259045"/>
    <xdr:sp macro="" textlink="">
      <xdr:nvSpPr>
        <xdr:cNvPr id="899" name="テキスト ボックス 898"/>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0"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63500</xdr:rowOff>
    </xdr:from>
    <xdr:to>
      <xdr:col>116</xdr:col>
      <xdr:colOff>62864</xdr:colOff>
      <xdr:row>99</xdr:row>
      <xdr:rowOff>44450</xdr:rowOff>
    </xdr:to>
    <xdr:cxnSp macro="">
      <xdr:nvCxnSpPr>
        <xdr:cNvPr id="901" name="直線コネクタ 900"/>
        <xdr:cNvCxnSpPr/>
      </xdr:nvCxnSpPr>
      <xdr:spPr>
        <a:xfrm flipV="1">
          <a:off x="22159595" y="15494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60977</xdr:rowOff>
    </xdr:from>
    <xdr:ext cx="249299" cy="259045"/>
    <xdr:sp macro="" textlink="">
      <xdr:nvSpPr>
        <xdr:cNvPr id="902" name="前年度繰上充用金最小値テキスト"/>
        <xdr:cNvSpPr txBox="1"/>
      </xdr:nvSpPr>
      <xdr:spPr>
        <a:xfrm>
          <a:off x="22212300" y="17034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3" name="直線コネクタ 902"/>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10177</xdr:rowOff>
    </xdr:from>
    <xdr:ext cx="313932" cy="259045"/>
    <xdr:sp macro="" textlink="">
      <xdr:nvSpPr>
        <xdr:cNvPr id="904" name="前年度繰上充用金最大値テキスト"/>
        <xdr:cNvSpPr txBox="1"/>
      </xdr:nvSpPr>
      <xdr:spPr>
        <a:xfrm>
          <a:off x="22212300" y="1526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63500</xdr:rowOff>
    </xdr:from>
    <xdr:to>
      <xdr:col>116</xdr:col>
      <xdr:colOff>152400</xdr:colOff>
      <xdr:row>90</xdr:row>
      <xdr:rowOff>63500</xdr:rowOff>
    </xdr:to>
    <xdr:cxnSp macro="">
      <xdr:nvCxnSpPr>
        <xdr:cNvPr id="905" name="直線コネクタ 904"/>
        <xdr:cNvCxnSpPr/>
      </xdr:nvCxnSpPr>
      <xdr:spPr>
        <a:xfrm>
          <a:off x="22072600" y="1549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6" name="直線コネクタ 905"/>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149877</xdr:rowOff>
    </xdr:from>
    <xdr:ext cx="249299" cy="259045"/>
    <xdr:sp macro="" textlink="">
      <xdr:nvSpPr>
        <xdr:cNvPr id="907" name="前年度繰上充用金平均値テキスト"/>
        <xdr:cNvSpPr txBox="1"/>
      </xdr:nvSpPr>
      <xdr:spPr>
        <a:xfrm>
          <a:off x="22212300" y="16780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127000</xdr:rowOff>
    </xdr:from>
    <xdr:to>
      <xdr:col>116</xdr:col>
      <xdr:colOff>114300</xdr:colOff>
      <xdr:row>99</xdr:row>
      <xdr:rowOff>57150</xdr:rowOff>
    </xdr:to>
    <xdr:sp macro="" textlink="">
      <xdr:nvSpPr>
        <xdr:cNvPr id="908" name="フローチャート: 判断 907"/>
        <xdr:cNvSpPr/>
      </xdr:nvSpPr>
      <xdr:spPr>
        <a:xfrm>
          <a:off x="22110700" y="1692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9" name="直線コネクタ 908"/>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10" name="フローチャート: 判断 909"/>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11" name="テキスト ボックス 910"/>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2" name="直線コネクタ 911"/>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3" name="フローチャート: 判断 912"/>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4" name="テキスト ボックス 913"/>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5" name="直線コネクタ 914"/>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6" name="フローチャート: 判断 915"/>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7" name="テキスト ボックス 916"/>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8" name="フローチャート: 判断 917"/>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9" name="テキスト ボックス 918"/>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0" name="テキスト ボックス 919"/>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1" name="テキスト ボックス 920"/>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2" name="テキスト ボックス 921"/>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3" name="テキスト ボックス 922"/>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4" name="テキスト ボックス 923"/>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5" name="楕円 924"/>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105427</xdr:rowOff>
    </xdr:from>
    <xdr:ext cx="249299" cy="259045"/>
    <xdr:sp macro="" textlink="">
      <xdr:nvSpPr>
        <xdr:cNvPr id="926" name="前年度繰上充用金該当値テキスト"/>
        <xdr:cNvSpPr txBox="1"/>
      </xdr:nvSpPr>
      <xdr:spPr>
        <a:xfrm>
          <a:off x="22212300" y="1690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7" name="楕円 926"/>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8" name="テキスト ボックス 927"/>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9" name="楕円 928"/>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30" name="テキスト ボックス 929"/>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1" name="楕円 930"/>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2" name="テキスト ボックス 931"/>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3" name="楕円 932"/>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4" name="テキスト ボックス 933"/>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5" name="正方形/長方形 93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6" name="正方形/長方形 93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7" name="テキスト ボックス 93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人件費は消防組織の市単独運営や公営保育施設が多いことなどによって、類似団体平均を約</a:t>
          </a:r>
          <a:r>
            <a:rPr kumimoji="1" lang="en-US" altLang="ja-JP" sz="1200">
              <a:latin typeface="ＭＳ Ｐゴシック" panose="020B0600070205080204" pitchFamily="50" charset="-128"/>
              <a:ea typeface="ＭＳ Ｐゴシック" panose="020B0600070205080204" pitchFamily="50" charset="-128"/>
            </a:rPr>
            <a:t>10,000</a:t>
          </a:r>
          <a:r>
            <a:rPr kumimoji="1" lang="ja-JP" altLang="en-US" sz="1200">
              <a:latin typeface="ＭＳ Ｐゴシック" panose="020B0600070205080204" pitchFamily="50" charset="-128"/>
              <a:ea typeface="ＭＳ Ｐゴシック" panose="020B0600070205080204" pitchFamily="50" charset="-128"/>
            </a:rPr>
            <a:t>円上回る水準で推移している。保育施設の民営化や業務の民間委託を進め、今後はできるだけ類似団体平均に近づけられるよう努めていく。維持補修費は除雪経費や施設老朽化のため修繕費がかかり増ししていることなどにより類似団体平均を</a:t>
          </a:r>
          <a:r>
            <a:rPr kumimoji="1" lang="en-US" altLang="ja-JP" sz="1200">
              <a:latin typeface="ＭＳ Ｐゴシック" panose="020B0600070205080204" pitchFamily="50" charset="-128"/>
              <a:ea typeface="ＭＳ Ｐゴシック" panose="020B0600070205080204" pitchFamily="50" charset="-128"/>
            </a:rPr>
            <a:t>11,831</a:t>
          </a:r>
          <a:r>
            <a:rPr kumimoji="1" lang="ja-JP" altLang="en-US" sz="1200">
              <a:latin typeface="ＭＳ Ｐゴシック" panose="020B0600070205080204" pitchFamily="50" charset="-128"/>
              <a:ea typeface="ＭＳ Ｐゴシック" panose="020B0600070205080204" pitchFamily="50" charset="-128"/>
            </a:rPr>
            <a:t>円上回っている。平成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からは市公共施設等総合管理計画に基づき施設の長寿命化のための修繕も計画的に実施しているため、除雪経費の増減にもよるが今後も横ばいもしくは若干の上昇で推移すると見込まれる。物件費、扶助費、補助費等については類似団体平均を下回っているが、年々その差が縮まり平均に近付いており、今後も、物件費は施設の民営化や民間委託の推進、扶助費は少子化対策や障がい者、生活困窮者対策などにより、補助費等は北村山公立病院組合をはじめとする一部事務組合への負担金の増などにより、いずれも増加が見込まれる。普通建設事業費は類似団体平均を</a:t>
          </a:r>
          <a:r>
            <a:rPr kumimoji="1" lang="en-US" altLang="ja-JP" sz="1200">
              <a:latin typeface="ＭＳ Ｐゴシック" panose="020B0600070205080204" pitchFamily="50" charset="-128"/>
              <a:ea typeface="ＭＳ Ｐゴシック" panose="020B0600070205080204" pitchFamily="50" charset="-128"/>
            </a:rPr>
            <a:t>5,417</a:t>
          </a:r>
          <a:r>
            <a:rPr kumimoji="1" lang="ja-JP" altLang="en-US" sz="1200">
              <a:latin typeface="ＭＳ Ｐゴシック" panose="020B0600070205080204" pitchFamily="50" charset="-128"/>
              <a:ea typeface="ＭＳ Ｐゴシック" panose="020B0600070205080204" pitchFamily="50" charset="-128"/>
            </a:rPr>
            <a:t>円下回っているが、大規模事業は今後も継続するため、市債残高を増やさないよう留意しながら、事業を選択して計画的に実施していく。公債費はこれまで行なってきた地方債の発行抑制や繰上償還の効果で平成</a:t>
          </a:r>
          <a:r>
            <a:rPr kumimoji="1" lang="en-US" altLang="ja-JP" sz="1200">
              <a:latin typeface="ＭＳ Ｐゴシック" panose="020B0600070205080204" pitchFamily="50" charset="-128"/>
              <a:ea typeface="ＭＳ Ｐゴシック" panose="020B0600070205080204" pitchFamily="50" charset="-128"/>
            </a:rPr>
            <a:t>27</a:t>
          </a:r>
          <a:r>
            <a:rPr kumimoji="1" lang="ja-JP" altLang="en-US" sz="1200">
              <a:latin typeface="ＭＳ Ｐゴシック" panose="020B0600070205080204" pitchFamily="50" charset="-128"/>
              <a:ea typeface="ＭＳ Ｐゴシック" panose="020B0600070205080204" pitchFamily="50" charset="-128"/>
            </a:rPr>
            <a:t>年度から類似団体平均以下になり、平成</a:t>
          </a:r>
          <a:r>
            <a:rPr kumimoji="1" lang="en-US" altLang="ja-JP" sz="1200">
              <a:latin typeface="ＭＳ Ｐゴシック" panose="020B0600070205080204" pitchFamily="50" charset="-128"/>
              <a:ea typeface="ＭＳ Ｐゴシック" panose="020B0600070205080204" pitchFamily="50" charset="-128"/>
            </a:rPr>
            <a:t>29</a:t>
          </a:r>
          <a:r>
            <a:rPr kumimoji="1" lang="ja-JP" altLang="en-US" sz="1200">
              <a:latin typeface="ＭＳ Ｐゴシック" panose="020B0600070205080204" pitchFamily="50" charset="-128"/>
              <a:ea typeface="ＭＳ Ｐゴシック" panose="020B0600070205080204" pitchFamily="50" charset="-128"/>
            </a:rPr>
            <a:t>年度は</a:t>
          </a:r>
          <a:r>
            <a:rPr kumimoji="1" lang="en-US" altLang="ja-JP" sz="1200">
              <a:latin typeface="ＭＳ Ｐゴシック" panose="020B0600070205080204" pitchFamily="50" charset="-128"/>
              <a:ea typeface="ＭＳ Ｐゴシック" panose="020B0600070205080204" pitchFamily="50" charset="-128"/>
            </a:rPr>
            <a:t>4,662</a:t>
          </a:r>
          <a:r>
            <a:rPr kumimoji="1" lang="ja-JP" altLang="en-US" sz="1200">
              <a:latin typeface="ＭＳ Ｐゴシック" panose="020B0600070205080204" pitchFamily="50" charset="-128"/>
              <a:ea typeface="ＭＳ Ｐゴシック" panose="020B0600070205080204" pitchFamily="50" charset="-128"/>
            </a:rPr>
            <a:t>円下回ったが、依然高止まりの状況にあること、平成</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年度以降積極的に利用している過疎債の償還年限が他の起債より短いため</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年あたりの元金償還額が大きくなることから、今後も地方債発行を抑制し財政の健全化を図っていく必要がある。積立金は今後の地方債の繰上償還や施設整備等に活用するため減債基金と特定目的基金を計画的に積み立て、財政運営に役立てていく。繰出金は類似団体平均を</a:t>
          </a:r>
          <a:r>
            <a:rPr kumimoji="1" lang="en-US" altLang="ja-JP" sz="1200">
              <a:latin typeface="ＭＳ Ｐゴシック" panose="020B0600070205080204" pitchFamily="50" charset="-128"/>
              <a:ea typeface="ＭＳ Ｐゴシック" panose="020B0600070205080204" pitchFamily="50" charset="-128"/>
            </a:rPr>
            <a:t>14,859</a:t>
          </a:r>
          <a:r>
            <a:rPr kumimoji="1" lang="ja-JP" altLang="en-US" sz="1200">
              <a:latin typeface="ＭＳ Ｐゴシック" panose="020B0600070205080204" pitchFamily="50" charset="-128"/>
              <a:ea typeface="ＭＳ Ｐゴシック" panose="020B0600070205080204" pitchFamily="50" charset="-128"/>
            </a:rPr>
            <a:t>円上回っており、増加傾向が続いている。下水道事業や国民健康保険事業、介護保険事業への繰出金によるものと考えられ、各会計の健全運営に向けた取り組みを進めていく。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56642</xdr:rowOff>
    </xdr:from>
    <xdr:to>
      <xdr:col>24</xdr:col>
      <xdr:colOff>62865</xdr:colOff>
      <xdr:row>38</xdr:row>
      <xdr:rowOff>14732</xdr:rowOff>
    </xdr:to>
    <xdr:cxnSp macro="">
      <xdr:nvCxnSpPr>
        <xdr:cNvPr id="56" name="直線コネクタ 55"/>
        <xdr:cNvCxnSpPr/>
      </xdr:nvCxnSpPr>
      <xdr:spPr>
        <a:xfrm flipV="1">
          <a:off x="4633595" y="5371592"/>
          <a:ext cx="127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18559</xdr:rowOff>
    </xdr:from>
    <xdr:ext cx="469744" cy="259045"/>
    <xdr:sp macro="" textlink="">
      <xdr:nvSpPr>
        <xdr:cNvPr id="57" name="議会費最小値テキスト"/>
        <xdr:cNvSpPr txBox="1"/>
      </xdr:nvSpPr>
      <xdr:spPr>
        <a:xfrm>
          <a:off x="4686300"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14732</xdr:rowOff>
    </xdr:from>
    <xdr:to>
      <xdr:col>24</xdr:col>
      <xdr:colOff>152400</xdr:colOff>
      <xdr:row>38</xdr:row>
      <xdr:rowOff>14732</xdr:rowOff>
    </xdr:to>
    <xdr:cxnSp macro="">
      <xdr:nvCxnSpPr>
        <xdr:cNvPr id="58" name="直線コネクタ 57"/>
        <xdr:cNvCxnSpPr/>
      </xdr:nvCxnSpPr>
      <xdr:spPr>
        <a:xfrm>
          <a:off x="4546600" y="65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3319</xdr:rowOff>
    </xdr:from>
    <xdr:ext cx="469744" cy="259045"/>
    <xdr:sp macro="" textlink="">
      <xdr:nvSpPr>
        <xdr:cNvPr id="59" name="議会費最大値テキスト"/>
        <xdr:cNvSpPr txBox="1"/>
      </xdr:nvSpPr>
      <xdr:spPr>
        <a:xfrm>
          <a:off x="4686300" y="51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56642</xdr:rowOff>
    </xdr:from>
    <xdr:to>
      <xdr:col>24</xdr:col>
      <xdr:colOff>152400</xdr:colOff>
      <xdr:row>31</xdr:row>
      <xdr:rowOff>56642</xdr:rowOff>
    </xdr:to>
    <xdr:cxnSp macro="">
      <xdr:nvCxnSpPr>
        <xdr:cNvPr id="60" name="直線コネクタ 59"/>
        <xdr:cNvCxnSpPr/>
      </xdr:nvCxnSpPr>
      <xdr:spPr>
        <a:xfrm>
          <a:off x="4546600" y="5371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254</xdr:rowOff>
    </xdr:from>
    <xdr:to>
      <xdr:col>24</xdr:col>
      <xdr:colOff>63500</xdr:colOff>
      <xdr:row>34</xdr:row>
      <xdr:rowOff>22352</xdr:rowOff>
    </xdr:to>
    <xdr:cxnSp macro="">
      <xdr:nvCxnSpPr>
        <xdr:cNvPr id="61" name="直線コネクタ 60"/>
        <xdr:cNvCxnSpPr/>
      </xdr:nvCxnSpPr>
      <xdr:spPr>
        <a:xfrm>
          <a:off x="3797300" y="5829554"/>
          <a:ext cx="8382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117238</xdr:rowOff>
    </xdr:from>
    <xdr:ext cx="469744" cy="259045"/>
    <xdr:sp macro="" textlink="">
      <xdr:nvSpPr>
        <xdr:cNvPr id="62" name="議会費平均値テキスト"/>
        <xdr:cNvSpPr txBox="1"/>
      </xdr:nvSpPr>
      <xdr:spPr>
        <a:xfrm>
          <a:off x="4686300" y="611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138811</xdr:rowOff>
    </xdr:from>
    <xdr:to>
      <xdr:col>24</xdr:col>
      <xdr:colOff>114300</xdr:colOff>
      <xdr:row>36</xdr:row>
      <xdr:rowOff>68961</xdr:rowOff>
    </xdr:to>
    <xdr:sp macro="" textlink="">
      <xdr:nvSpPr>
        <xdr:cNvPr id="63" name="フローチャート: 判断 62"/>
        <xdr:cNvSpPr/>
      </xdr:nvSpPr>
      <xdr:spPr>
        <a:xfrm>
          <a:off x="45847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71691</xdr:rowOff>
    </xdr:from>
    <xdr:to>
      <xdr:col>19</xdr:col>
      <xdr:colOff>177800</xdr:colOff>
      <xdr:row>34</xdr:row>
      <xdr:rowOff>254</xdr:rowOff>
    </xdr:to>
    <xdr:cxnSp macro="">
      <xdr:nvCxnSpPr>
        <xdr:cNvPr id="64" name="直線コネクタ 63"/>
        <xdr:cNvCxnSpPr/>
      </xdr:nvCxnSpPr>
      <xdr:spPr>
        <a:xfrm>
          <a:off x="2908300" y="5729541"/>
          <a:ext cx="889000" cy="10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139573</xdr:rowOff>
    </xdr:from>
    <xdr:to>
      <xdr:col>20</xdr:col>
      <xdr:colOff>38100</xdr:colOff>
      <xdr:row>36</xdr:row>
      <xdr:rowOff>69723</xdr:rowOff>
    </xdr:to>
    <xdr:sp macro="" textlink="">
      <xdr:nvSpPr>
        <xdr:cNvPr id="65" name="フローチャート: 判断 64"/>
        <xdr:cNvSpPr/>
      </xdr:nvSpPr>
      <xdr:spPr>
        <a:xfrm>
          <a:off x="3746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60850</xdr:rowOff>
    </xdr:from>
    <xdr:ext cx="469744" cy="259045"/>
    <xdr:sp macro="" textlink="">
      <xdr:nvSpPr>
        <xdr:cNvPr id="66" name="テキスト ボックス 65"/>
        <xdr:cNvSpPr txBox="1"/>
      </xdr:nvSpPr>
      <xdr:spPr>
        <a:xfrm>
          <a:off x="3562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71691</xdr:rowOff>
    </xdr:from>
    <xdr:to>
      <xdr:col>15</xdr:col>
      <xdr:colOff>50800</xdr:colOff>
      <xdr:row>33</xdr:row>
      <xdr:rowOff>75502</xdr:rowOff>
    </xdr:to>
    <xdr:cxnSp macro="">
      <xdr:nvCxnSpPr>
        <xdr:cNvPr id="67" name="直線コネクタ 66"/>
        <xdr:cNvCxnSpPr/>
      </xdr:nvCxnSpPr>
      <xdr:spPr>
        <a:xfrm flipV="1">
          <a:off x="2019300" y="5729541"/>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67183</xdr:rowOff>
    </xdr:from>
    <xdr:to>
      <xdr:col>15</xdr:col>
      <xdr:colOff>101600</xdr:colOff>
      <xdr:row>35</xdr:row>
      <xdr:rowOff>168783</xdr:rowOff>
    </xdr:to>
    <xdr:sp macro="" textlink="">
      <xdr:nvSpPr>
        <xdr:cNvPr id="68" name="フローチャート: 判断 67"/>
        <xdr:cNvSpPr/>
      </xdr:nvSpPr>
      <xdr:spPr>
        <a:xfrm>
          <a:off x="2857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159910</xdr:rowOff>
    </xdr:from>
    <xdr:ext cx="469744" cy="259045"/>
    <xdr:sp macro="" textlink="">
      <xdr:nvSpPr>
        <xdr:cNvPr id="69" name="テキスト ボックス 68"/>
        <xdr:cNvSpPr txBox="1"/>
      </xdr:nvSpPr>
      <xdr:spPr>
        <a:xfrm>
          <a:off x="2673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75502</xdr:rowOff>
    </xdr:from>
    <xdr:to>
      <xdr:col>10</xdr:col>
      <xdr:colOff>114300</xdr:colOff>
      <xdr:row>33</xdr:row>
      <xdr:rowOff>100457</xdr:rowOff>
    </xdr:to>
    <xdr:cxnSp macro="">
      <xdr:nvCxnSpPr>
        <xdr:cNvPr id="70" name="直線コネクタ 69"/>
        <xdr:cNvCxnSpPr/>
      </xdr:nvCxnSpPr>
      <xdr:spPr>
        <a:xfrm flipV="1">
          <a:off x="1130300" y="5733352"/>
          <a:ext cx="889000" cy="24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xdr:cNvSpPr/>
      </xdr:nvSpPr>
      <xdr:spPr>
        <a:xfrm>
          <a:off x="1968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39514</xdr:rowOff>
    </xdr:from>
    <xdr:ext cx="469744" cy="259045"/>
    <xdr:sp macro="" textlink="">
      <xdr:nvSpPr>
        <xdr:cNvPr id="72" name="テキスト ボックス 71"/>
        <xdr:cNvSpPr txBox="1"/>
      </xdr:nvSpPr>
      <xdr:spPr>
        <a:xfrm>
          <a:off x="1784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129286</xdr:rowOff>
    </xdr:from>
    <xdr:to>
      <xdr:col>6</xdr:col>
      <xdr:colOff>38100</xdr:colOff>
      <xdr:row>36</xdr:row>
      <xdr:rowOff>59436</xdr:rowOff>
    </xdr:to>
    <xdr:sp macro="" textlink="">
      <xdr:nvSpPr>
        <xdr:cNvPr id="73" name="フローチャート: 判断 72"/>
        <xdr:cNvSpPr/>
      </xdr:nvSpPr>
      <xdr:spPr>
        <a:xfrm>
          <a:off x="1079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50563</xdr:rowOff>
    </xdr:from>
    <xdr:ext cx="469744" cy="259045"/>
    <xdr:sp macro="" textlink="">
      <xdr:nvSpPr>
        <xdr:cNvPr id="74" name="テキスト ボックス 73"/>
        <xdr:cNvSpPr txBox="1"/>
      </xdr:nvSpPr>
      <xdr:spPr>
        <a:xfrm>
          <a:off x="895428"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143002</xdr:rowOff>
    </xdr:from>
    <xdr:to>
      <xdr:col>24</xdr:col>
      <xdr:colOff>114300</xdr:colOff>
      <xdr:row>34</xdr:row>
      <xdr:rowOff>73152</xdr:rowOff>
    </xdr:to>
    <xdr:sp macro="" textlink="">
      <xdr:nvSpPr>
        <xdr:cNvPr id="80" name="楕円 79"/>
        <xdr:cNvSpPr/>
      </xdr:nvSpPr>
      <xdr:spPr>
        <a:xfrm>
          <a:off x="4584700" y="580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165879</xdr:rowOff>
    </xdr:from>
    <xdr:ext cx="469744" cy="259045"/>
    <xdr:sp macro="" textlink="">
      <xdr:nvSpPr>
        <xdr:cNvPr id="81" name="議会費該当値テキスト"/>
        <xdr:cNvSpPr txBox="1"/>
      </xdr:nvSpPr>
      <xdr:spPr>
        <a:xfrm>
          <a:off x="4686300" y="5652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120904</xdr:rowOff>
    </xdr:from>
    <xdr:to>
      <xdr:col>20</xdr:col>
      <xdr:colOff>38100</xdr:colOff>
      <xdr:row>34</xdr:row>
      <xdr:rowOff>51054</xdr:rowOff>
    </xdr:to>
    <xdr:sp macro="" textlink="">
      <xdr:nvSpPr>
        <xdr:cNvPr id="82" name="楕円 81"/>
        <xdr:cNvSpPr/>
      </xdr:nvSpPr>
      <xdr:spPr>
        <a:xfrm>
          <a:off x="3746500" y="5778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67581</xdr:rowOff>
    </xdr:from>
    <xdr:ext cx="469744" cy="259045"/>
    <xdr:sp macro="" textlink="">
      <xdr:nvSpPr>
        <xdr:cNvPr id="83" name="テキスト ボックス 82"/>
        <xdr:cNvSpPr txBox="1"/>
      </xdr:nvSpPr>
      <xdr:spPr>
        <a:xfrm>
          <a:off x="3562428" y="5553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20891</xdr:rowOff>
    </xdr:from>
    <xdr:to>
      <xdr:col>15</xdr:col>
      <xdr:colOff>101600</xdr:colOff>
      <xdr:row>33</xdr:row>
      <xdr:rowOff>122491</xdr:rowOff>
    </xdr:to>
    <xdr:sp macro="" textlink="">
      <xdr:nvSpPr>
        <xdr:cNvPr id="84" name="楕円 83"/>
        <xdr:cNvSpPr/>
      </xdr:nvSpPr>
      <xdr:spPr>
        <a:xfrm>
          <a:off x="2857500" y="5678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139018</xdr:rowOff>
    </xdr:from>
    <xdr:ext cx="469744" cy="259045"/>
    <xdr:sp macro="" textlink="">
      <xdr:nvSpPr>
        <xdr:cNvPr id="85" name="テキスト ボックス 84"/>
        <xdr:cNvSpPr txBox="1"/>
      </xdr:nvSpPr>
      <xdr:spPr>
        <a:xfrm>
          <a:off x="2673428" y="5453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24702</xdr:rowOff>
    </xdr:from>
    <xdr:to>
      <xdr:col>10</xdr:col>
      <xdr:colOff>165100</xdr:colOff>
      <xdr:row>33</xdr:row>
      <xdr:rowOff>126302</xdr:rowOff>
    </xdr:to>
    <xdr:sp macro="" textlink="">
      <xdr:nvSpPr>
        <xdr:cNvPr id="86" name="楕円 85"/>
        <xdr:cNvSpPr/>
      </xdr:nvSpPr>
      <xdr:spPr>
        <a:xfrm>
          <a:off x="1968500" y="5682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142829</xdr:rowOff>
    </xdr:from>
    <xdr:ext cx="469744" cy="259045"/>
    <xdr:sp macro="" textlink="">
      <xdr:nvSpPr>
        <xdr:cNvPr id="87" name="テキスト ボックス 86"/>
        <xdr:cNvSpPr txBox="1"/>
      </xdr:nvSpPr>
      <xdr:spPr>
        <a:xfrm>
          <a:off x="1784428" y="545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49657</xdr:rowOff>
    </xdr:from>
    <xdr:to>
      <xdr:col>6</xdr:col>
      <xdr:colOff>38100</xdr:colOff>
      <xdr:row>33</xdr:row>
      <xdr:rowOff>151257</xdr:rowOff>
    </xdr:to>
    <xdr:sp macro="" textlink="">
      <xdr:nvSpPr>
        <xdr:cNvPr id="88" name="楕円 87"/>
        <xdr:cNvSpPr/>
      </xdr:nvSpPr>
      <xdr:spPr>
        <a:xfrm>
          <a:off x="1079500" y="5707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167784</xdr:rowOff>
    </xdr:from>
    <xdr:ext cx="469744" cy="259045"/>
    <xdr:sp macro="" textlink="">
      <xdr:nvSpPr>
        <xdr:cNvPr id="89" name="テキスト ボックス 88"/>
        <xdr:cNvSpPr txBox="1"/>
      </xdr:nvSpPr>
      <xdr:spPr>
        <a:xfrm>
          <a:off x="895428" y="5482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155604</xdr:rowOff>
    </xdr:from>
    <xdr:to>
      <xdr:col>24</xdr:col>
      <xdr:colOff>62865</xdr:colOff>
      <xdr:row>59</xdr:row>
      <xdr:rowOff>9382</xdr:rowOff>
    </xdr:to>
    <xdr:cxnSp macro="">
      <xdr:nvCxnSpPr>
        <xdr:cNvPr id="113" name="直線コネクタ 112"/>
        <xdr:cNvCxnSpPr/>
      </xdr:nvCxnSpPr>
      <xdr:spPr>
        <a:xfrm flipV="1">
          <a:off x="4633595" y="8728104"/>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32067</xdr:rowOff>
    </xdr:from>
    <xdr:ext cx="534377" cy="259045"/>
    <xdr:sp macro="" textlink="">
      <xdr:nvSpPr>
        <xdr:cNvPr id="114" name="総務費最小値テキスト"/>
        <xdr:cNvSpPr txBox="1"/>
      </xdr:nvSpPr>
      <xdr:spPr>
        <a:xfrm>
          <a:off x="4686300" y="101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9382</xdr:rowOff>
    </xdr:from>
    <xdr:to>
      <xdr:col>24</xdr:col>
      <xdr:colOff>152400</xdr:colOff>
      <xdr:row>59</xdr:row>
      <xdr:rowOff>9382</xdr:rowOff>
    </xdr:to>
    <xdr:cxnSp macro="">
      <xdr:nvCxnSpPr>
        <xdr:cNvPr id="115" name="直線コネクタ 114"/>
        <xdr:cNvCxnSpPr/>
      </xdr:nvCxnSpPr>
      <xdr:spPr>
        <a:xfrm>
          <a:off x="4546600" y="1012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102281</xdr:rowOff>
    </xdr:from>
    <xdr:ext cx="690189" cy="259045"/>
    <xdr:sp macro="" textlink="">
      <xdr:nvSpPr>
        <xdr:cNvPr id="116" name="総務費最大値テキスト"/>
        <xdr:cNvSpPr txBox="1"/>
      </xdr:nvSpPr>
      <xdr:spPr>
        <a:xfrm>
          <a:off x="4686300" y="85033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1,879,129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155604</xdr:rowOff>
    </xdr:from>
    <xdr:to>
      <xdr:col>24</xdr:col>
      <xdr:colOff>152400</xdr:colOff>
      <xdr:row>50</xdr:row>
      <xdr:rowOff>155604</xdr:rowOff>
    </xdr:to>
    <xdr:cxnSp macro="">
      <xdr:nvCxnSpPr>
        <xdr:cNvPr id="117" name="直線コネクタ 116"/>
        <xdr:cNvCxnSpPr/>
      </xdr:nvCxnSpPr>
      <xdr:spPr>
        <a:xfrm>
          <a:off x="4546600" y="8728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143308</xdr:rowOff>
    </xdr:from>
    <xdr:to>
      <xdr:col>24</xdr:col>
      <xdr:colOff>63500</xdr:colOff>
      <xdr:row>58</xdr:row>
      <xdr:rowOff>146680</xdr:rowOff>
    </xdr:to>
    <xdr:cxnSp macro="">
      <xdr:nvCxnSpPr>
        <xdr:cNvPr id="118" name="直線コネクタ 117"/>
        <xdr:cNvCxnSpPr/>
      </xdr:nvCxnSpPr>
      <xdr:spPr>
        <a:xfrm>
          <a:off x="3797300" y="10087408"/>
          <a:ext cx="838200" cy="3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76516</xdr:rowOff>
    </xdr:from>
    <xdr:ext cx="534377" cy="259045"/>
    <xdr:sp macro="" textlink="">
      <xdr:nvSpPr>
        <xdr:cNvPr id="119" name="総務費平均値テキスト"/>
        <xdr:cNvSpPr txBox="1"/>
      </xdr:nvSpPr>
      <xdr:spPr>
        <a:xfrm>
          <a:off x="4686300" y="10020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98089</xdr:rowOff>
    </xdr:from>
    <xdr:to>
      <xdr:col>24</xdr:col>
      <xdr:colOff>114300</xdr:colOff>
      <xdr:row>59</xdr:row>
      <xdr:rowOff>28239</xdr:rowOff>
    </xdr:to>
    <xdr:sp macro="" textlink="">
      <xdr:nvSpPr>
        <xdr:cNvPr id="120" name="フローチャート: 判断 119"/>
        <xdr:cNvSpPr/>
      </xdr:nvSpPr>
      <xdr:spPr>
        <a:xfrm>
          <a:off x="4584700" y="1004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143308</xdr:rowOff>
    </xdr:from>
    <xdr:to>
      <xdr:col>19</xdr:col>
      <xdr:colOff>177800</xdr:colOff>
      <xdr:row>58</xdr:row>
      <xdr:rowOff>157455</xdr:rowOff>
    </xdr:to>
    <xdr:cxnSp macro="">
      <xdr:nvCxnSpPr>
        <xdr:cNvPr id="121" name="直線コネクタ 120"/>
        <xdr:cNvCxnSpPr/>
      </xdr:nvCxnSpPr>
      <xdr:spPr>
        <a:xfrm flipV="1">
          <a:off x="2908300" y="10087408"/>
          <a:ext cx="889000" cy="14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98494</xdr:rowOff>
    </xdr:from>
    <xdr:to>
      <xdr:col>20</xdr:col>
      <xdr:colOff>38100</xdr:colOff>
      <xdr:row>59</xdr:row>
      <xdr:rowOff>28644</xdr:rowOff>
    </xdr:to>
    <xdr:sp macro="" textlink="">
      <xdr:nvSpPr>
        <xdr:cNvPr id="122" name="フローチャート: 判断 121"/>
        <xdr:cNvSpPr/>
      </xdr:nvSpPr>
      <xdr:spPr>
        <a:xfrm>
          <a:off x="3746500" y="100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19771</xdr:rowOff>
    </xdr:from>
    <xdr:ext cx="534377" cy="259045"/>
    <xdr:sp macro="" textlink="">
      <xdr:nvSpPr>
        <xdr:cNvPr id="123" name="テキスト ボックス 122"/>
        <xdr:cNvSpPr txBox="1"/>
      </xdr:nvSpPr>
      <xdr:spPr>
        <a:xfrm>
          <a:off x="3530111" y="101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157455</xdr:rowOff>
    </xdr:from>
    <xdr:to>
      <xdr:col>15</xdr:col>
      <xdr:colOff>50800</xdr:colOff>
      <xdr:row>59</xdr:row>
      <xdr:rowOff>2788</xdr:rowOff>
    </xdr:to>
    <xdr:cxnSp macro="">
      <xdr:nvCxnSpPr>
        <xdr:cNvPr id="124" name="直線コネクタ 123"/>
        <xdr:cNvCxnSpPr/>
      </xdr:nvCxnSpPr>
      <xdr:spPr>
        <a:xfrm flipV="1">
          <a:off x="2019300" y="10101555"/>
          <a:ext cx="889000" cy="16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98924</xdr:rowOff>
    </xdr:from>
    <xdr:to>
      <xdr:col>15</xdr:col>
      <xdr:colOff>101600</xdr:colOff>
      <xdr:row>59</xdr:row>
      <xdr:rowOff>29074</xdr:rowOff>
    </xdr:to>
    <xdr:sp macro="" textlink="">
      <xdr:nvSpPr>
        <xdr:cNvPr id="125" name="フローチャート: 判断 124"/>
        <xdr:cNvSpPr/>
      </xdr:nvSpPr>
      <xdr:spPr>
        <a:xfrm>
          <a:off x="2857500" y="100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45601</xdr:rowOff>
    </xdr:from>
    <xdr:ext cx="534377" cy="259045"/>
    <xdr:sp macro="" textlink="">
      <xdr:nvSpPr>
        <xdr:cNvPr id="126" name="テキスト ボックス 125"/>
        <xdr:cNvSpPr txBox="1"/>
      </xdr:nvSpPr>
      <xdr:spPr>
        <a:xfrm>
          <a:off x="2641111" y="9818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170578</xdr:rowOff>
    </xdr:from>
    <xdr:to>
      <xdr:col>10</xdr:col>
      <xdr:colOff>114300</xdr:colOff>
      <xdr:row>59</xdr:row>
      <xdr:rowOff>2788</xdr:rowOff>
    </xdr:to>
    <xdr:cxnSp macro="">
      <xdr:nvCxnSpPr>
        <xdr:cNvPr id="127" name="直線コネクタ 126"/>
        <xdr:cNvCxnSpPr/>
      </xdr:nvCxnSpPr>
      <xdr:spPr>
        <a:xfrm>
          <a:off x="1130300" y="10114678"/>
          <a:ext cx="889000" cy="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108572</xdr:rowOff>
    </xdr:from>
    <xdr:to>
      <xdr:col>10</xdr:col>
      <xdr:colOff>165100</xdr:colOff>
      <xdr:row>59</xdr:row>
      <xdr:rowOff>38722</xdr:rowOff>
    </xdr:to>
    <xdr:sp macro="" textlink="">
      <xdr:nvSpPr>
        <xdr:cNvPr id="128" name="フローチャート: 判断 127"/>
        <xdr:cNvSpPr/>
      </xdr:nvSpPr>
      <xdr:spPr>
        <a:xfrm>
          <a:off x="1968500" y="1005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55249</xdr:rowOff>
    </xdr:from>
    <xdr:ext cx="534377" cy="259045"/>
    <xdr:sp macro="" textlink="">
      <xdr:nvSpPr>
        <xdr:cNvPr id="129" name="テキスト ボックス 128"/>
        <xdr:cNvSpPr txBox="1"/>
      </xdr:nvSpPr>
      <xdr:spPr>
        <a:xfrm>
          <a:off x="1752111" y="9827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106126</xdr:rowOff>
    </xdr:from>
    <xdr:to>
      <xdr:col>6</xdr:col>
      <xdr:colOff>38100</xdr:colOff>
      <xdr:row>59</xdr:row>
      <xdr:rowOff>36276</xdr:rowOff>
    </xdr:to>
    <xdr:sp macro="" textlink="">
      <xdr:nvSpPr>
        <xdr:cNvPr id="130" name="フローチャート: 判断 129"/>
        <xdr:cNvSpPr/>
      </xdr:nvSpPr>
      <xdr:spPr>
        <a:xfrm>
          <a:off x="1079500" y="1005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52803</xdr:rowOff>
    </xdr:from>
    <xdr:ext cx="534377" cy="259045"/>
    <xdr:sp macro="" textlink="">
      <xdr:nvSpPr>
        <xdr:cNvPr id="131" name="テキスト ボックス 130"/>
        <xdr:cNvSpPr txBox="1"/>
      </xdr:nvSpPr>
      <xdr:spPr>
        <a:xfrm>
          <a:off x="863111" y="9825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95880</xdr:rowOff>
    </xdr:from>
    <xdr:to>
      <xdr:col>24</xdr:col>
      <xdr:colOff>114300</xdr:colOff>
      <xdr:row>59</xdr:row>
      <xdr:rowOff>26030</xdr:rowOff>
    </xdr:to>
    <xdr:sp macro="" textlink="">
      <xdr:nvSpPr>
        <xdr:cNvPr id="137" name="楕円 136"/>
        <xdr:cNvSpPr/>
      </xdr:nvSpPr>
      <xdr:spPr>
        <a:xfrm>
          <a:off x="4584700" y="1003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55257</xdr:rowOff>
    </xdr:from>
    <xdr:ext cx="534377" cy="259045"/>
    <xdr:sp macro="" textlink="">
      <xdr:nvSpPr>
        <xdr:cNvPr id="138" name="総務費該当値テキスト"/>
        <xdr:cNvSpPr txBox="1"/>
      </xdr:nvSpPr>
      <xdr:spPr>
        <a:xfrm>
          <a:off x="4686300" y="9827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92508</xdr:rowOff>
    </xdr:from>
    <xdr:to>
      <xdr:col>20</xdr:col>
      <xdr:colOff>38100</xdr:colOff>
      <xdr:row>59</xdr:row>
      <xdr:rowOff>22658</xdr:rowOff>
    </xdr:to>
    <xdr:sp macro="" textlink="">
      <xdr:nvSpPr>
        <xdr:cNvPr id="139" name="楕円 138"/>
        <xdr:cNvSpPr/>
      </xdr:nvSpPr>
      <xdr:spPr>
        <a:xfrm>
          <a:off x="3746500" y="10036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39185</xdr:rowOff>
    </xdr:from>
    <xdr:ext cx="534377" cy="259045"/>
    <xdr:sp macro="" textlink="">
      <xdr:nvSpPr>
        <xdr:cNvPr id="140" name="テキスト ボックス 139"/>
        <xdr:cNvSpPr txBox="1"/>
      </xdr:nvSpPr>
      <xdr:spPr>
        <a:xfrm>
          <a:off x="3530111" y="9811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106655</xdr:rowOff>
    </xdr:from>
    <xdr:to>
      <xdr:col>15</xdr:col>
      <xdr:colOff>101600</xdr:colOff>
      <xdr:row>59</xdr:row>
      <xdr:rowOff>36805</xdr:rowOff>
    </xdr:to>
    <xdr:sp macro="" textlink="">
      <xdr:nvSpPr>
        <xdr:cNvPr id="141" name="楕円 140"/>
        <xdr:cNvSpPr/>
      </xdr:nvSpPr>
      <xdr:spPr>
        <a:xfrm>
          <a:off x="2857500" y="1005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27932</xdr:rowOff>
    </xdr:from>
    <xdr:ext cx="534377" cy="259045"/>
    <xdr:sp macro="" textlink="">
      <xdr:nvSpPr>
        <xdr:cNvPr id="142" name="テキスト ボックス 141"/>
        <xdr:cNvSpPr txBox="1"/>
      </xdr:nvSpPr>
      <xdr:spPr>
        <a:xfrm>
          <a:off x="2641111" y="1014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123438</xdr:rowOff>
    </xdr:from>
    <xdr:to>
      <xdr:col>10</xdr:col>
      <xdr:colOff>165100</xdr:colOff>
      <xdr:row>59</xdr:row>
      <xdr:rowOff>53588</xdr:rowOff>
    </xdr:to>
    <xdr:sp macro="" textlink="">
      <xdr:nvSpPr>
        <xdr:cNvPr id="143" name="楕円 142"/>
        <xdr:cNvSpPr/>
      </xdr:nvSpPr>
      <xdr:spPr>
        <a:xfrm>
          <a:off x="1968500" y="1006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44715</xdr:rowOff>
    </xdr:from>
    <xdr:ext cx="534377" cy="259045"/>
    <xdr:sp macro="" textlink="">
      <xdr:nvSpPr>
        <xdr:cNvPr id="144" name="テキスト ボックス 143"/>
        <xdr:cNvSpPr txBox="1"/>
      </xdr:nvSpPr>
      <xdr:spPr>
        <a:xfrm>
          <a:off x="1752111" y="10160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119778</xdr:rowOff>
    </xdr:from>
    <xdr:to>
      <xdr:col>6</xdr:col>
      <xdr:colOff>38100</xdr:colOff>
      <xdr:row>59</xdr:row>
      <xdr:rowOff>49928</xdr:rowOff>
    </xdr:to>
    <xdr:sp macro="" textlink="">
      <xdr:nvSpPr>
        <xdr:cNvPr id="145" name="楕円 144"/>
        <xdr:cNvSpPr/>
      </xdr:nvSpPr>
      <xdr:spPr>
        <a:xfrm>
          <a:off x="1079500" y="10063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41055</xdr:rowOff>
    </xdr:from>
    <xdr:ext cx="534377" cy="259045"/>
    <xdr:sp macro="" textlink="">
      <xdr:nvSpPr>
        <xdr:cNvPr id="146" name="テキスト ボックス 145"/>
        <xdr:cNvSpPr txBox="1"/>
      </xdr:nvSpPr>
      <xdr:spPr>
        <a:xfrm>
          <a:off x="863111" y="1015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55766</xdr:rowOff>
    </xdr:from>
    <xdr:to>
      <xdr:col>24</xdr:col>
      <xdr:colOff>62865</xdr:colOff>
      <xdr:row>79</xdr:row>
      <xdr:rowOff>79108</xdr:rowOff>
    </xdr:to>
    <xdr:cxnSp macro="">
      <xdr:nvCxnSpPr>
        <xdr:cNvPr id="171" name="直線コネクタ 170"/>
        <xdr:cNvCxnSpPr/>
      </xdr:nvCxnSpPr>
      <xdr:spPr>
        <a:xfrm flipV="1">
          <a:off x="4633595" y="12228716"/>
          <a:ext cx="1270" cy="1394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82935</xdr:rowOff>
    </xdr:from>
    <xdr:ext cx="599010" cy="259045"/>
    <xdr:sp macro="" textlink="">
      <xdr:nvSpPr>
        <xdr:cNvPr id="172" name="民生費最小値テキスト"/>
        <xdr:cNvSpPr txBox="1"/>
      </xdr:nvSpPr>
      <xdr:spPr>
        <a:xfrm>
          <a:off x="4686300" y="13627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79108</xdr:rowOff>
    </xdr:from>
    <xdr:to>
      <xdr:col>24</xdr:col>
      <xdr:colOff>152400</xdr:colOff>
      <xdr:row>79</xdr:row>
      <xdr:rowOff>79108</xdr:rowOff>
    </xdr:to>
    <xdr:cxnSp macro="">
      <xdr:nvCxnSpPr>
        <xdr:cNvPr id="173" name="直線コネクタ 172"/>
        <xdr:cNvCxnSpPr/>
      </xdr:nvCxnSpPr>
      <xdr:spPr>
        <a:xfrm>
          <a:off x="4546600" y="13623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2443</xdr:rowOff>
    </xdr:from>
    <xdr:ext cx="599010" cy="259045"/>
    <xdr:sp macro="" textlink="">
      <xdr:nvSpPr>
        <xdr:cNvPr id="174" name="民生費最大値テキスト"/>
        <xdr:cNvSpPr txBox="1"/>
      </xdr:nvSpPr>
      <xdr:spPr>
        <a:xfrm>
          <a:off x="4686300" y="1200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227,109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55766</xdr:rowOff>
    </xdr:from>
    <xdr:to>
      <xdr:col>24</xdr:col>
      <xdr:colOff>152400</xdr:colOff>
      <xdr:row>71</xdr:row>
      <xdr:rowOff>55766</xdr:rowOff>
    </xdr:to>
    <xdr:cxnSp macro="">
      <xdr:nvCxnSpPr>
        <xdr:cNvPr id="175" name="直線コネクタ 174"/>
        <xdr:cNvCxnSpPr/>
      </xdr:nvCxnSpPr>
      <xdr:spPr>
        <a:xfrm>
          <a:off x="4546600" y="1222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11849</xdr:rowOff>
    </xdr:from>
    <xdr:to>
      <xdr:col>24</xdr:col>
      <xdr:colOff>63500</xdr:colOff>
      <xdr:row>77</xdr:row>
      <xdr:rowOff>116827</xdr:rowOff>
    </xdr:to>
    <xdr:cxnSp macro="">
      <xdr:nvCxnSpPr>
        <xdr:cNvPr id="176" name="直線コネクタ 175"/>
        <xdr:cNvCxnSpPr/>
      </xdr:nvCxnSpPr>
      <xdr:spPr>
        <a:xfrm>
          <a:off x="3797300" y="13213499"/>
          <a:ext cx="838200" cy="10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15663</xdr:rowOff>
    </xdr:from>
    <xdr:ext cx="599010" cy="259045"/>
    <xdr:sp macro="" textlink="">
      <xdr:nvSpPr>
        <xdr:cNvPr id="177" name="民生費平均値テキスト"/>
        <xdr:cNvSpPr txBox="1"/>
      </xdr:nvSpPr>
      <xdr:spPr>
        <a:xfrm>
          <a:off x="4686300" y="128744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164236</xdr:rowOff>
    </xdr:from>
    <xdr:to>
      <xdr:col>24</xdr:col>
      <xdr:colOff>114300</xdr:colOff>
      <xdr:row>76</xdr:row>
      <xdr:rowOff>94386</xdr:rowOff>
    </xdr:to>
    <xdr:sp macro="" textlink="">
      <xdr:nvSpPr>
        <xdr:cNvPr id="178" name="フローチャート: 判断 177"/>
        <xdr:cNvSpPr/>
      </xdr:nvSpPr>
      <xdr:spPr>
        <a:xfrm>
          <a:off x="45847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11849</xdr:rowOff>
    </xdr:from>
    <xdr:to>
      <xdr:col>19</xdr:col>
      <xdr:colOff>177800</xdr:colOff>
      <xdr:row>78</xdr:row>
      <xdr:rowOff>96329</xdr:rowOff>
    </xdr:to>
    <xdr:cxnSp macro="">
      <xdr:nvCxnSpPr>
        <xdr:cNvPr id="179" name="直線コネクタ 178"/>
        <xdr:cNvCxnSpPr/>
      </xdr:nvCxnSpPr>
      <xdr:spPr>
        <a:xfrm flipV="1">
          <a:off x="2908300" y="13213499"/>
          <a:ext cx="889000" cy="255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166066</xdr:rowOff>
    </xdr:from>
    <xdr:to>
      <xdr:col>20</xdr:col>
      <xdr:colOff>38100</xdr:colOff>
      <xdr:row>76</xdr:row>
      <xdr:rowOff>96216</xdr:rowOff>
    </xdr:to>
    <xdr:sp macro="" textlink="">
      <xdr:nvSpPr>
        <xdr:cNvPr id="180" name="フローチャート: 判断 179"/>
        <xdr:cNvSpPr/>
      </xdr:nvSpPr>
      <xdr:spPr>
        <a:xfrm>
          <a:off x="3746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112742</xdr:rowOff>
    </xdr:from>
    <xdr:ext cx="599010" cy="259045"/>
    <xdr:sp macro="" textlink="">
      <xdr:nvSpPr>
        <xdr:cNvPr id="181" name="テキスト ボックス 180"/>
        <xdr:cNvSpPr txBox="1"/>
      </xdr:nvSpPr>
      <xdr:spPr>
        <a:xfrm>
          <a:off x="3497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46419</xdr:rowOff>
    </xdr:from>
    <xdr:to>
      <xdr:col>15</xdr:col>
      <xdr:colOff>50800</xdr:colOff>
      <xdr:row>78</xdr:row>
      <xdr:rowOff>96329</xdr:rowOff>
    </xdr:to>
    <xdr:cxnSp macro="">
      <xdr:nvCxnSpPr>
        <xdr:cNvPr id="182" name="直線コネクタ 181"/>
        <xdr:cNvCxnSpPr/>
      </xdr:nvCxnSpPr>
      <xdr:spPr>
        <a:xfrm>
          <a:off x="2019300" y="13419519"/>
          <a:ext cx="889000" cy="49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35483</xdr:rowOff>
    </xdr:from>
    <xdr:to>
      <xdr:col>15</xdr:col>
      <xdr:colOff>101600</xdr:colOff>
      <xdr:row>76</xdr:row>
      <xdr:rowOff>137083</xdr:rowOff>
    </xdr:to>
    <xdr:sp macro="" textlink="">
      <xdr:nvSpPr>
        <xdr:cNvPr id="183" name="フローチャート: 判断 182"/>
        <xdr:cNvSpPr/>
      </xdr:nvSpPr>
      <xdr:spPr>
        <a:xfrm>
          <a:off x="2857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153611</xdr:rowOff>
    </xdr:from>
    <xdr:ext cx="599010" cy="259045"/>
    <xdr:sp macro="" textlink="">
      <xdr:nvSpPr>
        <xdr:cNvPr id="184" name="テキスト ボックス 183"/>
        <xdr:cNvSpPr txBox="1"/>
      </xdr:nvSpPr>
      <xdr:spPr>
        <a:xfrm>
          <a:off x="2608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46419</xdr:rowOff>
    </xdr:from>
    <xdr:to>
      <xdr:col>10</xdr:col>
      <xdr:colOff>114300</xdr:colOff>
      <xdr:row>78</xdr:row>
      <xdr:rowOff>150089</xdr:rowOff>
    </xdr:to>
    <xdr:cxnSp macro="">
      <xdr:nvCxnSpPr>
        <xdr:cNvPr id="185" name="直線コネクタ 184"/>
        <xdr:cNvCxnSpPr/>
      </xdr:nvCxnSpPr>
      <xdr:spPr>
        <a:xfrm flipV="1">
          <a:off x="1130300" y="13419519"/>
          <a:ext cx="889000" cy="103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114503</xdr:rowOff>
    </xdr:from>
    <xdr:to>
      <xdr:col>10</xdr:col>
      <xdr:colOff>165100</xdr:colOff>
      <xdr:row>77</xdr:row>
      <xdr:rowOff>44653</xdr:rowOff>
    </xdr:to>
    <xdr:sp macro="" textlink="">
      <xdr:nvSpPr>
        <xdr:cNvPr id="186" name="フローチャート: 判断 185"/>
        <xdr:cNvSpPr/>
      </xdr:nvSpPr>
      <xdr:spPr>
        <a:xfrm>
          <a:off x="1968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61180</xdr:rowOff>
    </xdr:from>
    <xdr:ext cx="599010" cy="259045"/>
    <xdr:sp macro="" textlink="">
      <xdr:nvSpPr>
        <xdr:cNvPr id="187" name="テキスト ボックス 186"/>
        <xdr:cNvSpPr txBox="1"/>
      </xdr:nvSpPr>
      <xdr:spPr>
        <a:xfrm>
          <a:off x="1719795"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41415</xdr:rowOff>
    </xdr:from>
    <xdr:to>
      <xdr:col>6</xdr:col>
      <xdr:colOff>38100</xdr:colOff>
      <xdr:row>77</xdr:row>
      <xdr:rowOff>143015</xdr:rowOff>
    </xdr:to>
    <xdr:sp macro="" textlink="">
      <xdr:nvSpPr>
        <xdr:cNvPr id="188" name="フローチャート: 判断 187"/>
        <xdr:cNvSpPr/>
      </xdr:nvSpPr>
      <xdr:spPr>
        <a:xfrm>
          <a:off x="1079500" y="132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159542</xdr:rowOff>
    </xdr:from>
    <xdr:ext cx="599010" cy="259045"/>
    <xdr:sp macro="" textlink="">
      <xdr:nvSpPr>
        <xdr:cNvPr id="189" name="テキスト ボックス 188"/>
        <xdr:cNvSpPr txBox="1"/>
      </xdr:nvSpPr>
      <xdr:spPr>
        <a:xfrm>
          <a:off x="830795" y="1301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66027</xdr:rowOff>
    </xdr:from>
    <xdr:to>
      <xdr:col>24</xdr:col>
      <xdr:colOff>114300</xdr:colOff>
      <xdr:row>77</xdr:row>
      <xdr:rowOff>167627</xdr:rowOff>
    </xdr:to>
    <xdr:sp macro="" textlink="">
      <xdr:nvSpPr>
        <xdr:cNvPr id="195" name="楕円 194"/>
        <xdr:cNvSpPr/>
      </xdr:nvSpPr>
      <xdr:spPr>
        <a:xfrm>
          <a:off x="4584700" y="1326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44454</xdr:rowOff>
    </xdr:from>
    <xdr:ext cx="599010" cy="259045"/>
    <xdr:sp macro="" textlink="">
      <xdr:nvSpPr>
        <xdr:cNvPr id="196" name="民生費該当値テキスト"/>
        <xdr:cNvSpPr txBox="1"/>
      </xdr:nvSpPr>
      <xdr:spPr>
        <a:xfrm>
          <a:off x="4686300" y="1324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132499</xdr:rowOff>
    </xdr:from>
    <xdr:to>
      <xdr:col>20</xdr:col>
      <xdr:colOff>38100</xdr:colOff>
      <xdr:row>77</xdr:row>
      <xdr:rowOff>62649</xdr:rowOff>
    </xdr:to>
    <xdr:sp macro="" textlink="">
      <xdr:nvSpPr>
        <xdr:cNvPr id="197" name="楕円 196"/>
        <xdr:cNvSpPr/>
      </xdr:nvSpPr>
      <xdr:spPr>
        <a:xfrm>
          <a:off x="3746500" y="13162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53776</xdr:rowOff>
    </xdr:from>
    <xdr:ext cx="599010" cy="259045"/>
    <xdr:sp macro="" textlink="">
      <xdr:nvSpPr>
        <xdr:cNvPr id="198" name="テキスト ボックス 197"/>
        <xdr:cNvSpPr txBox="1"/>
      </xdr:nvSpPr>
      <xdr:spPr>
        <a:xfrm>
          <a:off x="3497795" y="13255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45529</xdr:rowOff>
    </xdr:from>
    <xdr:to>
      <xdr:col>15</xdr:col>
      <xdr:colOff>101600</xdr:colOff>
      <xdr:row>78</xdr:row>
      <xdr:rowOff>147129</xdr:rowOff>
    </xdr:to>
    <xdr:sp macro="" textlink="">
      <xdr:nvSpPr>
        <xdr:cNvPr id="199" name="楕円 198"/>
        <xdr:cNvSpPr/>
      </xdr:nvSpPr>
      <xdr:spPr>
        <a:xfrm>
          <a:off x="2857500" y="13418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138256</xdr:rowOff>
    </xdr:from>
    <xdr:ext cx="599010" cy="259045"/>
    <xdr:sp macro="" textlink="">
      <xdr:nvSpPr>
        <xdr:cNvPr id="200" name="テキスト ボックス 199"/>
        <xdr:cNvSpPr txBox="1"/>
      </xdr:nvSpPr>
      <xdr:spPr>
        <a:xfrm>
          <a:off x="2608795" y="1351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167069</xdr:rowOff>
    </xdr:from>
    <xdr:to>
      <xdr:col>10</xdr:col>
      <xdr:colOff>165100</xdr:colOff>
      <xdr:row>78</xdr:row>
      <xdr:rowOff>97219</xdr:rowOff>
    </xdr:to>
    <xdr:sp macro="" textlink="">
      <xdr:nvSpPr>
        <xdr:cNvPr id="201" name="楕円 200"/>
        <xdr:cNvSpPr/>
      </xdr:nvSpPr>
      <xdr:spPr>
        <a:xfrm>
          <a:off x="1968500" y="13368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88346</xdr:rowOff>
    </xdr:from>
    <xdr:ext cx="599010" cy="259045"/>
    <xdr:sp macro="" textlink="">
      <xdr:nvSpPr>
        <xdr:cNvPr id="202" name="テキスト ボックス 201"/>
        <xdr:cNvSpPr txBox="1"/>
      </xdr:nvSpPr>
      <xdr:spPr>
        <a:xfrm>
          <a:off x="1719795" y="13461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99289</xdr:rowOff>
    </xdr:from>
    <xdr:to>
      <xdr:col>6</xdr:col>
      <xdr:colOff>38100</xdr:colOff>
      <xdr:row>79</xdr:row>
      <xdr:rowOff>29439</xdr:rowOff>
    </xdr:to>
    <xdr:sp macro="" textlink="">
      <xdr:nvSpPr>
        <xdr:cNvPr id="203" name="楕円 202"/>
        <xdr:cNvSpPr/>
      </xdr:nvSpPr>
      <xdr:spPr>
        <a:xfrm>
          <a:off x="1079500" y="13472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20566</xdr:rowOff>
    </xdr:from>
    <xdr:ext cx="599010" cy="259045"/>
    <xdr:sp macro="" textlink="">
      <xdr:nvSpPr>
        <xdr:cNvPr id="204" name="テキスト ボックス 203"/>
        <xdr:cNvSpPr txBox="1"/>
      </xdr:nvSpPr>
      <xdr:spPr>
        <a:xfrm>
          <a:off x="830795" y="13565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81293</xdr:rowOff>
    </xdr:from>
    <xdr:to>
      <xdr:col>24</xdr:col>
      <xdr:colOff>62865</xdr:colOff>
      <xdr:row>98</xdr:row>
      <xdr:rowOff>148596</xdr:rowOff>
    </xdr:to>
    <xdr:cxnSp macro="">
      <xdr:nvCxnSpPr>
        <xdr:cNvPr id="229" name="直線コネクタ 228"/>
        <xdr:cNvCxnSpPr/>
      </xdr:nvCxnSpPr>
      <xdr:spPr>
        <a:xfrm flipV="1">
          <a:off x="4633595" y="15683243"/>
          <a:ext cx="1270" cy="126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152423</xdr:rowOff>
    </xdr:from>
    <xdr:ext cx="534377" cy="259045"/>
    <xdr:sp macro="" textlink="">
      <xdr:nvSpPr>
        <xdr:cNvPr id="230" name="衛生費最小値テキスト"/>
        <xdr:cNvSpPr txBox="1"/>
      </xdr:nvSpPr>
      <xdr:spPr>
        <a:xfrm>
          <a:off x="4686300" y="1695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148596</xdr:rowOff>
    </xdr:from>
    <xdr:to>
      <xdr:col>24</xdr:col>
      <xdr:colOff>152400</xdr:colOff>
      <xdr:row>98</xdr:row>
      <xdr:rowOff>148596</xdr:rowOff>
    </xdr:to>
    <xdr:cxnSp macro="">
      <xdr:nvCxnSpPr>
        <xdr:cNvPr id="231" name="直線コネクタ 230"/>
        <xdr:cNvCxnSpPr/>
      </xdr:nvCxnSpPr>
      <xdr:spPr>
        <a:xfrm>
          <a:off x="4546600" y="1695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27970</xdr:rowOff>
    </xdr:from>
    <xdr:ext cx="534377" cy="259045"/>
    <xdr:sp macro="" textlink="">
      <xdr:nvSpPr>
        <xdr:cNvPr id="232" name="衛生費最大値テキスト"/>
        <xdr:cNvSpPr txBox="1"/>
      </xdr:nvSpPr>
      <xdr:spPr>
        <a:xfrm>
          <a:off x="4686300" y="1545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81293</xdr:rowOff>
    </xdr:from>
    <xdr:to>
      <xdr:col>24</xdr:col>
      <xdr:colOff>152400</xdr:colOff>
      <xdr:row>91</xdr:row>
      <xdr:rowOff>81293</xdr:rowOff>
    </xdr:to>
    <xdr:cxnSp macro="">
      <xdr:nvCxnSpPr>
        <xdr:cNvPr id="233" name="直線コネクタ 232"/>
        <xdr:cNvCxnSpPr/>
      </xdr:nvCxnSpPr>
      <xdr:spPr>
        <a:xfrm>
          <a:off x="4546600" y="1568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148596</xdr:rowOff>
    </xdr:from>
    <xdr:to>
      <xdr:col>24</xdr:col>
      <xdr:colOff>63500</xdr:colOff>
      <xdr:row>99</xdr:row>
      <xdr:rowOff>23267</xdr:rowOff>
    </xdr:to>
    <xdr:cxnSp macro="">
      <xdr:nvCxnSpPr>
        <xdr:cNvPr id="234" name="直線コネクタ 233"/>
        <xdr:cNvCxnSpPr/>
      </xdr:nvCxnSpPr>
      <xdr:spPr>
        <a:xfrm flipV="1">
          <a:off x="3797300" y="16950696"/>
          <a:ext cx="838200" cy="46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65715</xdr:rowOff>
    </xdr:from>
    <xdr:ext cx="534377" cy="259045"/>
    <xdr:sp macro="" textlink="">
      <xdr:nvSpPr>
        <xdr:cNvPr id="235" name="衛生費平均値テキスト"/>
        <xdr:cNvSpPr txBox="1"/>
      </xdr:nvSpPr>
      <xdr:spPr>
        <a:xfrm>
          <a:off x="4686300" y="16353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42838</xdr:rowOff>
    </xdr:from>
    <xdr:to>
      <xdr:col>24</xdr:col>
      <xdr:colOff>114300</xdr:colOff>
      <xdr:row>96</xdr:row>
      <xdr:rowOff>144438</xdr:rowOff>
    </xdr:to>
    <xdr:sp macro="" textlink="">
      <xdr:nvSpPr>
        <xdr:cNvPr id="236" name="フローチャート: 判断 235"/>
        <xdr:cNvSpPr/>
      </xdr:nvSpPr>
      <xdr:spPr>
        <a:xfrm>
          <a:off x="45847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13912</xdr:rowOff>
    </xdr:from>
    <xdr:to>
      <xdr:col>19</xdr:col>
      <xdr:colOff>177800</xdr:colOff>
      <xdr:row>99</xdr:row>
      <xdr:rowOff>23267</xdr:rowOff>
    </xdr:to>
    <xdr:cxnSp macro="">
      <xdr:nvCxnSpPr>
        <xdr:cNvPr id="237" name="直線コネクタ 236"/>
        <xdr:cNvCxnSpPr/>
      </xdr:nvCxnSpPr>
      <xdr:spPr>
        <a:xfrm>
          <a:off x="2908300" y="16987462"/>
          <a:ext cx="889000" cy="9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156584</xdr:rowOff>
    </xdr:from>
    <xdr:to>
      <xdr:col>20</xdr:col>
      <xdr:colOff>38100</xdr:colOff>
      <xdr:row>96</xdr:row>
      <xdr:rowOff>86734</xdr:rowOff>
    </xdr:to>
    <xdr:sp macro="" textlink="">
      <xdr:nvSpPr>
        <xdr:cNvPr id="238" name="フローチャート: 判断 237"/>
        <xdr:cNvSpPr/>
      </xdr:nvSpPr>
      <xdr:spPr>
        <a:xfrm>
          <a:off x="3746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103261</xdr:rowOff>
    </xdr:from>
    <xdr:ext cx="534377" cy="259045"/>
    <xdr:sp macro="" textlink="">
      <xdr:nvSpPr>
        <xdr:cNvPr id="239" name="テキスト ボックス 238"/>
        <xdr:cNvSpPr txBox="1"/>
      </xdr:nvSpPr>
      <xdr:spPr>
        <a:xfrm>
          <a:off x="3530111" y="1621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13912</xdr:rowOff>
    </xdr:from>
    <xdr:to>
      <xdr:col>15</xdr:col>
      <xdr:colOff>50800</xdr:colOff>
      <xdr:row>99</xdr:row>
      <xdr:rowOff>52736</xdr:rowOff>
    </xdr:to>
    <xdr:cxnSp macro="">
      <xdr:nvCxnSpPr>
        <xdr:cNvPr id="240" name="直線コネクタ 239"/>
        <xdr:cNvCxnSpPr/>
      </xdr:nvCxnSpPr>
      <xdr:spPr>
        <a:xfrm flipV="1">
          <a:off x="2019300" y="16987462"/>
          <a:ext cx="889000" cy="38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127419</xdr:rowOff>
    </xdr:from>
    <xdr:to>
      <xdr:col>15</xdr:col>
      <xdr:colOff>101600</xdr:colOff>
      <xdr:row>96</xdr:row>
      <xdr:rowOff>57569</xdr:rowOff>
    </xdr:to>
    <xdr:sp macro="" textlink="">
      <xdr:nvSpPr>
        <xdr:cNvPr id="241" name="フローチャート: 判断 240"/>
        <xdr:cNvSpPr/>
      </xdr:nvSpPr>
      <xdr:spPr>
        <a:xfrm>
          <a:off x="2857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74096</xdr:rowOff>
    </xdr:from>
    <xdr:ext cx="534377" cy="259045"/>
    <xdr:sp macro="" textlink="">
      <xdr:nvSpPr>
        <xdr:cNvPr id="242" name="テキスト ボックス 241"/>
        <xdr:cNvSpPr txBox="1"/>
      </xdr:nvSpPr>
      <xdr:spPr>
        <a:xfrm>
          <a:off x="2641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47822</xdr:rowOff>
    </xdr:from>
    <xdr:to>
      <xdr:col>10</xdr:col>
      <xdr:colOff>114300</xdr:colOff>
      <xdr:row>99</xdr:row>
      <xdr:rowOff>52736</xdr:rowOff>
    </xdr:to>
    <xdr:cxnSp macro="">
      <xdr:nvCxnSpPr>
        <xdr:cNvPr id="243" name="直線コネクタ 242"/>
        <xdr:cNvCxnSpPr/>
      </xdr:nvCxnSpPr>
      <xdr:spPr>
        <a:xfrm>
          <a:off x="1130300" y="17021372"/>
          <a:ext cx="889000" cy="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160623</xdr:rowOff>
    </xdr:from>
    <xdr:to>
      <xdr:col>10</xdr:col>
      <xdr:colOff>165100</xdr:colOff>
      <xdr:row>96</xdr:row>
      <xdr:rowOff>90773</xdr:rowOff>
    </xdr:to>
    <xdr:sp macro="" textlink="">
      <xdr:nvSpPr>
        <xdr:cNvPr id="244" name="フローチャート: 判断 243"/>
        <xdr:cNvSpPr/>
      </xdr:nvSpPr>
      <xdr:spPr>
        <a:xfrm>
          <a:off x="1968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107300</xdr:rowOff>
    </xdr:from>
    <xdr:ext cx="534377" cy="259045"/>
    <xdr:sp macro="" textlink="">
      <xdr:nvSpPr>
        <xdr:cNvPr id="245" name="テキスト ボックス 244"/>
        <xdr:cNvSpPr txBox="1"/>
      </xdr:nvSpPr>
      <xdr:spPr>
        <a:xfrm>
          <a:off x="1752111" y="1622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7519</xdr:rowOff>
    </xdr:from>
    <xdr:to>
      <xdr:col>6</xdr:col>
      <xdr:colOff>38100</xdr:colOff>
      <xdr:row>96</xdr:row>
      <xdr:rowOff>109119</xdr:rowOff>
    </xdr:to>
    <xdr:sp macro="" textlink="">
      <xdr:nvSpPr>
        <xdr:cNvPr id="246" name="フローチャート: 判断 245"/>
        <xdr:cNvSpPr/>
      </xdr:nvSpPr>
      <xdr:spPr>
        <a:xfrm>
          <a:off x="1079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125646</xdr:rowOff>
    </xdr:from>
    <xdr:ext cx="534377" cy="259045"/>
    <xdr:sp macro="" textlink="">
      <xdr:nvSpPr>
        <xdr:cNvPr id="247" name="テキスト ボックス 246"/>
        <xdr:cNvSpPr txBox="1"/>
      </xdr:nvSpPr>
      <xdr:spPr>
        <a:xfrm>
          <a:off x="863111" y="1624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97796</xdr:rowOff>
    </xdr:from>
    <xdr:to>
      <xdr:col>24</xdr:col>
      <xdr:colOff>114300</xdr:colOff>
      <xdr:row>99</xdr:row>
      <xdr:rowOff>27946</xdr:rowOff>
    </xdr:to>
    <xdr:sp macro="" textlink="">
      <xdr:nvSpPr>
        <xdr:cNvPr id="253" name="楕円 252"/>
        <xdr:cNvSpPr/>
      </xdr:nvSpPr>
      <xdr:spPr>
        <a:xfrm>
          <a:off x="4584700" y="1689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12723</xdr:rowOff>
    </xdr:from>
    <xdr:ext cx="534377" cy="259045"/>
    <xdr:sp macro="" textlink="">
      <xdr:nvSpPr>
        <xdr:cNvPr id="254" name="衛生費該当値テキスト"/>
        <xdr:cNvSpPr txBox="1"/>
      </xdr:nvSpPr>
      <xdr:spPr>
        <a:xfrm>
          <a:off x="4686300" y="1681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143917</xdr:rowOff>
    </xdr:from>
    <xdr:to>
      <xdr:col>20</xdr:col>
      <xdr:colOff>38100</xdr:colOff>
      <xdr:row>99</xdr:row>
      <xdr:rowOff>74067</xdr:rowOff>
    </xdr:to>
    <xdr:sp macro="" textlink="">
      <xdr:nvSpPr>
        <xdr:cNvPr id="255" name="楕円 254"/>
        <xdr:cNvSpPr/>
      </xdr:nvSpPr>
      <xdr:spPr>
        <a:xfrm>
          <a:off x="3746500" y="1694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65194</xdr:rowOff>
    </xdr:from>
    <xdr:ext cx="534377" cy="259045"/>
    <xdr:sp macro="" textlink="">
      <xdr:nvSpPr>
        <xdr:cNvPr id="256" name="テキスト ボックス 255"/>
        <xdr:cNvSpPr txBox="1"/>
      </xdr:nvSpPr>
      <xdr:spPr>
        <a:xfrm>
          <a:off x="3530111" y="17038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134562</xdr:rowOff>
    </xdr:from>
    <xdr:to>
      <xdr:col>15</xdr:col>
      <xdr:colOff>101600</xdr:colOff>
      <xdr:row>99</xdr:row>
      <xdr:rowOff>64712</xdr:rowOff>
    </xdr:to>
    <xdr:sp macro="" textlink="">
      <xdr:nvSpPr>
        <xdr:cNvPr id="257" name="楕円 256"/>
        <xdr:cNvSpPr/>
      </xdr:nvSpPr>
      <xdr:spPr>
        <a:xfrm>
          <a:off x="2857500" y="1693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55839</xdr:rowOff>
    </xdr:from>
    <xdr:ext cx="534377" cy="259045"/>
    <xdr:sp macro="" textlink="">
      <xdr:nvSpPr>
        <xdr:cNvPr id="258" name="テキスト ボックス 257"/>
        <xdr:cNvSpPr txBox="1"/>
      </xdr:nvSpPr>
      <xdr:spPr>
        <a:xfrm>
          <a:off x="2641111" y="17029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1936</xdr:rowOff>
    </xdr:from>
    <xdr:to>
      <xdr:col>10</xdr:col>
      <xdr:colOff>165100</xdr:colOff>
      <xdr:row>99</xdr:row>
      <xdr:rowOff>103536</xdr:rowOff>
    </xdr:to>
    <xdr:sp macro="" textlink="">
      <xdr:nvSpPr>
        <xdr:cNvPr id="259" name="楕円 258"/>
        <xdr:cNvSpPr/>
      </xdr:nvSpPr>
      <xdr:spPr>
        <a:xfrm>
          <a:off x="1968500" y="16975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94663</xdr:rowOff>
    </xdr:from>
    <xdr:ext cx="534377" cy="259045"/>
    <xdr:sp macro="" textlink="">
      <xdr:nvSpPr>
        <xdr:cNvPr id="260" name="テキスト ボックス 259"/>
        <xdr:cNvSpPr txBox="1"/>
      </xdr:nvSpPr>
      <xdr:spPr>
        <a:xfrm>
          <a:off x="1752111" y="17068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168472</xdr:rowOff>
    </xdr:from>
    <xdr:to>
      <xdr:col>6</xdr:col>
      <xdr:colOff>38100</xdr:colOff>
      <xdr:row>99</xdr:row>
      <xdr:rowOff>98622</xdr:rowOff>
    </xdr:to>
    <xdr:sp macro="" textlink="">
      <xdr:nvSpPr>
        <xdr:cNvPr id="261" name="楕円 260"/>
        <xdr:cNvSpPr/>
      </xdr:nvSpPr>
      <xdr:spPr>
        <a:xfrm>
          <a:off x="1079500" y="1697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89749</xdr:rowOff>
    </xdr:from>
    <xdr:ext cx="534377" cy="259045"/>
    <xdr:sp macro="" textlink="">
      <xdr:nvSpPr>
        <xdr:cNvPr id="262" name="テキスト ボックス 261"/>
        <xdr:cNvSpPr txBox="1"/>
      </xdr:nvSpPr>
      <xdr:spPr>
        <a:xfrm>
          <a:off x="863111" y="1706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445</xdr:rowOff>
    </xdr:from>
    <xdr:to>
      <xdr:col>54</xdr:col>
      <xdr:colOff>189865</xdr:colOff>
      <xdr:row>39</xdr:row>
      <xdr:rowOff>44450</xdr:rowOff>
    </xdr:to>
    <xdr:cxnSp macro="">
      <xdr:nvCxnSpPr>
        <xdr:cNvPr id="286" name="直線コネクタ 285"/>
        <xdr:cNvCxnSpPr/>
      </xdr:nvCxnSpPr>
      <xdr:spPr>
        <a:xfrm flipV="1">
          <a:off x="10475595" y="5143945"/>
          <a:ext cx="1270" cy="1587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118572</xdr:rowOff>
    </xdr:from>
    <xdr:ext cx="469744" cy="259045"/>
    <xdr:sp macro="" textlink="">
      <xdr:nvSpPr>
        <xdr:cNvPr id="289" name="労働費最大値テキスト"/>
        <xdr:cNvSpPr txBox="1"/>
      </xdr:nvSpPr>
      <xdr:spPr>
        <a:xfrm>
          <a:off x="10528300" y="491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445</xdr:rowOff>
    </xdr:from>
    <xdr:to>
      <xdr:col>55</xdr:col>
      <xdr:colOff>88900</xdr:colOff>
      <xdr:row>30</xdr:row>
      <xdr:rowOff>445</xdr:rowOff>
    </xdr:to>
    <xdr:cxnSp macro="">
      <xdr:nvCxnSpPr>
        <xdr:cNvPr id="290" name="直線コネクタ 289"/>
        <xdr:cNvCxnSpPr/>
      </xdr:nvCxnSpPr>
      <xdr:spPr>
        <a:xfrm>
          <a:off x="10388600" y="514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62166</xdr:rowOff>
    </xdr:from>
    <xdr:to>
      <xdr:col>55</xdr:col>
      <xdr:colOff>0</xdr:colOff>
      <xdr:row>37</xdr:row>
      <xdr:rowOff>77788</xdr:rowOff>
    </xdr:to>
    <xdr:cxnSp macro="">
      <xdr:nvCxnSpPr>
        <xdr:cNvPr id="291" name="直線コネクタ 290"/>
        <xdr:cNvCxnSpPr/>
      </xdr:nvCxnSpPr>
      <xdr:spPr>
        <a:xfrm flipV="1">
          <a:off x="9639300" y="6405816"/>
          <a:ext cx="838200" cy="15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130192</xdr:rowOff>
    </xdr:from>
    <xdr:ext cx="378565" cy="259045"/>
    <xdr:sp macro="" textlink="">
      <xdr:nvSpPr>
        <xdr:cNvPr id="292" name="労働費平均値テキスト"/>
        <xdr:cNvSpPr txBox="1"/>
      </xdr:nvSpPr>
      <xdr:spPr>
        <a:xfrm>
          <a:off x="10528300" y="64738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151765</xdr:rowOff>
    </xdr:from>
    <xdr:to>
      <xdr:col>55</xdr:col>
      <xdr:colOff>50800</xdr:colOff>
      <xdr:row>38</xdr:row>
      <xdr:rowOff>81915</xdr:rowOff>
    </xdr:to>
    <xdr:sp macro="" textlink="">
      <xdr:nvSpPr>
        <xdr:cNvPr id="293" name="フローチャート: 判断 292"/>
        <xdr:cNvSpPr/>
      </xdr:nvSpPr>
      <xdr:spPr>
        <a:xfrm>
          <a:off x="104267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77788</xdr:rowOff>
    </xdr:from>
    <xdr:to>
      <xdr:col>50</xdr:col>
      <xdr:colOff>114300</xdr:colOff>
      <xdr:row>37</xdr:row>
      <xdr:rowOff>95504</xdr:rowOff>
    </xdr:to>
    <xdr:cxnSp macro="">
      <xdr:nvCxnSpPr>
        <xdr:cNvPr id="294" name="直線コネクタ 293"/>
        <xdr:cNvCxnSpPr/>
      </xdr:nvCxnSpPr>
      <xdr:spPr>
        <a:xfrm flipV="1">
          <a:off x="8750300" y="6421438"/>
          <a:ext cx="889000" cy="1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2984</xdr:rowOff>
    </xdr:from>
    <xdr:to>
      <xdr:col>50</xdr:col>
      <xdr:colOff>165100</xdr:colOff>
      <xdr:row>38</xdr:row>
      <xdr:rowOff>104584</xdr:rowOff>
    </xdr:to>
    <xdr:sp macro="" textlink="">
      <xdr:nvSpPr>
        <xdr:cNvPr id="295" name="フローチャート: 判断 294"/>
        <xdr:cNvSpPr/>
      </xdr:nvSpPr>
      <xdr:spPr>
        <a:xfrm>
          <a:off x="95885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95711</xdr:rowOff>
    </xdr:from>
    <xdr:ext cx="378565" cy="259045"/>
    <xdr:sp macro="" textlink="">
      <xdr:nvSpPr>
        <xdr:cNvPr id="296" name="テキスト ボックス 295"/>
        <xdr:cNvSpPr txBox="1"/>
      </xdr:nvSpPr>
      <xdr:spPr>
        <a:xfrm>
          <a:off x="9450017" y="6610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108267</xdr:rowOff>
    </xdr:from>
    <xdr:to>
      <xdr:col>45</xdr:col>
      <xdr:colOff>177800</xdr:colOff>
      <xdr:row>37</xdr:row>
      <xdr:rowOff>95504</xdr:rowOff>
    </xdr:to>
    <xdr:cxnSp macro="">
      <xdr:nvCxnSpPr>
        <xdr:cNvPr id="297" name="直線コネクタ 296"/>
        <xdr:cNvCxnSpPr/>
      </xdr:nvCxnSpPr>
      <xdr:spPr>
        <a:xfrm>
          <a:off x="7861300" y="6280467"/>
          <a:ext cx="889000" cy="15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99187</xdr:rowOff>
    </xdr:from>
    <xdr:to>
      <xdr:col>46</xdr:col>
      <xdr:colOff>38100</xdr:colOff>
      <xdr:row>38</xdr:row>
      <xdr:rowOff>29337</xdr:rowOff>
    </xdr:to>
    <xdr:sp macro="" textlink="">
      <xdr:nvSpPr>
        <xdr:cNvPr id="298" name="フローチャート: 判断 297"/>
        <xdr:cNvSpPr/>
      </xdr:nvSpPr>
      <xdr:spPr>
        <a:xfrm>
          <a:off x="8699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20464</xdr:rowOff>
    </xdr:from>
    <xdr:ext cx="469744" cy="259045"/>
    <xdr:sp macro="" textlink="">
      <xdr:nvSpPr>
        <xdr:cNvPr id="299" name="テキスト ボックス 298"/>
        <xdr:cNvSpPr txBox="1"/>
      </xdr:nvSpPr>
      <xdr:spPr>
        <a:xfrm>
          <a:off x="8515428" y="65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108267</xdr:rowOff>
    </xdr:from>
    <xdr:to>
      <xdr:col>41</xdr:col>
      <xdr:colOff>50800</xdr:colOff>
      <xdr:row>37</xdr:row>
      <xdr:rowOff>153035</xdr:rowOff>
    </xdr:to>
    <xdr:cxnSp macro="">
      <xdr:nvCxnSpPr>
        <xdr:cNvPr id="300" name="直線コネクタ 299"/>
        <xdr:cNvCxnSpPr/>
      </xdr:nvCxnSpPr>
      <xdr:spPr>
        <a:xfrm flipV="1">
          <a:off x="6972300" y="6280467"/>
          <a:ext cx="889000" cy="21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18986</xdr:rowOff>
    </xdr:from>
    <xdr:to>
      <xdr:col>41</xdr:col>
      <xdr:colOff>101600</xdr:colOff>
      <xdr:row>37</xdr:row>
      <xdr:rowOff>120586</xdr:rowOff>
    </xdr:to>
    <xdr:sp macro="" textlink="">
      <xdr:nvSpPr>
        <xdr:cNvPr id="301" name="フローチャート: 判断 300"/>
        <xdr:cNvSpPr/>
      </xdr:nvSpPr>
      <xdr:spPr>
        <a:xfrm>
          <a:off x="7810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111713</xdr:rowOff>
    </xdr:from>
    <xdr:ext cx="469744" cy="259045"/>
    <xdr:sp macro="" textlink="">
      <xdr:nvSpPr>
        <xdr:cNvPr id="302" name="テキスト ボックス 301"/>
        <xdr:cNvSpPr txBox="1"/>
      </xdr:nvSpPr>
      <xdr:spPr>
        <a:xfrm>
          <a:off x="7626428" y="6455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64897</xdr:rowOff>
    </xdr:from>
    <xdr:to>
      <xdr:col>36</xdr:col>
      <xdr:colOff>165100</xdr:colOff>
      <xdr:row>36</xdr:row>
      <xdr:rowOff>166497</xdr:rowOff>
    </xdr:to>
    <xdr:sp macro="" textlink="">
      <xdr:nvSpPr>
        <xdr:cNvPr id="303" name="フローチャート: 判断 302"/>
        <xdr:cNvSpPr/>
      </xdr:nvSpPr>
      <xdr:spPr>
        <a:xfrm>
          <a:off x="6921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11574</xdr:rowOff>
    </xdr:from>
    <xdr:ext cx="469744" cy="259045"/>
    <xdr:sp macro="" textlink="">
      <xdr:nvSpPr>
        <xdr:cNvPr id="304" name="テキスト ボックス 303"/>
        <xdr:cNvSpPr txBox="1"/>
      </xdr:nvSpPr>
      <xdr:spPr>
        <a:xfrm>
          <a:off x="6737428" y="6012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11366</xdr:rowOff>
    </xdr:from>
    <xdr:to>
      <xdr:col>55</xdr:col>
      <xdr:colOff>50800</xdr:colOff>
      <xdr:row>37</xdr:row>
      <xdr:rowOff>112966</xdr:rowOff>
    </xdr:to>
    <xdr:sp macro="" textlink="">
      <xdr:nvSpPr>
        <xdr:cNvPr id="310" name="楕円 309"/>
        <xdr:cNvSpPr/>
      </xdr:nvSpPr>
      <xdr:spPr>
        <a:xfrm>
          <a:off x="10426700" y="635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34243</xdr:rowOff>
    </xdr:from>
    <xdr:ext cx="469744" cy="259045"/>
    <xdr:sp macro="" textlink="">
      <xdr:nvSpPr>
        <xdr:cNvPr id="311" name="労働費該当値テキスト"/>
        <xdr:cNvSpPr txBox="1"/>
      </xdr:nvSpPr>
      <xdr:spPr>
        <a:xfrm>
          <a:off x="10528300" y="620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26988</xdr:rowOff>
    </xdr:from>
    <xdr:to>
      <xdr:col>50</xdr:col>
      <xdr:colOff>165100</xdr:colOff>
      <xdr:row>37</xdr:row>
      <xdr:rowOff>128588</xdr:rowOff>
    </xdr:to>
    <xdr:sp macro="" textlink="">
      <xdr:nvSpPr>
        <xdr:cNvPr id="312" name="楕円 311"/>
        <xdr:cNvSpPr/>
      </xdr:nvSpPr>
      <xdr:spPr>
        <a:xfrm>
          <a:off x="9588500" y="637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145115</xdr:rowOff>
    </xdr:from>
    <xdr:ext cx="469744" cy="259045"/>
    <xdr:sp macro="" textlink="">
      <xdr:nvSpPr>
        <xdr:cNvPr id="313" name="テキスト ボックス 312"/>
        <xdr:cNvSpPr txBox="1"/>
      </xdr:nvSpPr>
      <xdr:spPr>
        <a:xfrm>
          <a:off x="9404428" y="614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44704</xdr:rowOff>
    </xdr:from>
    <xdr:to>
      <xdr:col>46</xdr:col>
      <xdr:colOff>38100</xdr:colOff>
      <xdr:row>37</xdr:row>
      <xdr:rowOff>146304</xdr:rowOff>
    </xdr:to>
    <xdr:sp macro="" textlink="">
      <xdr:nvSpPr>
        <xdr:cNvPr id="314" name="楕円 313"/>
        <xdr:cNvSpPr/>
      </xdr:nvSpPr>
      <xdr:spPr>
        <a:xfrm>
          <a:off x="8699500" y="638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162831</xdr:rowOff>
    </xdr:from>
    <xdr:ext cx="469744" cy="259045"/>
    <xdr:sp macro="" textlink="">
      <xdr:nvSpPr>
        <xdr:cNvPr id="315" name="テキスト ボックス 314"/>
        <xdr:cNvSpPr txBox="1"/>
      </xdr:nvSpPr>
      <xdr:spPr>
        <a:xfrm>
          <a:off x="8515428" y="6163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57467</xdr:rowOff>
    </xdr:from>
    <xdr:to>
      <xdr:col>41</xdr:col>
      <xdr:colOff>101600</xdr:colOff>
      <xdr:row>36</xdr:row>
      <xdr:rowOff>159067</xdr:rowOff>
    </xdr:to>
    <xdr:sp macro="" textlink="">
      <xdr:nvSpPr>
        <xdr:cNvPr id="316" name="楕円 315"/>
        <xdr:cNvSpPr/>
      </xdr:nvSpPr>
      <xdr:spPr>
        <a:xfrm>
          <a:off x="7810500" y="6229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4144</xdr:rowOff>
    </xdr:from>
    <xdr:ext cx="469744" cy="259045"/>
    <xdr:sp macro="" textlink="">
      <xdr:nvSpPr>
        <xdr:cNvPr id="317" name="テキスト ボックス 316"/>
        <xdr:cNvSpPr txBox="1"/>
      </xdr:nvSpPr>
      <xdr:spPr>
        <a:xfrm>
          <a:off x="7626428" y="6004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102235</xdr:rowOff>
    </xdr:from>
    <xdr:to>
      <xdr:col>36</xdr:col>
      <xdr:colOff>165100</xdr:colOff>
      <xdr:row>38</xdr:row>
      <xdr:rowOff>32385</xdr:rowOff>
    </xdr:to>
    <xdr:sp macro="" textlink="">
      <xdr:nvSpPr>
        <xdr:cNvPr id="318" name="楕円 317"/>
        <xdr:cNvSpPr/>
      </xdr:nvSpPr>
      <xdr:spPr>
        <a:xfrm>
          <a:off x="6921500" y="644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23512</xdr:rowOff>
    </xdr:from>
    <xdr:ext cx="469744" cy="259045"/>
    <xdr:sp macro="" textlink="">
      <xdr:nvSpPr>
        <xdr:cNvPr id="319" name="テキスト ボックス 318"/>
        <xdr:cNvSpPr txBox="1"/>
      </xdr:nvSpPr>
      <xdr:spPr>
        <a:xfrm>
          <a:off x="6737428" y="653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157912</xdr:rowOff>
    </xdr:from>
    <xdr:to>
      <xdr:col>54</xdr:col>
      <xdr:colOff>189865</xdr:colOff>
      <xdr:row>59</xdr:row>
      <xdr:rowOff>1146</xdr:rowOff>
    </xdr:to>
    <xdr:cxnSp macro="">
      <xdr:nvCxnSpPr>
        <xdr:cNvPr id="345" name="直線コネクタ 344"/>
        <xdr:cNvCxnSpPr/>
      </xdr:nvCxnSpPr>
      <xdr:spPr>
        <a:xfrm flipV="1">
          <a:off x="10475595" y="8730412"/>
          <a:ext cx="1270" cy="1386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4973</xdr:rowOff>
    </xdr:from>
    <xdr:ext cx="469744" cy="259045"/>
    <xdr:sp macro="" textlink="">
      <xdr:nvSpPr>
        <xdr:cNvPr id="346" name="農林水産業費最小値テキスト"/>
        <xdr:cNvSpPr txBox="1"/>
      </xdr:nvSpPr>
      <xdr:spPr>
        <a:xfrm>
          <a:off x="10528300" y="1012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1146</xdr:rowOff>
    </xdr:from>
    <xdr:to>
      <xdr:col>55</xdr:col>
      <xdr:colOff>88900</xdr:colOff>
      <xdr:row>59</xdr:row>
      <xdr:rowOff>1146</xdr:rowOff>
    </xdr:to>
    <xdr:cxnSp macro="">
      <xdr:nvCxnSpPr>
        <xdr:cNvPr id="347" name="直線コネクタ 346"/>
        <xdr:cNvCxnSpPr/>
      </xdr:nvCxnSpPr>
      <xdr:spPr>
        <a:xfrm>
          <a:off x="10388600" y="1011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104589</xdr:rowOff>
    </xdr:from>
    <xdr:ext cx="599010" cy="259045"/>
    <xdr:sp macro="" textlink="">
      <xdr:nvSpPr>
        <xdr:cNvPr id="348" name="農林水産業費最大値テキスト"/>
        <xdr:cNvSpPr txBox="1"/>
      </xdr:nvSpPr>
      <xdr:spPr>
        <a:xfrm>
          <a:off x="10528300" y="850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157912</xdr:rowOff>
    </xdr:from>
    <xdr:to>
      <xdr:col>55</xdr:col>
      <xdr:colOff>88900</xdr:colOff>
      <xdr:row>50</xdr:row>
      <xdr:rowOff>157912</xdr:rowOff>
    </xdr:to>
    <xdr:cxnSp macro="">
      <xdr:nvCxnSpPr>
        <xdr:cNvPr id="349" name="直線コネクタ 348"/>
        <xdr:cNvCxnSpPr/>
      </xdr:nvCxnSpPr>
      <xdr:spPr>
        <a:xfrm>
          <a:off x="10388600" y="873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103614</xdr:rowOff>
    </xdr:from>
    <xdr:to>
      <xdr:col>55</xdr:col>
      <xdr:colOff>0</xdr:colOff>
      <xdr:row>57</xdr:row>
      <xdr:rowOff>151500</xdr:rowOff>
    </xdr:to>
    <xdr:cxnSp macro="">
      <xdr:nvCxnSpPr>
        <xdr:cNvPr id="350" name="直線コネクタ 349"/>
        <xdr:cNvCxnSpPr/>
      </xdr:nvCxnSpPr>
      <xdr:spPr>
        <a:xfrm flipV="1">
          <a:off x="9639300" y="9876264"/>
          <a:ext cx="838200" cy="4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19651</xdr:rowOff>
    </xdr:from>
    <xdr:ext cx="534377" cy="259045"/>
    <xdr:sp macro="" textlink="">
      <xdr:nvSpPr>
        <xdr:cNvPr id="351" name="農林水産業費平均値テキスト"/>
        <xdr:cNvSpPr txBox="1"/>
      </xdr:nvSpPr>
      <xdr:spPr>
        <a:xfrm>
          <a:off x="10528300" y="9620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168224</xdr:rowOff>
    </xdr:from>
    <xdr:to>
      <xdr:col>55</xdr:col>
      <xdr:colOff>50800</xdr:colOff>
      <xdr:row>57</xdr:row>
      <xdr:rowOff>98374</xdr:rowOff>
    </xdr:to>
    <xdr:sp macro="" textlink="">
      <xdr:nvSpPr>
        <xdr:cNvPr id="352" name="フローチャート: 判断 351"/>
        <xdr:cNvSpPr/>
      </xdr:nvSpPr>
      <xdr:spPr>
        <a:xfrm>
          <a:off x="104267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151500</xdr:rowOff>
    </xdr:from>
    <xdr:to>
      <xdr:col>50</xdr:col>
      <xdr:colOff>114300</xdr:colOff>
      <xdr:row>58</xdr:row>
      <xdr:rowOff>39954</xdr:rowOff>
    </xdr:to>
    <xdr:cxnSp macro="">
      <xdr:nvCxnSpPr>
        <xdr:cNvPr id="353" name="直線コネクタ 352"/>
        <xdr:cNvCxnSpPr/>
      </xdr:nvCxnSpPr>
      <xdr:spPr>
        <a:xfrm flipV="1">
          <a:off x="8750300" y="9924150"/>
          <a:ext cx="889000" cy="59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37802</xdr:rowOff>
    </xdr:from>
    <xdr:to>
      <xdr:col>50</xdr:col>
      <xdr:colOff>165100</xdr:colOff>
      <xdr:row>57</xdr:row>
      <xdr:rowOff>139402</xdr:rowOff>
    </xdr:to>
    <xdr:sp macro="" textlink="">
      <xdr:nvSpPr>
        <xdr:cNvPr id="354" name="フローチャート: 判断 353"/>
        <xdr:cNvSpPr/>
      </xdr:nvSpPr>
      <xdr:spPr>
        <a:xfrm>
          <a:off x="9588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155929</xdr:rowOff>
    </xdr:from>
    <xdr:ext cx="534377" cy="259045"/>
    <xdr:sp macro="" textlink="">
      <xdr:nvSpPr>
        <xdr:cNvPr id="355" name="テキスト ボックス 354"/>
        <xdr:cNvSpPr txBox="1"/>
      </xdr:nvSpPr>
      <xdr:spPr>
        <a:xfrm>
          <a:off x="9372111" y="958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39954</xdr:rowOff>
    </xdr:from>
    <xdr:to>
      <xdr:col>45</xdr:col>
      <xdr:colOff>177800</xdr:colOff>
      <xdr:row>58</xdr:row>
      <xdr:rowOff>94666</xdr:rowOff>
    </xdr:to>
    <xdr:cxnSp macro="">
      <xdr:nvCxnSpPr>
        <xdr:cNvPr id="356" name="直線コネクタ 355"/>
        <xdr:cNvCxnSpPr/>
      </xdr:nvCxnSpPr>
      <xdr:spPr>
        <a:xfrm flipV="1">
          <a:off x="7861300" y="9984054"/>
          <a:ext cx="889000" cy="54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28223</xdr:rowOff>
    </xdr:from>
    <xdr:to>
      <xdr:col>46</xdr:col>
      <xdr:colOff>38100</xdr:colOff>
      <xdr:row>57</xdr:row>
      <xdr:rowOff>129823</xdr:rowOff>
    </xdr:to>
    <xdr:sp macro="" textlink="">
      <xdr:nvSpPr>
        <xdr:cNvPr id="357" name="フローチャート: 判断 356"/>
        <xdr:cNvSpPr/>
      </xdr:nvSpPr>
      <xdr:spPr>
        <a:xfrm>
          <a:off x="8699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146350</xdr:rowOff>
    </xdr:from>
    <xdr:ext cx="534377" cy="259045"/>
    <xdr:sp macro="" textlink="">
      <xdr:nvSpPr>
        <xdr:cNvPr id="358" name="テキスト ボックス 357"/>
        <xdr:cNvSpPr txBox="1"/>
      </xdr:nvSpPr>
      <xdr:spPr>
        <a:xfrm>
          <a:off x="8483111" y="9576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94666</xdr:rowOff>
    </xdr:from>
    <xdr:to>
      <xdr:col>41</xdr:col>
      <xdr:colOff>50800</xdr:colOff>
      <xdr:row>58</xdr:row>
      <xdr:rowOff>110199</xdr:rowOff>
    </xdr:to>
    <xdr:cxnSp macro="">
      <xdr:nvCxnSpPr>
        <xdr:cNvPr id="359" name="直線コネクタ 358"/>
        <xdr:cNvCxnSpPr/>
      </xdr:nvCxnSpPr>
      <xdr:spPr>
        <a:xfrm flipV="1">
          <a:off x="6972300" y="10038766"/>
          <a:ext cx="889000" cy="1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83011</xdr:rowOff>
    </xdr:from>
    <xdr:to>
      <xdr:col>41</xdr:col>
      <xdr:colOff>101600</xdr:colOff>
      <xdr:row>58</xdr:row>
      <xdr:rowOff>13161</xdr:rowOff>
    </xdr:to>
    <xdr:sp macro="" textlink="">
      <xdr:nvSpPr>
        <xdr:cNvPr id="360" name="フローチャート: 判断 359"/>
        <xdr:cNvSpPr/>
      </xdr:nvSpPr>
      <xdr:spPr>
        <a:xfrm>
          <a:off x="7810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29688</xdr:rowOff>
    </xdr:from>
    <xdr:ext cx="534377" cy="259045"/>
    <xdr:sp macro="" textlink="">
      <xdr:nvSpPr>
        <xdr:cNvPr id="361" name="テキスト ボックス 360"/>
        <xdr:cNvSpPr txBox="1"/>
      </xdr:nvSpPr>
      <xdr:spPr>
        <a:xfrm>
          <a:off x="7594111" y="9630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85264</xdr:rowOff>
    </xdr:from>
    <xdr:to>
      <xdr:col>36</xdr:col>
      <xdr:colOff>165100</xdr:colOff>
      <xdr:row>58</xdr:row>
      <xdr:rowOff>15414</xdr:rowOff>
    </xdr:to>
    <xdr:sp macro="" textlink="">
      <xdr:nvSpPr>
        <xdr:cNvPr id="362" name="フローチャート: 判断 361"/>
        <xdr:cNvSpPr/>
      </xdr:nvSpPr>
      <xdr:spPr>
        <a:xfrm>
          <a:off x="6921500" y="985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31941</xdr:rowOff>
    </xdr:from>
    <xdr:ext cx="534377" cy="259045"/>
    <xdr:sp macro="" textlink="">
      <xdr:nvSpPr>
        <xdr:cNvPr id="363" name="テキスト ボックス 362"/>
        <xdr:cNvSpPr txBox="1"/>
      </xdr:nvSpPr>
      <xdr:spPr>
        <a:xfrm>
          <a:off x="6705111" y="963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52814</xdr:rowOff>
    </xdr:from>
    <xdr:to>
      <xdr:col>55</xdr:col>
      <xdr:colOff>50800</xdr:colOff>
      <xdr:row>57</xdr:row>
      <xdr:rowOff>154414</xdr:rowOff>
    </xdr:to>
    <xdr:sp macro="" textlink="">
      <xdr:nvSpPr>
        <xdr:cNvPr id="369" name="楕円 368"/>
        <xdr:cNvSpPr/>
      </xdr:nvSpPr>
      <xdr:spPr>
        <a:xfrm>
          <a:off x="10426700" y="9825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31241</xdr:rowOff>
    </xdr:from>
    <xdr:ext cx="534377" cy="259045"/>
    <xdr:sp macro="" textlink="">
      <xdr:nvSpPr>
        <xdr:cNvPr id="370" name="農林水産業費該当値テキスト"/>
        <xdr:cNvSpPr txBox="1"/>
      </xdr:nvSpPr>
      <xdr:spPr>
        <a:xfrm>
          <a:off x="10528300" y="980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100700</xdr:rowOff>
    </xdr:from>
    <xdr:to>
      <xdr:col>50</xdr:col>
      <xdr:colOff>165100</xdr:colOff>
      <xdr:row>58</xdr:row>
      <xdr:rowOff>30850</xdr:rowOff>
    </xdr:to>
    <xdr:sp macro="" textlink="">
      <xdr:nvSpPr>
        <xdr:cNvPr id="371" name="楕円 370"/>
        <xdr:cNvSpPr/>
      </xdr:nvSpPr>
      <xdr:spPr>
        <a:xfrm>
          <a:off x="9588500" y="987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21977</xdr:rowOff>
    </xdr:from>
    <xdr:ext cx="534377" cy="259045"/>
    <xdr:sp macro="" textlink="">
      <xdr:nvSpPr>
        <xdr:cNvPr id="372" name="テキスト ボックス 371"/>
        <xdr:cNvSpPr txBox="1"/>
      </xdr:nvSpPr>
      <xdr:spPr>
        <a:xfrm>
          <a:off x="9372111" y="996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160604</xdr:rowOff>
    </xdr:from>
    <xdr:to>
      <xdr:col>46</xdr:col>
      <xdr:colOff>38100</xdr:colOff>
      <xdr:row>58</xdr:row>
      <xdr:rowOff>90754</xdr:rowOff>
    </xdr:to>
    <xdr:sp macro="" textlink="">
      <xdr:nvSpPr>
        <xdr:cNvPr id="373" name="楕円 372"/>
        <xdr:cNvSpPr/>
      </xdr:nvSpPr>
      <xdr:spPr>
        <a:xfrm>
          <a:off x="8699500" y="993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81881</xdr:rowOff>
    </xdr:from>
    <xdr:ext cx="534377" cy="259045"/>
    <xdr:sp macro="" textlink="">
      <xdr:nvSpPr>
        <xdr:cNvPr id="374" name="テキスト ボックス 373"/>
        <xdr:cNvSpPr txBox="1"/>
      </xdr:nvSpPr>
      <xdr:spPr>
        <a:xfrm>
          <a:off x="8483111" y="100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43866</xdr:rowOff>
    </xdr:from>
    <xdr:to>
      <xdr:col>41</xdr:col>
      <xdr:colOff>101600</xdr:colOff>
      <xdr:row>58</xdr:row>
      <xdr:rowOff>145466</xdr:rowOff>
    </xdr:to>
    <xdr:sp macro="" textlink="">
      <xdr:nvSpPr>
        <xdr:cNvPr id="375" name="楕円 374"/>
        <xdr:cNvSpPr/>
      </xdr:nvSpPr>
      <xdr:spPr>
        <a:xfrm>
          <a:off x="7810500" y="998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136593</xdr:rowOff>
    </xdr:from>
    <xdr:ext cx="534377" cy="259045"/>
    <xdr:sp macro="" textlink="">
      <xdr:nvSpPr>
        <xdr:cNvPr id="376" name="テキスト ボックス 375"/>
        <xdr:cNvSpPr txBox="1"/>
      </xdr:nvSpPr>
      <xdr:spPr>
        <a:xfrm>
          <a:off x="7594111" y="1008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59399</xdr:rowOff>
    </xdr:from>
    <xdr:to>
      <xdr:col>36</xdr:col>
      <xdr:colOff>165100</xdr:colOff>
      <xdr:row>58</xdr:row>
      <xdr:rowOff>160999</xdr:rowOff>
    </xdr:to>
    <xdr:sp macro="" textlink="">
      <xdr:nvSpPr>
        <xdr:cNvPr id="377" name="楕円 376"/>
        <xdr:cNvSpPr/>
      </xdr:nvSpPr>
      <xdr:spPr>
        <a:xfrm>
          <a:off x="6921500" y="1000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152126</xdr:rowOff>
    </xdr:from>
    <xdr:ext cx="534377" cy="259045"/>
    <xdr:sp macro="" textlink="">
      <xdr:nvSpPr>
        <xdr:cNvPr id="378" name="テキスト ボックス 377"/>
        <xdr:cNvSpPr txBox="1"/>
      </xdr:nvSpPr>
      <xdr:spPr>
        <a:xfrm>
          <a:off x="6705111" y="1009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126099</xdr:rowOff>
    </xdr:from>
    <xdr:to>
      <xdr:col>54</xdr:col>
      <xdr:colOff>189865</xdr:colOff>
      <xdr:row>78</xdr:row>
      <xdr:rowOff>120155</xdr:rowOff>
    </xdr:to>
    <xdr:cxnSp macro="">
      <xdr:nvCxnSpPr>
        <xdr:cNvPr id="402" name="直線コネクタ 401"/>
        <xdr:cNvCxnSpPr/>
      </xdr:nvCxnSpPr>
      <xdr:spPr>
        <a:xfrm flipV="1">
          <a:off x="10475595" y="12127599"/>
          <a:ext cx="1270" cy="1365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123982</xdr:rowOff>
    </xdr:from>
    <xdr:ext cx="469744" cy="259045"/>
    <xdr:sp macro="" textlink="">
      <xdr:nvSpPr>
        <xdr:cNvPr id="403" name="商工費最小値テキスト"/>
        <xdr:cNvSpPr txBox="1"/>
      </xdr:nvSpPr>
      <xdr:spPr>
        <a:xfrm>
          <a:off x="10528300" y="134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120155</xdr:rowOff>
    </xdr:from>
    <xdr:to>
      <xdr:col>55</xdr:col>
      <xdr:colOff>88900</xdr:colOff>
      <xdr:row>78</xdr:row>
      <xdr:rowOff>120155</xdr:rowOff>
    </xdr:to>
    <xdr:cxnSp macro="">
      <xdr:nvCxnSpPr>
        <xdr:cNvPr id="404" name="直線コネクタ 403"/>
        <xdr:cNvCxnSpPr/>
      </xdr:nvCxnSpPr>
      <xdr:spPr>
        <a:xfrm>
          <a:off x="10388600" y="134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72776</xdr:rowOff>
    </xdr:from>
    <xdr:ext cx="534377" cy="259045"/>
    <xdr:sp macro="" textlink="">
      <xdr:nvSpPr>
        <xdr:cNvPr id="405" name="商工費最大値テキスト"/>
        <xdr:cNvSpPr txBox="1"/>
      </xdr:nvSpPr>
      <xdr:spPr>
        <a:xfrm>
          <a:off x="10528300" y="1190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126099</xdr:rowOff>
    </xdr:from>
    <xdr:to>
      <xdr:col>55</xdr:col>
      <xdr:colOff>88900</xdr:colOff>
      <xdr:row>70</xdr:row>
      <xdr:rowOff>126099</xdr:rowOff>
    </xdr:to>
    <xdr:cxnSp macro="">
      <xdr:nvCxnSpPr>
        <xdr:cNvPr id="406" name="直線コネクタ 405"/>
        <xdr:cNvCxnSpPr/>
      </xdr:nvCxnSpPr>
      <xdr:spPr>
        <a:xfrm>
          <a:off x="10388600" y="12127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121336</xdr:rowOff>
    </xdr:from>
    <xdr:to>
      <xdr:col>55</xdr:col>
      <xdr:colOff>0</xdr:colOff>
      <xdr:row>74</xdr:row>
      <xdr:rowOff>147015</xdr:rowOff>
    </xdr:to>
    <xdr:cxnSp macro="">
      <xdr:nvCxnSpPr>
        <xdr:cNvPr id="407" name="直線コネクタ 406"/>
        <xdr:cNvCxnSpPr/>
      </xdr:nvCxnSpPr>
      <xdr:spPr>
        <a:xfrm>
          <a:off x="9639300" y="12808636"/>
          <a:ext cx="838200" cy="2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83862</xdr:rowOff>
    </xdr:from>
    <xdr:ext cx="534377" cy="259045"/>
    <xdr:sp macro="" textlink="">
      <xdr:nvSpPr>
        <xdr:cNvPr id="408" name="商工費平均値テキスト"/>
        <xdr:cNvSpPr txBox="1"/>
      </xdr:nvSpPr>
      <xdr:spPr>
        <a:xfrm>
          <a:off x="10528300" y="12942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105435</xdr:rowOff>
    </xdr:from>
    <xdr:to>
      <xdr:col>55</xdr:col>
      <xdr:colOff>50800</xdr:colOff>
      <xdr:row>76</xdr:row>
      <xdr:rowOff>35585</xdr:rowOff>
    </xdr:to>
    <xdr:sp macro="" textlink="">
      <xdr:nvSpPr>
        <xdr:cNvPr id="409" name="フローチャート: 判断 408"/>
        <xdr:cNvSpPr/>
      </xdr:nvSpPr>
      <xdr:spPr>
        <a:xfrm>
          <a:off x="10426700" y="1296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105905</xdr:rowOff>
    </xdr:from>
    <xdr:to>
      <xdr:col>50</xdr:col>
      <xdr:colOff>114300</xdr:colOff>
      <xdr:row>74</xdr:row>
      <xdr:rowOff>121336</xdr:rowOff>
    </xdr:to>
    <xdr:cxnSp macro="">
      <xdr:nvCxnSpPr>
        <xdr:cNvPr id="410" name="直線コネクタ 409"/>
        <xdr:cNvCxnSpPr/>
      </xdr:nvCxnSpPr>
      <xdr:spPr>
        <a:xfrm>
          <a:off x="8750300" y="12793205"/>
          <a:ext cx="889000" cy="15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31064</xdr:rowOff>
    </xdr:from>
    <xdr:to>
      <xdr:col>50</xdr:col>
      <xdr:colOff>165100</xdr:colOff>
      <xdr:row>75</xdr:row>
      <xdr:rowOff>132664</xdr:rowOff>
    </xdr:to>
    <xdr:sp macro="" textlink="">
      <xdr:nvSpPr>
        <xdr:cNvPr id="411" name="フローチャート: 判断 410"/>
        <xdr:cNvSpPr/>
      </xdr:nvSpPr>
      <xdr:spPr>
        <a:xfrm>
          <a:off x="9588500" y="1288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123792</xdr:rowOff>
    </xdr:from>
    <xdr:ext cx="534377" cy="259045"/>
    <xdr:sp macro="" textlink="">
      <xdr:nvSpPr>
        <xdr:cNvPr id="412" name="テキスト ボックス 411"/>
        <xdr:cNvSpPr txBox="1"/>
      </xdr:nvSpPr>
      <xdr:spPr>
        <a:xfrm>
          <a:off x="9372111" y="1298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105905</xdr:rowOff>
    </xdr:from>
    <xdr:to>
      <xdr:col>45</xdr:col>
      <xdr:colOff>177800</xdr:colOff>
      <xdr:row>75</xdr:row>
      <xdr:rowOff>43421</xdr:rowOff>
    </xdr:to>
    <xdr:cxnSp macro="">
      <xdr:nvCxnSpPr>
        <xdr:cNvPr id="413" name="直線コネクタ 412"/>
        <xdr:cNvCxnSpPr/>
      </xdr:nvCxnSpPr>
      <xdr:spPr>
        <a:xfrm flipV="1">
          <a:off x="7861300" y="12793205"/>
          <a:ext cx="889000" cy="108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72251</xdr:rowOff>
    </xdr:from>
    <xdr:to>
      <xdr:col>46</xdr:col>
      <xdr:colOff>38100</xdr:colOff>
      <xdr:row>76</xdr:row>
      <xdr:rowOff>2400</xdr:rowOff>
    </xdr:to>
    <xdr:sp macro="" textlink="">
      <xdr:nvSpPr>
        <xdr:cNvPr id="414" name="フローチャート: 判断 413"/>
        <xdr:cNvSpPr/>
      </xdr:nvSpPr>
      <xdr:spPr>
        <a:xfrm>
          <a:off x="86995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164977</xdr:rowOff>
    </xdr:from>
    <xdr:ext cx="534377" cy="259045"/>
    <xdr:sp macro="" textlink="">
      <xdr:nvSpPr>
        <xdr:cNvPr id="415" name="テキスト ボックス 414"/>
        <xdr:cNvSpPr txBox="1"/>
      </xdr:nvSpPr>
      <xdr:spPr>
        <a:xfrm>
          <a:off x="8483111" y="130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41326</xdr:rowOff>
    </xdr:from>
    <xdr:to>
      <xdr:col>41</xdr:col>
      <xdr:colOff>50800</xdr:colOff>
      <xdr:row>75</xdr:row>
      <xdr:rowOff>43421</xdr:rowOff>
    </xdr:to>
    <xdr:cxnSp macro="">
      <xdr:nvCxnSpPr>
        <xdr:cNvPr id="416" name="直線コネクタ 415"/>
        <xdr:cNvCxnSpPr/>
      </xdr:nvCxnSpPr>
      <xdr:spPr>
        <a:xfrm>
          <a:off x="6972300" y="12728626"/>
          <a:ext cx="889000" cy="17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2490</xdr:rowOff>
    </xdr:from>
    <xdr:to>
      <xdr:col>41</xdr:col>
      <xdr:colOff>101600</xdr:colOff>
      <xdr:row>76</xdr:row>
      <xdr:rowOff>104090</xdr:rowOff>
    </xdr:to>
    <xdr:sp macro="" textlink="">
      <xdr:nvSpPr>
        <xdr:cNvPr id="417" name="フローチャート: 判断 416"/>
        <xdr:cNvSpPr/>
      </xdr:nvSpPr>
      <xdr:spPr>
        <a:xfrm>
          <a:off x="7810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95217</xdr:rowOff>
    </xdr:from>
    <xdr:ext cx="534377" cy="259045"/>
    <xdr:sp macro="" textlink="">
      <xdr:nvSpPr>
        <xdr:cNvPr id="418" name="テキスト ボックス 417"/>
        <xdr:cNvSpPr txBox="1"/>
      </xdr:nvSpPr>
      <xdr:spPr>
        <a:xfrm>
          <a:off x="7594111" y="131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14987</xdr:rowOff>
    </xdr:from>
    <xdr:to>
      <xdr:col>36</xdr:col>
      <xdr:colOff>165100</xdr:colOff>
      <xdr:row>76</xdr:row>
      <xdr:rowOff>116587</xdr:rowOff>
    </xdr:to>
    <xdr:sp macro="" textlink="">
      <xdr:nvSpPr>
        <xdr:cNvPr id="419" name="フローチャート: 判断 418"/>
        <xdr:cNvSpPr/>
      </xdr:nvSpPr>
      <xdr:spPr>
        <a:xfrm>
          <a:off x="6921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107714</xdr:rowOff>
    </xdr:from>
    <xdr:ext cx="534377" cy="259045"/>
    <xdr:sp macro="" textlink="">
      <xdr:nvSpPr>
        <xdr:cNvPr id="420" name="テキスト ボックス 419"/>
        <xdr:cNvSpPr txBox="1"/>
      </xdr:nvSpPr>
      <xdr:spPr>
        <a:xfrm>
          <a:off x="6705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96215</xdr:rowOff>
    </xdr:from>
    <xdr:to>
      <xdr:col>55</xdr:col>
      <xdr:colOff>50800</xdr:colOff>
      <xdr:row>75</xdr:row>
      <xdr:rowOff>26365</xdr:rowOff>
    </xdr:to>
    <xdr:sp macro="" textlink="">
      <xdr:nvSpPr>
        <xdr:cNvPr id="426" name="楕円 425"/>
        <xdr:cNvSpPr/>
      </xdr:nvSpPr>
      <xdr:spPr>
        <a:xfrm>
          <a:off x="10426700" y="127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119092</xdr:rowOff>
    </xdr:from>
    <xdr:ext cx="534377" cy="259045"/>
    <xdr:sp macro="" textlink="">
      <xdr:nvSpPr>
        <xdr:cNvPr id="427" name="商工費該当値テキスト"/>
        <xdr:cNvSpPr txBox="1"/>
      </xdr:nvSpPr>
      <xdr:spPr>
        <a:xfrm>
          <a:off x="10528300" y="12634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70536</xdr:rowOff>
    </xdr:from>
    <xdr:to>
      <xdr:col>50</xdr:col>
      <xdr:colOff>165100</xdr:colOff>
      <xdr:row>75</xdr:row>
      <xdr:rowOff>686</xdr:rowOff>
    </xdr:to>
    <xdr:sp macro="" textlink="">
      <xdr:nvSpPr>
        <xdr:cNvPr id="428" name="楕円 427"/>
        <xdr:cNvSpPr/>
      </xdr:nvSpPr>
      <xdr:spPr>
        <a:xfrm>
          <a:off x="9588500" y="1275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17213</xdr:rowOff>
    </xdr:from>
    <xdr:ext cx="534377" cy="259045"/>
    <xdr:sp macro="" textlink="">
      <xdr:nvSpPr>
        <xdr:cNvPr id="429" name="テキスト ボックス 428"/>
        <xdr:cNvSpPr txBox="1"/>
      </xdr:nvSpPr>
      <xdr:spPr>
        <a:xfrm>
          <a:off x="9372111" y="1253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55105</xdr:rowOff>
    </xdr:from>
    <xdr:to>
      <xdr:col>46</xdr:col>
      <xdr:colOff>38100</xdr:colOff>
      <xdr:row>74</xdr:row>
      <xdr:rowOff>156705</xdr:rowOff>
    </xdr:to>
    <xdr:sp macro="" textlink="">
      <xdr:nvSpPr>
        <xdr:cNvPr id="430" name="楕円 429"/>
        <xdr:cNvSpPr/>
      </xdr:nvSpPr>
      <xdr:spPr>
        <a:xfrm>
          <a:off x="8699500" y="127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1782</xdr:rowOff>
    </xdr:from>
    <xdr:ext cx="534377" cy="259045"/>
    <xdr:sp macro="" textlink="">
      <xdr:nvSpPr>
        <xdr:cNvPr id="431" name="テキスト ボックス 430"/>
        <xdr:cNvSpPr txBox="1"/>
      </xdr:nvSpPr>
      <xdr:spPr>
        <a:xfrm>
          <a:off x="8483111" y="1251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164071</xdr:rowOff>
    </xdr:from>
    <xdr:to>
      <xdr:col>41</xdr:col>
      <xdr:colOff>101600</xdr:colOff>
      <xdr:row>75</xdr:row>
      <xdr:rowOff>94221</xdr:rowOff>
    </xdr:to>
    <xdr:sp macro="" textlink="">
      <xdr:nvSpPr>
        <xdr:cNvPr id="432" name="楕円 431"/>
        <xdr:cNvSpPr/>
      </xdr:nvSpPr>
      <xdr:spPr>
        <a:xfrm>
          <a:off x="7810500" y="1285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110748</xdr:rowOff>
    </xdr:from>
    <xdr:ext cx="534377" cy="259045"/>
    <xdr:sp macro="" textlink="">
      <xdr:nvSpPr>
        <xdr:cNvPr id="433" name="テキスト ボックス 432"/>
        <xdr:cNvSpPr txBox="1"/>
      </xdr:nvSpPr>
      <xdr:spPr>
        <a:xfrm>
          <a:off x="7594111" y="1262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161976</xdr:rowOff>
    </xdr:from>
    <xdr:to>
      <xdr:col>36</xdr:col>
      <xdr:colOff>165100</xdr:colOff>
      <xdr:row>74</xdr:row>
      <xdr:rowOff>92126</xdr:rowOff>
    </xdr:to>
    <xdr:sp macro="" textlink="">
      <xdr:nvSpPr>
        <xdr:cNvPr id="434" name="楕円 433"/>
        <xdr:cNvSpPr/>
      </xdr:nvSpPr>
      <xdr:spPr>
        <a:xfrm>
          <a:off x="6921500" y="12677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108653</xdr:rowOff>
    </xdr:from>
    <xdr:ext cx="534377" cy="259045"/>
    <xdr:sp macro="" textlink="">
      <xdr:nvSpPr>
        <xdr:cNvPr id="435" name="テキスト ボックス 434"/>
        <xdr:cNvSpPr txBox="1"/>
      </xdr:nvSpPr>
      <xdr:spPr>
        <a:xfrm>
          <a:off x="6705111" y="12453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1" name="テキスト ボックス 450"/>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3" name="テキスト ボックス 452"/>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89669</xdr:rowOff>
    </xdr:from>
    <xdr:to>
      <xdr:col>54</xdr:col>
      <xdr:colOff>189865</xdr:colOff>
      <xdr:row>98</xdr:row>
      <xdr:rowOff>114742</xdr:rowOff>
    </xdr:to>
    <xdr:cxnSp macro="">
      <xdr:nvCxnSpPr>
        <xdr:cNvPr id="457" name="直線コネクタ 456"/>
        <xdr:cNvCxnSpPr/>
      </xdr:nvCxnSpPr>
      <xdr:spPr>
        <a:xfrm flipV="1">
          <a:off x="10475595" y="15520169"/>
          <a:ext cx="1270" cy="139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143686</xdr:rowOff>
    </xdr:from>
    <xdr:ext cx="534377" cy="259045"/>
    <xdr:sp macro="" textlink="">
      <xdr:nvSpPr>
        <xdr:cNvPr id="458" name="土木費最小値テキスト"/>
        <xdr:cNvSpPr txBox="1"/>
      </xdr:nvSpPr>
      <xdr:spPr>
        <a:xfrm>
          <a:off x="10528300" y="169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114742</xdr:rowOff>
    </xdr:from>
    <xdr:to>
      <xdr:col>55</xdr:col>
      <xdr:colOff>88900</xdr:colOff>
      <xdr:row>98</xdr:row>
      <xdr:rowOff>114742</xdr:rowOff>
    </xdr:to>
    <xdr:cxnSp macro="">
      <xdr:nvCxnSpPr>
        <xdr:cNvPr id="459" name="直線コネクタ 458"/>
        <xdr:cNvCxnSpPr/>
      </xdr:nvCxnSpPr>
      <xdr:spPr>
        <a:xfrm>
          <a:off x="10388600" y="1691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36346</xdr:rowOff>
    </xdr:from>
    <xdr:ext cx="690189" cy="259045"/>
    <xdr:sp macro="" textlink="">
      <xdr:nvSpPr>
        <xdr:cNvPr id="460" name="土木費最大値テキスト"/>
        <xdr:cNvSpPr txBox="1"/>
      </xdr:nvSpPr>
      <xdr:spPr>
        <a:xfrm>
          <a:off x="10528300" y="15295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1,554,715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89669</xdr:rowOff>
    </xdr:from>
    <xdr:to>
      <xdr:col>55</xdr:col>
      <xdr:colOff>88900</xdr:colOff>
      <xdr:row>90</xdr:row>
      <xdr:rowOff>89669</xdr:rowOff>
    </xdr:to>
    <xdr:cxnSp macro="">
      <xdr:nvCxnSpPr>
        <xdr:cNvPr id="461" name="直線コネクタ 460"/>
        <xdr:cNvCxnSpPr/>
      </xdr:nvCxnSpPr>
      <xdr:spPr>
        <a:xfrm>
          <a:off x="10388600" y="1552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74394</xdr:rowOff>
    </xdr:from>
    <xdr:to>
      <xdr:col>55</xdr:col>
      <xdr:colOff>0</xdr:colOff>
      <xdr:row>98</xdr:row>
      <xdr:rowOff>83758</xdr:rowOff>
    </xdr:to>
    <xdr:cxnSp macro="">
      <xdr:nvCxnSpPr>
        <xdr:cNvPr id="462" name="直線コネクタ 461"/>
        <xdr:cNvCxnSpPr/>
      </xdr:nvCxnSpPr>
      <xdr:spPr>
        <a:xfrm flipV="1">
          <a:off x="9639300" y="16876494"/>
          <a:ext cx="838200" cy="9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16687</xdr:rowOff>
    </xdr:from>
    <xdr:ext cx="534377" cy="259045"/>
    <xdr:sp macro="" textlink="">
      <xdr:nvSpPr>
        <xdr:cNvPr id="463" name="土木費平均値テキスト"/>
        <xdr:cNvSpPr txBox="1"/>
      </xdr:nvSpPr>
      <xdr:spPr>
        <a:xfrm>
          <a:off x="10528300" y="16818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38260</xdr:rowOff>
    </xdr:from>
    <xdr:to>
      <xdr:col>55</xdr:col>
      <xdr:colOff>50800</xdr:colOff>
      <xdr:row>98</xdr:row>
      <xdr:rowOff>139860</xdr:rowOff>
    </xdr:to>
    <xdr:sp macro="" textlink="">
      <xdr:nvSpPr>
        <xdr:cNvPr id="464" name="フローチャート: 判断 463"/>
        <xdr:cNvSpPr/>
      </xdr:nvSpPr>
      <xdr:spPr>
        <a:xfrm>
          <a:off x="10426700" y="168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83758</xdr:rowOff>
    </xdr:from>
    <xdr:to>
      <xdr:col>50</xdr:col>
      <xdr:colOff>114300</xdr:colOff>
      <xdr:row>98</xdr:row>
      <xdr:rowOff>89044</xdr:rowOff>
    </xdr:to>
    <xdr:cxnSp macro="">
      <xdr:nvCxnSpPr>
        <xdr:cNvPr id="465" name="直線コネクタ 464"/>
        <xdr:cNvCxnSpPr/>
      </xdr:nvCxnSpPr>
      <xdr:spPr>
        <a:xfrm flipV="1">
          <a:off x="8750300" y="16885858"/>
          <a:ext cx="889000" cy="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41459</xdr:rowOff>
    </xdr:from>
    <xdr:to>
      <xdr:col>50</xdr:col>
      <xdr:colOff>165100</xdr:colOff>
      <xdr:row>98</xdr:row>
      <xdr:rowOff>143059</xdr:rowOff>
    </xdr:to>
    <xdr:sp macro="" textlink="">
      <xdr:nvSpPr>
        <xdr:cNvPr id="466" name="フローチャート: 判断 465"/>
        <xdr:cNvSpPr/>
      </xdr:nvSpPr>
      <xdr:spPr>
        <a:xfrm>
          <a:off x="9588500" y="168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134186</xdr:rowOff>
    </xdr:from>
    <xdr:ext cx="534377" cy="259045"/>
    <xdr:sp macro="" textlink="">
      <xdr:nvSpPr>
        <xdr:cNvPr id="467" name="テキスト ボックス 466"/>
        <xdr:cNvSpPr txBox="1"/>
      </xdr:nvSpPr>
      <xdr:spPr>
        <a:xfrm>
          <a:off x="9372111" y="169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81246</xdr:rowOff>
    </xdr:from>
    <xdr:to>
      <xdr:col>45</xdr:col>
      <xdr:colOff>177800</xdr:colOff>
      <xdr:row>98</xdr:row>
      <xdr:rowOff>89044</xdr:rowOff>
    </xdr:to>
    <xdr:cxnSp macro="">
      <xdr:nvCxnSpPr>
        <xdr:cNvPr id="468" name="直線コネクタ 467"/>
        <xdr:cNvCxnSpPr/>
      </xdr:nvCxnSpPr>
      <xdr:spPr>
        <a:xfrm>
          <a:off x="7861300" y="16883346"/>
          <a:ext cx="889000" cy="7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37943</xdr:rowOff>
    </xdr:from>
    <xdr:to>
      <xdr:col>46</xdr:col>
      <xdr:colOff>38100</xdr:colOff>
      <xdr:row>98</xdr:row>
      <xdr:rowOff>139543</xdr:rowOff>
    </xdr:to>
    <xdr:sp macro="" textlink="">
      <xdr:nvSpPr>
        <xdr:cNvPr id="469" name="フローチャート: 判断 468"/>
        <xdr:cNvSpPr/>
      </xdr:nvSpPr>
      <xdr:spPr>
        <a:xfrm>
          <a:off x="8699500" y="168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156070</xdr:rowOff>
    </xdr:from>
    <xdr:ext cx="534377" cy="259045"/>
    <xdr:sp macro="" textlink="">
      <xdr:nvSpPr>
        <xdr:cNvPr id="470" name="テキスト ボックス 469"/>
        <xdr:cNvSpPr txBox="1"/>
      </xdr:nvSpPr>
      <xdr:spPr>
        <a:xfrm>
          <a:off x="8483111" y="1661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81246</xdr:rowOff>
    </xdr:from>
    <xdr:to>
      <xdr:col>41</xdr:col>
      <xdr:colOff>50800</xdr:colOff>
      <xdr:row>98</xdr:row>
      <xdr:rowOff>84861</xdr:rowOff>
    </xdr:to>
    <xdr:cxnSp macro="">
      <xdr:nvCxnSpPr>
        <xdr:cNvPr id="471" name="直線コネクタ 470"/>
        <xdr:cNvCxnSpPr/>
      </xdr:nvCxnSpPr>
      <xdr:spPr>
        <a:xfrm flipV="1">
          <a:off x="6972300" y="16883346"/>
          <a:ext cx="889000" cy="3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39581</xdr:rowOff>
    </xdr:from>
    <xdr:to>
      <xdr:col>41</xdr:col>
      <xdr:colOff>101600</xdr:colOff>
      <xdr:row>98</xdr:row>
      <xdr:rowOff>141181</xdr:rowOff>
    </xdr:to>
    <xdr:sp macro="" textlink="">
      <xdr:nvSpPr>
        <xdr:cNvPr id="472" name="フローチャート: 判断 471"/>
        <xdr:cNvSpPr/>
      </xdr:nvSpPr>
      <xdr:spPr>
        <a:xfrm>
          <a:off x="7810500" y="1684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132308</xdr:rowOff>
    </xdr:from>
    <xdr:ext cx="534377" cy="259045"/>
    <xdr:sp macro="" textlink="">
      <xdr:nvSpPr>
        <xdr:cNvPr id="473" name="テキスト ボックス 472"/>
        <xdr:cNvSpPr txBox="1"/>
      </xdr:nvSpPr>
      <xdr:spPr>
        <a:xfrm>
          <a:off x="7594111" y="1693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37068</xdr:rowOff>
    </xdr:from>
    <xdr:to>
      <xdr:col>36</xdr:col>
      <xdr:colOff>165100</xdr:colOff>
      <xdr:row>98</xdr:row>
      <xdr:rowOff>138668</xdr:rowOff>
    </xdr:to>
    <xdr:sp macro="" textlink="">
      <xdr:nvSpPr>
        <xdr:cNvPr id="474" name="フローチャート: 判断 473"/>
        <xdr:cNvSpPr/>
      </xdr:nvSpPr>
      <xdr:spPr>
        <a:xfrm>
          <a:off x="6921500" y="1683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129795</xdr:rowOff>
    </xdr:from>
    <xdr:ext cx="534377" cy="259045"/>
    <xdr:sp macro="" textlink="">
      <xdr:nvSpPr>
        <xdr:cNvPr id="475" name="テキスト ボックス 474"/>
        <xdr:cNvSpPr txBox="1"/>
      </xdr:nvSpPr>
      <xdr:spPr>
        <a:xfrm>
          <a:off x="6705111" y="1693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23594</xdr:rowOff>
    </xdr:from>
    <xdr:to>
      <xdr:col>55</xdr:col>
      <xdr:colOff>50800</xdr:colOff>
      <xdr:row>98</xdr:row>
      <xdr:rowOff>125194</xdr:rowOff>
    </xdr:to>
    <xdr:sp macro="" textlink="">
      <xdr:nvSpPr>
        <xdr:cNvPr id="481" name="楕円 480"/>
        <xdr:cNvSpPr/>
      </xdr:nvSpPr>
      <xdr:spPr>
        <a:xfrm>
          <a:off x="10426700" y="1682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154421</xdr:rowOff>
    </xdr:from>
    <xdr:ext cx="534377" cy="259045"/>
    <xdr:sp macro="" textlink="">
      <xdr:nvSpPr>
        <xdr:cNvPr id="482" name="土木費該当値テキスト"/>
        <xdr:cNvSpPr txBox="1"/>
      </xdr:nvSpPr>
      <xdr:spPr>
        <a:xfrm>
          <a:off x="10528300" y="16613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32958</xdr:rowOff>
    </xdr:from>
    <xdr:to>
      <xdr:col>50</xdr:col>
      <xdr:colOff>165100</xdr:colOff>
      <xdr:row>98</xdr:row>
      <xdr:rowOff>134558</xdr:rowOff>
    </xdr:to>
    <xdr:sp macro="" textlink="">
      <xdr:nvSpPr>
        <xdr:cNvPr id="483" name="楕円 482"/>
        <xdr:cNvSpPr/>
      </xdr:nvSpPr>
      <xdr:spPr>
        <a:xfrm>
          <a:off x="9588500" y="1683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151085</xdr:rowOff>
    </xdr:from>
    <xdr:ext cx="534377" cy="259045"/>
    <xdr:sp macro="" textlink="">
      <xdr:nvSpPr>
        <xdr:cNvPr id="484" name="テキスト ボックス 483"/>
        <xdr:cNvSpPr txBox="1"/>
      </xdr:nvSpPr>
      <xdr:spPr>
        <a:xfrm>
          <a:off x="9372111" y="1661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38244</xdr:rowOff>
    </xdr:from>
    <xdr:to>
      <xdr:col>46</xdr:col>
      <xdr:colOff>38100</xdr:colOff>
      <xdr:row>98</xdr:row>
      <xdr:rowOff>139844</xdr:rowOff>
    </xdr:to>
    <xdr:sp macro="" textlink="">
      <xdr:nvSpPr>
        <xdr:cNvPr id="485" name="楕円 484"/>
        <xdr:cNvSpPr/>
      </xdr:nvSpPr>
      <xdr:spPr>
        <a:xfrm>
          <a:off x="8699500" y="1684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130971</xdr:rowOff>
    </xdr:from>
    <xdr:ext cx="534377" cy="259045"/>
    <xdr:sp macro="" textlink="">
      <xdr:nvSpPr>
        <xdr:cNvPr id="486" name="テキスト ボックス 485"/>
        <xdr:cNvSpPr txBox="1"/>
      </xdr:nvSpPr>
      <xdr:spPr>
        <a:xfrm>
          <a:off x="8483111" y="16933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30446</xdr:rowOff>
    </xdr:from>
    <xdr:to>
      <xdr:col>41</xdr:col>
      <xdr:colOff>101600</xdr:colOff>
      <xdr:row>98</xdr:row>
      <xdr:rowOff>132046</xdr:rowOff>
    </xdr:to>
    <xdr:sp macro="" textlink="">
      <xdr:nvSpPr>
        <xdr:cNvPr id="487" name="楕円 486"/>
        <xdr:cNvSpPr/>
      </xdr:nvSpPr>
      <xdr:spPr>
        <a:xfrm>
          <a:off x="7810500" y="1683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148573</xdr:rowOff>
    </xdr:from>
    <xdr:ext cx="534377" cy="259045"/>
    <xdr:sp macro="" textlink="">
      <xdr:nvSpPr>
        <xdr:cNvPr id="488" name="テキスト ボックス 487"/>
        <xdr:cNvSpPr txBox="1"/>
      </xdr:nvSpPr>
      <xdr:spPr>
        <a:xfrm>
          <a:off x="7594111" y="1660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34061</xdr:rowOff>
    </xdr:from>
    <xdr:to>
      <xdr:col>36</xdr:col>
      <xdr:colOff>165100</xdr:colOff>
      <xdr:row>98</xdr:row>
      <xdr:rowOff>135661</xdr:rowOff>
    </xdr:to>
    <xdr:sp macro="" textlink="">
      <xdr:nvSpPr>
        <xdr:cNvPr id="489" name="楕円 488"/>
        <xdr:cNvSpPr/>
      </xdr:nvSpPr>
      <xdr:spPr>
        <a:xfrm>
          <a:off x="6921500" y="168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152188</xdr:rowOff>
    </xdr:from>
    <xdr:ext cx="534377" cy="259045"/>
    <xdr:sp macro="" textlink="">
      <xdr:nvSpPr>
        <xdr:cNvPr id="490" name="テキスト ボックス 489"/>
        <xdr:cNvSpPr txBox="1"/>
      </xdr:nvSpPr>
      <xdr:spPr>
        <a:xfrm>
          <a:off x="6705111" y="166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2" name="直線コネクタ 501"/>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3" name="テキスト ボックス 502"/>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4" name="直線コネクタ 503"/>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5" name="テキスト ボックス 504"/>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6" name="直線コネクタ 50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7" name="テキスト ボックス 506"/>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8" name="直線コネクタ 507"/>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9" name="テキスト ボックス 508"/>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0" name="直線コネクタ 509"/>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1" name="テキスト ボックス 510"/>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216</xdr:rowOff>
    </xdr:from>
    <xdr:to>
      <xdr:col>85</xdr:col>
      <xdr:colOff>126364</xdr:colOff>
      <xdr:row>38</xdr:row>
      <xdr:rowOff>64262</xdr:rowOff>
    </xdr:to>
    <xdr:cxnSp macro="">
      <xdr:nvCxnSpPr>
        <xdr:cNvPr id="515" name="直線コネクタ 514"/>
        <xdr:cNvCxnSpPr/>
      </xdr:nvCxnSpPr>
      <xdr:spPr>
        <a:xfrm flipV="1">
          <a:off x="16317595" y="5315166"/>
          <a:ext cx="1269" cy="12641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68089</xdr:rowOff>
    </xdr:from>
    <xdr:ext cx="534377" cy="259045"/>
    <xdr:sp macro="" textlink="">
      <xdr:nvSpPr>
        <xdr:cNvPr id="516" name="消防費最小値テキスト"/>
        <xdr:cNvSpPr txBox="1"/>
      </xdr:nvSpPr>
      <xdr:spPr>
        <a:xfrm>
          <a:off x="16370300" y="65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64262</xdr:rowOff>
    </xdr:from>
    <xdr:to>
      <xdr:col>86</xdr:col>
      <xdr:colOff>25400</xdr:colOff>
      <xdr:row>38</xdr:row>
      <xdr:rowOff>64262</xdr:rowOff>
    </xdr:to>
    <xdr:cxnSp macro="">
      <xdr:nvCxnSpPr>
        <xdr:cNvPr id="517" name="直線コネクタ 516"/>
        <xdr:cNvCxnSpPr/>
      </xdr:nvCxnSpPr>
      <xdr:spPr>
        <a:xfrm>
          <a:off x="16230600" y="6579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118343</xdr:rowOff>
    </xdr:from>
    <xdr:ext cx="534377" cy="259045"/>
    <xdr:sp macro="" textlink="">
      <xdr:nvSpPr>
        <xdr:cNvPr id="518" name="消防費最大値テキスト"/>
        <xdr:cNvSpPr txBox="1"/>
      </xdr:nvSpPr>
      <xdr:spPr>
        <a:xfrm>
          <a:off x="16370300" y="5090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216</xdr:rowOff>
    </xdr:from>
    <xdr:to>
      <xdr:col>86</xdr:col>
      <xdr:colOff>25400</xdr:colOff>
      <xdr:row>31</xdr:row>
      <xdr:rowOff>216</xdr:rowOff>
    </xdr:to>
    <xdr:cxnSp macro="">
      <xdr:nvCxnSpPr>
        <xdr:cNvPr id="519" name="直線コネクタ 518"/>
        <xdr:cNvCxnSpPr/>
      </xdr:nvCxnSpPr>
      <xdr:spPr>
        <a:xfrm>
          <a:off x="16230600" y="53151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138481</xdr:rowOff>
    </xdr:from>
    <xdr:to>
      <xdr:col>85</xdr:col>
      <xdr:colOff>127000</xdr:colOff>
      <xdr:row>37</xdr:row>
      <xdr:rowOff>60642</xdr:rowOff>
    </xdr:to>
    <xdr:cxnSp macro="">
      <xdr:nvCxnSpPr>
        <xdr:cNvPr id="520" name="直線コネクタ 519"/>
        <xdr:cNvCxnSpPr/>
      </xdr:nvCxnSpPr>
      <xdr:spPr>
        <a:xfrm flipV="1">
          <a:off x="15481300" y="6310681"/>
          <a:ext cx="838200" cy="9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36834</xdr:rowOff>
    </xdr:from>
    <xdr:ext cx="534377" cy="259045"/>
    <xdr:sp macro="" textlink="">
      <xdr:nvSpPr>
        <xdr:cNvPr id="521" name="消防費平均値テキスト"/>
        <xdr:cNvSpPr txBox="1"/>
      </xdr:nvSpPr>
      <xdr:spPr>
        <a:xfrm>
          <a:off x="16370300" y="60375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13957</xdr:rowOff>
    </xdr:from>
    <xdr:to>
      <xdr:col>85</xdr:col>
      <xdr:colOff>177800</xdr:colOff>
      <xdr:row>36</xdr:row>
      <xdr:rowOff>115557</xdr:rowOff>
    </xdr:to>
    <xdr:sp macro="" textlink="">
      <xdr:nvSpPr>
        <xdr:cNvPr id="522" name="フローチャート: 判断 521"/>
        <xdr:cNvSpPr/>
      </xdr:nvSpPr>
      <xdr:spPr>
        <a:xfrm>
          <a:off x="16268700" y="618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49060</xdr:rowOff>
    </xdr:from>
    <xdr:to>
      <xdr:col>81</xdr:col>
      <xdr:colOff>50800</xdr:colOff>
      <xdr:row>37</xdr:row>
      <xdr:rowOff>60642</xdr:rowOff>
    </xdr:to>
    <xdr:cxnSp macro="">
      <xdr:nvCxnSpPr>
        <xdr:cNvPr id="523" name="直線コネクタ 522"/>
        <xdr:cNvCxnSpPr/>
      </xdr:nvCxnSpPr>
      <xdr:spPr>
        <a:xfrm>
          <a:off x="14592300" y="6049810"/>
          <a:ext cx="889000" cy="354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60782</xdr:rowOff>
    </xdr:from>
    <xdr:to>
      <xdr:col>81</xdr:col>
      <xdr:colOff>101600</xdr:colOff>
      <xdr:row>35</xdr:row>
      <xdr:rowOff>162382</xdr:rowOff>
    </xdr:to>
    <xdr:sp macro="" textlink="">
      <xdr:nvSpPr>
        <xdr:cNvPr id="524" name="フローチャート: 判断 523"/>
        <xdr:cNvSpPr/>
      </xdr:nvSpPr>
      <xdr:spPr>
        <a:xfrm>
          <a:off x="15430500" y="60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7459</xdr:rowOff>
    </xdr:from>
    <xdr:ext cx="534377" cy="259045"/>
    <xdr:sp macro="" textlink="">
      <xdr:nvSpPr>
        <xdr:cNvPr id="525" name="テキスト ボックス 524"/>
        <xdr:cNvSpPr txBox="1"/>
      </xdr:nvSpPr>
      <xdr:spPr>
        <a:xfrm>
          <a:off x="15214111" y="583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102553</xdr:rowOff>
    </xdr:from>
    <xdr:to>
      <xdr:col>76</xdr:col>
      <xdr:colOff>114300</xdr:colOff>
      <xdr:row>35</xdr:row>
      <xdr:rowOff>49060</xdr:rowOff>
    </xdr:to>
    <xdr:cxnSp macro="">
      <xdr:nvCxnSpPr>
        <xdr:cNvPr id="526" name="直線コネクタ 525"/>
        <xdr:cNvCxnSpPr/>
      </xdr:nvCxnSpPr>
      <xdr:spPr>
        <a:xfrm>
          <a:off x="13703300" y="5931853"/>
          <a:ext cx="889000" cy="117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149593</xdr:rowOff>
    </xdr:from>
    <xdr:to>
      <xdr:col>76</xdr:col>
      <xdr:colOff>165100</xdr:colOff>
      <xdr:row>36</xdr:row>
      <xdr:rowOff>79743</xdr:rowOff>
    </xdr:to>
    <xdr:sp macro="" textlink="">
      <xdr:nvSpPr>
        <xdr:cNvPr id="527" name="フローチャート: 判断 526"/>
        <xdr:cNvSpPr/>
      </xdr:nvSpPr>
      <xdr:spPr>
        <a:xfrm>
          <a:off x="14541500" y="615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70870</xdr:rowOff>
    </xdr:from>
    <xdr:ext cx="534377" cy="259045"/>
    <xdr:sp macro="" textlink="">
      <xdr:nvSpPr>
        <xdr:cNvPr id="528" name="テキスト ボックス 527"/>
        <xdr:cNvSpPr txBox="1"/>
      </xdr:nvSpPr>
      <xdr:spPr>
        <a:xfrm>
          <a:off x="14325111" y="6243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34</xdr:row>
      <xdr:rowOff>102553</xdr:rowOff>
    </xdr:from>
    <xdr:to>
      <xdr:col>71</xdr:col>
      <xdr:colOff>177800</xdr:colOff>
      <xdr:row>37</xdr:row>
      <xdr:rowOff>105296</xdr:rowOff>
    </xdr:to>
    <xdr:cxnSp macro="">
      <xdr:nvCxnSpPr>
        <xdr:cNvPr id="529" name="直線コネクタ 528"/>
        <xdr:cNvCxnSpPr/>
      </xdr:nvCxnSpPr>
      <xdr:spPr>
        <a:xfrm flipV="1">
          <a:off x="12814300" y="5931853"/>
          <a:ext cx="889000" cy="517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113893</xdr:rowOff>
    </xdr:from>
    <xdr:to>
      <xdr:col>72</xdr:col>
      <xdr:colOff>38100</xdr:colOff>
      <xdr:row>36</xdr:row>
      <xdr:rowOff>44043</xdr:rowOff>
    </xdr:to>
    <xdr:sp macro="" textlink="">
      <xdr:nvSpPr>
        <xdr:cNvPr id="530" name="フローチャート: 判断 529"/>
        <xdr:cNvSpPr/>
      </xdr:nvSpPr>
      <xdr:spPr>
        <a:xfrm>
          <a:off x="13652500" y="61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35170</xdr:rowOff>
    </xdr:from>
    <xdr:ext cx="534377" cy="259045"/>
    <xdr:sp macro="" textlink="">
      <xdr:nvSpPr>
        <xdr:cNvPr id="531" name="テキスト ボックス 530"/>
        <xdr:cNvSpPr txBox="1"/>
      </xdr:nvSpPr>
      <xdr:spPr>
        <a:xfrm>
          <a:off x="13436111" y="6207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136525</xdr:rowOff>
    </xdr:from>
    <xdr:to>
      <xdr:col>67</xdr:col>
      <xdr:colOff>101600</xdr:colOff>
      <xdr:row>36</xdr:row>
      <xdr:rowOff>66675</xdr:rowOff>
    </xdr:to>
    <xdr:sp macro="" textlink="">
      <xdr:nvSpPr>
        <xdr:cNvPr id="532" name="フローチャート: 判断 531"/>
        <xdr:cNvSpPr/>
      </xdr:nvSpPr>
      <xdr:spPr>
        <a:xfrm>
          <a:off x="12763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83202</xdr:rowOff>
    </xdr:from>
    <xdr:ext cx="534377" cy="259045"/>
    <xdr:sp macro="" textlink="">
      <xdr:nvSpPr>
        <xdr:cNvPr id="533" name="テキスト ボックス 532"/>
        <xdr:cNvSpPr txBox="1"/>
      </xdr:nvSpPr>
      <xdr:spPr>
        <a:xfrm>
          <a:off x="12547111" y="59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87681</xdr:rowOff>
    </xdr:from>
    <xdr:to>
      <xdr:col>85</xdr:col>
      <xdr:colOff>177800</xdr:colOff>
      <xdr:row>37</xdr:row>
      <xdr:rowOff>17831</xdr:rowOff>
    </xdr:to>
    <xdr:sp macro="" textlink="">
      <xdr:nvSpPr>
        <xdr:cNvPr id="539" name="楕円 538"/>
        <xdr:cNvSpPr/>
      </xdr:nvSpPr>
      <xdr:spPr>
        <a:xfrm>
          <a:off x="16268700" y="6259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66108</xdr:rowOff>
    </xdr:from>
    <xdr:ext cx="534377" cy="259045"/>
    <xdr:sp macro="" textlink="">
      <xdr:nvSpPr>
        <xdr:cNvPr id="540" name="消防費該当値テキスト"/>
        <xdr:cNvSpPr txBox="1"/>
      </xdr:nvSpPr>
      <xdr:spPr>
        <a:xfrm>
          <a:off x="16370300" y="62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9842</xdr:rowOff>
    </xdr:from>
    <xdr:to>
      <xdr:col>81</xdr:col>
      <xdr:colOff>101600</xdr:colOff>
      <xdr:row>37</xdr:row>
      <xdr:rowOff>111442</xdr:rowOff>
    </xdr:to>
    <xdr:sp macro="" textlink="">
      <xdr:nvSpPr>
        <xdr:cNvPr id="541" name="楕円 540"/>
        <xdr:cNvSpPr/>
      </xdr:nvSpPr>
      <xdr:spPr>
        <a:xfrm>
          <a:off x="15430500" y="635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102569</xdr:rowOff>
    </xdr:from>
    <xdr:ext cx="534377" cy="259045"/>
    <xdr:sp macro="" textlink="">
      <xdr:nvSpPr>
        <xdr:cNvPr id="542" name="テキスト ボックス 541"/>
        <xdr:cNvSpPr txBox="1"/>
      </xdr:nvSpPr>
      <xdr:spPr>
        <a:xfrm>
          <a:off x="15214111" y="644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169710</xdr:rowOff>
    </xdr:from>
    <xdr:to>
      <xdr:col>76</xdr:col>
      <xdr:colOff>165100</xdr:colOff>
      <xdr:row>35</xdr:row>
      <xdr:rowOff>99860</xdr:rowOff>
    </xdr:to>
    <xdr:sp macro="" textlink="">
      <xdr:nvSpPr>
        <xdr:cNvPr id="543" name="楕円 542"/>
        <xdr:cNvSpPr/>
      </xdr:nvSpPr>
      <xdr:spPr>
        <a:xfrm>
          <a:off x="14541500" y="5999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116387</xdr:rowOff>
    </xdr:from>
    <xdr:ext cx="534377" cy="259045"/>
    <xdr:sp macro="" textlink="">
      <xdr:nvSpPr>
        <xdr:cNvPr id="544" name="テキスト ボックス 543"/>
        <xdr:cNvSpPr txBox="1"/>
      </xdr:nvSpPr>
      <xdr:spPr>
        <a:xfrm>
          <a:off x="14325111" y="577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34</xdr:row>
      <xdr:rowOff>51753</xdr:rowOff>
    </xdr:from>
    <xdr:to>
      <xdr:col>72</xdr:col>
      <xdr:colOff>38100</xdr:colOff>
      <xdr:row>34</xdr:row>
      <xdr:rowOff>153353</xdr:rowOff>
    </xdr:to>
    <xdr:sp macro="" textlink="">
      <xdr:nvSpPr>
        <xdr:cNvPr id="545" name="楕円 544"/>
        <xdr:cNvSpPr/>
      </xdr:nvSpPr>
      <xdr:spPr>
        <a:xfrm>
          <a:off x="13652500" y="588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169880</xdr:rowOff>
    </xdr:from>
    <xdr:ext cx="534377" cy="259045"/>
    <xdr:sp macro="" textlink="">
      <xdr:nvSpPr>
        <xdr:cNvPr id="546" name="テキスト ボックス 545"/>
        <xdr:cNvSpPr txBox="1"/>
      </xdr:nvSpPr>
      <xdr:spPr>
        <a:xfrm>
          <a:off x="13436111" y="5656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54496</xdr:rowOff>
    </xdr:from>
    <xdr:to>
      <xdr:col>67</xdr:col>
      <xdr:colOff>101600</xdr:colOff>
      <xdr:row>37</xdr:row>
      <xdr:rowOff>156096</xdr:rowOff>
    </xdr:to>
    <xdr:sp macro="" textlink="">
      <xdr:nvSpPr>
        <xdr:cNvPr id="547" name="楕円 546"/>
        <xdr:cNvSpPr/>
      </xdr:nvSpPr>
      <xdr:spPr>
        <a:xfrm>
          <a:off x="12763500" y="639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147223</xdr:rowOff>
    </xdr:from>
    <xdr:ext cx="534377" cy="259045"/>
    <xdr:sp macro="" textlink="">
      <xdr:nvSpPr>
        <xdr:cNvPr id="548" name="テキスト ボックス 547"/>
        <xdr:cNvSpPr txBox="1"/>
      </xdr:nvSpPr>
      <xdr:spPr>
        <a:xfrm>
          <a:off x="12547111" y="649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9" name="直線コネクタ 558"/>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0" name="テキスト ボックス 559"/>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1" name="直線コネクタ 560"/>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2" name="テキスト ボックス 561"/>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4" name="テキスト ボックス 563"/>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5" name="直線コネクタ 564"/>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6" name="テキスト ボックス 565"/>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7" name="直線コネクタ 566"/>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8" name="テキスト ボックス 567"/>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159520</xdr:rowOff>
    </xdr:from>
    <xdr:to>
      <xdr:col>85</xdr:col>
      <xdr:colOff>126364</xdr:colOff>
      <xdr:row>57</xdr:row>
      <xdr:rowOff>128041</xdr:rowOff>
    </xdr:to>
    <xdr:cxnSp macro="">
      <xdr:nvCxnSpPr>
        <xdr:cNvPr id="572" name="直線コネクタ 571"/>
        <xdr:cNvCxnSpPr/>
      </xdr:nvCxnSpPr>
      <xdr:spPr>
        <a:xfrm flipV="1">
          <a:off x="16317595" y="8732020"/>
          <a:ext cx="1269" cy="1168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131868</xdr:rowOff>
    </xdr:from>
    <xdr:ext cx="534377" cy="259045"/>
    <xdr:sp macro="" textlink="">
      <xdr:nvSpPr>
        <xdr:cNvPr id="573" name="教育費最小値テキスト"/>
        <xdr:cNvSpPr txBox="1"/>
      </xdr:nvSpPr>
      <xdr:spPr>
        <a:xfrm>
          <a:off x="16370300" y="99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128041</xdr:rowOff>
    </xdr:from>
    <xdr:to>
      <xdr:col>86</xdr:col>
      <xdr:colOff>25400</xdr:colOff>
      <xdr:row>57</xdr:row>
      <xdr:rowOff>128041</xdr:rowOff>
    </xdr:to>
    <xdr:cxnSp macro="">
      <xdr:nvCxnSpPr>
        <xdr:cNvPr id="574" name="直線コネクタ 573"/>
        <xdr:cNvCxnSpPr/>
      </xdr:nvCxnSpPr>
      <xdr:spPr>
        <a:xfrm>
          <a:off x="16230600" y="990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106197</xdr:rowOff>
    </xdr:from>
    <xdr:ext cx="599010" cy="259045"/>
    <xdr:sp macro="" textlink="">
      <xdr:nvSpPr>
        <xdr:cNvPr id="575" name="教育費最大値テキスト"/>
        <xdr:cNvSpPr txBox="1"/>
      </xdr:nvSpPr>
      <xdr:spPr>
        <a:xfrm>
          <a:off x="16370300" y="850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187,399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159520</xdr:rowOff>
    </xdr:from>
    <xdr:to>
      <xdr:col>86</xdr:col>
      <xdr:colOff>25400</xdr:colOff>
      <xdr:row>50</xdr:row>
      <xdr:rowOff>159520</xdr:rowOff>
    </xdr:to>
    <xdr:cxnSp macro="">
      <xdr:nvCxnSpPr>
        <xdr:cNvPr id="576" name="直線コネクタ 575"/>
        <xdr:cNvCxnSpPr/>
      </xdr:nvCxnSpPr>
      <xdr:spPr>
        <a:xfrm>
          <a:off x="16230600" y="873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60330</xdr:rowOff>
    </xdr:from>
    <xdr:to>
      <xdr:col>85</xdr:col>
      <xdr:colOff>127000</xdr:colOff>
      <xdr:row>56</xdr:row>
      <xdr:rowOff>140515</xdr:rowOff>
    </xdr:to>
    <xdr:cxnSp macro="">
      <xdr:nvCxnSpPr>
        <xdr:cNvPr id="577" name="直線コネクタ 576"/>
        <xdr:cNvCxnSpPr/>
      </xdr:nvCxnSpPr>
      <xdr:spPr>
        <a:xfrm flipV="1">
          <a:off x="15481300" y="9661530"/>
          <a:ext cx="838200" cy="80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39674</xdr:rowOff>
    </xdr:from>
    <xdr:ext cx="534377" cy="259045"/>
    <xdr:sp macro="" textlink="">
      <xdr:nvSpPr>
        <xdr:cNvPr id="578" name="教育費平均値テキスト"/>
        <xdr:cNvSpPr txBox="1"/>
      </xdr:nvSpPr>
      <xdr:spPr>
        <a:xfrm>
          <a:off x="16370300" y="9640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61247</xdr:rowOff>
    </xdr:from>
    <xdr:to>
      <xdr:col>85</xdr:col>
      <xdr:colOff>177800</xdr:colOff>
      <xdr:row>56</xdr:row>
      <xdr:rowOff>162847</xdr:rowOff>
    </xdr:to>
    <xdr:sp macro="" textlink="">
      <xdr:nvSpPr>
        <xdr:cNvPr id="579" name="フローチャート: 判断 578"/>
        <xdr:cNvSpPr/>
      </xdr:nvSpPr>
      <xdr:spPr>
        <a:xfrm>
          <a:off x="16268700" y="966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140515</xdr:rowOff>
    </xdr:from>
    <xdr:to>
      <xdr:col>81</xdr:col>
      <xdr:colOff>50800</xdr:colOff>
      <xdr:row>57</xdr:row>
      <xdr:rowOff>103360</xdr:rowOff>
    </xdr:to>
    <xdr:cxnSp macro="">
      <xdr:nvCxnSpPr>
        <xdr:cNvPr id="580" name="直線コネクタ 579"/>
        <xdr:cNvCxnSpPr/>
      </xdr:nvCxnSpPr>
      <xdr:spPr>
        <a:xfrm flipV="1">
          <a:off x="14592300" y="9741715"/>
          <a:ext cx="889000" cy="13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68585</xdr:rowOff>
    </xdr:from>
    <xdr:to>
      <xdr:col>81</xdr:col>
      <xdr:colOff>101600</xdr:colOff>
      <xdr:row>56</xdr:row>
      <xdr:rowOff>170185</xdr:rowOff>
    </xdr:to>
    <xdr:sp macro="" textlink="">
      <xdr:nvSpPr>
        <xdr:cNvPr id="581" name="フローチャート: 判断 580"/>
        <xdr:cNvSpPr/>
      </xdr:nvSpPr>
      <xdr:spPr>
        <a:xfrm>
          <a:off x="15430500" y="966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15262</xdr:rowOff>
    </xdr:from>
    <xdr:ext cx="534377" cy="259045"/>
    <xdr:sp macro="" textlink="">
      <xdr:nvSpPr>
        <xdr:cNvPr id="582" name="テキスト ボックス 581"/>
        <xdr:cNvSpPr txBox="1"/>
      </xdr:nvSpPr>
      <xdr:spPr>
        <a:xfrm>
          <a:off x="15214111" y="944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28120</xdr:rowOff>
    </xdr:from>
    <xdr:to>
      <xdr:col>76</xdr:col>
      <xdr:colOff>114300</xdr:colOff>
      <xdr:row>57</xdr:row>
      <xdr:rowOff>103360</xdr:rowOff>
    </xdr:to>
    <xdr:cxnSp macro="">
      <xdr:nvCxnSpPr>
        <xdr:cNvPr id="583" name="直線コネクタ 582"/>
        <xdr:cNvCxnSpPr/>
      </xdr:nvCxnSpPr>
      <xdr:spPr>
        <a:xfrm>
          <a:off x="13703300" y="9800770"/>
          <a:ext cx="889000" cy="7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41633</xdr:rowOff>
    </xdr:from>
    <xdr:to>
      <xdr:col>76</xdr:col>
      <xdr:colOff>165100</xdr:colOff>
      <xdr:row>56</xdr:row>
      <xdr:rowOff>143233</xdr:rowOff>
    </xdr:to>
    <xdr:sp macro="" textlink="">
      <xdr:nvSpPr>
        <xdr:cNvPr id="584" name="フローチャート: 判断 583"/>
        <xdr:cNvSpPr/>
      </xdr:nvSpPr>
      <xdr:spPr>
        <a:xfrm>
          <a:off x="14541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159760</xdr:rowOff>
    </xdr:from>
    <xdr:ext cx="534377" cy="259045"/>
    <xdr:sp macro="" textlink="">
      <xdr:nvSpPr>
        <xdr:cNvPr id="585" name="テキスト ボックス 584"/>
        <xdr:cNvSpPr txBox="1"/>
      </xdr:nvSpPr>
      <xdr:spPr>
        <a:xfrm>
          <a:off x="14325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136058</xdr:rowOff>
    </xdr:from>
    <xdr:to>
      <xdr:col>71</xdr:col>
      <xdr:colOff>177800</xdr:colOff>
      <xdr:row>57</xdr:row>
      <xdr:rowOff>28120</xdr:rowOff>
    </xdr:to>
    <xdr:cxnSp macro="">
      <xdr:nvCxnSpPr>
        <xdr:cNvPr id="586" name="直線コネクタ 585"/>
        <xdr:cNvCxnSpPr/>
      </xdr:nvCxnSpPr>
      <xdr:spPr>
        <a:xfrm>
          <a:off x="12814300" y="9737258"/>
          <a:ext cx="889000" cy="6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95765</xdr:rowOff>
    </xdr:from>
    <xdr:to>
      <xdr:col>72</xdr:col>
      <xdr:colOff>38100</xdr:colOff>
      <xdr:row>57</xdr:row>
      <xdr:rowOff>25915</xdr:rowOff>
    </xdr:to>
    <xdr:sp macro="" textlink="">
      <xdr:nvSpPr>
        <xdr:cNvPr id="587" name="フローチャート: 判断 586"/>
        <xdr:cNvSpPr/>
      </xdr:nvSpPr>
      <xdr:spPr>
        <a:xfrm>
          <a:off x="13652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42442</xdr:rowOff>
    </xdr:from>
    <xdr:ext cx="534377" cy="259045"/>
    <xdr:sp macro="" textlink="">
      <xdr:nvSpPr>
        <xdr:cNvPr id="588" name="テキスト ボックス 587"/>
        <xdr:cNvSpPr txBox="1"/>
      </xdr:nvSpPr>
      <xdr:spPr>
        <a:xfrm>
          <a:off x="13436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75100</xdr:rowOff>
    </xdr:from>
    <xdr:to>
      <xdr:col>67</xdr:col>
      <xdr:colOff>101600</xdr:colOff>
      <xdr:row>57</xdr:row>
      <xdr:rowOff>5250</xdr:rowOff>
    </xdr:to>
    <xdr:sp macro="" textlink="">
      <xdr:nvSpPr>
        <xdr:cNvPr id="589" name="フローチャート: 判断 588"/>
        <xdr:cNvSpPr/>
      </xdr:nvSpPr>
      <xdr:spPr>
        <a:xfrm>
          <a:off x="12763500" y="967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21777</xdr:rowOff>
    </xdr:from>
    <xdr:ext cx="534377" cy="259045"/>
    <xdr:sp macro="" textlink="">
      <xdr:nvSpPr>
        <xdr:cNvPr id="590" name="テキスト ボックス 589"/>
        <xdr:cNvSpPr txBox="1"/>
      </xdr:nvSpPr>
      <xdr:spPr>
        <a:xfrm>
          <a:off x="12547111" y="945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9530</xdr:rowOff>
    </xdr:from>
    <xdr:to>
      <xdr:col>85</xdr:col>
      <xdr:colOff>177800</xdr:colOff>
      <xdr:row>56</xdr:row>
      <xdr:rowOff>111130</xdr:rowOff>
    </xdr:to>
    <xdr:sp macro="" textlink="">
      <xdr:nvSpPr>
        <xdr:cNvPr id="596" name="楕円 595"/>
        <xdr:cNvSpPr/>
      </xdr:nvSpPr>
      <xdr:spPr>
        <a:xfrm>
          <a:off x="16268700" y="9610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32407</xdr:rowOff>
    </xdr:from>
    <xdr:ext cx="534377" cy="259045"/>
    <xdr:sp macro="" textlink="">
      <xdr:nvSpPr>
        <xdr:cNvPr id="597" name="教育費該当値テキスト"/>
        <xdr:cNvSpPr txBox="1"/>
      </xdr:nvSpPr>
      <xdr:spPr>
        <a:xfrm>
          <a:off x="16370300" y="9462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89715</xdr:rowOff>
    </xdr:from>
    <xdr:to>
      <xdr:col>81</xdr:col>
      <xdr:colOff>101600</xdr:colOff>
      <xdr:row>57</xdr:row>
      <xdr:rowOff>19865</xdr:rowOff>
    </xdr:to>
    <xdr:sp macro="" textlink="">
      <xdr:nvSpPr>
        <xdr:cNvPr id="598" name="楕円 597"/>
        <xdr:cNvSpPr/>
      </xdr:nvSpPr>
      <xdr:spPr>
        <a:xfrm>
          <a:off x="15430500" y="9690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10992</xdr:rowOff>
    </xdr:from>
    <xdr:ext cx="534377" cy="259045"/>
    <xdr:sp macro="" textlink="">
      <xdr:nvSpPr>
        <xdr:cNvPr id="599" name="テキスト ボックス 598"/>
        <xdr:cNvSpPr txBox="1"/>
      </xdr:nvSpPr>
      <xdr:spPr>
        <a:xfrm>
          <a:off x="15214111" y="978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52560</xdr:rowOff>
    </xdr:from>
    <xdr:to>
      <xdr:col>76</xdr:col>
      <xdr:colOff>165100</xdr:colOff>
      <xdr:row>57</xdr:row>
      <xdr:rowOff>154160</xdr:rowOff>
    </xdr:to>
    <xdr:sp macro="" textlink="">
      <xdr:nvSpPr>
        <xdr:cNvPr id="600" name="楕円 599"/>
        <xdr:cNvSpPr/>
      </xdr:nvSpPr>
      <xdr:spPr>
        <a:xfrm>
          <a:off x="14541500" y="9825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145287</xdr:rowOff>
    </xdr:from>
    <xdr:ext cx="534377" cy="259045"/>
    <xdr:sp macro="" textlink="">
      <xdr:nvSpPr>
        <xdr:cNvPr id="601" name="テキスト ボックス 600"/>
        <xdr:cNvSpPr txBox="1"/>
      </xdr:nvSpPr>
      <xdr:spPr>
        <a:xfrm>
          <a:off x="14325111" y="9917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148770</xdr:rowOff>
    </xdr:from>
    <xdr:to>
      <xdr:col>72</xdr:col>
      <xdr:colOff>38100</xdr:colOff>
      <xdr:row>57</xdr:row>
      <xdr:rowOff>78920</xdr:rowOff>
    </xdr:to>
    <xdr:sp macro="" textlink="">
      <xdr:nvSpPr>
        <xdr:cNvPr id="602" name="楕円 601"/>
        <xdr:cNvSpPr/>
      </xdr:nvSpPr>
      <xdr:spPr>
        <a:xfrm>
          <a:off x="13652500" y="974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70047</xdr:rowOff>
    </xdr:from>
    <xdr:ext cx="534377" cy="259045"/>
    <xdr:sp macro="" textlink="">
      <xdr:nvSpPr>
        <xdr:cNvPr id="603" name="テキスト ボックス 602"/>
        <xdr:cNvSpPr txBox="1"/>
      </xdr:nvSpPr>
      <xdr:spPr>
        <a:xfrm>
          <a:off x="13436111" y="984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85258</xdr:rowOff>
    </xdr:from>
    <xdr:to>
      <xdr:col>67</xdr:col>
      <xdr:colOff>101600</xdr:colOff>
      <xdr:row>57</xdr:row>
      <xdr:rowOff>15408</xdr:rowOff>
    </xdr:to>
    <xdr:sp macro="" textlink="">
      <xdr:nvSpPr>
        <xdr:cNvPr id="604" name="楕円 603"/>
        <xdr:cNvSpPr/>
      </xdr:nvSpPr>
      <xdr:spPr>
        <a:xfrm>
          <a:off x="12763500" y="9686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6535</xdr:rowOff>
    </xdr:from>
    <xdr:ext cx="534377" cy="259045"/>
    <xdr:sp macro="" textlink="">
      <xdr:nvSpPr>
        <xdr:cNvPr id="605" name="テキスト ボックス 604"/>
        <xdr:cNvSpPr txBox="1"/>
      </xdr:nvSpPr>
      <xdr:spPr>
        <a:xfrm>
          <a:off x="12547111" y="977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9" name="テキスト ボックス 61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1" name="テキスト ボックス 62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3" name="テキスト ボックス 62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247</xdr:rowOff>
    </xdr:from>
    <xdr:to>
      <xdr:col>85</xdr:col>
      <xdr:colOff>126364</xdr:colOff>
      <xdr:row>78</xdr:row>
      <xdr:rowOff>139700</xdr:rowOff>
    </xdr:to>
    <xdr:cxnSp macro="">
      <xdr:nvCxnSpPr>
        <xdr:cNvPr id="627" name="直線コネクタ 626"/>
        <xdr:cNvCxnSpPr/>
      </xdr:nvCxnSpPr>
      <xdr:spPr>
        <a:xfrm flipV="1">
          <a:off x="16317595" y="12344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17009</xdr:rowOff>
    </xdr:from>
    <xdr:ext cx="249299" cy="259045"/>
    <xdr:sp macro="" textlink="">
      <xdr:nvSpPr>
        <xdr:cNvPr id="628" name="災害復旧費最小値テキスト"/>
        <xdr:cNvSpPr txBox="1"/>
      </xdr:nvSpPr>
      <xdr:spPr>
        <a:xfrm>
          <a:off x="16370300" y="13561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118374</xdr:rowOff>
    </xdr:from>
    <xdr:ext cx="599010" cy="259045"/>
    <xdr:sp macro="" textlink="">
      <xdr:nvSpPr>
        <xdr:cNvPr id="630" name="災害復旧費最大値テキスト"/>
        <xdr:cNvSpPr txBox="1"/>
      </xdr:nvSpPr>
      <xdr:spPr>
        <a:xfrm>
          <a:off x="16370300" y="1211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247</xdr:rowOff>
    </xdr:from>
    <xdr:to>
      <xdr:col>86</xdr:col>
      <xdr:colOff>25400</xdr:colOff>
      <xdr:row>72</xdr:row>
      <xdr:rowOff>247</xdr:rowOff>
    </xdr:to>
    <xdr:cxnSp macro="">
      <xdr:nvCxnSpPr>
        <xdr:cNvPr id="631" name="直線コネクタ 630"/>
        <xdr:cNvCxnSpPr/>
      </xdr:nvCxnSpPr>
      <xdr:spPr>
        <a:xfrm>
          <a:off x="16230600" y="12344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138173</xdr:rowOff>
    </xdr:from>
    <xdr:to>
      <xdr:col>85</xdr:col>
      <xdr:colOff>127000</xdr:colOff>
      <xdr:row>78</xdr:row>
      <xdr:rowOff>139378</xdr:rowOff>
    </xdr:to>
    <xdr:cxnSp macro="">
      <xdr:nvCxnSpPr>
        <xdr:cNvPr id="632" name="直線コネクタ 631"/>
        <xdr:cNvCxnSpPr/>
      </xdr:nvCxnSpPr>
      <xdr:spPr>
        <a:xfrm flipV="1">
          <a:off x="15481300" y="13511273"/>
          <a:ext cx="838200" cy="1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105909</xdr:rowOff>
    </xdr:from>
    <xdr:ext cx="469744" cy="259045"/>
    <xdr:sp macro="" textlink="">
      <xdr:nvSpPr>
        <xdr:cNvPr id="633" name="災害復旧費平均値テキスト"/>
        <xdr:cNvSpPr txBox="1"/>
      </xdr:nvSpPr>
      <xdr:spPr>
        <a:xfrm>
          <a:off x="16370300" y="13307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83032</xdr:rowOff>
    </xdr:from>
    <xdr:to>
      <xdr:col>85</xdr:col>
      <xdr:colOff>177800</xdr:colOff>
      <xdr:row>79</xdr:row>
      <xdr:rowOff>13182</xdr:rowOff>
    </xdr:to>
    <xdr:sp macro="" textlink="">
      <xdr:nvSpPr>
        <xdr:cNvPr id="634" name="フローチャート: 判断 633"/>
        <xdr:cNvSpPr/>
      </xdr:nvSpPr>
      <xdr:spPr>
        <a:xfrm>
          <a:off x="162687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130674</xdr:rowOff>
    </xdr:from>
    <xdr:to>
      <xdr:col>81</xdr:col>
      <xdr:colOff>50800</xdr:colOff>
      <xdr:row>78</xdr:row>
      <xdr:rowOff>139378</xdr:rowOff>
    </xdr:to>
    <xdr:cxnSp macro="">
      <xdr:nvCxnSpPr>
        <xdr:cNvPr id="635" name="直線コネクタ 634"/>
        <xdr:cNvCxnSpPr/>
      </xdr:nvCxnSpPr>
      <xdr:spPr>
        <a:xfrm>
          <a:off x="14592300" y="13503774"/>
          <a:ext cx="889000" cy="8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83990</xdr:rowOff>
    </xdr:from>
    <xdr:to>
      <xdr:col>81</xdr:col>
      <xdr:colOff>101600</xdr:colOff>
      <xdr:row>79</xdr:row>
      <xdr:rowOff>14140</xdr:rowOff>
    </xdr:to>
    <xdr:sp macro="" textlink="">
      <xdr:nvSpPr>
        <xdr:cNvPr id="636" name="フローチャート: 判断 635"/>
        <xdr:cNvSpPr/>
      </xdr:nvSpPr>
      <xdr:spPr>
        <a:xfrm>
          <a:off x="15430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30667</xdr:rowOff>
    </xdr:from>
    <xdr:ext cx="469744" cy="259045"/>
    <xdr:sp macro="" textlink="">
      <xdr:nvSpPr>
        <xdr:cNvPr id="637" name="テキスト ボックス 636"/>
        <xdr:cNvSpPr txBox="1"/>
      </xdr:nvSpPr>
      <xdr:spPr>
        <a:xfrm>
          <a:off x="15246428" y="1323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130674</xdr:rowOff>
    </xdr:from>
    <xdr:to>
      <xdr:col>76</xdr:col>
      <xdr:colOff>114300</xdr:colOff>
      <xdr:row>78</xdr:row>
      <xdr:rowOff>136809</xdr:rowOff>
    </xdr:to>
    <xdr:cxnSp macro="">
      <xdr:nvCxnSpPr>
        <xdr:cNvPr id="638" name="直線コネクタ 637"/>
        <xdr:cNvCxnSpPr/>
      </xdr:nvCxnSpPr>
      <xdr:spPr>
        <a:xfrm flipV="1">
          <a:off x="13703300" y="13503774"/>
          <a:ext cx="889000" cy="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83245</xdr:rowOff>
    </xdr:from>
    <xdr:to>
      <xdr:col>76</xdr:col>
      <xdr:colOff>165100</xdr:colOff>
      <xdr:row>79</xdr:row>
      <xdr:rowOff>13395</xdr:rowOff>
    </xdr:to>
    <xdr:sp macro="" textlink="">
      <xdr:nvSpPr>
        <xdr:cNvPr id="639" name="フローチャート: 判断 638"/>
        <xdr:cNvSpPr/>
      </xdr:nvSpPr>
      <xdr:spPr>
        <a:xfrm>
          <a:off x="14541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4522</xdr:rowOff>
    </xdr:from>
    <xdr:ext cx="469744" cy="259045"/>
    <xdr:sp macro="" textlink="">
      <xdr:nvSpPr>
        <xdr:cNvPr id="640" name="テキスト ボックス 639"/>
        <xdr:cNvSpPr txBox="1"/>
      </xdr:nvSpPr>
      <xdr:spPr>
        <a:xfrm>
          <a:off x="14357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127994</xdr:rowOff>
    </xdr:from>
    <xdr:to>
      <xdr:col>71</xdr:col>
      <xdr:colOff>177800</xdr:colOff>
      <xdr:row>78</xdr:row>
      <xdr:rowOff>136809</xdr:rowOff>
    </xdr:to>
    <xdr:cxnSp macro="">
      <xdr:nvCxnSpPr>
        <xdr:cNvPr id="641" name="直線コネクタ 640"/>
        <xdr:cNvCxnSpPr/>
      </xdr:nvCxnSpPr>
      <xdr:spPr>
        <a:xfrm>
          <a:off x="12814300" y="13501094"/>
          <a:ext cx="889000" cy="8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78698</xdr:rowOff>
    </xdr:from>
    <xdr:to>
      <xdr:col>72</xdr:col>
      <xdr:colOff>38100</xdr:colOff>
      <xdr:row>79</xdr:row>
      <xdr:rowOff>8848</xdr:rowOff>
    </xdr:to>
    <xdr:sp macro="" textlink="">
      <xdr:nvSpPr>
        <xdr:cNvPr id="642" name="フローチャート: 判断 641"/>
        <xdr:cNvSpPr/>
      </xdr:nvSpPr>
      <xdr:spPr>
        <a:xfrm>
          <a:off x="13652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25375</xdr:rowOff>
    </xdr:from>
    <xdr:ext cx="469744" cy="259045"/>
    <xdr:sp macro="" textlink="">
      <xdr:nvSpPr>
        <xdr:cNvPr id="643" name="テキスト ボックス 642"/>
        <xdr:cNvSpPr txBox="1"/>
      </xdr:nvSpPr>
      <xdr:spPr>
        <a:xfrm>
          <a:off x="13468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73000</xdr:rowOff>
    </xdr:from>
    <xdr:to>
      <xdr:col>67</xdr:col>
      <xdr:colOff>101600</xdr:colOff>
      <xdr:row>79</xdr:row>
      <xdr:rowOff>3150</xdr:rowOff>
    </xdr:to>
    <xdr:sp macro="" textlink="">
      <xdr:nvSpPr>
        <xdr:cNvPr id="644" name="フローチャート: 判断 643"/>
        <xdr:cNvSpPr/>
      </xdr:nvSpPr>
      <xdr:spPr>
        <a:xfrm>
          <a:off x="12763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19677</xdr:rowOff>
    </xdr:from>
    <xdr:ext cx="469744" cy="259045"/>
    <xdr:sp macro="" textlink="">
      <xdr:nvSpPr>
        <xdr:cNvPr id="645" name="テキスト ボックス 644"/>
        <xdr:cNvSpPr txBox="1"/>
      </xdr:nvSpPr>
      <xdr:spPr>
        <a:xfrm>
          <a:off x="12579428"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87373</xdr:rowOff>
    </xdr:from>
    <xdr:to>
      <xdr:col>85</xdr:col>
      <xdr:colOff>177800</xdr:colOff>
      <xdr:row>79</xdr:row>
      <xdr:rowOff>17523</xdr:rowOff>
    </xdr:to>
    <xdr:sp macro="" textlink="">
      <xdr:nvSpPr>
        <xdr:cNvPr id="651" name="楕円 650"/>
        <xdr:cNvSpPr/>
      </xdr:nvSpPr>
      <xdr:spPr>
        <a:xfrm>
          <a:off x="16268700" y="13460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61459</xdr:rowOff>
    </xdr:from>
    <xdr:ext cx="378565" cy="259045"/>
    <xdr:sp macro="" textlink="">
      <xdr:nvSpPr>
        <xdr:cNvPr id="652" name="災害復旧費該当値テキスト"/>
        <xdr:cNvSpPr txBox="1"/>
      </xdr:nvSpPr>
      <xdr:spPr>
        <a:xfrm>
          <a:off x="16370300" y="13434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88578</xdr:rowOff>
    </xdr:from>
    <xdr:to>
      <xdr:col>81</xdr:col>
      <xdr:colOff>101600</xdr:colOff>
      <xdr:row>79</xdr:row>
      <xdr:rowOff>18728</xdr:rowOff>
    </xdr:to>
    <xdr:sp macro="" textlink="">
      <xdr:nvSpPr>
        <xdr:cNvPr id="653" name="楕円 652"/>
        <xdr:cNvSpPr/>
      </xdr:nvSpPr>
      <xdr:spPr>
        <a:xfrm>
          <a:off x="15430500" y="13461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9855</xdr:rowOff>
    </xdr:from>
    <xdr:ext cx="378565" cy="259045"/>
    <xdr:sp macro="" textlink="">
      <xdr:nvSpPr>
        <xdr:cNvPr id="654" name="テキスト ボックス 653"/>
        <xdr:cNvSpPr txBox="1"/>
      </xdr:nvSpPr>
      <xdr:spPr>
        <a:xfrm>
          <a:off x="15292017" y="13554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79874</xdr:rowOff>
    </xdr:from>
    <xdr:to>
      <xdr:col>76</xdr:col>
      <xdr:colOff>165100</xdr:colOff>
      <xdr:row>79</xdr:row>
      <xdr:rowOff>10024</xdr:rowOff>
    </xdr:to>
    <xdr:sp macro="" textlink="">
      <xdr:nvSpPr>
        <xdr:cNvPr id="655" name="楕円 654"/>
        <xdr:cNvSpPr/>
      </xdr:nvSpPr>
      <xdr:spPr>
        <a:xfrm>
          <a:off x="14541500" y="134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26551</xdr:rowOff>
    </xdr:from>
    <xdr:ext cx="469744" cy="259045"/>
    <xdr:sp macro="" textlink="">
      <xdr:nvSpPr>
        <xdr:cNvPr id="656" name="テキスト ボックス 655"/>
        <xdr:cNvSpPr txBox="1"/>
      </xdr:nvSpPr>
      <xdr:spPr>
        <a:xfrm>
          <a:off x="14357428" y="13228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86009</xdr:rowOff>
    </xdr:from>
    <xdr:to>
      <xdr:col>72</xdr:col>
      <xdr:colOff>38100</xdr:colOff>
      <xdr:row>79</xdr:row>
      <xdr:rowOff>16159</xdr:rowOff>
    </xdr:to>
    <xdr:sp macro="" textlink="">
      <xdr:nvSpPr>
        <xdr:cNvPr id="657" name="楕円 656"/>
        <xdr:cNvSpPr/>
      </xdr:nvSpPr>
      <xdr:spPr>
        <a:xfrm>
          <a:off x="13652500" y="1345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7286</xdr:rowOff>
    </xdr:from>
    <xdr:ext cx="469744" cy="259045"/>
    <xdr:sp macro="" textlink="">
      <xdr:nvSpPr>
        <xdr:cNvPr id="658" name="テキスト ボックス 657"/>
        <xdr:cNvSpPr txBox="1"/>
      </xdr:nvSpPr>
      <xdr:spPr>
        <a:xfrm>
          <a:off x="13468428" y="1355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77194</xdr:rowOff>
    </xdr:from>
    <xdr:to>
      <xdr:col>67</xdr:col>
      <xdr:colOff>101600</xdr:colOff>
      <xdr:row>79</xdr:row>
      <xdr:rowOff>7344</xdr:rowOff>
    </xdr:to>
    <xdr:sp macro="" textlink="">
      <xdr:nvSpPr>
        <xdr:cNvPr id="659" name="楕円 658"/>
        <xdr:cNvSpPr/>
      </xdr:nvSpPr>
      <xdr:spPr>
        <a:xfrm>
          <a:off x="12763500" y="13450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169921</xdr:rowOff>
    </xdr:from>
    <xdr:ext cx="469744" cy="259045"/>
    <xdr:sp macro="" textlink="">
      <xdr:nvSpPr>
        <xdr:cNvPr id="660" name="テキスト ボックス 659"/>
        <xdr:cNvSpPr txBox="1"/>
      </xdr:nvSpPr>
      <xdr:spPr>
        <a:xfrm>
          <a:off x="12579428" y="1354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1" name="直線コネクタ 67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2" name="テキスト ボックス 67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3" name="直線コネクタ 67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4" name="テキスト ボックス 673"/>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5" name="直線コネクタ 67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6" name="テキスト ボックス 675"/>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7" name="直線コネクタ 67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8" name="テキスト ボックス 677"/>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9" name="直線コネクタ 67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0" name="テキスト ボックス 67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1" name="直線コネクタ 68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2" name="テキスト ボックス 681"/>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88015</xdr:rowOff>
    </xdr:from>
    <xdr:to>
      <xdr:col>85</xdr:col>
      <xdr:colOff>126364</xdr:colOff>
      <xdr:row>98</xdr:row>
      <xdr:rowOff>145273</xdr:rowOff>
    </xdr:to>
    <xdr:cxnSp macro="">
      <xdr:nvCxnSpPr>
        <xdr:cNvPr id="686" name="直線コネクタ 685"/>
        <xdr:cNvCxnSpPr/>
      </xdr:nvCxnSpPr>
      <xdr:spPr>
        <a:xfrm flipV="1">
          <a:off x="16317595" y="15347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149100</xdr:rowOff>
    </xdr:from>
    <xdr:ext cx="534377" cy="259045"/>
    <xdr:sp macro="" textlink="">
      <xdr:nvSpPr>
        <xdr:cNvPr id="687" name="公債費最小値テキスト"/>
        <xdr:cNvSpPr txBox="1"/>
      </xdr:nvSpPr>
      <xdr:spPr>
        <a:xfrm>
          <a:off x="16370300" y="1695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145273</xdr:rowOff>
    </xdr:from>
    <xdr:to>
      <xdr:col>86</xdr:col>
      <xdr:colOff>25400</xdr:colOff>
      <xdr:row>98</xdr:row>
      <xdr:rowOff>145273</xdr:rowOff>
    </xdr:to>
    <xdr:cxnSp macro="">
      <xdr:nvCxnSpPr>
        <xdr:cNvPr id="688" name="直線コネクタ 687"/>
        <xdr:cNvCxnSpPr/>
      </xdr:nvCxnSpPr>
      <xdr:spPr>
        <a:xfrm>
          <a:off x="16230600" y="169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34692</xdr:rowOff>
    </xdr:from>
    <xdr:ext cx="599010" cy="259045"/>
    <xdr:sp macro="" textlink="">
      <xdr:nvSpPr>
        <xdr:cNvPr id="689" name="公債費最大値テキスト"/>
        <xdr:cNvSpPr txBox="1"/>
      </xdr:nvSpPr>
      <xdr:spPr>
        <a:xfrm>
          <a:off x="16370300" y="1512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158,498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88015</xdr:rowOff>
    </xdr:from>
    <xdr:to>
      <xdr:col>86</xdr:col>
      <xdr:colOff>25400</xdr:colOff>
      <xdr:row>89</xdr:row>
      <xdr:rowOff>88015</xdr:rowOff>
    </xdr:to>
    <xdr:cxnSp macro="">
      <xdr:nvCxnSpPr>
        <xdr:cNvPr id="690" name="直線コネクタ 689"/>
        <xdr:cNvCxnSpPr/>
      </xdr:nvCxnSpPr>
      <xdr:spPr>
        <a:xfrm>
          <a:off x="16230600" y="1534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96766</xdr:rowOff>
    </xdr:from>
    <xdr:to>
      <xdr:col>85</xdr:col>
      <xdr:colOff>127000</xdr:colOff>
      <xdr:row>95</xdr:row>
      <xdr:rowOff>106531</xdr:rowOff>
    </xdr:to>
    <xdr:cxnSp macro="">
      <xdr:nvCxnSpPr>
        <xdr:cNvPr id="691" name="直線コネクタ 690"/>
        <xdr:cNvCxnSpPr/>
      </xdr:nvCxnSpPr>
      <xdr:spPr>
        <a:xfrm flipV="1">
          <a:off x="15481300" y="16384516"/>
          <a:ext cx="838200" cy="9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18094</xdr:rowOff>
    </xdr:from>
    <xdr:ext cx="534377" cy="259045"/>
    <xdr:sp macro="" textlink="">
      <xdr:nvSpPr>
        <xdr:cNvPr id="692" name="公債費平均値テキスト"/>
        <xdr:cNvSpPr txBox="1"/>
      </xdr:nvSpPr>
      <xdr:spPr>
        <a:xfrm>
          <a:off x="16370300" y="16134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166667</xdr:rowOff>
    </xdr:from>
    <xdr:to>
      <xdr:col>85</xdr:col>
      <xdr:colOff>177800</xdr:colOff>
      <xdr:row>95</xdr:row>
      <xdr:rowOff>96817</xdr:rowOff>
    </xdr:to>
    <xdr:sp macro="" textlink="">
      <xdr:nvSpPr>
        <xdr:cNvPr id="693" name="フローチャート: 判断 692"/>
        <xdr:cNvSpPr/>
      </xdr:nvSpPr>
      <xdr:spPr>
        <a:xfrm>
          <a:off x="162687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80297</xdr:rowOff>
    </xdr:from>
    <xdr:to>
      <xdr:col>81</xdr:col>
      <xdr:colOff>50800</xdr:colOff>
      <xdr:row>95</xdr:row>
      <xdr:rowOff>106531</xdr:rowOff>
    </xdr:to>
    <xdr:cxnSp macro="">
      <xdr:nvCxnSpPr>
        <xdr:cNvPr id="694" name="直線コネクタ 693"/>
        <xdr:cNvCxnSpPr/>
      </xdr:nvCxnSpPr>
      <xdr:spPr>
        <a:xfrm>
          <a:off x="14592300" y="16368047"/>
          <a:ext cx="889000" cy="26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20439</xdr:rowOff>
    </xdr:from>
    <xdr:to>
      <xdr:col>81</xdr:col>
      <xdr:colOff>101600</xdr:colOff>
      <xdr:row>95</xdr:row>
      <xdr:rowOff>122039</xdr:rowOff>
    </xdr:to>
    <xdr:sp macro="" textlink="">
      <xdr:nvSpPr>
        <xdr:cNvPr id="695" name="フローチャート: 判断 694"/>
        <xdr:cNvSpPr/>
      </xdr:nvSpPr>
      <xdr:spPr>
        <a:xfrm>
          <a:off x="15430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138566</xdr:rowOff>
    </xdr:from>
    <xdr:ext cx="534377" cy="259045"/>
    <xdr:sp macro="" textlink="">
      <xdr:nvSpPr>
        <xdr:cNvPr id="696" name="テキスト ボックス 695"/>
        <xdr:cNvSpPr txBox="1"/>
      </xdr:nvSpPr>
      <xdr:spPr>
        <a:xfrm>
          <a:off x="15214111" y="16083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30832</xdr:rowOff>
    </xdr:from>
    <xdr:to>
      <xdr:col>76</xdr:col>
      <xdr:colOff>114300</xdr:colOff>
      <xdr:row>95</xdr:row>
      <xdr:rowOff>80297</xdr:rowOff>
    </xdr:to>
    <xdr:cxnSp macro="">
      <xdr:nvCxnSpPr>
        <xdr:cNvPr id="697" name="直線コネクタ 696"/>
        <xdr:cNvCxnSpPr/>
      </xdr:nvCxnSpPr>
      <xdr:spPr>
        <a:xfrm>
          <a:off x="13703300" y="16318582"/>
          <a:ext cx="889000" cy="49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13963</xdr:rowOff>
    </xdr:from>
    <xdr:to>
      <xdr:col>76</xdr:col>
      <xdr:colOff>165100</xdr:colOff>
      <xdr:row>95</xdr:row>
      <xdr:rowOff>115563</xdr:rowOff>
    </xdr:to>
    <xdr:sp macro="" textlink="">
      <xdr:nvSpPr>
        <xdr:cNvPr id="698" name="フローチャート: 判断 697"/>
        <xdr:cNvSpPr/>
      </xdr:nvSpPr>
      <xdr:spPr>
        <a:xfrm>
          <a:off x="14541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132090</xdr:rowOff>
    </xdr:from>
    <xdr:ext cx="534377" cy="259045"/>
    <xdr:sp macro="" textlink="">
      <xdr:nvSpPr>
        <xdr:cNvPr id="699" name="テキスト ボックス 698"/>
        <xdr:cNvSpPr txBox="1"/>
      </xdr:nvSpPr>
      <xdr:spPr>
        <a:xfrm>
          <a:off x="14325111" y="16076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4074</xdr:rowOff>
    </xdr:from>
    <xdr:to>
      <xdr:col>71</xdr:col>
      <xdr:colOff>177800</xdr:colOff>
      <xdr:row>95</xdr:row>
      <xdr:rowOff>30832</xdr:rowOff>
    </xdr:to>
    <xdr:cxnSp macro="">
      <xdr:nvCxnSpPr>
        <xdr:cNvPr id="700" name="直線コネクタ 699"/>
        <xdr:cNvCxnSpPr/>
      </xdr:nvCxnSpPr>
      <xdr:spPr>
        <a:xfrm>
          <a:off x="12814300" y="16291824"/>
          <a:ext cx="889000" cy="2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30096</xdr:rowOff>
    </xdr:from>
    <xdr:to>
      <xdr:col>72</xdr:col>
      <xdr:colOff>38100</xdr:colOff>
      <xdr:row>95</xdr:row>
      <xdr:rowOff>131696</xdr:rowOff>
    </xdr:to>
    <xdr:sp macro="" textlink="">
      <xdr:nvSpPr>
        <xdr:cNvPr id="701" name="フローチャート: 判断 700"/>
        <xdr:cNvSpPr/>
      </xdr:nvSpPr>
      <xdr:spPr>
        <a:xfrm>
          <a:off x="13652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122823</xdr:rowOff>
    </xdr:from>
    <xdr:ext cx="534377" cy="259045"/>
    <xdr:sp macro="" textlink="">
      <xdr:nvSpPr>
        <xdr:cNvPr id="702" name="テキスト ボックス 701"/>
        <xdr:cNvSpPr txBox="1"/>
      </xdr:nvSpPr>
      <xdr:spPr>
        <a:xfrm>
          <a:off x="13436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36430</xdr:rowOff>
    </xdr:from>
    <xdr:to>
      <xdr:col>67</xdr:col>
      <xdr:colOff>101600</xdr:colOff>
      <xdr:row>95</xdr:row>
      <xdr:rowOff>138030</xdr:rowOff>
    </xdr:to>
    <xdr:sp macro="" textlink="">
      <xdr:nvSpPr>
        <xdr:cNvPr id="703" name="フローチャート: 判断 702"/>
        <xdr:cNvSpPr/>
      </xdr:nvSpPr>
      <xdr:spPr>
        <a:xfrm>
          <a:off x="12763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129157</xdr:rowOff>
    </xdr:from>
    <xdr:ext cx="534377" cy="259045"/>
    <xdr:sp macro="" textlink="">
      <xdr:nvSpPr>
        <xdr:cNvPr id="704" name="テキスト ボックス 703"/>
        <xdr:cNvSpPr txBox="1"/>
      </xdr:nvSpPr>
      <xdr:spPr>
        <a:xfrm>
          <a:off x="12547111" y="164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45966</xdr:rowOff>
    </xdr:from>
    <xdr:to>
      <xdr:col>85</xdr:col>
      <xdr:colOff>177800</xdr:colOff>
      <xdr:row>95</xdr:row>
      <xdr:rowOff>147566</xdr:rowOff>
    </xdr:to>
    <xdr:sp macro="" textlink="">
      <xdr:nvSpPr>
        <xdr:cNvPr id="710" name="楕円 709"/>
        <xdr:cNvSpPr/>
      </xdr:nvSpPr>
      <xdr:spPr>
        <a:xfrm>
          <a:off x="16268700" y="1633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24393</xdr:rowOff>
    </xdr:from>
    <xdr:ext cx="534377" cy="259045"/>
    <xdr:sp macro="" textlink="">
      <xdr:nvSpPr>
        <xdr:cNvPr id="711" name="公債費該当値テキスト"/>
        <xdr:cNvSpPr txBox="1"/>
      </xdr:nvSpPr>
      <xdr:spPr>
        <a:xfrm>
          <a:off x="16370300" y="16312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55731</xdr:rowOff>
    </xdr:from>
    <xdr:to>
      <xdr:col>81</xdr:col>
      <xdr:colOff>101600</xdr:colOff>
      <xdr:row>95</xdr:row>
      <xdr:rowOff>157331</xdr:rowOff>
    </xdr:to>
    <xdr:sp macro="" textlink="">
      <xdr:nvSpPr>
        <xdr:cNvPr id="712" name="楕円 711"/>
        <xdr:cNvSpPr/>
      </xdr:nvSpPr>
      <xdr:spPr>
        <a:xfrm>
          <a:off x="15430500" y="16343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148458</xdr:rowOff>
    </xdr:from>
    <xdr:ext cx="534377" cy="259045"/>
    <xdr:sp macro="" textlink="">
      <xdr:nvSpPr>
        <xdr:cNvPr id="713" name="テキスト ボックス 712"/>
        <xdr:cNvSpPr txBox="1"/>
      </xdr:nvSpPr>
      <xdr:spPr>
        <a:xfrm>
          <a:off x="15214111" y="164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29497</xdr:rowOff>
    </xdr:from>
    <xdr:to>
      <xdr:col>76</xdr:col>
      <xdr:colOff>165100</xdr:colOff>
      <xdr:row>95</xdr:row>
      <xdr:rowOff>131097</xdr:rowOff>
    </xdr:to>
    <xdr:sp macro="" textlink="">
      <xdr:nvSpPr>
        <xdr:cNvPr id="714" name="楕円 713"/>
        <xdr:cNvSpPr/>
      </xdr:nvSpPr>
      <xdr:spPr>
        <a:xfrm>
          <a:off x="14541500" y="16317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122224</xdr:rowOff>
    </xdr:from>
    <xdr:ext cx="534377" cy="259045"/>
    <xdr:sp macro="" textlink="">
      <xdr:nvSpPr>
        <xdr:cNvPr id="715" name="テキスト ボックス 714"/>
        <xdr:cNvSpPr txBox="1"/>
      </xdr:nvSpPr>
      <xdr:spPr>
        <a:xfrm>
          <a:off x="14325111" y="16409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151482</xdr:rowOff>
    </xdr:from>
    <xdr:to>
      <xdr:col>72</xdr:col>
      <xdr:colOff>38100</xdr:colOff>
      <xdr:row>95</xdr:row>
      <xdr:rowOff>81632</xdr:rowOff>
    </xdr:to>
    <xdr:sp macro="" textlink="">
      <xdr:nvSpPr>
        <xdr:cNvPr id="716" name="楕円 715"/>
        <xdr:cNvSpPr/>
      </xdr:nvSpPr>
      <xdr:spPr>
        <a:xfrm>
          <a:off x="13652500" y="1626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98159</xdr:rowOff>
    </xdr:from>
    <xdr:ext cx="534377" cy="259045"/>
    <xdr:sp macro="" textlink="">
      <xdr:nvSpPr>
        <xdr:cNvPr id="717" name="テキスト ボックス 716"/>
        <xdr:cNvSpPr txBox="1"/>
      </xdr:nvSpPr>
      <xdr:spPr>
        <a:xfrm>
          <a:off x="13436111" y="1604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124724</xdr:rowOff>
    </xdr:from>
    <xdr:to>
      <xdr:col>67</xdr:col>
      <xdr:colOff>101600</xdr:colOff>
      <xdr:row>95</xdr:row>
      <xdr:rowOff>54874</xdr:rowOff>
    </xdr:to>
    <xdr:sp macro="" textlink="">
      <xdr:nvSpPr>
        <xdr:cNvPr id="718" name="楕円 717"/>
        <xdr:cNvSpPr/>
      </xdr:nvSpPr>
      <xdr:spPr>
        <a:xfrm>
          <a:off x="12763500" y="16241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71401</xdr:rowOff>
    </xdr:from>
    <xdr:ext cx="534377" cy="259045"/>
    <xdr:sp macro="" textlink="">
      <xdr:nvSpPr>
        <xdr:cNvPr id="719" name="テキスト ボックス 718"/>
        <xdr:cNvSpPr txBox="1"/>
      </xdr:nvSpPr>
      <xdr:spPr>
        <a:xfrm>
          <a:off x="12547111" y="16016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0" name="直線コネクタ 729"/>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1" name="テキスト ボックス 730"/>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2" name="直線コネクタ 731"/>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3" name="テキスト ボックス 732"/>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4" name="直線コネクタ 733"/>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5" name="テキスト ボックス 734"/>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6" name="直線コネクタ 735"/>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7" name="テキスト ボックス 736"/>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8" name="直線コネクタ 737"/>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9" name="テキスト ボックス 738"/>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148768</xdr:rowOff>
    </xdr:from>
    <xdr:to>
      <xdr:col>116</xdr:col>
      <xdr:colOff>62864</xdr:colOff>
      <xdr:row>39</xdr:row>
      <xdr:rowOff>44450</xdr:rowOff>
    </xdr:to>
    <xdr:cxnSp macro="">
      <xdr:nvCxnSpPr>
        <xdr:cNvPr id="743" name="直線コネクタ 742"/>
        <xdr:cNvCxnSpPr/>
      </xdr:nvCxnSpPr>
      <xdr:spPr>
        <a:xfrm flipV="1">
          <a:off x="22159595" y="5292268"/>
          <a:ext cx="1269" cy="1438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95877</xdr:rowOff>
    </xdr:from>
    <xdr:ext cx="249299" cy="259045"/>
    <xdr:sp macro="" textlink="">
      <xdr:nvSpPr>
        <xdr:cNvPr id="744" name="諸支出金最小値テキスト"/>
        <xdr:cNvSpPr txBox="1"/>
      </xdr:nvSpPr>
      <xdr:spPr>
        <a:xfrm>
          <a:off x="22212300" y="67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5" name="直線コネクタ 744"/>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95445</xdr:rowOff>
    </xdr:from>
    <xdr:ext cx="534377" cy="259045"/>
    <xdr:sp macro="" textlink="">
      <xdr:nvSpPr>
        <xdr:cNvPr id="746" name="諸支出金最大値テキスト"/>
        <xdr:cNvSpPr txBox="1"/>
      </xdr:nvSpPr>
      <xdr:spPr>
        <a:xfrm>
          <a:off x="22212300" y="506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148768</xdr:rowOff>
    </xdr:from>
    <xdr:to>
      <xdr:col>116</xdr:col>
      <xdr:colOff>152400</xdr:colOff>
      <xdr:row>30</xdr:row>
      <xdr:rowOff>148768</xdr:rowOff>
    </xdr:to>
    <xdr:cxnSp macro="">
      <xdr:nvCxnSpPr>
        <xdr:cNvPr id="747" name="直線コネクタ 746"/>
        <xdr:cNvCxnSpPr/>
      </xdr:nvCxnSpPr>
      <xdr:spPr>
        <a:xfrm>
          <a:off x="22072600" y="5292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168732</xdr:rowOff>
    </xdr:from>
    <xdr:to>
      <xdr:col>116</xdr:col>
      <xdr:colOff>63500</xdr:colOff>
      <xdr:row>39</xdr:row>
      <xdr:rowOff>44450</xdr:rowOff>
    </xdr:to>
    <xdr:cxnSp macro="">
      <xdr:nvCxnSpPr>
        <xdr:cNvPr id="748" name="直線コネクタ 747"/>
        <xdr:cNvCxnSpPr/>
      </xdr:nvCxnSpPr>
      <xdr:spPr>
        <a:xfrm flipV="1">
          <a:off x="21323300" y="6683832"/>
          <a:ext cx="838200" cy="47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140326</xdr:rowOff>
    </xdr:from>
    <xdr:ext cx="313932" cy="259045"/>
    <xdr:sp macro="" textlink="">
      <xdr:nvSpPr>
        <xdr:cNvPr id="749" name="諸支出金平均値テキスト"/>
        <xdr:cNvSpPr txBox="1"/>
      </xdr:nvSpPr>
      <xdr:spPr>
        <a:xfrm>
          <a:off x="22212300" y="665542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161899</xdr:rowOff>
    </xdr:from>
    <xdr:to>
      <xdr:col>116</xdr:col>
      <xdr:colOff>114300</xdr:colOff>
      <xdr:row>39</xdr:row>
      <xdr:rowOff>92049</xdr:rowOff>
    </xdr:to>
    <xdr:sp macro="" textlink="">
      <xdr:nvSpPr>
        <xdr:cNvPr id="750" name="フローチャート: 判断 749"/>
        <xdr:cNvSpPr/>
      </xdr:nvSpPr>
      <xdr:spPr>
        <a:xfrm>
          <a:off x="22110700" y="667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35078</xdr:rowOff>
    </xdr:from>
    <xdr:to>
      <xdr:col>111</xdr:col>
      <xdr:colOff>177800</xdr:colOff>
      <xdr:row>39</xdr:row>
      <xdr:rowOff>44450</xdr:rowOff>
    </xdr:to>
    <xdr:cxnSp macro="">
      <xdr:nvCxnSpPr>
        <xdr:cNvPr id="751" name="直線コネクタ 750"/>
        <xdr:cNvCxnSpPr/>
      </xdr:nvCxnSpPr>
      <xdr:spPr>
        <a:xfrm>
          <a:off x="20434300" y="6721628"/>
          <a:ext cx="889000" cy="9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162966</xdr:rowOff>
    </xdr:from>
    <xdr:to>
      <xdr:col>112</xdr:col>
      <xdr:colOff>38100</xdr:colOff>
      <xdr:row>39</xdr:row>
      <xdr:rowOff>93116</xdr:rowOff>
    </xdr:to>
    <xdr:sp macro="" textlink="">
      <xdr:nvSpPr>
        <xdr:cNvPr id="752" name="フローチャート: 判断 751"/>
        <xdr:cNvSpPr/>
      </xdr:nvSpPr>
      <xdr:spPr>
        <a:xfrm>
          <a:off x="21272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109643</xdr:rowOff>
    </xdr:from>
    <xdr:ext cx="313932" cy="259045"/>
    <xdr:sp macro="" textlink="">
      <xdr:nvSpPr>
        <xdr:cNvPr id="753" name="テキスト ボックス 752"/>
        <xdr:cNvSpPr txBox="1"/>
      </xdr:nvSpPr>
      <xdr:spPr>
        <a:xfrm>
          <a:off x="21166333" y="64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41097</xdr:rowOff>
    </xdr:from>
    <xdr:to>
      <xdr:col>107</xdr:col>
      <xdr:colOff>50800</xdr:colOff>
      <xdr:row>39</xdr:row>
      <xdr:rowOff>35078</xdr:rowOff>
    </xdr:to>
    <xdr:cxnSp macro="">
      <xdr:nvCxnSpPr>
        <xdr:cNvPr id="754" name="直線コネクタ 753"/>
        <xdr:cNvCxnSpPr/>
      </xdr:nvCxnSpPr>
      <xdr:spPr>
        <a:xfrm>
          <a:off x="19545300" y="6213297"/>
          <a:ext cx="889000" cy="508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162357</xdr:rowOff>
    </xdr:from>
    <xdr:to>
      <xdr:col>107</xdr:col>
      <xdr:colOff>101600</xdr:colOff>
      <xdr:row>39</xdr:row>
      <xdr:rowOff>92507</xdr:rowOff>
    </xdr:to>
    <xdr:sp macro="" textlink="">
      <xdr:nvSpPr>
        <xdr:cNvPr id="755" name="フローチャート: 判断 754"/>
        <xdr:cNvSpPr/>
      </xdr:nvSpPr>
      <xdr:spPr>
        <a:xfrm>
          <a:off x="20383500" y="667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83634</xdr:rowOff>
    </xdr:from>
    <xdr:ext cx="313932" cy="259045"/>
    <xdr:sp macro="" textlink="">
      <xdr:nvSpPr>
        <xdr:cNvPr id="756" name="テキスト ボックス 755"/>
        <xdr:cNvSpPr txBox="1"/>
      </xdr:nvSpPr>
      <xdr:spPr>
        <a:xfrm>
          <a:off x="20277333" y="67701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41097</xdr:rowOff>
    </xdr:from>
    <xdr:to>
      <xdr:col>102</xdr:col>
      <xdr:colOff>114300</xdr:colOff>
      <xdr:row>38</xdr:row>
      <xdr:rowOff>158217</xdr:rowOff>
    </xdr:to>
    <xdr:cxnSp macro="">
      <xdr:nvCxnSpPr>
        <xdr:cNvPr id="757" name="直線コネクタ 756"/>
        <xdr:cNvCxnSpPr/>
      </xdr:nvCxnSpPr>
      <xdr:spPr>
        <a:xfrm flipV="1">
          <a:off x="18656300" y="6213297"/>
          <a:ext cx="889000" cy="4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146355</xdr:rowOff>
    </xdr:from>
    <xdr:to>
      <xdr:col>102</xdr:col>
      <xdr:colOff>165100</xdr:colOff>
      <xdr:row>39</xdr:row>
      <xdr:rowOff>76505</xdr:rowOff>
    </xdr:to>
    <xdr:sp macro="" textlink="">
      <xdr:nvSpPr>
        <xdr:cNvPr id="758" name="フローチャート: 判断 757"/>
        <xdr:cNvSpPr/>
      </xdr:nvSpPr>
      <xdr:spPr>
        <a:xfrm>
          <a:off x="19494500" y="66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67632</xdr:rowOff>
    </xdr:from>
    <xdr:ext cx="378565" cy="259045"/>
    <xdr:sp macro="" textlink="">
      <xdr:nvSpPr>
        <xdr:cNvPr id="759" name="テキスト ボックス 758"/>
        <xdr:cNvSpPr txBox="1"/>
      </xdr:nvSpPr>
      <xdr:spPr>
        <a:xfrm>
          <a:off x="19356017" y="6754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131191</xdr:rowOff>
    </xdr:from>
    <xdr:to>
      <xdr:col>98</xdr:col>
      <xdr:colOff>38100</xdr:colOff>
      <xdr:row>39</xdr:row>
      <xdr:rowOff>61341</xdr:rowOff>
    </xdr:to>
    <xdr:sp macro="" textlink="">
      <xdr:nvSpPr>
        <xdr:cNvPr id="760" name="フローチャート: 判断 759"/>
        <xdr:cNvSpPr/>
      </xdr:nvSpPr>
      <xdr:spPr>
        <a:xfrm>
          <a:off x="18605500" y="664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52468</xdr:rowOff>
    </xdr:from>
    <xdr:ext cx="378565" cy="259045"/>
    <xdr:sp macro="" textlink="">
      <xdr:nvSpPr>
        <xdr:cNvPr id="761" name="テキスト ボックス 760"/>
        <xdr:cNvSpPr txBox="1"/>
      </xdr:nvSpPr>
      <xdr:spPr>
        <a:xfrm>
          <a:off x="18467017" y="6739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117932</xdr:rowOff>
    </xdr:from>
    <xdr:to>
      <xdr:col>116</xdr:col>
      <xdr:colOff>114300</xdr:colOff>
      <xdr:row>39</xdr:row>
      <xdr:rowOff>48082</xdr:rowOff>
    </xdr:to>
    <xdr:sp macro="" textlink="">
      <xdr:nvSpPr>
        <xdr:cNvPr id="767" name="楕円 766"/>
        <xdr:cNvSpPr/>
      </xdr:nvSpPr>
      <xdr:spPr>
        <a:xfrm>
          <a:off x="22110700" y="6633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77309</xdr:rowOff>
    </xdr:from>
    <xdr:ext cx="378565" cy="259045"/>
    <xdr:sp macro="" textlink="">
      <xdr:nvSpPr>
        <xdr:cNvPr id="768" name="諸支出金該当値テキスト"/>
        <xdr:cNvSpPr txBox="1"/>
      </xdr:nvSpPr>
      <xdr:spPr>
        <a:xfrm>
          <a:off x="22212300" y="6420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9" name="楕円 768"/>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0" name="テキスト ボックス 769"/>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155728</xdr:rowOff>
    </xdr:from>
    <xdr:to>
      <xdr:col>107</xdr:col>
      <xdr:colOff>101600</xdr:colOff>
      <xdr:row>39</xdr:row>
      <xdr:rowOff>85878</xdr:rowOff>
    </xdr:to>
    <xdr:sp macro="" textlink="">
      <xdr:nvSpPr>
        <xdr:cNvPr id="771" name="楕円 770"/>
        <xdr:cNvSpPr/>
      </xdr:nvSpPr>
      <xdr:spPr>
        <a:xfrm>
          <a:off x="20383500" y="6670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102404</xdr:rowOff>
    </xdr:from>
    <xdr:ext cx="378565" cy="259045"/>
    <xdr:sp macro="" textlink="">
      <xdr:nvSpPr>
        <xdr:cNvPr id="772" name="テキスト ボックス 771"/>
        <xdr:cNvSpPr txBox="1"/>
      </xdr:nvSpPr>
      <xdr:spPr>
        <a:xfrm>
          <a:off x="20245017" y="64460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35</xdr:row>
      <xdr:rowOff>161747</xdr:rowOff>
    </xdr:from>
    <xdr:to>
      <xdr:col>102</xdr:col>
      <xdr:colOff>165100</xdr:colOff>
      <xdr:row>36</xdr:row>
      <xdr:rowOff>91897</xdr:rowOff>
    </xdr:to>
    <xdr:sp macro="" textlink="">
      <xdr:nvSpPr>
        <xdr:cNvPr id="773" name="楕円 772"/>
        <xdr:cNvSpPr/>
      </xdr:nvSpPr>
      <xdr:spPr>
        <a:xfrm>
          <a:off x="19494500" y="6162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108424</xdr:rowOff>
    </xdr:from>
    <xdr:ext cx="469744" cy="259045"/>
    <xdr:sp macro="" textlink="">
      <xdr:nvSpPr>
        <xdr:cNvPr id="774" name="テキスト ボックス 773"/>
        <xdr:cNvSpPr txBox="1"/>
      </xdr:nvSpPr>
      <xdr:spPr>
        <a:xfrm>
          <a:off x="19310428" y="5937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107417</xdr:rowOff>
    </xdr:from>
    <xdr:to>
      <xdr:col>98</xdr:col>
      <xdr:colOff>38100</xdr:colOff>
      <xdr:row>39</xdr:row>
      <xdr:rowOff>37567</xdr:rowOff>
    </xdr:to>
    <xdr:sp macro="" textlink="">
      <xdr:nvSpPr>
        <xdr:cNvPr id="775" name="楕円 774"/>
        <xdr:cNvSpPr/>
      </xdr:nvSpPr>
      <xdr:spPr>
        <a:xfrm>
          <a:off x="18605500" y="662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54094</xdr:rowOff>
    </xdr:from>
    <xdr:ext cx="378565" cy="259045"/>
    <xdr:sp macro="" textlink="">
      <xdr:nvSpPr>
        <xdr:cNvPr id="776" name="テキスト ボックス 775"/>
        <xdr:cNvSpPr txBox="1"/>
      </xdr:nvSpPr>
      <xdr:spPr>
        <a:xfrm>
          <a:off x="18467017" y="6397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90" name="テキスト ボックス 789"/>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2" name="テキスト ボックス 791"/>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4" name="テキスト ボックス 793"/>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6" name="テキスト ボックス 795"/>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47</xdr:row>
      <xdr:rowOff>54627</xdr:rowOff>
    </xdr:from>
    <xdr:ext cx="377026" cy="259045"/>
    <xdr:sp macro="" textlink="">
      <xdr:nvSpPr>
        <xdr:cNvPr id="798" name="テキスト ボックス 797"/>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63500</xdr:rowOff>
    </xdr:from>
    <xdr:to>
      <xdr:col>116</xdr:col>
      <xdr:colOff>62864</xdr:colOff>
      <xdr:row>59</xdr:row>
      <xdr:rowOff>44450</xdr:rowOff>
    </xdr:to>
    <xdr:cxnSp macro="">
      <xdr:nvCxnSpPr>
        <xdr:cNvPr id="800" name="直線コネクタ 799"/>
        <xdr:cNvCxnSpPr/>
      </xdr:nvCxnSpPr>
      <xdr:spPr>
        <a:xfrm flipV="1">
          <a:off x="22159595" y="8636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60977</xdr:rowOff>
    </xdr:from>
    <xdr:ext cx="249299" cy="259045"/>
    <xdr:sp macro="" textlink="">
      <xdr:nvSpPr>
        <xdr:cNvPr id="801" name="前年度繰上充用金最小値テキスト"/>
        <xdr:cNvSpPr txBox="1"/>
      </xdr:nvSpPr>
      <xdr:spPr>
        <a:xfrm>
          <a:off x="22212300" y="1017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10177</xdr:rowOff>
    </xdr:from>
    <xdr:ext cx="313932" cy="259045"/>
    <xdr:sp macro="" textlink="">
      <xdr:nvSpPr>
        <xdr:cNvPr id="803" name="前年度繰上充用金最大値テキスト"/>
        <xdr:cNvSpPr txBox="1"/>
      </xdr:nvSpPr>
      <xdr:spPr>
        <a:xfrm>
          <a:off x="22212300" y="8411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63500</xdr:rowOff>
    </xdr:from>
    <xdr:to>
      <xdr:col>116</xdr:col>
      <xdr:colOff>152400</xdr:colOff>
      <xdr:row>50</xdr:row>
      <xdr:rowOff>63500</xdr:rowOff>
    </xdr:to>
    <xdr:cxnSp macro="">
      <xdr:nvCxnSpPr>
        <xdr:cNvPr id="804" name="直線コネクタ 803"/>
        <xdr:cNvCxnSpPr/>
      </xdr:nvCxnSpPr>
      <xdr:spPr>
        <a:xfrm>
          <a:off x="22072600" y="863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149877</xdr:rowOff>
    </xdr:from>
    <xdr:ext cx="249299" cy="259045"/>
    <xdr:sp macro="" textlink="">
      <xdr:nvSpPr>
        <xdr:cNvPr id="806" name="前年度繰上充用金平均値テキスト"/>
        <xdr:cNvSpPr txBox="1"/>
      </xdr:nvSpPr>
      <xdr:spPr>
        <a:xfrm>
          <a:off x="22212300" y="9922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127000</xdr:rowOff>
    </xdr:from>
    <xdr:to>
      <xdr:col>116</xdr:col>
      <xdr:colOff>114300</xdr:colOff>
      <xdr:row>59</xdr:row>
      <xdr:rowOff>57150</xdr:rowOff>
    </xdr:to>
    <xdr:sp macro="" textlink="">
      <xdr:nvSpPr>
        <xdr:cNvPr id="807" name="フローチャート: 判断 806"/>
        <xdr:cNvSpPr/>
      </xdr:nvSpPr>
      <xdr:spPr>
        <a:xfrm>
          <a:off x="221107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09" name="フローチャート: 判断 808"/>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0" name="テキスト ボックス 809"/>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2" name="フローチャート: 判断 811"/>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3" name="テキスト ボックス 812"/>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5" name="フローチャート: 判断 814"/>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6" name="テキスト ボックス 815"/>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7" name="フローチャート: 判断 816"/>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8" name="テキスト ボックス 817"/>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105427</xdr:rowOff>
    </xdr:from>
    <xdr:ext cx="249299" cy="259045"/>
    <xdr:sp macro="" textlink="">
      <xdr:nvSpPr>
        <xdr:cNvPr id="825" name="前年度繰上充用金該当値テキスト"/>
        <xdr:cNvSpPr txBox="1"/>
      </xdr:nvSpPr>
      <xdr:spPr>
        <a:xfrm>
          <a:off x="22212300" y="10049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7" name="テキスト ボックス 826"/>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29" name="テキスト ボックス 828"/>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31" name="テキスト ボックス 830"/>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3" name="テキスト ボックス 832"/>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4" name="正方形/長方形 833"/>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5" name="正方形/長方形 834"/>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6" name="テキスト ボックス 835"/>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議会費は議員定数を削減しているものの類似団体平均より高く推移しており、平成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年度では</a:t>
          </a:r>
          <a:r>
            <a:rPr kumimoji="1" lang="en-US" altLang="ja-JP" sz="1100">
              <a:latin typeface="ＭＳ Ｐゴシック" panose="020B0600070205080204" pitchFamily="50" charset="-128"/>
              <a:ea typeface="ＭＳ Ｐゴシック" panose="020B0600070205080204" pitchFamily="50" charset="-128"/>
            </a:rPr>
            <a:t>1,778</a:t>
          </a:r>
          <a:r>
            <a:rPr kumimoji="1" lang="ja-JP" altLang="en-US" sz="1100">
              <a:latin typeface="ＭＳ Ｐゴシック" panose="020B0600070205080204" pitchFamily="50" charset="-128"/>
              <a:ea typeface="ＭＳ Ｐゴシック" panose="020B0600070205080204" pitchFamily="50" charset="-128"/>
            </a:rPr>
            <a:t>円上回っている。総務費は類似団体平均を</a:t>
          </a:r>
          <a:r>
            <a:rPr kumimoji="1" lang="en-US" altLang="ja-JP" sz="1100">
              <a:latin typeface="ＭＳ Ｐゴシック" panose="020B0600070205080204" pitchFamily="50" charset="-128"/>
              <a:ea typeface="ＭＳ Ｐゴシック" panose="020B0600070205080204" pitchFamily="50" charset="-128"/>
            </a:rPr>
            <a:t>1,778</a:t>
          </a:r>
          <a:r>
            <a:rPr kumimoji="1" lang="ja-JP" altLang="en-US" sz="1100">
              <a:latin typeface="ＭＳ Ｐゴシック" panose="020B0600070205080204" pitchFamily="50" charset="-128"/>
              <a:ea typeface="ＭＳ Ｐゴシック" panose="020B0600070205080204" pitchFamily="50" charset="-128"/>
            </a:rPr>
            <a:t>円上回ったが、ふるさと納税寄附が伸び悩み返礼品等経費や基金積立金が減額となったため前年度より</a:t>
          </a:r>
          <a:r>
            <a:rPr kumimoji="1" lang="en-US" altLang="ja-JP" sz="1100">
              <a:latin typeface="ＭＳ Ｐゴシック" panose="020B0600070205080204" pitchFamily="50" charset="-128"/>
              <a:ea typeface="ＭＳ Ｐゴシック" panose="020B0600070205080204" pitchFamily="50" charset="-128"/>
            </a:rPr>
            <a:t>4,425</a:t>
          </a:r>
          <a:r>
            <a:rPr kumimoji="1" lang="ja-JP" altLang="en-US" sz="1100">
              <a:latin typeface="ＭＳ Ｐゴシック" panose="020B0600070205080204" pitchFamily="50" charset="-128"/>
              <a:ea typeface="ＭＳ Ｐゴシック" panose="020B0600070205080204" pitchFamily="50" charset="-128"/>
            </a:rPr>
            <a:t>円減少した。民生費は臨時福祉給付金事業や保育施設整備関連の事業費が減少したため前年度より</a:t>
          </a:r>
          <a:r>
            <a:rPr kumimoji="1" lang="en-US" altLang="ja-JP" sz="1100">
              <a:latin typeface="ＭＳ Ｐゴシック" panose="020B0600070205080204" pitchFamily="50" charset="-128"/>
              <a:ea typeface="ＭＳ Ｐゴシック" panose="020B0600070205080204" pitchFamily="50" charset="-128"/>
            </a:rPr>
            <a:t>8,266</a:t>
          </a:r>
          <a:r>
            <a:rPr kumimoji="1" lang="ja-JP" altLang="en-US" sz="1100">
              <a:latin typeface="ＭＳ Ｐゴシック" panose="020B0600070205080204" pitchFamily="50" charset="-128"/>
              <a:ea typeface="ＭＳ Ｐゴシック" panose="020B0600070205080204" pitchFamily="50" charset="-128"/>
            </a:rPr>
            <a:t>円減少し、平成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も類似団体平均を下回ったが、臨時的経費の影響であり、認定こども園の施設型給付費や介護保険事業会計への繰出金が増えており、今後も増加傾向が見込まれる。衛生費は北村山公立病院組合への負担金が大幅に増加したため前年度より</a:t>
          </a:r>
          <a:r>
            <a:rPr kumimoji="1" lang="en-US" altLang="ja-JP" sz="1100">
              <a:latin typeface="ＭＳ Ｐゴシック" panose="020B0600070205080204" pitchFamily="50" charset="-128"/>
              <a:ea typeface="ＭＳ Ｐゴシック" panose="020B0600070205080204" pitchFamily="50" charset="-128"/>
            </a:rPr>
            <a:t>2,421</a:t>
          </a:r>
          <a:r>
            <a:rPr kumimoji="1" lang="ja-JP" altLang="en-US" sz="1100">
              <a:latin typeface="ＭＳ Ｐゴシック" panose="020B0600070205080204" pitchFamily="50" charset="-128"/>
              <a:ea typeface="ＭＳ Ｐゴシック" panose="020B0600070205080204" pitchFamily="50" charset="-128"/>
            </a:rPr>
            <a:t>円増えているが、平成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も類似団体中最も低い数値である。これはごみ処理施設を単独運営ではなく一部事務組合で運営している影響が大きいと考えられる。労働費は雇用創造対策などにより類似団体平均を上回っている。農林水産業費は類似団体平均を下回る水準で推移してきたが、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年度以降は民有林林道整備事業の開始と県営土地改良事業負担金の大幅増額により増加傾向にあり類似団体平均に近付いてきている。平成</a:t>
          </a:r>
          <a:r>
            <a:rPr kumimoji="1" lang="en-US" altLang="ja-JP" sz="1100">
              <a:latin typeface="ＭＳ Ｐゴシック" panose="020B0600070205080204" pitchFamily="50" charset="-128"/>
              <a:ea typeface="ＭＳ Ｐゴシック" panose="020B0600070205080204" pitchFamily="50" charset="-128"/>
            </a:rPr>
            <a:t>32</a:t>
          </a:r>
          <a:r>
            <a:rPr kumimoji="1" lang="ja-JP" altLang="en-US" sz="1100">
              <a:latin typeface="ＭＳ Ｐゴシック" panose="020B0600070205080204" pitchFamily="50" charset="-128"/>
              <a:ea typeface="ＭＳ Ｐゴシック" panose="020B0600070205080204" pitchFamily="50" charset="-128"/>
            </a:rPr>
            <a:t>年度まではこの傾向が続く見込みである。商工費は</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年連続でわずかに減少したものの類似団体平均を</a:t>
          </a:r>
          <a:r>
            <a:rPr kumimoji="1" lang="en-US" altLang="ja-JP" sz="1100">
              <a:latin typeface="ＭＳ Ｐゴシック" panose="020B0600070205080204" pitchFamily="50" charset="-128"/>
              <a:ea typeface="ＭＳ Ｐゴシック" panose="020B0600070205080204" pitchFamily="50" charset="-128"/>
            </a:rPr>
            <a:t>4,742</a:t>
          </a:r>
          <a:r>
            <a:rPr kumimoji="1" lang="ja-JP" altLang="en-US" sz="1100">
              <a:latin typeface="ＭＳ Ｐゴシック" panose="020B0600070205080204" pitchFamily="50" charset="-128"/>
              <a:ea typeface="ＭＳ Ｐゴシック" panose="020B0600070205080204" pitchFamily="50" charset="-128"/>
            </a:rPr>
            <a:t>円上回っている。市が保有し管理を委託している余暇活動施設の老朽化が著しく維持補修経費や改修経費が必要となり、今後は増加に転じると見込まれる。土木費は第</a:t>
          </a:r>
          <a:r>
            <a:rPr kumimoji="1" lang="en-US" altLang="ja-JP" sz="1100">
              <a:latin typeface="ＭＳ Ｐゴシック" panose="020B0600070205080204" pitchFamily="50" charset="-128"/>
              <a:ea typeface="ＭＳ Ｐゴシック" panose="020B0600070205080204" pitchFamily="50" charset="-128"/>
            </a:rPr>
            <a:t>5</a:t>
          </a:r>
          <a:r>
            <a:rPr kumimoji="1" lang="ja-JP" altLang="en-US" sz="1100">
              <a:latin typeface="ＭＳ Ｐゴシック" panose="020B0600070205080204" pitchFamily="50" charset="-128"/>
              <a:ea typeface="ＭＳ Ｐゴシック" panose="020B0600070205080204" pitchFamily="50" charset="-128"/>
            </a:rPr>
            <a:t>次村山市総合計画に基づき村山駅西地区の開発や住宅団地造成に伴う道路整備を積極的に行っているため</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年連続で増加し、平成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年度は類似団体平均を</a:t>
          </a:r>
          <a:r>
            <a:rPr kumimoji="1" lang="en-US" altLang="ja-JP" sz="1100">
              <a:latin typeface="ＭＳ Ｐゴシック" panose="020B0600070205080204" pitchFamily="50" charset="-128"/>
              <a:ea typeface="ＭＳ Ｐゴシック" panose="020B0600070205080204" pitchFamily="50" charset="-128"/>
            </a:rPr>
            <a:t>16,039</a:t>
          </a:r>
          <a:r>
            <a:rPr kumimoji="1" lang="ja-JP" altLang="en-US" sz="1100">
              <a:latin typeface="ＭＳ Ｐゴシック" panose="020B0600070205080204" pitchFamily="50" charset="-128"/>
              <a:ea typeface="ＭＳ Ｐゴシック" panose="020B0600070205080204" pitchFamily="50" charset="-128"/>
            </a:rPr>
            <a:t>円上回っている。平成</a:t>
          </a:r>
          <a:r>
            <a:rPr kumimoji="1" lang="en-US" altLang="ja-JP" sz="1100">
              <a:latin typeface="ＭＳ Ｐゴシック" panose="020B0600070205080204" pitchFamily="50" charset="-128"/>
              <a:ea typeface="ＭＳ Ｐゴシック" panose="020B0600070205080204" pitchFamily="50" charset="-128"/>
            </a:rPr>
            <a:t>36</a:t>
          </a:r>
          <a:r>
            <a:rPr kumimoji="1" lang="ja-JP" altLang="en-US" sz="1100">
              <a:latin typeface="ＭＳ Ｐゴシック" panose="020B0600070205080204" pitchFamily="50" charset="-128"/>
              <a:ea typeface="ＭＳ Ｐゴシック" panose="020B0600070205080204" pitchFamily="50" charset="-128"/>
            </a:rPr>
            <a:t>年頃まではこの傾向が続くと見込まれる。消防費は平成</a:t>
          </a:r>
          <a:r>
            <a:rPr kumimoji="1" lang="en-US" altLang="ja-JP" sz="1100">
              <a:latin typeface="ＭＳ Ｐゴシック" panose="020B0600070205080204" pitchFamily="50" charset="-128"/>
              <a:ea typeface="ＭＳ Ｐゴシック" panose="020B0600070205080204" pitchFamily="50" charset="-128"/>
            </a:rPr>
            <a:t>29</a:t>
          </a:r>
          <a:r>
            <a:rPr kumimoji="1" lang="ja-JP" altLang="en-US" sz="1100">
              <a:latin typeface="ＭＳ Ｐゴシック" panose="020B0600070205080204" pitchFamily="50" charset="-128"/>
              <a:ea typeface="ＭＳ Ｐゴシック" panose="020B0600070205080204" pitchFamily="50" charset="-128"/>
            </a:rPr>
            <a:t>年度に救助工作車の更新を行なったため前年度より</a:t>
          </a:r>
          <a:r>
            <a:rPr kumimoji="1" lang="en-US" altLang="ja-JP" sz="1100">
              <a:latin typeface="ＭＳ Ｐゴシック" panose="020B0600070205080204" pitchFamily="50" charset="-128"/>
              <a:ea typeface="ＭＳ Ｐゴシック" panose="020B0600070205080204" pitchFamily="50" charset="-128"/>
            </a:rPr>
            <a:t>2,457</a:t>
          </a:r>
          <a:r>
            <a:rPr kumimoji="1" lang="ja-JP" altLang="en-US" sz="1100">
              <a:latin typeface="ＭＳ Ｐゴシック" panose="020B0600070205080204" pitchFamily="50" charset="-128"/>
              <a:ea typeface="ＭＳ Ｐゴシック" panose="020B0600070205080204" pitchFamily="50" charset="-128"/>
            </a:rPr>
            <a:t>円増加したが、類似団体平均よりはわずかに下回っている。今後も消防・救急車両の更新及び消防団の車両等整備が必要であるため、できるだけ平準化できるように取り組んでいく。教育費は楯岡小学校改築事業により増加し、類似団体平均を</a:t>
          </a:r>
          <a:r>
            <a:rPr kumimoji="1" lang="en-US" altLang="ja-JP" sz="1100">
              <a:latin typeface="ＭＳ Ｐゴシック" panose="020B0600070205080204" pitchFamily="50" charset="-128"/>
              <a:ea typeface="ＭＳ Ｐゴシック" panose="020B0600070205080204" pitchFamily="50" charset="-128"/>
            </a:rPr>
            <a:t>6,787</a:t>
          </a:r>
          <a:r>
            <a:rPr kumimoji="1" lang="ja-JP" altLang="en-US" sz="1100">
              <a:latin typeface="ＭＳ Ｐゴシック" panose="020B0600070205080204" pitchFamily="50" charset="-128"/>
              <a:ea typeface="ＭＳ Ｐゴシック" panose="020B0600070205080204" pitchFamily="50" charset="-128"/>
            </a:rPr>
            <a:t>円上回った。校舎改築は平成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で完成するが、教育の充実に重点を置いた政策を展開していくこと、公共施設等総合管理計画に基づき学校施設の長寿命化改修に取り掛かることなどを考慮すると今後も増加が見込まれる。公債費は定期償還分は前年度より減少しているが繰上償還を増やしたために前年度より</a:t>
          </a:r>
          <a:r>
            <a:rPr kumimoji="1" lang="en-US" altLang="ja-JP" sz="1100">
              <a:latin typeface="ＭＳ Ｐゴシック" panose="020B0600070205080204" pitchFamily="50" charset="-128"/>
              <a:ea typeface="ＭＳ Ｐゴシック" panose="020B0600070205080204" pitchFamily="50" charset="-128"/>
            </a:rPr>
            <a:t>897</a:t>
          </a:r>
          <a:r>
            <a:rPr kumimoji="1" lang="ja-JP" altLang="en-US" sz="1100">
              <a:latin typeface="ＭＳ Ｐゴシック" panose="020B0600070205080204" pitchFamily="50" charset="-128"/>
              <a:ea typeface="ＭＳ Ｐゴシック" panose="020B0600070205080204" pitchFamily="50" charset="-128"/>
            </a:rPr>
            <a:t>円増加となった。過疎債や臨時財政対策債の借入残高が増加していることから計画的な市債発行に努めていく。</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年度に公債費がピークを迎え、人件費等と合せた義務的経費は減少傾向にあるが、補助費等や繰出金の増加、普通交付税の減少により実質収支が減少しており、平成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年度は前年度に比べ</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億円以上の減額となっている。</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当市は平成</a:t>
          </a:r>
          <a:r>
            <a:rPr kumimoji="1" lang="en-US" altLang="ja-JP" sz="1200">
              <a:latin typeface="ＭＳ ゴシック" pitchFamily="49" charset="-128"/>
              <a:ea typeface="ＭＳ ゴシック" pitchFamily="49" charset="-128"/>
            </a:rPr>
            <a:t>22</a:t>
          </a:r>
          <a:r>
            <a:rPr kumimoji="1" lang="ja-JP" altLang="en-US" sz="1200">
              <a:latin typeface="ＭＳ ゴシック" pitchFamily="49" charset="-128"/>
              <a:ea typeface="ＭＳ ゴシック" pitchFamily="49" charset="-128"/>
            </a:rPr>
            <a:t>年度に過疎団体となったが、中長期的な財政計画による効果的な過疎債の活用に努め、行財政改革プランに基づく人件費等の経費節減にも引き続き取り組み、豪雪や災害に備えられる規模の財政調整基金残高を維持できるよう、財政の健全運営に努めていく。</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全会計黒字のため、連結実質赤字比率は算定されないが、一般会計における単年度収支の減少により、標準財政規模に対する黒字の比率は前年度より</a:t>
          </a:r>
          <a:r>
            <a:rPr kumimoji="1" lang="en-US" altLang="ja-JP" sz="1400">
              <a:latin typeface="ＭＳ ゴシック" pitchFamily="49" charset="-128"/>
              <a:ea typeface="ＭＳ ゴシック" pitchFamily="49" charset="-128"/>
            </a:rPr>
            <a:t>2.19</a:t>
          </a:r>
          <a:r>
            <a:rPr kumimoji="1" lang="ja-JP" altLang="en-US" sz="1400">
              <a:latin typeface="ＭＳ ゴシック" pitchFamily="49" charset="-128"/>
              <a:ea typeface="ＭＳ ゴシック" pitchFamily="49" charset="-128"/>
            </a:rPr>
            <a:t>ポイント減少している。また、全会計黒字決算ではあるものの、公共下水道事業特別会計においては公債費に対する一般会計からの繰出金が多額となっており、今後、公共下水道料金の大幅見直しをするなど自己財源確保の一層の努力をしない限り繰出金の削減が見込めず、一般会計の財政健全化にも影響を与えることとな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健全な財政運営を図るため、今後も、一般会計を含め投資事業の抑制と計画的な執行に取り組んでいく。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元利償還金は平成</a:t>
          </a:r>
          <a:r>
            <a:rPr kumimoji="1" lang="en-US" altLang="ja-JP" sz="1200">
              <a:latin typeface="ＭＳ ゴシック" pitchFamily="49" charset="-128"/>
              <a:ea typeface="ＭＳ ゴシック" pitchFamily="49" charset="-128"/>
            </a:rPr>
            <a:t>21</a:t>
          </a:r>
          <a:r>
            <a:rPr kumimoji="1" lang="ja-JP" altLang="en-US" sz="1200">
              <a:latin typeface="ＭＳ ゴシック" pitchFamily="49" charset="-128"/>
              <a:ea typeface="ＭＳ ゴシック" pitchFamily="49" charset="-128"/>
            </a:rPr>
            <a:t>年度のピーク以降減少しており、実質公債費比率の分子も減少傾向にある。また、平成</a:t>
          </a:r>
          <a:r>
            <a:rPr kumimoji="1" lang="en-US" altLang="ja-JP" sz="1200">
              <a:latin typeface="ＭＳ ゴシック" pitchFamily="49" charset="-128"/>
              <a:ea typeface="ＭＳ ゴシック" pitchFamily="49" charset="-128"/>
            </a:rPr>
            <a:t>29</a:t>
          </a:r>
          <a:r>
            <a:rPr kumimoji="1" lang="ja-JP" altLang="en-US" sz="1200">
              <a:latin typeface="ＭＳ ゴシック" pitchFamily="49" charset="-128"/>
              <a:ea typeface="ＭＳ ゴシック" pitchFamily="49" charset="-128"/>
            </a:rPr>
            <a:t>年度は公営企業債の元利償還金に対する繰入金も</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年ぶりに</a:t>
          </a:r>
          <a:r>
            <a:rPr kumimoji="1" lang="en-US" altLang="ja-JP" sz="1200">
              <a:latin typeface="ＭＳ ゴシック" pitchFamily="49" charset="-128"/>
              <a:ea typeface="ＭＳ ゴシック" pitchFamily="49" charset="-128"/>
            </a:rPr>
            <a:t>10</a:t>
          </a:r>
          <a:r>
            <a:rPr kumimoji="1" lang="ja-JP" altLang="en-US" sz="1200">
              <a:latin typeface="ＭＳ ゴシック" pitchFamily="49" charset="-128"/>
              <a:ea typeface="ＭＳ ゴシック" pitchFamily="49" charset="-128"/>
            </a:rPr>
            <a:t>百万円以上の減少となった。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しかしながら、一部事務組合が起こした地方債償還に対する負担金等が</a:t>
          </a:r>
          <a:r>
            <a:rPr kumimoji="1" lang="en-US" altLang="ja-JP" sz="1200">
              <a:latin typeface="ＭＳ ゴシック" pitchFamily="49" charset="-128"/>
              <a:ea typeface="ＭＳ ゴシック" pitchFamily="49" charset="-128"/>
            </a:rPr>
            <a:t>2</a:t>
          </a:r>
          <a:r>
            <a:rPr kumimoji="1" lang="ja-JP" altLang="en-US" sz="1200">
              <a:latin typeface="ＭＳ ゴシック" pitchFamily="49" charset="-128"/>
              <a:ea typeface="ＭＳ ゴシック" pitchFamily="49" charset="-128"/>
            </a:rPr>
            <a:t>年連続で増加しており、北村山公立病院組合と東根市外二市一町共立衛生処理組合では平成</a:t>
          </a:r>
          <a:r>
            <a:rPr kumimoji="1" lang="en-US" altLang="ja-JP" sz="1200">
              <a:latin typeface="ＭＳ ゴシック" pitchFamily="49" charset="-128"/>
              <a:ea typeface="ＭＳ ゴシック" pitchFamily="49" charset="-128"/>
            </a:rPr>
            <a:t>30</a:t>
          </a:r>
          <a:r>
            <a:rPr kumimoji="1" lang="ja-JP" altLang="en-US" sz="1200">
              <a:latin typeface="ＭＳ ゴシック" pitchFamily="49" charset="-128"/>
              <a:ea typeface="ＭＳ ゴシック" pitchFamily="49" charset="-128"/>
            </a:rPr>
            <a:t>年度以降も地方債の借入を行なって事業を実施予定のため、今後も大きな減少は見込めない状況にある。また、水道事業においても簡易水道の統合整備事業に係る地方債の元金償還が始まり、増加が予想されるため、下水道事業の自己財源確保と一般会計の地方債発行抑制が必要となってくる。</a:t>
          </a:r>
          <a:endParaRPr kumimoji="1" lang="en-US" altLang="ja-JP" sz="12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山形県村山市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一般会計に係る地方債現在高については前年度を下回るよう地方債の発行を抑制しているが、年度によっては臨時財政対策債発行額の増加や、事業の繰越、国補正予算の影響を受け当初計画以上の発行額となり、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末の現在高が前年度末を上回る結果となった。また、公営企業債等繰入見込額は水道事業分が前年度より大きく増加となった。これは、簡易水道の統合に係る繰出基準が改定され一般会計の負担割合が増えたことと、水道事業会計の平成</a:t>
          </a:r>
          <a:r>
            <a:rPr kumimoji="1" lang="en-US" altLang="ja-JP" sz="1300">
              <a:latin typeface="ＭＳ ゴシック" pitchFamily="49" charset="-128"/>
              <a:ea typeface="ＭＳ ゴシック" pitchFamily="49" charset="-128"/>
            </a:rPr>
            <a:t>29</a:t>
          </a:r>
          <a:r>
            <a:rPr kumimoji="1" lang="ja-JP" altLang="en-US" sz="1300">
              <a:latin typeface="ＭＳ ゴシック" pitchFamily="49" charset="-128"/>
              <a:ea typeface="ＭＳ ゴシック" pitchFamily="49" charset="-128"/>
            </a:rPr>
            <a:t>年度決算が経常損失となったため前年度と異なる計算式で算出した結果によるものである。下水道事業の減額がそれ以上だったため全体では減額となった。</a:t>
          </a:r>
          <a:endParaRPr kumimoji="1" lang="en-US" altLang="ja-JP" sz="1300">
            <a:latin typeface="ＭＳ ゴシック" pitchFamily="49" charset="-128"/>
            <a:ea typeface="ＭＳ ゴシック" pitchFamily="49" charset="-128"/>
          </a:endParaRPr>
        </a:p>
        <a:p>
          <a:r>
            <a:rPr kumimoji="1" lang="ja-JP" altLang="en-US" sz="1300">
              <a:latin typeface="ＭＳ ゴシック" pitchFamily="49" charset="-128"/>
              <a:ea typeface="ＭＳ ゴシック" pitchFamily="49" charset="-128"/>
            </a:rPr>
            <a:t>　充当可能財源では特定収入が今後も減少する見込みのため、充当可能基金の水準を維持できないと将来負担比率の減少が困難となるので、今後も一般会計に係る地方債発行の抑制と、公営企業の経営改善等を図っていく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山形県村山市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財政調整基金、減債基金、公共施設等整備基金、余暇活動施設整備基金は積立額より取崩額の方が大きかったため残高が減少したが、ふるさと納税寄附金を主な財源とするふるさとづくり基金と、平成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年度で基金造成を行なった夢応援奨学基金の残高が増額となったため、基金全体では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財政調整基金と減債基金は平成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を下回る水準で維持し、今後の施設改修や建て替え等に備えて、公共施設等整備基金と余暇活動施設整備基金への積立を増やしていく予定。また、ふるさと納税寄附を積み立てているふるさとづくり基金は、本市重点施策の実施に有効活用しているため、ふるさと納税寄附の動向に注意し、短期間で枯渇することがないよう取崩額を決定する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基金全体としては、ふるさと納税寄附額に大きく左右されることになるが、現在の残高より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億円くらい少ない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億円程度は維持していきたい。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・ふるさとづくり基金：子育て支援事業や観光・交流事業、市長が必要と認めた事業に要する費用に充てることとし、平成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年度はふるさと納税寄附の返礼品等経費のほか、子育て応援定住促進対策事業や子育て支援医療給付事業、東京オリンピックホストタウン事業などに充当。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・公共施設等整備基金：公共施設等の整備及び改修の費用に充てることとし、平成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年度は道路の新設改良や消雪施設更新、富並小学校屋内運動場屋根改修事業などに充当。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・夢応援奨学基金：高等学校や大学等への進学及び就学の支援である給付型の奨学金支給に充てる。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・余暇活動施設整備基金：碁点レクリエーションセンター（クアハウス碁点）や故里交流施設（道の駅むらやま）など余暇活動施設の整備資金に充てることとし、平成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年度はクアハウス碁点の客室改装事業に充当。</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・阿部厚生基金：肢体不自由児の更生、保健、福祉の諸施策に充てる果実運用型の基金のため、平成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年度の取り崩しは行なっていない。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ふるさとづくり基金はふるさと納税寄附の受入分として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641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百万円を積み立て、返礼品等経費と子育て支援事業や定住・移住対策事業など本市の重点施策事業に充てるため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公共施設等整備基金と余暇活動施設整備基金は利子の積立だけを行ない、事業充当のためそれぞれ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百万円を取り崩し、残高が減額となった。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夢応援奨学基金は平成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か年で</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百万円の基金造成を行ない、</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年度から奨学金支給を開始し、年度末残高は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百万円の増額となった。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ふるさとづくり基金はふるさと納税寄附の全額を積み立て、返礼品等経費や子育て支援事業など市の重点施策に充てるため取り崩す基金であることから、ふるさと納税寄附額に大きく左右されるが、計画的に利活用していく。公共施設等整備基金と余暇活動施設整備基金は今後の施設改修や建て替え等に備えて、計画的に積立を行なっていく。夢応援奨学基金は利子等のほか篤志による寄附金等があった場合のみ積み立てを行なうため今後は取崩額の方が大きくなり残高は減少し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特定目的基金全体としては今後減額が見込まれるが、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億から</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億円程度の水準を維持していきたい。</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年度中の積立が、平成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年度決算の剰余金処分によるもの（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百万円）と利子だったのに対し、取崩額が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百万円であるため、前年度よりも</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次年度当初予算編成のための財政調整基金繰入金と災害や豪雪に備えた基金残高を確保できるよう、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億円の水準を維持したい。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年度決算の剰余金処分による積立（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百万円）と新防災行政無線整備に係る償還に充てるための積立（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百万円）を行ない、繰上償還等のために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百万円取り崩したため、残高は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百万円減少した。財政健全化に資するため、平成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年度から歳計剰余金処分による基金への編入を財政調整基金のほか減債基金にも行なうようにし、銀行等引受債の繰上償還を積極的に実施することとした。平成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百万円多い、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百万円の繰上償還を行なった。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引き続き、銀行等引受債の繰上償還を実施するため、歳計剰余金処分による積立を行ない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百万円の水準を維持したい。</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374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xdr:cNvSpPr txBox="1"/>
      </xdr:nvSpPr>
      <xdr:spPr>
        <a:xfrm>
          <a:off x="419100" y="3025775"/>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10255"/>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xdr:cNvSpPr txBox="1"/>
      </xdr:nvSpPr>
      <xdr:spPr>
        <a:xfrm>
          <a:off x="419100" y="3594735"/>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平成２８年度決算について、有形固定資産減価償却率については、全国平均・山形県平均を下回っており、類似団体平均をも</a:t>
          </a:r>
          <a:r>
            <a:rPr kumimoji="1" lang="en-US" altLang="ja-JP" sz="1100">
              <a:solidFill>
                <a:schemeClr val="tx1"/>
              </a:solidFill>
              <a:latin typeface="ＭＳ Ｐゴシック" panose="020B0600070205080204" pitchFamily="50" charset="-128"/>
              <a:ea typeface="ＭＳ Ｐゴシック" panose="020B0600070205080204" pitchFamily="50" charset="-128"/>
            </a:rPr>
            <a:t>3.3</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ポイント下回っているがほぼ類似団体平均程度となっている。</a:t>
          </a:r>
          <a:endParaRPr kumimoji="1" lang="en-US" altLang="ja-JP" sz="1100">
            <a:solidFill>
              <a:schemeClr val="tx1"/>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01248" y="686389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1" name="直線コネクタ 50"/>
        <xdr:cNvCxnSpPr/>
      </xdr:nvCxnSpPr>
      <xdr:spPr>
        <a:xfrm>
          <a:off x="1127125" y="65335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2" name="テキスト ボックス 51"/>
        <xdr:cNvSpPr txBox="1"/>
      </xdr:nvSpPr>
      <xdr:spPr>
        <a:xfrm>
          <a:off x="772811" y="64435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3" name="直線コネクタ 52"/>
        <xdr:cNvCxnSpPr/>
      </xdr:nvCxnSpPr>
      <xdr:spPr>
        <a:xfrm>
          <a:off x="1127125" y="611314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4" name="テキスト ボックス 53"/>
        <xdr:cNvSpPr txBox="1"/>
      </xdr:nvSpPr>
      <xdr:spPr>
        <a:xfrm>
          <a:off x="772811" y="601934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5" name="直線コネクタ 54"/>
        <xdr:cNvCxnSpPr/>
      </xdr:nvCxnSpPr>
      <xdr:spPr>
        <a:xfrm>
          <a:off x="1127125" y="568896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6" name="テキスト ボックス 55"/>
        <xdr:cNvSpPr txBox="1"/>
      </xdr:nvSpPr>
      <xdr:spPr>
        <a:xfrm>
          <a:off x="772811" y="5598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7" name="直線コネクタ 56"/>
        <xdr:cNvCxnSpPr/>
      </xdr:nvCxnSpPr>
      <xdr:spPr>
        <a:xfrm>
          <a:off x="1127125" y="52685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8" name="テキスト ボックス 57"/>
        <xdr:cNvSpPr txBox="1"/>
      </xdr:nvSpPr>
      <xdr:spPr>
        <a:xfrm>
          <a:off x="772811" y="51747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9" name="直線コネクタ 58"/>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0" name="テキスト ボックス 59"/>
        <xdr:cNvSpPr txBox="1"/>
      </xdr:nvSpPr>
      <xdr:spPr>
        <a:xfrm>
          <a:off x="721516" y="4754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1"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58420</xdr:rowOff>
    </xdr:from>
    <xdr:to>
      <xdr:col>23</xdr:col>
      <xdr:colOff>85090</xdr:colOff>
      <xdr:row>33</xdr:row>
      <xdr:rowOff>52197</xdr:rowOff>
    </xdr:to>
    <xdr:cxnSp macro="">
      <xdr:nvCxnSpPr>
        <xdr:cNvPr id="62" name="直線コネクタ 61"/>
        <xdr:cNvCxnSpPr/>
      </xdr:nvCxnSpPr>
      <xdr:spPr>
        <a:xfrm flipV="1">
          <a:off x="4206240" y="5171440"/>
          <a:ext cx="1270" cy="1167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56024</xdr:rowOff>
    </xdr:from>
    <xdr:ext cx="405111" cy="259045"/>
    <xdr:sp macro="" textlink="">
      <xdr:nvSpPr>
        <xdr:cNvPr id="63" name="有形固定資産減価償却率最小値テキスト"/>
        <xdr:cNvSpPr txBox="1"/>
      </xdr:nvSpPr>
      <xdr:spPr>
        <a:xfrm>
          <a:off x="4258945" y="6342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52197</xdr:rowOff>
    </xdr:from>
    <xdr:to>
      <xdr:col>23</xdr:col>
      <xdr:colOff>174625</xdr:colOff>
      <xdr:row>33</xdr:row>
      <xdr:rowOff>52197</xdr:rowOff>
    </xdr:to>
    <xdr:cxnSp macro="">
      <xdr:nvCxnSpPr>
        <xdr:cNvPr id="64" name="直線コネクタ 63"/>
        <xdr:cNvCxnSpPr/>
      </xdr:nvCxnSpPr>
      <xdr:spPr>
        <a:xfrm>
          <a:off x="4119245" y="6338697"/>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5097</xdr:rowOff>
    </xdr:from>
    <xdr:ext cx="405111" cy="259045"/>
    <xdr:sp macro="" textlink="">
      <xdr:nvSpPr>
        <xdr:cNvPr id="65" name="有形固定資産減価償却率最大値テキスト"/>
        <xdr:cNvSpPr txBox="1"/>
      </xdr:nvSpPr>
      <xdr:spPr>
        <a:xfrm>
          <a:off x="4258945" y="4950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58420</xdr:rowOff>
    </xdr:from>
    <xdr:to>
      <xdr:col>23</xdr:col>
      <xdr:colOff>174625</xdr:colOff>
      <xdr:row>26</xdr:row>
      <xdr:rowOff>58420</xdr:rowOff>
    </xdr:to>
    <xdr:cxnSp macro="">
      <xdr:nvCxnSpPr>
        <xdr:cNvPr id="66" name="直線コネクタ 65"/>
        <xdr:cNvCxnSpPr/>
      </xdr:nvCxnSpPr>
      <xdr:spPr>
        <a:xfrm>
          <a:off x="4119245" y="517144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151782</xdr:rowOff>
    </xdr:from>
    <xdr:ext cx="405111" cy="259045"/>
    <xdr:sp macro="" textlink="">
      <xdr:nvSpPr>
        <xdr:cNvPr id="67" name="有形固定資産減価償却率平均値テキスト"/>
        <xdr:cNvSpPr txBox="1"/>
      </xdr:nvSpPr>
      <xdr:spPr>
        <a:xfrm>
          <a:off x="4258945" y="5767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1905</xdr:rowOff>
    </xdr:from>
    <xdr:to>
      <xdr:col>23</xdr:col>
      <xdr:colOff>136525</xdr:colOff>
      <xdr:row>30</xdr:row>
      <xdr:rowOff>103505</xdr:rowOff>
    </xdr:to>
    <xdr:sp macro="" textlink="">
      <xdr:nvSpPr>
        <xdr:cNvPr id="68" name="フローチャート: 判断 67"/>
        <xdr:cNvSpPr/>
      </xdr:nvSpPr>
      <xdr:spPr>
        <a:xfrm>
          <a:off x="4157345" y="5785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160401</xdr:rowOff>
    </xdr:from>
    <xdr:to>
      <xdr:col>19</xdr:col>
      <xdr:colOff>187325</xdr:colOff>
      <xdr:row>30</xdr:row>
      <xdr:rowOff>90551</xdr:rowOff>
    </xdr:to>
    <xdr:sp macro="" textlink="">
      <xdr:nvSpPr>
        <xdr:cNvPr id="69" name="フローチャート: 判断 68"/>
        <xdr:cNvSpPr/>
      </xdr:nvSpPr>
      <xdr:spPr>
        <a:xfrm>
          <a:off x="3537585" y="57763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52451</xdr:rowOff>
    </xdr:from>
    <xdr:to>
      <xdr:col>15</xdr:col>
      <xdr:colOff>187325</xdr:colOff>
      <xdr:row>29</xdr:row>
      <xdr:rowOff>154051</xdr:rowOff>
    </xdr:to>
    <xdr:sp macro="" textlink="">
      <xdr:nvSpPr>
        <xdr:cNvPr id="70" name="フローチャート: 判断 69"/>
        <xdr:cNvSpPr/>
      </xdr:nvSpPr>
      <xdr:spPr>
        <a:xfrm>
          <a:off x="2867025" y="5668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1" name="テキスト ボックス 70"/>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2" name="テキスト ボックス 71"/>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3" name="テキスト ボックス 72"/>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4" name="テキスト ボックス 73"/>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5" name="テキスト ボックス 74"/>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38608</xdr:rowOff>
    </xdr:from>
    <xdr:to>
      <xdr:col>19</xdr:col>
      <xdr:colOff>187325</xdr:colOff>
      <xdr:row>30</xdr:row>
      <xdr:rowOff>140208</xdr:rowOff>
    </xdr:to>
    <xdr:sp macro="" textlink="">
      <xdr:nvSpPr>
        <xdr:cNvPr id="76" name="楕円 75"/>
        <xdr:cNvSpPr/>
      </xdr:nvSpPr>
      <xdr:spPr>
        <a:xfrm>
          <a:off x="3537585" y="58221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111769</xdr:colOff>
      <xdr:row>28</xdr:row>
      <xdr:rowOff>107078</xdr:rowOff>
    </xdr:from>
    <xdr:ext cx="405111" cy="259045"/>
    <xdr:sp macro="" textlink="">
      <xdr:nvSpPr>
        <xdr:cNvPr id="77" name="n_1aveValue有形固定資産減価償却率"/>
        <xdr:cNvSpPr txBox="1"/>
      </xdr:nvSpPr>
      <xdr:spPr>
        <a:xfrm>
          <a:off x="3395989" y="5555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170578</xdr:rowOff>
    </xdr:from>
    <xdr:ext cx="405111" cy="259045"/>
    <xdr:sp macro="" textlink="">
      <xdr:nvSpPr>
        <xdr:cNvPr id="78" name="n_2aveValue有形固定資産減価償却率"/>
        <xdr:cNvSpPr txBox="1"/>
      </xdr:nvSpPr>
      <xdr:spPr>
        <a:xfrm>
          <a:off x="2738129" y="5451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131335</xdr:rowOff>
    </xdr:from>
    <xdr:ext cx="405111" cy="259045"/>
    <xdr:sp macro="" textlink="">
      <xdr:nvSpPr>
        <xdr:cNvPr id="79" name="n_1mainValue有形固定資産減価償却率"/>
        <xdr:cNvSpPr txBox="1"/>
      </xdr:nvSpPr>
      <xdr:spPr>
        <a:xfrm>
          <a:off x="3395989" y="591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80" name="正方形/長方形 79"/>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81" name="正方形/長方形 80"/>
        <xdr:cNvSpPr/>
      </xdr:nvSpPr>
      <xdr:spPr>
        <a:xfrm>
          <a:off x="10785706" y="4523677"/>
          <a:ext cx="1157777"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82" name="正方形/長方形 81"/>
        <xdr:cNvSpPr/>
      </xdr:nvSpPr>
      <xdr:spPr>
        <a:xfrm>
          <a:off x="12250503" y="4507006"/>
          <a:ext cx="679284"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83" name="正方形/長方形 82"/>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84" name="正方形/長方形 83"/>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85" name="正方形/長方形 84"/>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86" name="正方形/長方形 85"/>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87" name="正方形/長方形 86"/>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88" name="正方形/長方形 87"/>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89" name="正方形/長方形 88"/>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90" name="正方形/長方形 89"/>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91" name="正方形/長方形 90"/>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92" name="テキスト ボックス 91"/>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rgbClr val="FF0000"/>
              </a:solidFill>
              <a:latin typeface="ＭＳ Ｐゴシック" panose="020B0600070205080204" pitchFamily="50" charset="-128"/>
              <a:ea typeface="ＭＳ Ｐゴシック" panose="020B0600070205080204" pitchFamily="50" charset="-128"/>
            </a:rPr>
            <a:t>平</a:t>
          </a:r>
          <a:r>
            <a:rPr kumimoji="1" lang="ja-JP" altLang="en-US" sz="1100">
              <a:solidFill>
                <a:schemeClr val="tx1"/>
              </a:solidFill>
              <a:latin typeface="ＭＳ Ｐゴシック" panose="020B0600070205080204" pitchFamily="50" charset="-128"/>
              <a:ea typeface="ＭＳ Ｐゴシック" panose="020B0600070205080204" pitchFamily="50" charset="-128"/>
            </a:rPr>
            <a:t>成２９年度決算の債務償還可能年数は、全国平均・県平均を上回っており、類似団体平均をも</a:t>
          </a:r>
          <a:r>
            <a:rPr kumimoji="1" lang="en-US" altLang="ja-JP" sz="1100">
              <a:solidFill>
                <a:schemeClr val="tx1"/>
              </a:solidFill>
              <a:latin typeface="ＭＳ Ｐゴシック" panose="020B0600070205080204" pitchFamily="50" charset="-128"/>
              <a:ea typeface="ＭＳ Ｐゴシック" panose="020B0600070205080204" pitchFamily="50" charset="-128"/>
            </a:rPr>
            <a:t>3.2</a:t>
          </a:r>
          <a:r>
            <a:rPr kumimoji="1" lang="ja-JP" altLang="en-US" sz="1100">
              <a:solidFill>
                <a:schemeClr val="tx1"/>
              </a:solidFill>
              <a:latin typeface="ＭＳ Ｐゴシック" panose="020B0600070205080204" pitchFamily="50" charset="-128"/>
              <a:ea typeface="ＭＳ Ｐゴシック" panose="020B0600070205080204" pitchFamily="50" charset="-128"/>
            </a:rPr>
            <a:t>ポイント上回っている。将来負担額が過度に大きくならないように注力していく。</a:t>
          </a:r>
        </a:p>
      </xdr:txBody>
    </xdr:sp>
    <xdr:clientData/>
  </xdr:twoCellAnchor>
  <xdr:oneCellAnchor>
    <xdr:from>
      <xdr:col>57</xdr:col>
      <xdr:colOff>111125</xdr:colOff>
      <xdr:row>23</xdr:row>
      <xdr:rowOff>47625</xdr:rowOff>
    </xdr:from>
    <xdr:ext cx="349839" cy="225703"/>
    <xdr:sp macro="" textlink="">
      <xdr:nvSpPr>
        <xdr:cNvPr id="93" name="テキスト ボックス 92"/>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94" name="直線コネクタ 93"/>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95" name="直線コネクタ 94"/>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96" name="テキスト ボックス 95"/>
        <xdr:cNvSpPr txBox="1"/>
      </xdr:nvSpPr>
      <xdr:spPr>
        <a:xfrm>
          <a:off x="9645528" y="656308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97" name="直線コネクタ 96"/>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98" name="テキスト ボックス 97"/>
        <xdr:cNvSpPr txBox="1"/>
      </xdr:nvSpPr>
      <xdr:spPr>
        <a:xfrm>
          <a:off x="9645528" y="62622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99" name="直線コネクタ 98"/>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100" name="テキスト ボックス 99"/>
        <xdr:cNvSpPr txBox="1"/>
      </xdr:nvSpPr>
      <xdr:spPr>
        <a:xfrm>
          <a:off x="9645528" y="5957658"/>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01" name="直線コネクタ 100"/>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102" name="テキスト ボックス 101"/>
        <xdr:cNvSpPr txBox="1"/>
      </xdr:nvSpPr>
      <xdr:spPr>
        <a:xfrm>
          <a:off x="9645528" y="5656850"/>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03" name="直線コネクタ 102"/>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104" name="テキスト ボックス 103"/>
        <xdr:cNvSpPr txBox="1"/>
      </xdr:nvSpPr>
      <xdr:spPr>
        <a:xfrm>
          <a:off x="9594231" y="5356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05" name="直線コネクタ 104"/>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106" name="テキスト ボックス 105"/>
        <xdr:cNvSpPr txBox="1"/>
      </xdr:nvSpPr>
      <xdr:spPr>
        <a:xfrm>
          <a:off x="959423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07" name="直線コネクタ 106"/>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108" name="テキスト ボックス 107"/>
        <xdr:cNvSpPr txBox="1"/>
      </xdr:nvSpPr>
      <xdr:spPr>
        <a:xfrm>
          <a:off x="959423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09" name="債務償還可能年数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35530</xdr:rowOff>
    </xdr:from>
    <xdr:to>
      <xdr:col>76</xdr:col>
      <xdr:colOff>21589</xdr:colOff>
      <xdr:row>35</xdr:row>
      <xdr:rowOff>31297</xdr:rowOff>
    </xdr:to>
    <xdr:cxnSp macro="">
      <xdr:nvCxnSpPr>
        <xdr:cNvPr id="110" name="直線コネクタ 109"/>
        <xdr:cNvCxnSpPr/>
      </xdr:nvCxnSpPr>
      <xdr:spPr>
        <a:xfrm flipV="1">
          <a:off x="13027660" y="5316190"/>
          <a:ext cx="1269" cy="13368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111" name="債務償還可能年数最小値テキスト"/>
        <xdr:cNvSpPr txBox="1"/>
      </xdr:nvSpPr>
      <xdr:spPr>
        <a:xfrm>
          <a:off x="13080365" y="665690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112" name="直線コネクタ 111"/>
        <xdr:cNvCxnSpPr/>
      </xdr:nvCxnSpPr>
      <xdr:spPr>
        <a:xfrm>
          <a:off x="12963525" y="66530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153657</xdr:rowOff>
    </xdr:from>
    <xdr:ext cx="405111" cy="259045"/>
    <xdr:sp macro="" textlink="">
      <xdr:nvSpPr>
        <xdr:cNvPr id="113" name="債務償還可能年数最大値テキスト"/>
        <xdr:cNvSpPr txBox="1"/>
      </xdr:nvSpPr>
      <xdr:spPr>
        <a:xfrm>
          <a:off x="13080365" y="509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35530</xdr:rowOff>
    </xdr:from>
    <xdr:to>
      <xdr:col>76</xdr:col>
      <xdr:colOff>111125</xdr:colOff>
      <xdr:row>27</xdr:row>
      <xdr:rowOff>35530</xdr:rowOff>
    </xdr:to>
    <xdr:cxnSp macro="">
      <xdr:nvCxnSpPr>
        <xdr:cNvPr id="114" name="直線コネクタ 113"/>
        <xdr:cNvCxnSpPr/>
      </xdr:nvCxnSpPr>
      <xdr:spPr>
        <a:xfrm>
          <a:off x="12963525" y="5316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58709</xdr:rowOff>
    </xdr:from>
    <xdr:ext cx="340478" cy="259045"/>
    <xdr:sp macro="" textlink="">
      <xdr:nvSpPr>
        <xdr:cNvPr id="115" name="債務償還可能年数平均値テキスト"/>
        <xdr:cNvSpPr txBox="1"/>
      </xdr:nvSpPr>
      <xdr:spPr>
        <a:xfrm>
          <a:off x="13080365" y="6009929"/>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80282</xdr:rowOff>
    </xdr:from>
    <xdr:to>
      <xdr:col>76</xdr:col>
      <xdr:colOff>73025</xdr:colOff>
      <xdr:row>32</xdr:row>
      <xdr:rowOff>10432</xdr:rowOff>
    </xdr:to>
    <xdr:sp macro="" textlink="">
      <xdr:nvSpPr>
        <xdr:cNvPr id="116" name="フローチャート: 判断 115"/>
        <xdr:cNvSpPr/>
      </xdr:nvSpPr>
      <xdr:spPr>
        <a:xfrm>
          <a:off x="13001625" y="60315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17" name="テキスト ボックス 116"/>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18" name="テキスト ボックス 117"/>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19" name="テキスト ボックス 118"/>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20" name="テキスト ボックス 119"/>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21" name="テキスト ボックス 120"/>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94192</xdr:rowOff>
    </xdr:from>
    <xdr:to>
      <xdr:col>76</xdr:col>
      <xdr:colOff>73025</xdr:colOff>
      <xdr:row>30</xdr:row>
      <xdr:rowOff>24342</xdr:rowOff>
    </xdr:to>
    <xdr:sp macro="" textlink="">
      <xdr:nvSpPr>
        <xdr:cNvPr id="122" name="楕円 121"/>
        <xdr:cNvSpPr/>
      </xdr:nvSpPr>
      <xdr:spPr>
        <a:xfrm>
          <a:off x="13001625" y="57101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117069</xdr:rowOff>
    </xdr:from>
    <xdr:ext cx="340478" cy="259045"/>
    <xdr:sp macro="" textlink="">
      <xdr:nvSpPr>
        <xdr:cNvPr id="123" name="債務償還可能年数該当値テキスト"/>
        <xdr:cNvSpPr txBox="1"/>
      </xdr:nvSpPr>
      <xdr:spPr>
        <a:xfrm>
          <a:off x="13080365" y="5565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24" name="正方形/長方形 123"/>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25" name="正方形/長方形 124"/>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26" name="テキスト ボックス 125"/>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27" name="テキスト ボックス 126"/>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28" name="テキスト ボックス 127"/>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29" name="テキスト ボックス 128"/>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37734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3608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7196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108585</xdr:rowOff>
    </xdr:from>
    <xdr:to>
      <xdr:col>24</xdr:col>
      <xdr:colOff>62865</xdr:colOff>
      <xdr:row>42</xdr:row>
      <xdr:rowOff>0</xdr:rowOff>
    </xdr:to>
    <xdr:cxnSp macro="">
      <xdr:nvCxnSpPr>
        <xdr:cNvPr id="56" name="直線コネクタ 55"/>
        <xdr:cNvCxnSpPr/>
      </xdr:nvCxnSpPr>
      <xdr:spPr>
        <a:xfrm flipV="1">
          <a:off x="4086225" y="580834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3827</xdr:rowOff>
    </xdr:from>
    <xdr:ext cx="405111" cy="259045"/>
    <xdr:sp macro="" textlink="">
      <xdr:nvSpPr>
        <xdr:cNvPr id="57" name="【道路】&#10;有形固定資産減価償却率最小値テキスト"/>
        <xdr:cNvSpPr txBox="1"/>
      </xdr:nvSpPr>
      <xdr:spPr>
        <a:xfrm>
          <a:off x="4124960"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0</xdr:rowOff>
    </xdr:from>
    <xdr:to>
      <xdr:col>24</xdr:col>
      <xdr:colOff>152400</xdr:colOff>
      <xdr:row>42</xdr:row>
      <xdr:rowOff>0</xdr:rowOff>
    </xdr:to>
    <xdr:cxnSp macro="">
      <xdr:nvCxnSpPr>
        <xdr:cNvPr id="58" name="直線コネクタ 57"/>
        <xdr:cNvCxnSpPr/>
      </xdr:nvCxnSpPr>
      <xdr:spPr>
        <a:xfrm>
          <a:off x="402082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55262</xdr:rowOff>
    </xdr:from>
    <xdr:ext cx="405111" cy="259045"/>
    <xdr:sp macro="" textlink="">
      <xdr:nvSpPr>
        <xdr:cNvPr id="59" name="【道路】&#10;有形固定資産減価償却率最大値テキスト"/>
        <xdr:cNvSpPr txBox="1"/>
      </xdr:nvSpPr>
      <xdr:spPr>
        <a:xfrm>
          <a:off x="4124960" y="558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108585</xdr:rowOff>
    </xdr:from>
    <xdr:to>
      <xdr:col>24</xdr:col>
      <xdr:colOff>152400</xdr:colOff>
      <xdr:row>34</xdr:row>
      <xdr:rowOff>108585</xdr:rowOff>
    </xdr:to>
    <xdr:cxnSp macro="">
      <xdr:nvCxnSpPr>
        <xdr:cNvPr id="60" name="直線コネクタ 59"/>
        <xdr:cNvCxnSpPr/>
      </xdr:nvCxnSpPr>
      <xdr:spPr>
        <a:xfrm>
          <a:off x="4020820" y="580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43832</xdr:rowOff>
    </xdr:from>
    <xdr:ext cx="405111" cy="259045"/>
    <xdr:sp macro="" textlink="">
      <xdr:nvSpPr>
        <xdr:cNvPr id="61" name="【道路】&#10;有形固定資産減価償却率平均値テキスト"/>
        <xdr:cNvSpPr txBox="1"/>
      </xdr:nvSpPr>
      <xdr:spPr>
        <a:xfrm>
          <a:off x="4124960" y="6414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65405</xdr:rowOff>
    </xdr:from>
    <xdr:to>
      <xdr:col>24</xdr:col>
      <xdr:colOff>114300</xdr:colOff>
      <xdr:row>38</xdr:row>
      <xdr:rowOff>167005</xdr:rowOff>
    </xdr:to>
    <xdr:sp macro="" textlink="">
      <xdr:nvSpPr>
        <xdr:cNvPr id="62" name="フローチャート: 判断 61"/>
        <xdr:cNvSpPr/>
      </xdr:nvSpPr>
      <xdr:spPr>
        <a:xfrm>
          <a:off x="403606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65405</xdr:rowOff>
    </xdr:from>
    <xdr:to>
      <xdr:col>20</xdr:col>
      <xdr:colOff>38100</xdr:colOff>
      <xdr:row>38</xdr:row>
      <xdr:rowOff>167005</xdr:rowOff>
    </xdr:to>
    <xdr:sp macro="" textlink="">
      <xdr:nvSpPr>
        <xdr:cNvPr id="63" name="フローチャート: 判断 62"/>
        <xdr:cNvSpPr/>
      </xdr:nvSpPr>
      <xdr:spPr>
        <a:xfrm>
          <a:off x="3312160" y="6435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97790</xdr:rowOff>
    </xdr:from>
    <xdr:to>
      <xdr:col>15</xdr:col>
      <xdr:colOff>101600</xdr:colOff>
      <xdr:row>38</xdr:row>
      <xdr:rowOff>27940</xdr:rowOff>
    </xdr:to>
    <xdr:sp macro="" textlink="">
      <xdr:nvSpPr>
        <xdr:cNvPr id="64" name="フローチャート: 判断 63"/>
        <xdr:cNvSpPr/>
      </xdr:nvSpPr>
      <xdr:spPr>
        <a:xfrm>
          <a:off x="2514600" y="630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61595</xdr:rowOff>
    </xdr:from>
    <xdr:to>
      <xdr:col>20</xdr:col>
      <xdr:colOff>38100</xdr:colOff>
      <xdr:row>38</xdr:row>
      <xdr:rowOff>163195</xdr:rowOff>
    </xdr:to>
    <xdr:sp macro="" textlink="">
      <xdr:nvSpPr>
        <xdr:cNvPr id="70" name="楕円 69"/>
        <xdr:cNvSpPr/>
      </xdr:nvSpPr>
      <xdr:spPr>
        <a:xfrm>
          <a:off x="3312160" y="64319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158132</xdr:rowOff>
    </xdr:from>
    <xdr:ext cx="405111" cy="259045"/>
    <xdr:sp macro="" textlink="">
      <xdr:nvSpPr>
        <xdr:cNvPr id="71" name="n_1aveValue【道路】&#10;有形固定資産減価償却率"/>
        <xdr:cNvSpPr txBox="1"/>
      </xdr:nvSpPr>
      <xdr:spPr>
        <a:xfrm>
          <a:off x="3170564" y="652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44467</xdr:rowOff>
    </xdr:from>
    <xdr:ext cx="405111" cy="259045"/>
    <xdr:sp macro="" textlink="">
      <xdr:nvSpPr>
        <xdr:cNvPr id="72" name="n_2aveValue【道路】&#10;有形固定資産減価償却率"/>
        <xdr:cNvSpPr txBox="1"/>
      </xdr:nvSpPr>
      <xdr:spPr>
        <a:xfrm>
          <a:off x="238570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8272</xdr:rowOff>
    </xdr:from>
    <xdr:ext cx="405111" cy="259045"/>
    <xdr:sp macro="" textlink="">
      <xdr:nvSpPr>
        <xdr:cNvPr id="73" name="n_1mainValue【道路】&#10;有形固定資産減価償却率"/>
        <xdr:cNvSpPr txBox="1"/>
      </xdr:nvSpPr>
      <xdr:spPr>
        <a:xfrm>
          <a:off x="317056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4" name="正方形/長方形 73"/>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5" name="正方形/長方形 74"/>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6" name="正方形/長方形 75"/>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7" name="正方形/長方形 76"/>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8" name="正方形/長方形 77"/>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9" name="正方形/長方形 78"/>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80" name="正方形/長方形 79"/>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1" name="正方形/長方形 80"/>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82" name="テキスト ボックス 81"/>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3" name="直線コネクタ 82"/>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84" name="直線コネクタ 83"/>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85" name="テキスト ボックス 84"/>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86" name="直線コネクタ 85"/>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87" name="テキスト ボックス 86"/>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88" name="直線コネクタ 87"/>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89" name="テキスト ボックス 88"/>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90" name="直線コネクタ 89"/>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91" name="テキスト ボックス 90"/>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92" name="直線コネクタ 91"/>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93" name="テキスト ボックス 92"/>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4" name="直線コネクタ 93"/>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95" name="テキスト ボックス 94"/>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6"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32195</xdr:rowOff>
    </xdr:from>
    <xdr:to>
      <xdr:col>54</xdr:col>
      <xdr:colOff>189865</xdr:colOff>
      <xdr:row>42</xdr:row>
      <xdr:rowOff>20783</xdr:rowOff>
    </xdr:to>
    <xdr:cxnSp macro="">
      <xdr:nvCxnSpPr>
        <xdr:cNvPr id="97" name="直線コネクタ 96"/>
        <xdr:cNvCxnSpPr/>
      </xdr:nvCxnSpPr>
      <xdr:spPr>
        <a:xfrm flipV="1">
          <a:off x="9219565" y="5731955"/>
          <a:ext cx="0" cy="1329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24610</xdr:rowOff>
    </xdr:from>
    <xdr:ext cx="469744" cy="259045"/>
    <xdr:sp macro="" textlink="">
      <xdr:nvSpPr>
        <xdr:cNvPr id="98" name="【道路】&#10;一人当たり延長最小値テキスト"/>
        <xdr:cNvSpPr txBox="1"/>
      </xdr:nvSpPr>
      <xdr:spPr>
        <a:xfrm>
          <a:off x="9258300" y="7065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20783</xdr:rowOff>
    </xdr:from>
    <xdr:to>
      <xdr:col>55</xdr:col>
      <xdr:colOff>88900</xdr:colOff>
      <xdr:row>42</xdr:row>
      <xdr:rowOff>20783</xdr:rowOff>
    </xdr:to>
    <xdr:cxnSp macro="">
      <xdr:nvCxnSpPr>
        <xdr:cNvPr id="99" name="直線コネクタ 98"/>
        <xdr:cNvCxnSpPr/>
      </xdr:nvCxnSpPr>
      <xdr:spPr>
        <a:xfrm>
          <a:off x="9154160" y="70616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150322</xdr:rowOff>
    </xdr:from>
    <xdr:ext cx="534377" cy="259045"/>
    <xdr:sp macro="" textlink="">
      <xdr:nvSpPr>
        <xdr:cNvPr id="100" name="【道路】&#10;一人当たり延長最大値テキスト"/>
        <xdr:cNvSpPr txBox="1"/>
      </xdr:nvSpPr>
      <xdr:spPr>
        <a:xfrm>
          <a:off x="9258300" y="5514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32195</xdr:rowOff>
    </xdr:from>
    <xdr:to>
      <xdr:col>55</xdr:col>
      <xdr:colOff>88900</xdr:colOff>
      <xdr:row>34</xdr:row>
      <xdr:rowOff>32195</xdr:rowOff>
    </xdr:to>
    <xdr:cxnSp macro="">
      <xdr:nvCxnSpPr>
        <xdr:cNvPr id="101" name="直線コネクタ 100"/>
        <xdr:cNvCxnSpPr/>
      </xdr:nvCxnSpPr>
      <xdr:spPr>
        <a:xfrm>
          <a:off x="9154160" y="5731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99096</xdr:rowOff>
    </xdr:from>
    <xdr:ext cx="534377" cy="259045"/>
    <xdr:sp macro="" textlink="">
      <xdr:nvSpPr>
        <xdr:cNvPr id="102" name="【道路】&#10;一人当たり延長平均値テキスト"/>
        <xdr:cNvSpPr txBox="1"/>
      </xdr:nvSpPr>
      <xdr:spPr>
        <a:xfrm>
          <a:off x="9258300" y="6469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120669</xdr:rowOff>
    </xdr:from>
    <xdr:to>
      <xdr:col>55</xdr:col>
      <xdr:colOff>50800</xdr:colOff>
      <xdr:row>39</xdr:row>
      <xdr:rowOff>50819</xdr:rowOff>
    </xdr:to>
    <xdr:sp macro="" textlink="">
      <xdr:nvSpPr>
        <xdr:cNvPr id="103" name="フローチャート: 判断 102"/>
        <xdr:cNvSpPr/>
      </xdr:nvSpPr>
      <xdr:spPr>
        <a:xfrm>
          <a:off x="9192260" y="64909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89427</xdr:rowOff>
    </xdr:from>
    <xdr:to>
      <xdr:col>50</xdr:col>
      <xdr:colOff>165100</xdr:colOff>
      <xdr:row>39</xdr:row>
      <xdr:rowOff>19577</xdr:rowOff>
    </xdr:to>
    <xdr:sp macro="" textlink="">
      <xdr:nvSpPr>
        <xdr:cNvPr id="104" name="フローチャート: 判断 103"/>
        <xdr:cNvSpPr/>
      </xdr:nvSpPr>
      <xdr:spPr>
        <a:xfrm>
          <a:off x="8445500" y="645974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125488</xdr:rowOff>
    </xdr:from>
    <xdr:to>
      <xdr:col>46</xdr:col>
      <xdr:colOff>38100</xdr:colOff>
      <xdr:row>39</xdr:row>
      <xdr:rowOff>55638</xdr:rowOff>
    </xdr:to>
    <xdr:sp macro="" textlink="">
      <xdr:nvSpPr>
        <xdr:cNvPr id="105" name="フローチャート: 判断 104"/>
        <xdr:cNvSpPr/>
      </xdr:nvSpPr>
      <xdr:spPr>
        <a:xfrm>
          <a:off x="7670800" y="649580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06" name="テキスト ボックス 10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7" name="テキスト ボックス 10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8" name="テキスト ボックス 10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09" name="テキスト ボックス 10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0" name="テキスト ボックス 10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160941</xdr:rowOff>
    </xdr:from>
    <xdr:to>
      <xdr:col>50</xdr:col>
      <xdr:colOff>165100</xdr:colOff>
      <xdr:row>40</xdr:row>
      <xdr:rowOff>91091</xdr:rowOff>
    </xdr:to>
    <xdr:sp macro="" textlink="">
      <xdr:nvSpPr>
        <xdr:cNvPr id="111" name="楕円 110"/>
        <xdr:cNvSpPr/>
      </xdr:nvSpPr>
      <xdr:spPr>
        <a:xfrm>
          <a:off x="8445500" y="669890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24911</xdr:colOff>
      <xdr:row>37</xdr:row>
      <xdr:rowOff>36104</xdr:rowOff>
    </xdr:from>
    <xdr:ext cx="534377" cy="259045"/>
    <xdr:sp macro="" textlink="">
      <xdr:nvSpPr>
        <xdr:cNvPr id="112" name="n_1aveValue【道路】&#10;一人当たり延長"/>
        <xdr:cNvSpPr txBox="1"/>
      </xdr:nvSpPr>
      <xdr:spPr>
        <a:xfrm>
          <a:off x="8239271" y="623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72166</xdr:rowOff>
    </xdr:from>
    <xdr:ext cx="534377" cy="259045"/>
    <xdr:sp macro="" textlink="">
      <xdr:nvSpPr>
        <xdr:cNvPr id="113" name="n_2aveValue【道路】&#10;一人当たり延長"/>
        <xdr:cNvSpPr txBox="1"/>
      </xdr:nvSpPr>
      <xdr:spPr>
        <a:xfrm>
          <a:off x="7477271" y="6274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82218</xdr:rowOff>
    </xdr:from>
    <xdr:ext cx="534377" cy="259045"/>
    <xdr:sp macro="" textlink="">
      <xdr:nvSpPr>
        <xdr:cNvPr id="114" name="n_1mainValue【道路】&#10;一人当たり延長"/>
        <xdr:cNvSpPr txBox="1"/>
      </xdr:nvSpPr>
      <xdr:spPr>
        <a:xfrm>
          <a:off x="8239271" y="6787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5" name="正方形/長方形 114"/>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6" name="正方形/長方形 115"/>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7" name="正方形/長方形 116"/>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8" name="正方形/長方形 117"/>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9" name="正方形/長方形 118"/>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20" name="正方形/長方形 119"/>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21" name="正方形/長方形 120"/>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2" name="正方形/長方形 121"/>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3" name="テキスト ボックス 122"/>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4" name="直線コネクタ 123"/>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5" name="テキスト ボックス 124"/>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26" name="直線コネクタ 125"/>
        <xdr:cNvCxnSpPr/>
      </xdr:nvCxnSpPr>
      <xdr:spPr>
        <a:xfrm>
          <a:off x="67056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27" name="テキスト ボックス 126"/>
        <xdr:cNvSpPr txBox="1"/>
      </xdr:nvSpPr>
      <xdr:spPr>
        <a:xfrm>
          <a:off x="33608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28" name="直線コネクタ 127"/>
        <xdr:cNvCxnSpPr/>
      </xdr:nvCxnSpPr>
      <xdr:spPr>
        <a:xfrm>
          <a:off x="67056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29" name="テキスト ボックス 128"/>
        <xdr:cNvSpPr txBox="1"/>
      </xdr:nvSpPr>
      <xdr:spPr>
        <a:xfrm>
          <a:off x="33608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30" name="直線コネクタ 129"/>
        <xdr:cNvCxnSpPr/>
      </xdr:nvCxnSpPr>
      <xdr:spPr>
        <a:xfrm>
          <a:off x="67056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31" name="テキスト ボックス 130"/>
        <xdr:cNvSpPr txBox="1"/>
      </xdr:nvSpPr>
      <xdr:spPr>
        <a:xfrm>
          <a:off x="33608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32" name="直線コネクタ 131"/>
        <xdr:cNvCxnSpPr/>
      </xdr:nvCxnSpPr>
      <xdr:spPr>
        <a:xfrm>
          <a:off x="67056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55</xdr:row>
      <xdr:rowOff>29227</xdr:rowOff>
    </xdr:from>
    <xdr:ext cx="467179" cy="259045"/>
    <xdr:sp macro="" textlink="">
      <xdr:nvSpPr>
        <xdr:cNvPr id="133" name="テキスト ボックス 132"/>
        <xdr:cNvSpPr txBox="1"/>
      </xdr:nvSpPr>
      <xdr:spPr>
        <a:xfrm>
          <a:off x="27196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4" name="直線コネクタ 133"/>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5" name="テキスト ボックス 134"/>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36"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27432</xdr:rowOff>
    </xdr:from>
    <xdr:to>
      <xdr:col>24</xdr:col>
      <xdr:colOff>62865</xdr:colOff>
      <xdr:row>64</xdr:row>
      <xdr:rowOff>34290</xdr:rowOff>
    </xdr:to>
    <xdr:cxnSp macro="">
      <xdr:nvCxnSpPr>
        <xdr:cNvPr id="137" name="直線コネクタ 136"/>
        <xdr:cNvCxnSpPr/>
      </xdr:nvCxnSpPr>
      <xdr:spPr>
        <a:xfrm flipV="1">
          <a:off x="4086225" y="9582912"/>
          <a:ext cx="0" cy="1180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38117</xdr:rowOff>
    </xdr:from>
    <xdr:ext cx="405111" cy="259045"/>
    <xdr:sp macro="" textlink="">
      <xdr:nvSpPr>
        <xdr:cNvPr id="138" name="【橋りょう・トンネル】&#10;有形固定資産減価償却率最小値テキスト"/>
        <xdr:cNvSpPr txBox="1"/>
      </xdr:nvSpPr>
      <xdr:spPr>
        <a:xfrm>
          <a:off x="4124960" y="1076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34290</xdr:rowOff>
    </xdr:from>
    <xdr:to>
      <xdr:col>24</xdr:col>
      <xdr:colOff>152400</xdr:colOff>
      <xdr:row>64</xdr:row>
      <xdr:rowOff>34290</xdr:rowOff>
    </xdr:to>
    <xdr:cxnSp macro="">
      <xdr:nvCxnSpPr>
        <xdr:cNvPr id="139" name="直線コネクタ 138"/>
        <xdr:cNvCxnSpPr/>
      </xdr:nvCxnSpPr>
      <xdr:spPr>
        <a:xfrm>
          <a:off x="4020820" y="107632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145559</xdr:rowOff>
    </xdr:from>
    <xdr:ext cx="405111" cy="259045"/>
    <xdr:sp macro="" textlink="">
      <xdr:nvSpPr>
        <xdr:cNvPr id="140" name="【橋りょう・トンネル】&#10;有形固定資産減価償却率最大値テキスト"/>
        <xdr:cNvSpPr txBox="1"/>
      </xdr:nvSpPr>
      <xdr:spPr>
        <a:xfrm>
          <a:off x="4124960" y="93657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27432</xdr:rowOff>
    </xdr:from>
    <xdr:to>
      <xdr:col>24</xdr:col>
      <xdr:colOff>152400</xdr:colOff>
      <xdr:row>57</xdr:row>
      <xdr:rowOff>27432</xdr:rowOff>
    </xdr:to>
    <xdr:cxnSp macro="">
      <xdr:nvCxnSpPr>
        <xdr:cNvPr id="141" name="直線コネクタ 140"/>
        <xdr:cNvCxnSpPr/>
      </xdr:nvCxnSpPr>
      <xdr:spPr>
        <a:xfrm>
          <a:off x="4020820" y="95829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7637</xdr:rowOff>
    </xdr:from>
    <xdr:ext cx="405111" cy="259045"/>
    <xdr:sp macro="" textlink="">
      <xdr:nvSpPr>
        <xdr:cNvPr id="142" name="【橋りょう・トンネル】&#10;有形固定資産減価償却率平均値テキスト"/>
        <xdr:cNvSpPr txBox="1"/>
      </xdr:nvSpPr>
      <xdr:spPr>
        <a:xfrm>
          <a:off x="4124960" y="102336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29210</xdr:rowOff>
    </xdr:from>
    <xdr:to>
      <xdr:col>24</xdr:col>
      <xdr:colOff>114300</xdr:colOff>
      <xdr:row>61</xdr:row>
      <xdr:rowOff>130810</xdr:rowOff>
    </xdr:to>
    <xdr:sp macro="" textlink="">
      <xdr:nvSpPr>
        <xdr:cNvPr id="143" name="フローチャート: 判断 142"/>
        <xdr:cNvSpPr/>
      </xdr:nvSpPr>
      <xdr:spPr>
        <a:xfrm>
          <a:off x="4036060" y="1025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13208</xdr:rowOff>
    </xdr:from>
    <xdr:to>
      <xdr:col>20</xdr:col>
      <xdr:colOff>38100</xdr:colOff>
      <xdr:row>61</xdr:row>
      <xdr:rowOff>114808</xdr:rowOff>
    </xdr:to>
    <xdr:sp macro="" textlink="">
      <xdr:nvSpPr>
        <xdr:cNvPr id="144" name="フローチャート: 判断 143"/>
        <xdr:cNvSpPr/>
      </xdr:nvSpPr>
      <xdr:spPr>
        <a:xfrm>
          <a:off x="3312160" y="102392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13208</xdr:rowOff>
    </xdr:from>
    <xdr:to>
      <xdr:col>15</xdr:col>
      <xdr:colOff>101600</xdr:colOff>
      <xdr:row>61</xdr:row>
      <xdr:rowOff>114808</xdr:rowOff>
    </xdr:to>
    <xdr:sp macro="" textlink="">
      <xdr:nvSpPr>
        <xdr:cNvPr id="145" name="フローチャート: 判断 144"/>
        <xdr:cNvSpPr/>
      </xdr:nvSpPr>
      <xdr:spPr>
        <a:xfrm>
          <a:off x="2514600" y="1023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46" name="テキスト ボックス 145"/>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47" name="テキスト ボックス 146"/>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48" name="テキスト ボックス 147"/>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49" name="テキスト ボックス 148"/>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0" name="テキスト ボックス 149"/>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31496</xdr:rowOff>
    </xdr:from>
    <xdr:to>
      <xdr:col>20</xdr:col>
      <xdr:colOff>38100</xdr:colOff>
      <xdr:row>62</xdr:row>
      <xdr:rowOff>133096</xdr:rowOff>
    </xdr:to>
    <xdr:sp macro="" textlink="">
      <xdr:nvSpPr>
        <xdr:cNvPr id="151" name="楕円 150"/>
        <xdr:cNvSpPr/>
      </xdr:nvSpPr>
      <xdr:spPr>
        <a:xfrm>
          <a:off x="3312160" y="10425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131335</xdr:rowOff>
    </xdr:from>
    <xdr:ext cx="405111" cy="259045"/>
    <xdr:sp macro="" textlink="">
      <xdr:nvSpPr>
        <xdr:cNvPr id="152" name="n_1aveValue【橋りょう・トンネル】&#10;有形固定資産減価償却率"/>
        <xdr:cNvSpPr txBox="1"/>
      </xdr:nvSpPr>
      <xdr:spPr>
        <a:xfrm>
          <a:off x="3170564" y="10022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131335</xdr:rowOff>
    </xdr:from>
    <xdr:ext cx="405111" cy="259045"/>
    <xdr:sp macro="" textlink="">
      <xdr:nvSpPr>
        <xdr:cNvPr id="153" name="n_2aveValue【橋りょう・トンネル】&#10;有形固定資産減価償却率"/>
        <xdr:cNvSpPr txBox="1"/>
      </xdr:nvSpPr>
      <xdr:spPr>
        <a:xfrm>
          <a:off x="2385704" y="10022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124223</xdr:rowOff>
    </xdr:from>
    <xdr:ext cx="405111" cy="259045"/>
    <xdr:sp macro="" textlink="">
      <xdr:nvSpPr>
        <xdr:cNvPr id="154" name="n_1mainValue【橋りょう・トンネル】&#10;有形固定資産減価償却率"/>
        <xdr:cNvSpPr txBox="1"/>
      </xdr:nvSpPr>
      <xdr:spPr>
        <a:xfrm>
          <a:off x="3170564" y="1051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5" name="正方形/長方形 154"/>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56" name="正方形/長方形 155"/>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57" name="正方形/長方形 156"/>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58" name="正方形/長方形 157"/>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59" name="正方形/長方形 158"/>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0" name="正方形/長方形 159"/>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1" name="正方形/長方形 160"/>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2" name="正方形/長方形 161"/>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3" name="テキスト ボックス 162"/>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4" name="直線コネクタ 163"/>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165" name="直線コネクタ 164"/>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166" name="テキスト ボックス 165"/>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67" name="直線コネクタ 166"/>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168" name="テキスト ボックス 167"/>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69" name="直線コネクタ 168"/>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170" name="テキスト ボックス 169"/>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1" name="直線コネクタ 170"/>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172" name="テキスト ボックス 171"/>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3" name="直線コネクタ 172"/>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174" name="テキスト ボックス 173"/>
        <xdr:cNvSpPr txBox="1"/>
      </xdr:nvSpPr>
      <xdr:spPr>
        <a:xfrm>
          <a:off x="5299921" y="91770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75" name="直線コネクタ 17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176" name="テキスト ボックス 175"/>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77"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111216</xdr:rowOff>
    </xdr:from>
    <xdr:to>
      <xdr:col>54</xdr:col>
      <xdr:colOff>189865</xdr:colOff>
      <xdr:row>64</xdr:row>
      <xdr:rowOff>21530</xdr:rowOff>
    </xdr:to>
    <xdr:cxnSp macro="">
      <xdr:nvCxnSpPr>
        <xdr:cNvPr id="178" name="直線コネクタ 177"/>
        <xdr:cNvCxnSpPr/>
      </xdr:nvCxnSpPr>
      <xdr:spPr>
        <a:xfrm flipV="1">
          <a:off x="9219565" y="9499056"/>
          <a:ext cx="0" cy="125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25357</xdr:rowOff>
    </xdr:from>
    <xdr:ext cx="534377" cy="259045"/>
    <xdr:sp macro="" textlink="">
      <xdr:nvSpPr>
        <xdr:cNvPr id="179" name="【橋りょう・トンネル】&#10;一人当たり有形固定資産（償却資産）額最小値テキスト"/>
        <xdr:cNvSpPr txBox="1"/>
      </xdr:nvSpPr>
      <xdr:spPr>
        <a:xfrm>
          <a:off x="9258300" y="1075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21530</xdr:rowOff>
    </xdr:from>
    <xdr:to>
      <xdr:col>55</xdr:col>
      <xdr:colOff>88900</xdr:colOff>
      <xdr:row>64</xdr:row>
      <xdr:rowOff>21530</xdr:rowOff>
    </xdr:to>
    <xdr:cxnSp macro="">
      <xdr:nvCxnSpPr>
        <xdr:cNvPr id="180" name="直線コネクタ 179"/>
        <xdr:cNvCxnSpPr/>
      </xdr:nvCxnSpPr>
      <xdr:spPr>
        <a:xfrm>
          <a:off x="9154160" y="10750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57893</xdr:rowOff>
    </xdr:from>
    <xdr:ext cx="599010" cy="259045"/>
    <xdr:sp macro="" textlink="">
      <xdr:nvSpPr>
        <xdr:cNvPr id="181" name="【橋りょう・トンネル】&#10;一人当たり有形固定資産（償却資産）額最大値テキスト"/>
        <xdr:cNvSpPr txBox="1"/>
      </xdr:nvSpPr>
      <xdr:spPr>
        <a:xfrm>
          <a:off x="9258300" y="9278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701,619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111216</xdr:rowOff>
    </xdr:from>
    <xdr:to>
      <xdr:col>55</xdr:col>
      <xdr:colOff>88900</xdr:colOff>
      <xdr:row>56</xdr:row>
      <xdr:rowOff>111216</xdr:rowOff>
    </xdr:to>
    <xdr:cxnSp macro="">
      <xdr:nvCxnSpPr>
        <xdr:cNvPr id="182" name="直線コネクタ 181"/>
        <xdr:cNvCxnSpPr/>
      </xdr:nvCxnSpPr>
      <xdr:spPr>
        <a:xfrm>
          <a:off x="9154160" y="94990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23124</xdr:rowOff>
    </xdr:from>
    <xdr:ext cx="599010" cy="259045"/>
    <xdr:sp macro="" textlink="">
      <xdr:nvSpPr>
        <xdr:cNvPr id="183" name="【橋りょう・トンネル】&#10;一人当たり有形固定資産（償却資産）額平均値テキスト"/>
        <xdr:cNvSpPr txBox="1"/>
      </xdr:nvSpPr>
      <xdr:spPr>
        <a:xfrm>
          <a:off x="9258300" y="102491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44697</xdr:rowOff>
    </xdr:from>
    <xdr:to>
      <xdr:col>55</xdr:col>
      <xdr:colOff>50800</xdr:colOff>
      <xdr:row>61</xdr:row>
      <xdr:rowOff>146297</xdr:rowOff>
    </xdr:to>
    <xdr:sp macro="" textlink="">
      <xdr:nvSpPr>
        <xdr:cNvPr id="184" name="フローチャート: 判断 183"/>
        <xdr:cNvSpPr/>
      </xdr:nvSpPr>
      <xdr:spPr>
        <a:xfrm>
          <a:off x="9192260" y="1027073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149044</xdr:rowOff>
    </xdr:from>
    <xdr:to>
      <xdr:col>50</xdr:col>
      <xdr:colOff>165100</xdr:colOff>
      <xdr:row>61</xdr:row>
      <xdr:rowOff>79194</xdr:rowOff>
    </xdr:to>
    <xdr:sp macro="" textlink="">
      <xdr:nvSpPr>
        <xdr:cNvPr id="185" name="フローチャート: 判断 184"/>
        <xdr:cNvSpPr/>
      </xdr:nvSpPr>
      <xdr:spPr>
        <a:xfrm>
          <a:off x="8445500" y="102074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20984</xdr:rowOff>
    </xdr:from>
    <xdr:to>
      <xdr:col>46</xdr:col>
      <xdr:colOff>38100</xdr:colOff>
      <xdr:row>61</xdr:row>
      <xdr:rowOff>122584</xdr:rowOff>
    </xdr:to>
    <xdr:sp macro="" textlink="">
      <xdr:nvSpPr>
        <xdr:cNvPr id="186" name="フローチャート: 判断 185"/>
        <xdr:cNvSpPr/>
      </xdr:nvSpPr>
      <xdr:spPr>
        <a:xfrm>
          <a:off x="7670800" y="1024702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87" name="テキスト ボックス 186"/>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88" name="テキスト ボックス 187"/>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89" name="テキスト ボックス 188"/>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0" name="テキスト ボックス 189"/>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1" name="テキスト ボックス 190"/>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10918</xdr:rowOff>
    </xdr:from>
    <xdr:to>
      <xdr:col>50</xdr:col>
      <xdr:colOff>165100</xdr:colOff>
      <xdr:row>60</xdr:row>
      <xdr:rowOff>112518</xdr:rowOff>
    </xdr:to>
    <xdr:sp macro="" textlink="">
      <xdr:nvSpPr>
        <xdr:cNvPr id="192" name="楕円 191"/>
        <xdr:cNvSpPr/>
      </xdr:nvSpPr>
      <xdr:spPr>
        <a:xfrm>
          <a:off x="8445500" y="1006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48</xdr:col>
      <xdr:colOff>183095</xdr:colOff>
      <xdr:row>61</xdr:row>
      <xdr:rowOff>70321</xdr:rowOff>
    </xdr:from>
    <xdr:ext cx="599010" cy="259045"/>
    <xdr:sp macro="" textlink="">
      <xdr:nvSpPr>
        <xdr:cNvPr id="193" name="n_1aveValue【橋りょう・トンネル】&#10;一人当たり有形固定資産（償却資産）額"/>
        <xdr:cNvSpPr txBox="1"/>
      </xdr:nvSpPr>
      <xdr:spPr>
        <a:xfrm>
          <a:off x="8214575" y="10296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139111</xdr:rowOff>
    </xdr:from>
    <xdr:ext cx="599010" cy="259045"/>
    <xdr:sp macro="" textlink="">
      <xdr:nvSpPr>
        <xdr:cNvPr id="194" name="n_2aveValue【橋りょう・トンネル】&#10;一人当たり有形固定資産（償却資産）額"/>
        <xdr:cNvSpPr txBox="1"/>
      </xdr:nvSpPr>
      <xdr:spPr>
        <a:xfrm>
          <a:off x="7444955" y="10029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129045</xdr:rowOff>
    </xdr:from>
    <xdr:ext cx="599010" cy="259045"/>
    <xdr:sp macro="" textlink="">
      <xdr:nvSpPr>
        <xdr:cNvPr id="195" name="n_1mainValue【橋りょう・トンネル】&#10;一人当たり有形固定資産（償却資産）額"/>
        <xdr:cNvSpPr txBox="1"/>
      </xdr:nvSpPr>
      <xdr:spPr>
        <a:xfrm>
          <a:off x="8214575" y="9852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96" name="正方形/長方形 195"/>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97" name="正方形/長方形 196"/>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98" name="正方形/長方形 197"/>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99" name="正方形/長方形 198"/>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0" name="正方形/長方形 199"/>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1" name="正方形/長方形 200"/>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2" name="正方形/長方形 201"/>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3" name="正方形/長方形 202"/>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4" name="テキスト ボックス 203"/>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05" name="直線コネクタ 204"/>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06" name="テキスト ボックス 205"/>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07" name="直線コネクタ 206"/>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08" name="テキスト ボックス 207"/>
        <xdr:cNvSpPr txBox="1"/>
      </xdr:nvSpPr>
      <xdr:spPr>
        <a:xfrm>
          <a:off x="33608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09" name="直線コネクタ 208"/>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10" name="テキスト ボックス 209"/>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11" name="直線コネクタ 210"/>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12" name="テキスト ボックス 211"/>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13" name="直線コネクタ 212"/>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14" name="テキスト ボックス 213"/>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15" name="直線コネクタ 214"/>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16" name="テキスト ボックス 215"/>
        <xdr:cNvSpPr txBox="1"/>
      </xdr:nvSpPr>
      <xdr:spPr>
        <a:xfrm>
          <a:off x="27196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17" name="直線コネクタ 216"/>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18" name="テキスト ボックス 217"/>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19"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38100</xdr:rowOff>
    </xdr:from>
    <xdr:to>
      <xdr:col>24</xdr:col>
      <xdr:colOff>62865</xdr:colOff>
      <xdr:row>83</xdr:row>
      <xdr:rowOff>125730</xdr:rowOff>
    </xdr:to>
    <xdr:cxnSp macro="">
      <xdr:nvCxnSpPr>
        <xdr:cNvPr id="220" name="直線コネクタ 219"/>
        <xdr:cNvCxnSpPr/>
      </xdr:nvCxnSpPr>
      <xdr:spPr>
        <a:xfrm flipV="1">
          <a:off x="4086225" y="13114020"/>
          <a:ext cx="0" cy="925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129557</xdr:rowOff>
    </xdr:from>
    <xdr:ext cx="405111" cy="259045"/>
    <xdr:sp macro="" textlink="">
      <xdr:nvSpPr>
        <xdr:cNvPr id="221" name="【公営住宅】&#10;有形固定資産減価償却率最小値テキスト"/>
        <xdr:cNvSpPr txBox="1"/>
      </xdr:nvSpPr>
      <xdr:spPr>
        <a:xfrm>
          <a:off x="4124960" y="1404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83</xdr:row>
      <xdr:rowOff>125730</xdr:rowOff>
    </xdr:from>
    <xdr:to>
      <xdr:col>24</xdr:col>
      <xdr:colOff>152400</xdr:colOff>
      <xdr:row>83</xdr:row>
      <xdr:rowOff>125730</xdr:rowOff>
    </xdr:to>
    <xdr:cxnSp macro="">
      <xdr:nvCxnSpPr>
        <xdr:cNvPr id="222" name="直線コネクタ 221"/>
        <xdr:cNvCxnSpPr/>
      </xdr:nvCxnSpPr>
      <xdr:spPr>
        <a:xfrm>
          <a:off x="4020820" y="14039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156227</xdr:rowOff>
    </xdr:from>
    <xdr:ext cx="405111" cy="259045"/>
    <xdr:sp macro="" textlink="">
      <xdr:nvSpPr>
        <xdr:cNvPr id="223" name="【公営住宅】&#10;有形固定資産減価償却率最大値テキスト"/>
        <xdr:cNvSpPr txBox="1"/>
      </xdr:nvSpPr>
      <xdr:spPr>
        <a:xfrm>
          <a:off x="4124960" y="12896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38100</xdr:rowOff>
    </xdr:from>
    <xdr:to>
      <xdr:col>24</xdr:col>
      <xdr:colOff>152400</xdr:colOff>
      <xdr:row>78</xdr:row>
      <xdr:rowOff>38100</xdr:rowOff>
    </xdr:to>
    <xdr:cxnSp macro="">
      <xdr:nvCxnSpPr>
        <xdr:cNvPr id="224" name="直線コネクタ 223"/>
        <xdr:cNvCxnSpPr/>
      </xdr:nvCxnSpPr>
      <xdr:spPr>
        <a:xfrm>
          <a:off x="4020820" y="131140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24782</xdr:rowOff>
    </xdr:from>
    <xdr:ext cx="405111" cy="259045"/>
    <xdr:sp macro="" textlink="">
      <xdr:nvSpPr>
        <xdr:cNvPr id="225" name="【公営住宅】&#10;有形固定資産減価償却率平均値テキスト"/>
        <xdr:cNvSpPr txBox="1"/>
      </xdr:nvSpPr>
      <xdr:spPr>
        <a:xfrm>
          <a:off x="4124960" y="1360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46355</xdr:rowOff>
    </xdr:from>
    <xdr:to>
      <xdr:col>24</xdr:col>
      <xdr:colOff>114300</xdr:colOff>
      <xdr:row>81</xdr:row>
      <xdr:rowOff>147955</xdr:rowOff>
    </xdr:to>
    <xdr:sp macro="" textlink="">
      <xdr:nvSpPr>
        <xdr:cNvPr id="226" name="フローチャート: 判断 225"/>
        <xdr:cNvSpPr/>
      </xdr:nvSpPr>
      <xdr:spPr>
        <a:xfrm>
          <a:off x="4036060" y="1362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29211</xdr:rowOff>
    </xdr:from>
    <xdr:to>
      <xdr:col>20</xdr:col>
      <xdr:colOff>38100</xdr:colOff>
      <xdr:row>81</xdr:row>
      <xdr:rowOff>130811</xdr:rowOff>
    </xdr:to>
    <xdr:sp macro="" textlink="">
      <xdr:nvSpPr>
        <xdr:cNvPr id="227" name="フローチャート: 判断 226"/>
        <xdr:cNvSpPr/>
      </xdr:nvSpPr>
      <xdr:spPr>
        <a:xfrm>
          <a:off x="3312160" y="1360805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120650</xdr:rowOff>
    </xdr:from>
    <xdr:to>
      <xdr:col>15</xdr:col>
      <xdr:colOff>101600</xdr:colOff>
      <xdr:row>82</xdr:row>
      <xdr:rowOff>50800</xdr:rowOff>
    </xdr:to>
    <xdr:sp macro="" textlink="">
      <xdr:nvSpPr>
        <xdr:cNvPr id="228" name="フローチャート: 判断 227"/>
        <xdr:cNvSpPr/>
      </xdr:nvSpPr>
      <xdr:spPr>
        <a:xfrm>
          <a:off x="251460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29" name="テキスト ボックス 228"/>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0" name="テキスト ボックス 229"/>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1" name="テキスト ボックス 230"/>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2" name="テキスト ボックス 231"/>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3" name="テキスト ボックス 232"/>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2539</xdr:rowOff>
    </xdr:from>
    <xdr:to>
      <xdr:col>20</xdr:col>
      <xdr:colOff>38100</xdr:colOff>
      <xdr:row>85</xdr:row>
      <xdr:rowOff>104139</xdr:rowOff>
    </xdr:to>
    <xdr:sp macro="" textlink="">
      <xdr:nvSpPr>
        <xdr:cNvPr id="234" name="楕円 233"/>
        <xdr:cNvSpPr/>
      </xdr:nvSpPr>
      <xdr:spPr>
        <a:xfrm>
          <a:off x="3312160" y="1425193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147338</xdr:rowOff>
    </xdr:from>
    <xdr:ext cx="405111" cy="259045"/>
    <xdr:sp macro="" textlink="">
      <xdr:nvSpPr>
        <xdr:cNvPr id="235" name="n_1aveValue【公営住宅】&#10;有形固定資産減価償却率"/>
        <xdr:cNvSpPr txBox="1"/>
      </xdr:nvSpPr>
      <xdr:spPr>
        <a:xfrm>
          <a:off x="3170564" y="133908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67327</xdr:rowOff>
    </xdr:from>
    <xdr:ext cx="405111" cy="259045"/>
    <xdr:sp macro="" textlink="">
      <xdr:nvSpPr>
        <xdr:cNvPr id="236" name="n_2aveValue【公営住宅】&#10;有形固定資産減価償却率"/>
        <xdr:cNvSpPr txBox="1"/>
      </xdr:nvSpPr>
      <xdr:spPr>
        <a:xfrm>
          <a:off x="238570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95266</xdr:rowOff>
    </xdr:from>
    <xdr:ext cx="405111" cy="259045"/>
    <xdr:sp macro="" textlink="">
      <xdr:nvSpPr>
        <xdr:cNvPr id="237" name="n_1mainValue【公営住宅】&#10;有形固定資産減価償却率"/>
        <xdr:cNvSpPr txBox="1"/>
      </xdr:nvSpPr>
      <xdr:spPr>
        <a:xfrm>
          <a:off x="3170564" y="1434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38" name="正方形/長方形 237"/>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39" name="正方形/長方形 238"/>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0" name="正方形/長方形 239"/>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1" name="正方形/長方形 240"/>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2" name="正方形/長方形 241"/>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3" name="正方形/長方形 242"/>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4" name="正方形/長方形 243"/>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5" name="正方形/長方形 244"/>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6" name="テキスト ボックス 245"/>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47" name="直線コネクタ 246"/>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48" name="直線コネクタ 247"/>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49" name="テキスト ボックス 248"/>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50" name="直線コネクタ 249"/>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51" name="テキスト ボックス 250"/>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52" name="直線コネクタ 251"/>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53" name="テキスト ボックス 252"/>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54" name="直線コネクタ 253"/>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55" name="テキスト ボックス 254"/>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56" name="直線コネクタ 255"/>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57" name="テキスト ボックス 256"/>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58" name="直線コネクタ 257"/>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59" name="テキスト ボックス 258"/>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0" name="直線コネクタ 259"/>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1" name="テキスト ボックス 260"/>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2"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83167</xdr:rowOff>
    </xdr:from>
    <xdr:to>
      <xdr:col>54</xdr:col>
      <xdr:colOff>189865</xdr:colOff>
      <xdr:row>86</xdr:row>
      <xdr:rowOff>217</xdr:rowOff>
    </xdr:to>
    <xdr:cxnSp macro="">
      <xdr:nvCxnSpPr>
        <xdr:cNvPr id="263" name="直線コネクタ 262"/>
        <xdr:cNvCxnSpPr/>
      </xdr:nvCxnSpPr>
      <xdr:spPr>
        <a:xfrm flipV="1">
          <a:off x="9219565" y="13159087"/>
          <a:ext cx="0" cy="12581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4044</xdr:rowOff>
    </xdr:from>
    <xdr:ext cx="469744" cy="259045"/>
    <xdr:sp macro="" textlink="">
      <xdr:nvSpPr>
        <xdr:cNvPr id="264" name="【公営住宅】&#10;一人当たり面積最小値テキスト"/>
        <xdr:cNvSpPr txBox="1"/>
      </xdr:nvSpPr>
      <xdr:spPr>
        <a:xfrm>
          <a:off x="9258300" y="1442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217</xdr:rowOff>
    </xdr:from>
    <xdr:to>
      <xdr:col>55</xdr:col>
      <xdr:colOff>88900</xdr:colOff>
      <xdr:row>86</xdr:row>
      <xdr:rowOff>217</xdr:rowOff>
    </xdr:to>
    <xdr:cxnSp macro="">
      <xdr:nvCxnSpPr>
        <xdr:cNvPr id="265" name="直線コネクタ 264"/>
        <xdr:cNvCxnSpPr/>
      </xdr:nvCxnSpPr>
      <xdr:spPr>
        <a:xfrm>
          <a:off x="9154160" y="144172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29844</xdr:rowOff>
    </xdr:from>
    <xdr:ext cx="469744" cy="259045"/>
    <xdr:sp macro="" textlink="">
      <xdr:nvSpPr>
        <xdr:cNvPr id="266" name="【公営住宅】&#10;一人当たり面積最大値テキスト"/>
        <xdr:cNvSpPr txBox="1"/>
      </xdr:nvSpPr>
      <xdr:spPr>
        <a:xfrm>
          <a:off x="9258300" y="12938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83167</xdr:rowOff>
    </xdr:from>
    <xdr:to>
      <xdr:col>55</xdr:col>
      <xdr:colOff>88900</xdr:colOff>
      <xdr:row>78</xdr:row>
      <xdr:rowOff>83167</xdr:rowOff>
    </xdr:to>
    <xdr:cxnSp macro="">
      <xdr:nvCxnSpPr>
        <xdr:cNvPr id="267" name="直線コネクタ 266"/>
        <xdr:cNvCxnSpPr/>
      </xdr:nvCxnSpPr>
      <xdr:spPr>
        <a:xfrm>
          <a:off x="9154160" y="131590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143708</xdr:rowOff>
    </xdr:from>
    <xdr:ext cx="469744" cy="259045"/>
    <xdr:sp macro="" textlink="">
      <xdr:nvSpPr>
        <xdr:cNvPr id="268" name="【公営住宅】&#10;一人当たり面積平均値テキスト"/>
        <xdr:cNvSpPr txBox="1"/>
      </xdr:nvSpPr>
      <xdr:spPr>
        <a:xfrm>
          <a:off x="9258300" y="140578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165281</xdr:rowOff>
    </xdr:from>
    <xdr:to>
      <xdr:col>55</xdr:col>
      <xdr:colOff>50800</xdr:colOff>
      <xdr:row>84</xdr:row>
      <xdr:rowOff>95431</xdr:rowOff>
    </xdr:to>
    <xdr:sp macro="" textlink="">
      <xdr:nvSpPr>
        <xdr:cNvPr id="269" name="フローチャート: 判断 268"/>
        <xdr:cNvSpPr/>
      </xdr:nvSpPr>
      <xdr:spPr>
        <a:xfrm>
          <a:off x="9192260" y="1407940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41184</xdr:rowOff>
    </xdr:from>
    <xdr:to>
      <xdr:col>50</xdr:col>
      <xdr:colOff>165100</xdr:colOff>
      <xdr:row>83</xdr:row>
      <xdr:rowOff>142784</xdr:rowOff>
    </xdr:to>
    <xdr:sp macro="" textlink="">
      <xdr:nvSpPr>
        <xdr:cNvPr id="270" name="フローチャート: 判断 269"/>
        <xdr:cNvSpPr/>
      </xdr:nvSpPr>
      <xdr:spPr>
        <a:xfrm>
          <a:off x="84455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162342</xdr:rowOff>
    </xdr:from>
    <xdr:to>
      <xdr:col>46</xdr:col>
      <xdr:colOff>38100</xdr:colOff>
      <xdr:row>83</xdr:row>
      <xdr:rowOff>92492</xdr:rowOff>
    </xdr:to>
    <xdr:sp macro="" textlink="">
      <xdr:nvSpPr>
        <xdr:cNvPr id="271" name="フローチャート: 判断 270"/>
        <xdr:cNvSpPr/>
      </xdr:nvSpPr>
      <xdr:spPr>
        <a:xfrm>
          <a:off x="7670800" y="139088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72" name="テキスト ボックス 271"/>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3" name="テキスト ボックス 272"/>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4" name="テキスト ボックス 273"/>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75" name="テキスト ボックス 274"/>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76" name="テキスト ボックス 275"/>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131645</xdr:rowOff>
    </xdr:from>
    <xdr:to>
      <xdr:col>50</xdr:col>
      <xdr:colOff>165100</xdr:colOff>
      <xdr:row>85</xdr:row>
      <xdr:rowOff>61795</xdr:rowOff>
    </xdr:to>
    <xdr:sp macro="" textlink="">
      <xdr:nvSpPr>
        <xdr:cNvPr id="277" name="楕円 276"/>
        <xdr:cNvSpPr/>
      </xdr:nvSpPr>
      <xdr:spPr>
        <a:xfrm>
          <a:off x="8445500" y="142134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81</xdr:row>
      <xdr:rowOff>159311</xdr:rowOff>
    </xdr:from>
    <xdr:ext cx="469744" cy="259045"/>
    <xdr:sp macro="" textlink="">
      <xdr:nvSpPr>
        <xdr:cNvPr id="278" name="n_1aveValue【公営住宅】&#10;一人当たり面積"/>
        <xdr:cNvSpPr txBox="1"/>
      </xdr:nvSpPr>
      <xdr:spPr>
        <a:xfrm>
          <a:off x="8271587" y="1373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109019</xdr:rowOff>
    </xdr:from>
    <xdr:ext cx="469744" cy="259045"/>
    <xdr:sp macro="" textlink="">
      <xdr:nvSpPr>
        <xdr:cNvPr id="279" name="n_2aveValue【公営住宅】&#10;一人当たり面積"/>
        <xdr:cNvSpPr txBox="1"/>
      </xdr:nvSpPr>
      <xdr:spPr>
        <a:xfrm>
          <a:off x="7509587" y="1368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52922</xdr:rowOff>
    </xdr:from>
    <xdr:ext cx="469744" cy="259045"/>
    <xdr:sp macro="" textlink="">
      <xdr:nvSpPr>
        <xdr:cNvPr id="280" name="n_1mainValue【公営住宅】&#10;一人当たり面積"/>
        <xdr:cNvSpPr txBox="1"/>
      </xdr:nvSpPr>
      <xdr:spPr>
        <a:xfrm>
          <a:off x="8271587" y="14302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07" name="テキスト ボックス 306"/>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308" name="直線コネクタ 307"/>
        <xdr:cNvCxnSpPr/>
      </xdr:nvCxnSpPr>
      <xdr:spPr>
        <a:xfrm>
          <a:off x="10960100" y="70065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309" name="テキスト ボックス 308"/>
        <xdr:cNvSpPr txBox="1"/>
      </xdr:nvSpPr>
      <xdr:spPr>
        <a:xfrm>
          <a:off x="10602761" y="6868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310" name="直線コネクタ 309"/>
        <xdr:cNvCxnSpPr/>
      </xdr:nvCxnSpPr>
      <xdr:spPr>
        <a:xfrm>
          <a:off x="10960100" y="655701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311" name="テキスト ボックス 310"/>
        <xdr:cNvSpPr txBox="1"/>
      </xdr:nvSpPr>
      <xdr:spPr>
        <a:xfrm>
          <a:off x="1060276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312" name="直線コネクタ 311"/>
        <xdr:cNvCxnSpPr/>
      </xdr:nvCxnSpPr>
      <xdr:spPr>
        <a:xfrm>
          <a:off x="10960100" y="61112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313" name="テキスト ボックス 312"/>
        <xdr:cNvSpPr txBox="1"/>
      </xdr:nvSpPr>
      <xdr:spPr>
        <a:xfrm>
          <a:off x="1060276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314" name="直線コネクタ 313"/>
        <xdr:cNvCxnSpPr/>
      </xdr:nvCxnSpPr>
      <xdr:spPr>
        <a:xfrm>
          <a:off x="10960100" y="56654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315" name="テキスト ボックス 314"/>
        <xdr:cNvSpPr txBox="1"/>
      </xdr:nvSpPr>
      <xdr:spPr>
        <a:xfrm>
          <a:off x="1060276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6" name="直線コネクタ 315"/>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17" name="テキスト ボックス 316"/>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8"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23622</xdr:rowOff>
    </xdr:from>
    <xdr:to>
      <xdr:col>85</xdr:col>
      <xdr:colOff>126364</xdr:colOff>
      <xdr:row>40</xdr:row>
      <xdr:rowOff>39624</xdr:rowOff>
    </xdr:to>
    <xdr:cxnSp macro="">
      <xdr:nvCxnSpPr>
        <xdr:cNvPr id="319" name="直線コネクタ 318"/>
        <xdr:cNvCxnSpPr/>
      </xdr:nvCxnSpPr>
      <xdr:spPr>
        <a:xfrm flipV="1">
          <a:off x="14375764" y="5555742"/>
          <a:ext cx="0" cy="1189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43451</xdr:rowOff>
    </xdr:from>
    <xdr:ext cx="405111" cy="259045"/>
    <xdr:sp macro="" textlink="">
      <xdr:nvSpPr>
        <xdr:cNvPr id="320" name="【認定こども園・幼稚園・保育所】&#10;有形固定資産減価償却率最小値テキスト"/>
        <xdr:cNvSpPr txBox="1"/>
      </xdr:nvSpPr>
      <xdr:spPr>
        <a:xfrm>
          <a:off x="14414500" y="6749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39624</xdr:rowOff>
    </xdr:from>
    <xdr:to>
      <xdr:col>86</xdr:col>
      <xdr:colOff>25400</xdr:colOff>
      <xdr:row>40</xdr:row>
      <xdr:rowOff>39624</xdr:rowOff>
    </xdr:to>
    <xdr:cxnSp macro="">
      <xdr:nvCxnSpPr>
        <xdr:cNvPr id="321" name="直線コネクタ 320"/>
        <xdr:cNvCxnSpPr/>
      </xdr:nvCxnSpPr>
      <xdr:spPr>
        <a:xfrm>
          <a:off x="14287500" y="6745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141749</xdr:rowOff>
    </xdr:from>
    <xdr:ext cx="405111" cy="259045"/>
    <xdr:sp macro="" textlink="">
      <xdr:nvSpPr>
        <xdr:cNvPr id="322" name="【認定こども園・幼稚園・保育所】&#10;有形固定資産減価償却率最大値テキスト"/>
        <xdr:cNvSpPr txBox="1"/>
      </xdr:nvSpPr>
      <xdr:spPr>
        <a:xfrm>
          <a:off x="14414500" y="5338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23622</xdr:rowOff>
    </xdr:from>
    <xdr:to>
      <xdr:col>86</xdr:col>
      <xdr:colOff>25400</xdr:colOff>
      <xdr:row>33</xdr:row>
      <xdr:rowOff>23622</xdr:rowOff>
    </xdr:to>
    <xdr:cxnSp macro="">
      <xdr:nvCxnSpPr>
        <xdr:cNvPr id="323" name="直線コネクタ 322"/>
        <xdr:cNvCxnSpPr/>
      </xdr:nvCxnSpPr>
      <xdr:spPr>
        <a:xfrm>
          <a:off x="14287500" y="55557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65549</xdr:rowOff>
    </xdr:from>
    <xdr:ext cx="405111" cy="259045"/>
    <xdr:sp macro="" textlink="">
      <xdr:nvSpPr>
        <xdr:cNvPr id="324" name="【認定こども園・幼稚園・保育所】&#10;有形固定資産減価償却率平均値テキスト"/>
        <xdr:cNvSpPr txBox="1"/>
      </xdr:nvSpPr>
      <xdr:spPr>
        <a:xfrm>
          <a:off x="14414500" y="6268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87122</xdr:rowOff>
    </xdr:from>
    <xdr:to>
      <xdr:col>85</xdr:col>
      <xdr:colOff>177800</xdr:colOff>
      <xdr:row>38</xdr:row>
      <xdr:rowOff>17272</xdr:rowOff>
    </xdr:to>
    <xdr:sp macro="" textlink="">
      <xdr:nvSpPr>
        <xdr:cNvPr id="325" name="フローチャート: 判断 324"/>
        <xdr:cNvSpPr/>
      </xdr:nvSpPr>
      <xdr:spPr>
        <a:xfrm>
          <a:off x="14325600" y="6289802"/>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4826</xdr:rowOff>
    </xdr:from>
    <xdr:to>
      <xdr:col>81</xdr:col>
      <xdr:colOff>101600</xdr:colOff>
      <xdr:row>37</xdr:row>
      <xdr:rowOff>106426</xdr:rowOff>
    </xdr:to>
    <xdr:sp macro="" textlink="">
      <xdr:nvSpPr>
        <xdr:cNvPr id="326" name="フローチャート: 判断 325"/>
        <xdr:cNvSpPr/>
      </xdr:nvSpPr>
      <xdr:spPr>
        <a:xfrm>
          <a:off x="13578840" y="6207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146558</xdr:rowOff>
    </xdr:from>
    <xdr:to>
      <xdr:col>76</xdr:col>
      <xdr:colOff>165100</xdr:colOff>
      <xdr:row>37</xdr:row>
      <xdr:rowOff>76708</xdr:rowOff>
    </xdr:to>
    <xdr:sp macro="" textlink="">
      <xdr:nvSpPr>
        <xdr:cNvPr id="327" name="フローチャート: 判断 326"/>
        <xdr:cNvSpPr/>
      </xdr:nvSpPr>
      <xdr:spPr>
        <a:xfrm>
          <a:off x="12804140" y="61815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8" name="テキスト ボックス 327"/>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9" name="テキスト ボックス 328"/>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0" name="テキスト ボックス 329"/>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1" name="テキスト ボックス 330"/>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2" name="テキスト ボックス 331"/>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27686</xdr:rowOff>
    </xdr:from>
    <xdr:to>
      <xdr:col>81</xdr:col>
      <xdr:colOff>101600</xdr:colOff>
      <xdr:row>36</xdr:row>
      <xdr:rowOff>129286</xdr:rowOff>
    </xdr:to>
    <xdr:sp macro="" textlink="">
      <xdr:nvSpPr>
        <xdr:cNvPr id="333" name="楕円 332"/>
        <xdr:cNvSpPr/>
      </xdr:nvSpPr>
      <xdr:spPr>
        <a:xfrm>
          <a:off x="1357884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37</xdr:row>
      <xdr:rowOff>97553</xdr:rowOff>
    </xdr:from>
    <xdr:ext cx="405111" cy="259045"/>
    <xdr:sp macro="" textlink="">
      <xdr:nvSpPr>
        <xdr:cNvPr id="334" name="n_1aveValue【認定こども園・幼稚園・保育所】&#10;有形固定資産減価償却率"/>
        <xdr:cNvSpPr txBox="1"/>
      </xdr:nvSpPr>
      <xdr:spPr>
        <a:xfrm>
          <a:off x="13437244" y="6300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93235</xdr:rowOff>
    </xdr:from>
    <xdr:ext cx="405111" cy="259045"/>
    <xdr:sp macro="" textlink="">
      <xdr:nvSpPr>
        <xdr:cNvPr id="335" name="n_2aveValue【認定こども園・幼稚園・保育所】&#10;有形固定資産減価償却率"/>
        <xdr:cNvSpPr txBox="1"/>
      </xdr:nvSpPr>
      <xdr:spPr>
        <a:xfrm>
          <a:off x="12675244" y="596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145813</xdr:rowOff>
    </xdr:from>
    <xdr:ext cx="405111" cy="259045"/>
    <xdr:sp macro="" textlink="">
      <xdr:nvSpPr>
        <xdr:cNvPr id="336" name="n_1mainValue【認定こども園・幼稚園・保育所】&#10;有形固定資産減価償却率"/>
        <xdr:cNvSpPr txBox="1"/>
      </xdr:nvSpPr>
      <xdr:spPr>
        <a:xfrm>
          <a:off x="13437244" y="58455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37" name="正方形/長方形 336"/>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38" name="正方形/長方形 337"/>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39" name="正方形/長方形 338"/>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0" name="正方形/長方形 339"/>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1" name="正方形/長方形 340"/>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42" name="正方形/長方形 341"/>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43" name="正方形/長方形 342"/>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44" name="正方形/長方形 343"/>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45" name="テキスト ボックス 344"/>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46" name="直線コネクタ 345"/>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47" name="直線コネクタ 346"/>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48" name="テキスト ボックス 347"/>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49" name="直線コネクタ 348"/>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50" name="テキスト ボックス 349"/>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51" name="直線コネクタ 350"/>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52" name="テキスト ボックス 351"/>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53" name="直線コネクタ 352"/>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54" name="テキスト ボックス 353"/>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55" name="直線コネクタ 354"/>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56" name="テキスト ボックス 355"/>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57" name="直線コネクタ 356"/>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58" name="テキスト ボックス 357"/>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59"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53340</xdr:rowOff>
    </xdr:from>
    <xdr:to>
      <xdr:col>116</xdr:col>
      <xdr:colOff>62864</xdr:colOff>
      <xdr:row>41</xdr:row>
      <xdr:rowOff>148590</xdr:rowOff>
    </xdr:to>
    <xdr:cxnSp macro="">
      <xdr:nvCxnSpPr>
        <xdr:cNvPr id="360" name="直線コネクタ 359"/>
        <xdr:cNvCxnSpPr/>
      </xdr:nvCxnSpPr>
      <xdr:spPr>
        <a:xfrm flipV="1">
          <a:off x="19509104" y="5753100"/>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152417</xdr:rowOff>
    </xdr:from>
    <xdr:ext cx="469744" cy="259045"/>
    <xdr:sp macro="" textlink="">
      <xdr:nvSpPr>
        <xdr:cNvPr id="361" name="【認定こども園・幼稚園・保育所】&#10;一人当たり面積最小値テキスト"/>
        <xdr:cNvSpPr txBox="1"/>
      </xdr:nvSpPr>
      <xdr:spPr>
        <a:xfrm>
          <a:off x="19547840"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148590</xdr:rowOff>
    </xdr:from>
    <xdr:to>
      <xdr:col>116</xdr:col>
      <xdr:colOff>152400</xdr:colOff>
      <xdr:row>41</xdr:row>
      <xdr:rowOff>148590</xdr:rowOff>
    </xdr:to>
    <xdr:cxnSp macro="">
      <xdr:nvCxnSpPr>
        <xdr:cNvPr id="362" name="直線コネクタ 361"/>
        <xdr:cNvCxnSpPr/>
      </xdr:nvCxnSpPr>
      <xdr:spPr>
        <a:xfrm>
          <a:off x="19443700" y="70218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17</xdr:rowOff>
    </xdr:from>
    <xdr:ext cx="469744" cy="259045"/>
    <xdr:sp macro="" textlink="">
      <xdr:nvSpPr>
        <xdr:cNvPr id="363" name="【認定こども園・幼稚園・保育所】&#10;一人当たり面積最大値テキスト"/>
        <xdr:cNvSpPr txBox="1"/>
      </xdr:nvSpPr>
      <xdr:spPr>
        <a:xfrm>
          <a:off x="19547840" y="55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53340</xdr:rowOff>
    </xdr:from>
    <xdr:to>
      <xdr:col>116</xdr:col>
      <xdr:colOff>152400</xdr:colOff>
      <xdr:row>34</xdr:row>
      <xdr:rowOff>53340</xdr:rowOff>
    </xdr:to>
    <xdr:cxnSp macro="">
      <xdr:nvCxnSpPr>
        <xdr:cNvPr id="364" name="直線コネクタ 363"/>
        <xdr:cNvCxnSpPr/>
      </xdr:nvCxnSpPr>
      <xdr:spPr>
        <a:xfrm>
          <a:off x="19443700" y="5753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91457</xdr:rowOff>
    </xdr:from>
    <xdr:ext cx="469744" cy="259045"/>
    <xdr:sp macro="" textlink="">
      <xdr:nvSpPr>
        <xdr:cNvPr id="365" name="【認定こども園・幼稚園・保育所】&#10;一人当たり面積平均値テキスト"/>
        <xdr:cNvSpPr txBox="1"/>
      </xdr:nvSpPr>
      <xdr:spPr>
        <a:xfrm>
          <a:off x="19547840" y="62941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113030</xdr:rowOff>
    </xdr:from>
    <xdr:to>
      <xdr:col>116</xdr:col>
      <xdr:colOff>114300</xdr:colOff>
      <xdr:row>38</xdr:row>
      <xdr:rowOff>43180</xdr:rowOff>
    </xdr:to>
    <xdr:sp macro="" textlink="">
      <xdr:nvSpPr>
        <xdr:cNvPr id="366" name="フローチャート: 判断 365"/>
        <xdr:cNvSpPr/>
      </xdr:nvSpPr>
      <xdr:spPr>
        <a:xfrm>
          <a:off x="19458940" y="63157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166370</xdr:rowOff>
    </xdr:from>
    <xdr:to>
      <xdr:col>112</xdr:col>
      <xdr:colOff>38100</xdr:colOff>
      <xdr:row>38</xdr:row>
      <xdr:rowOff>96520</xdr:rowOff>
    </xdr:to>
    <xdr:sp macro="" textlink="">
      <xdr:nvSpPr>
        <xdr:cNvPr id="367" name="フローチャート: 判断 366"/>
        <xdr:cNvSpPr/>
      </xdr:nvSpPr>
      <xdr:spPr>
        <a:xfrm>
          <a:off x="18735040" y="63690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40640</xdr:rowOff>
    </xdr:from>
    <xdr:to>
      <xdr:col>107</xdr:col>
      <xdr:colOff>101600</xdr:colOff>
      <xdr:row>38</xdr:row>
      <xdr:rowOff>142240</xdr:rowOff>
    </xdr:to>
    <xdr:sp macro="" textlink="">
      <xdr:nvSpPr>
        <xdr:cNvPr id="368" name="フローチャート: 判断 367"/>
        <xdr:cNvSpPr/>
      </xdr:nvSpPr>
      <xdr:spPr>
        <a:xfrm>
          <a:off x="1793748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69" name="テキスト ボックス 368"/>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70" name="テキスト ボックス 369"/>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71" name="テキスト ボックス 370"/>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72" name="テキスト ボックス 371"/>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73" name="テキスト ボックス 372"/>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128270</xdr:rowOff>
    </xdr:from>
    <xdr:to>
      <xdr:col>112</xdr:col>
      <xdr:colOff>38100</xdr:colOff>
      <xdr:row>39</xdr:row>
      <xdr:rowOff>58420</xdr:rowOff>
    </xdr:to>
    <xdr:sp macro="" textlink="">
      <xdr:nvSpPr>
        <xdr:cNvPr id="374" name="楕円 373"/>
        <xdr:cNvSpPr/>
      </xdr:nvSpPr>
      <xdr:spPr>
        <a:xfrm>
          <a:off x="18735040" y="64985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36</xdr:row>
      <xdr:rowOff>113047</xdr:rowOff>
    </xdr:from>
    <xdr:ext cx="469744" cy="259045"/>
    <xdr:sp macro="" textlink="">
      <xdr:nvSpPr>
        <xdr:cNvPr id="375" name="n_1aveValue【認定こども園・幼稚園・保育所】&#10;一人当たり面積"/>
        <xdr:cNvSpPr txBox="1"/>
      </xdr:nvSpPr>
      <xdr:spPr>
        <a:xfrm>
          <a:off x="18561127" y="6148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158767</xdr:rowOff>
    </xdr:from>
    <xdr:ext cx="469744" cy="259045"/>
    <xdr:sp macro="" textlink="">
      <xdr:nvSpPr>
        <xdr:cNvPr id="376" name="n_2aveValue【認定こども園・幼稚園・保育所】&#10;一人当たり面積"/>
        <xdr:cNvSpPr txBox="1"/>
      </xdr:nvSpPr>
      <xdr:spPr>
        <a:xfrm>
          <a:off x="1777626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49547</xdr:rowOff>
    </xdr:from>
    <xdr:ext cx="469744" cy="259045"/>
    <xdr:sp macro="" textlink="">
      <xdr:nvSpPr>
        <xdr:cNvPr id="377" name="n_1mainValue【認定こども園・幼稚園・保育所】&#10;一人当たり面積"/>
        <xdr:cNvSpPr txBox="1"/>
      </xdr:nvSpPr>
      <xdr:spPr>
        <a:xfrm>
          <a:off x="185611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8" name="正方形/長方形 377"/>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9" name="正方形/長方形 378"/>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0" name="正方形/長方形 379"/>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1" name="正方形/長方形 380"/>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2" name="正方形/長方形 381"/>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3" name="正方形/長方形 382"/>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4" name="正方形/長方形 383"/>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5" name="正方形/長方形 384"/>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6" name="テキスト ボックス 385"/>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7" name="直線コネクタ 386"/>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88" name="テキスト ボックス 387"/>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389" name="直線コネクタ 388"/>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390" name="テキスト ボックス 389"/>
        <xdr:cNvSpPr txBox="1"/>
      </xdr:nvSpPr>
      <xdr:spPr>
        <a:xfrm>
          <a:off x="10602761" y="10590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391" name="直線コネクタ 390"/>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392" name="テキスト ボックス 391"/>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393" name="直線コネクタ 392"/>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394" name="テキスト ボックス 393"/>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395" name="直線コネクタ 394"/>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396" name="テキスト ボックス 395"/>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97" name="直線コネクタ 396"/>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398" name="テキスト ボックス 397"/>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399"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20574</xdr:rowOff>
    </xdr:from>
    <xdr:to>
      <xdr:col>85</xdr:col>
      <xdr:colOff>126364</xdr:colOff>
      <xdr:row>63</xdr:row>
      <xdr:rowOff>89154</xdr:rowOff>
    </xdr:to>
    <xdr:cxnSp macro="">
      <xdr:nvCxnSpPr>
        <xdr:cNvPr id="400" name="直線コネクタ 399"/>
        <xdr:cNvCxnSpPr/>
      </xdr:nvCxnSpPr>
      <xdr:spPr>
        <a:xfrm flipV="1">
          <a:off x="14375764" y="9408414"/>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92981</xdr:rowOff>
    </xdr:from>
    <xdr:ext cx="405111" cy="259045"/>
    <xdr:sp macro="" textlink="">
      <xdr:nvSpPr>
        <xdr:cNvPr id="401" name="【学校施設】&#10;有形固定資産減価償却率最小値テキスト"/>
        <xdr:cNvSpPr txBox="1"/>
      </xdr:nvSpPr>
      <xdr:spPr>
        <a:xfrm>
          <a:off x="14414500" y="10654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89154</xdr:rowOff>
    </xdr:from>
    <xdr:to>
      <xdr:col>86</xdr:col>
      <xdr:colOff>25400</xdr:colOff>
      <xdr:row>63</xdr:row>
      <xdr:rowOff>89154</xdr:rowOff>
    </xdr:to>
    <xdr:cxnSp macro="">
      <xdr:nvCxnSpPr>
        <xdr:cNvPr id="402" name="直線コネクタ 401"/>
        <xdr:cNvCxnSpPr/>
      </xdr:nvCxnSpPr>
      <xdr:spPr>
        <a:xfrm>
          <a:off x="14287500" y="106504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138701</xdr:rowOff>
    </xdr:from>
    <xdr:ext cx="405111" cy="259045"/>
    <xdr:sp macro="" textlink="">
      <xdr:nvSpPr>
        <xdr:cNvPr id="403" name="【学校施設】&#10;有形固定資産減価償却率最大値テキスト"/>
        <xdr:cNvSpPr txBox="1"/>
      </xdr:nvSpPr>
      <xdr:spPr>
        <a:xfrm>
          <a:off x="14414500" y="9191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20574</xdr:rowOff>
    </xdr:from>
    <xdr:to>
      <xdr:col>86</xdr:col>
      <xdr:colOff>25400</xdr:colOff>
      <xdr:row>56</xdr:row>
      <xdr:rowOff>20574</xdr:rowOff>
    </xdr:to>
    <xdr:cxnSp macro="">
      <xdr:nvCxnSpPr>
        <xdr:cNvPr id="404" name="直線コネクタ 403"/>
        <xdr:cNvCxnSpPr/>
      </xdr:nvCxnSpPr>
      <xdr:spPr>
        <a:xfrm>
          <a:off x="14287500" y="94084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112793</xdr:rowOff>
    </xdr:from>
    <xdr:ext cx="405111" cy="259045"/>
    <xdr:sp macro="" textlink="">
      <xdr:nvSpPr>
        <xdr:cNvPr id="405" name="【学校施設】&#10;有形固定資産減価償却率平均値テキスト"/>
        <xdr:cNvSpPr txBox="1"/>
      </xdr:nvSpPr>
      <xdr:spPr>
        <a:xfrm>
          <a:off x="14414500" y="98359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134366</xdr:rowOff>
    </xdr:from>
    <xdr:to>
      <xdr:col>85</xdr:col>
      <xdr:colOff>177800</xdr:colOff>
      <xdr:row>59</xdr:row>
      <xdr:rowOff>64516</xdr:rowOff>
    </xdr:to>
    <xdr:sp macro="" textlink="">
      <xdr:nvSpPr>
        <xdr:cNvPr id="406" name="フローチャート: 判断 405"/>
        <xdr:cNvSpPr/>
      </xdr:nvSpPr>
      <xdr:spPr>
        <a:xfrm>
          <a:off x="14325600" y="985748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138938</xdr:rowOff>
    </xdr:from>
    <xdr:to>
      <xdr:col>81</xdr:col>
      <xdr:colOff>101600</xdr:colOff>
      <xdr:row>59</xdr:row>
      <xdr:rowOff>69088</xdr:rowOff>
    </xdr:to>
    <xdr:sp macro="" textlink="">
      <xdr:nvSpPr>
        <xdr:cNvPr id="407" name="フローチャート: 判断 406"/>
        <xdr:cNvSpPr/>
      </xdr:nvSpPr>
      <xdr:spPr>
        <a:xfrm>
          <a:off x="13578840" y="98620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93218</xdr:rowOff>
    </xdr:from>
    <xdr:to>
      <xdr:col>76</xdr:col>
      <xdr:colOff>165100</xdr:colOff>
      <xdr:row>59</xdr:row>
      <xdr:rowOff>23368</xdr:rowOff>
    </xdr:to>
    <xdr:sp macro="" textlink="">
      <xdr:nvSpPr>
        <xdr:cNvPr id="408" name="フローチャート: 判断 407"/>
        <xdr:cNvSpPr/>
      </xdr:nvSpPr>
      <xdr:spPr>
        <a:xfrm>
          <a:off x="12804140" y="981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09" name="テキスト ボックス 40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0" name="テキスト ボックス 40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1" name="テキスト ボックス 41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2" name="テキスト ボックス 41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3" name="テキスト ボックス 41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88646</xdr:rowOff>
    </xdr:from>
    <xdr:to>
      <xdr:col>81</xdr:col>
      <xdr:colOff>101600</xdr:colOff>
      <xdr:row>61</xdr:row>
      <xdr:rowOff>18796</xdr:rowOff>
    </xdr:to>
    <xdr:sp macro="" textlink="">
      <xdr:nvSpPr>
        <xdr:cNvPr id="414" name="楕円 413"/>
        <xdr:cNvSpPr/>
      </xdr:nvSpPr>
      <xdr:spPr>
        <a:xfrm>
          <a:off x="13578840" y="101470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57</xdr:row>
      <xdr:rowOff>85615</xdr:rowOff>
    </xdr:from>
    <xdr:ext cx="405111" cy="259045"/>
    <xdr:sp macro="" textlink="">
      <xdr:nvSpPr>
        <xdr:cNvPr id="415" name="n_1aveValue【学校施設】&#10;有形固定資産減価償却率"/>
        <xdr:cNvSpPr txBox="1"/>
      </xdr:nvSpPr>
      <xdr:spPr>
        <a:xfrm>
          <a:off x="13437244" y="964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39895</xdr:rowOff>
    </xdr:from>
    <xdr:ext cx="405111" cy="259045"/>
    <xdr:sp macro="" textlink="">
      <xdr:nvSpPr>
        <xdr:cNvPr id="416" name="n_2aveValue【学校施設】&#10;有形固定資産減価償却率"/>
        <xdr:cNvSpPr txBox="1"/>
      </xdr:nvSpPr>
      <xdr:spPr>
        <a:xfrm>
          <a:off x="12675244" y="9595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9923</xdr:rowOff>
    </xdr:from>
    <xdr:ext cx="405111" cy="259045"/>
    <xdr:sp macro="" textlink="">
      <xdr:nvSpPr>
        <xdr:cNvPr id="417" name="n_1mainValue【学校施設】&#10;有形固定資産減価償却率"/>
        <xdr:cNvSpPr txBox="1"/>
      </xdr:nvSpPr>
      <xdr:spPr>
        <a:xfrm>
          <a:off x="13437244" y="10235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18" name="正方形/長方形 417"/>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19" name="正方形/長方形 418"/>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20" name="正方形/長方形 419"/>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21" name="正方形/長方形 420"/>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22" name="正方形/長方形 421"/>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23" name="正方形/長方形 422"/>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24" name="正方形/長方形 423"/>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25" name="正方形/長方形 424"/>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26" name="テキスト ボックス 425"/>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27" name="直線コネクタ 426"/>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28" name="テキスト ボックス 427"/>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29" name="直線コネクタ 428"/>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30" name="テキスト ボックス 429"/>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31" name="直線コネクタ 430"/>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32" name="テキスト ボックス 431"/>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33" name="直線コネクタ 432"/>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34" name="テキスト ボックス 433"/>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35" name="直線コネクタ 434"/>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36" name="テキスト ボックス 435"/>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37" name="直線コネクタ 436"/>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38" name="テキスト ボックス 437"/>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39" name="直線コネクタ 438"/>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40" name="テキスト ボックス 439"/>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41"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92964</xdr:rowOff>
    </xdr:from>
    <xdr:to>
      <xdr:col>116</xdr:col>
      <xdr:colOff>62864</xdr:colOff>
      <xdr:row>64</xdr:row>
      <xdr:rowOff>2667</xdr:rowOff>
    </xdr:to>
    <xdr:cxnSp macro="">
      <xdr:nvCxnSpPr>
        <xdr:cNvPr id="442" name="直線コネクタ 441"/>
        <xdr:cNvCxnSpPr/>
      </xdr:nvCxnSpPr>
      <xdr:spPr>
        <a:xfrm flipV="1">
          <a:off x="19509104" y="9313164"/>
          <a:ext cx="0" cy="1418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6494</xdr:rowOff>
    </xdr:from>
    <xdr:ext cx="469744" cy="259045"/>
    <xdr:sp macro="" textlink="">
      <xdr:nvSpPr>
        <xdr:cNvPr id="443" name="【学校施設】&#10;一人当たり面積最小値テキスト"/>
        <xdr:cNvSpPr txBox="1"/>
      </xdr:nvSpPr>
      <xdr:spPr>
        <a:xfrm>
          <a:off x="19547840" y="10735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2667</xdr:rowOff>
    </xdr:from>
    <xdr:to>
      <xdr:col>116</xdr:col>
      <xdr:colOff>152400</xdr:colOff>
      <xdr:row>64</xdr:row>
      <xdr:rowOff>2667</xdr:rowOff>
    </xdr:to>
    <xdr:cxnSp macro="">
      <xdr:nvCxnSpPr>
        <xdr:cNvPr id="444" name="直線コネクタ 443"/>
        <xdr:cNvCxnSpPr/>
      </xdr:nvCxnSpPr>
      <xdr:spPr>
        <a:xfrm>
          <a:off x="19443700" y="107316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39641</xdr:rowOff>
    </xdr:from>
    <xdr:ext cx="469744" cy="259045"/>
    <xdr:sp macro="" textlink="">
      <xdr:nvSpPr>
        <xdr:cNvPr id="445" name="【学校施設】&#10;一人当たり面積最大値テキスト"/>
        <xdr:cNvSpPr txBox="1"/>
      </xdr:nvSpPr>
      <xdr:spPr>
        <a:xfrm>
          <a:off x="19547840" y="9092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92964</xdr:rowOff>
    </xdr:from>
    <xdr:to>
      <xdr:col>116</xdr:col>
      <xdr:colOff>152400</xdr:colOff>
      <xdr:row>55</xdr:row>
      <xdr:rowOff>92964</xdr:rowOff>
    </xdr:to>
    <xdr:cxnSp macro="">
      <xdr:nvCxnSpPr>
        <xdr:cNvPr id="446" name="直線コネクタ 445"/>
        <xdr:cNvCxnSpPr/>
      </xdr:nvCxnSpPr>
      <xdr:spPr>
        <a:xfrm>
          <a:off x="19443700" y="93131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64406</xdr:rowOff>
    </xdr:from>
    <xdr:ext cx="469744" cy="259045"/>
    <xdr:sp macro="" textlink="">
      <xdr:nvSpPr>
        <xdr:cNvPr id="447" name="【学校施設】&#10;一人当たり面積平均値テキスト"/>
        <xdr:cNvSpPr txBox="1"/>
      </xdr:nvSpPr>
      <xdr:spPr>
        <a:xfrm>
          <a:off x="19547840" y="102904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85979</xdr:rowOff>
    </xdr:from>
    <xdr:to>
      <xdr:col>116</xdr:col>
      <xdr:colOff>114300</xdr:colOff>
      <xdr:row>62</xdr:row>
      <xdr:rowOff>16129</xdr:rowOff>
    </xdr:to>
    <xdr:sp macro="" textlink="">
      <xdr:nvSpPr>
        <xdr:cNvPr id="448" name="フローチャート: 判断 447"/>
        <xdr:cNvSpPr/>
      </xdr:nvSpPr>
      <xdr:spPr>
        <a:xfrm>
          <a:off x="19458940" y="10312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114173</xdr:rowOff>
    </xdr:from>
    <xdr:to>
      <xdr:col>112</xdr:col>
      <xdr:colOff>38100</xdr:colOff>
      <xdr:row>62</xdr:row>
      <xdr:rowOff>44323</xdr:rowOff>
    </xdr:to>
    <xdr:sp macro="" textlink="">
      <xdr:nvSpPr>
        <xdr:cNvPr id="449" name="フローチャート: 判断 448"/>
        <xdr:cNvSpPr/>
      </xdr:nvSpPr>
      <xdr:spPr>
        <a:xfrm>
          <a:off x="18735040" y="1034021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124841</xdr:rowOff>
    </xdr:from>
    <xdr:to>
      <xdr:col>107</xdr:col>
      <xdr:colOff>101600</xdr:colOff>
      <xdr:row>62</xdr:row>
      <xdr:rowOff>54991</xdr:rowOff>
    </xdr:to>
    <xdr:sp macro="" textlink="">
      <xdr:nvSpPr>
        <xdr:cNvPr id="450" name="フローチャート: 判断 449"/>
        <xdr:cNvSpPr/>
      </xdr:nvSpPr>
      <xdr:spPr>
        <a:xfrm>
          <a:off x="17937480" y="103508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51" name="テキスト ボックス 450"/>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52" name="テキスト ボックス 451"/>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53" name="テキスト ボックス 452"/>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54" name="テキスト ボックス 453"/>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55" name="テキスト ボックス 454"/>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1397</xdr:rowOff>
    </xdr:from>
    <xdr:to>
      <xdr:col>112</xdr:col>
      <xdr:colOff>38100</xdr:colOff>
      <xdr:row>61</xdr:row>
      <xdr:rowOff>102997</xdr:rowOff>
    </xdr:to>
    <xdr:sp macro="" textlink="">
      <xdr:nvSpPr>
        <xdr:cNvPr id="456" name="楕円 455"/>
        <xdr:cNvSpPr/>
      </xdr:nvSpPr>
      <xdr:spPr>
        <a:xfrm>
          <a:off x="18735040" y="1022743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62</xdr:row>
      <xdr:rowOff>35450</xdr:rowOff>
    </xdr:from>
    <xdr:ext cx="469744" cy="259045"/>
    <xdr:sp macro="" textlink="">
      <xdr:nvSpPr>
        <xdr:cNvPr id="457" name="n_1aveValue【学校施設】&#10;一人当たり面積"/>
        <xdr:cNvSpPr txBox="1"/>
      </xdr:nvSpPr>
      <xdr:spPr>
        <a:xfrm>
          <a:off x="18561127" y="1042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71518</xdr:rowOff>
    </xdr:from>
    <xdr:ext cx="469744" cy="259045"/>
    <xdr:sp macro="" textlink="">
      <xdr:nvSpPr>
        <xdr:cNvPr id="458" name="n_2aveValue【学校施設】&#10;一人当たり面積"/>
        <xdr:cNvSpPr txBox="1"/>
      </xdr:nvSpPr>
      <xdr:spPr>
        <a:xfrm>
          <a:off x="17776267" y="10129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119524</xdr:rowOff>
    </xdr:from>
    <xdr:ext cx="469744" cy="259045"/>
    <xdr:sp macro="" textlink="">
      <xdr:nvSpPr>
        <xdr:cNvPr id="459" name="n_1mainValue【学校施設】&#10;一人当たり面積"/>
        <xdr:cNvSpPr txBox="1"/>
      </xdr:nvSpPr>
      <xdr:spPr>
        <a:xfrm>
          <a:off x="18561127" y="10010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60" name="正方形/長方形 459"/>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61" name="正方形/長方形 460"/>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62" name="正方形/長方形 461"/>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63" name="正方形/長方形 462"/>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64" name="正方形/長方形 463"/>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65" name="正方形/長方形 464"/>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66" name="正方形/長方形 465"/>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67" name="正方形/長方形 466"/>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68" name="テキスト ボックス 467"/>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69" name="直線コネクタ 468"/>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70" name="テキスト ボックス 469"/>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71" name="直線コネクタ 470"/>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72" name="テキスト ボックス 471"/>
        <xdr:cNvSpPr txBox="1"/>
      </xdr:nvSpPr>
      <xdr:spPr>
        <a:xfrm>
          <a:off x="10602761" y="14392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73" name="直線コネクタ 472"/>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74" name="テキスト ボックス 473"/>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475" name="直線コネクタ 474"/>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476" name="テキスト ボックス 475"/>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477" name="直線コネクタ 476"/>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478" name="テキスト ボックス 477"/>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479" name="直線コネクタ 478"/>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480" name="テキスト ボックス 479"/>
        <xdr:cNvSpPr txBox="1"/>
      </xdr:nvSpPr>
      <xdr:spPr>
        <a:xfrm>
          <a:off x="105615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481" name="直線コネクタ 480"/>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482" name="テキスト ボックス 481"/>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483"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86</xdr:row>
      <xdr:rowOff>57150</xdr:rowOff>
    </xdr:to>
    <xdr:cxnSp macro="">
      <xdr:nvCxnSpPr>
        <xdr:cNvPr id="484" name="直線コネクタ 483"/>
        <xdr:cNvCxnSpPr/>
      </xdr:nvCxnSpPr>
      <xdr:spPr>
        <a:xfrm flipV="1">
          <a:off x="14375764" y="1304163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60977</xdr:rowOff>
    </xdr:from>
    <xdr:ext cx="405111" cy="259045"/>
    <xdr:sp macro="" textlink="">
      <xdr:nvSpPr>
        <xdr:cNvPr id="485" name="【児童館】&#10;有形固定資産減価償却率最小値テキスト"/>
        <xdr:cNvSpPr txBox="1"/>
      </xdr:nvSpPr>
      <xdr:spPr>
        <a:xfrm>
          <a:off x="14414500" y="14478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57150</xdr:rowOff>
    </xdr:from>
    <xdr:to>
      <xdr:col>86</xdr:col>
      <xdr:colOff>25400</xdr:colOff>
      <xdr:row>86</xdr:row>
      <xdr:rowOff>57150</xdr:rowOff>
    </xdr:to>
    <xdr:cxnSp macro="">
      <xdr:nvCxnSpPr>
        <xdr:cNvPr id="486" name="直線コネクタ 485"/>
        <xdr:cNvCxnSpPr/>
      </xdr:nvCxnSpPr>
      <xdr:spPr>
        <a:xfrm>
          <a:off x="142875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469744" cy="259045"/>
    <xdr:sp macro="" textlink="">
      <xdr:nvSpPr>
        <xdr:cNvPr id="487" name="【児童館】&#10;有形固定資産減価償却率最大値テキスト"/>
        <xdr:cNvSpPr txBox="1"/>
      </xdr:nvSpPr>
      <xdr:spPr>
        <a:xfrm>
          <a:off x="14414500" y="12820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488" name="直線コネクタ 487"/>
        <xdr:cNvCxnSpPr/>
      </xdr:nvCxnSpPr>
      <xdr:spPr>
        <a:xfrm>
          <a:off x="14287500" y="13041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125747</xdr:rowOff>
    </xdr:from>
    <xdr:ext cx="405111" cy="259045"/>
    <xdr:sp macro="" textlink="">
      <xdr:nvSpPr>
        <xdr:cNvPr id="489" name="【児童館】&#10;有形固定資産減価償却率平均値テキスト"/>
        <xdr:cNvSpPr txBox="1"/>
      </xdr:nvSpPr>
      <xdr:spPr>
        <a:xfrm>
          <a:off x="14414500" y="137045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147320</xdr:rowOff>
    </xdr:from>
    <xdr:to>
      <xdr:col>85</xdr:col>
      <xdr:colOff>177800</xdr:colOff>
      <xdr:row>82</xdr:row>
      <xdr:rowOff>77470</xdr:rowOff>
    </xdr:to>
    <xdr:sp macro="" textlink="">
      <xdr:nvSpPr>
        <xdr:cNvPr id="490" name="フローチャート: 判断 489"/>
        <xdr:cNvSpPr/>
      </xdr:nvSpPr>
      <xdr:spPr>
        <a:xfrm>
          <a:off x="14325600" y="1372616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491" name="フローチャート: 判断 490"/>
        <xdr:cNvSpPr/>
      </xdr:nvSpPr>
      <xdr:spPr>
        <a:xfrm>
          <a:off x="13578840" y="1381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170180</xdr:rowOff>
    </xdr:from>
    <xdr:to>
      <xdr:col>76</xdr:col>
      <xdr:colOff>165100</xdr:colOff>
      <xdr:row>82</xdr:row>
      <xdr:rowOff>100330</xdr:rowOff>
    </xdr:to>
    <xdr:sp macro="" textlink="">
      <xdr:nvSpPr>
        <xdr:cNvPr id="492" name="フローチャート: 判断 491"/>
        <xdr:cNvSpPr/>
      </xdr:nvSpPr>
      <xdr:spPr>
        <a:xfrm>
          <a:off x="12804140" y="13749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493" name="テキスト ボックス 492"/>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494" name="テキスト ボックス 493"/>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495" name="テキスト ボックス 494"/>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496" name="テキスト ボックス 495"/>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497" name="テキスト ボックス 496"/>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57786</xdr:rowOff>
    </xdr:from>
    <xdr:to>
      <xdr:col>81</xdr:col>
      <xdr:colOff>101600</xdr:colOff>
      <xdr:row>82</xdr:row>
      <xdr:rowOff>159386</xdr:rowOff>
    </xdr:to>
    <xdr:sp macro="" textlink="">
      <xdr:nvSpPr>
        <xdr:cNvPr id="498" name="楕円 497"/>
        <xdr:cNvSpPr/>
      </xdr:nvSpPr>
      <xdr:spPr>
        <a:xfrm>
          <a:off x="13578840" y="1380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82</xdr:row>
      <xdr:rowOff>158132</xdr:rowOff>
    </xdr:from>
    <xdr:ext cx="405111" cy="259045"/>
    <xdr:sp macro="" textlink="">
      <xdr:nvSpPr>
        <xdr:cNvPr id="499" name="n_1aveValue【児童館】&#10;有形固定資産減価償却率"/>
        <xdr:cNvSpPr txBox="1"/>
      </xdr:nvSpPr>
      <xdr:spPr>
        <a:xfrm>
          <a:off x="13437244" y="1390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116857</xdr:rowOff>
    </xdr:from>
    <xdr:ext cx="405111" cy="259045"/>
    <xdr:sp macro="" textlink="">
      <xdr:nvSpPr>
        <xdr:cNvPr id="500" name="n_2aveValue【児童館】&#10;有形固定資産減価償却率"/>
        <xdr:cNvSpPr txBox="1"/>
      </xdr:nvSpPr>
      <xdr:spPr>
        <a:xfrm>
          <a:off x="12675244" y="1352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4463</xdr:rowOff>
    </xdr:from>
    <xdr:ext cx="405111" cy="259045"/>
    <xdr:sp macro="" textlink="">
      <xdr:nvSpPr>
        <xdr:cNvPr id="501" name="n_1mainValue【児童館】&#10;有形固定資産減価償却率"/>
        <xdr:cNvSpPr txBox="1"/>
      </xdr:nvSpPr>
      <xdr:spPr>
        <a:xfrm>
          <a:off x="13437244" y="13583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02" name="正方形/長方形 501"/>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03" name="正方形/長方形 502"/>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04" name="正方形/長方形 503"/>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05" name="正方形/長方形 504"/>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06" name="正方形/長方形 505"/>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07" name="正方形/長方形 506"/>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08" name="正方形/長方形 507"/>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09" name="正方形/長方形 508"/>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10" name="テキスト ボックス 509"/>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11" name="直線コネクタ 510"/>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12" name="直線コネクタ 511"/>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13" name="テキスト ボックス 512"/>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14" name="直線コネクタ 513"/>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15" name="テキスト ボックス 514"/>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16" name="直線コネクタ 515"/>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17" name="テキスト ボックス 516"/>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18" name="直線コネクタ 517"/>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19" name="テキスト ボックス 518"/>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20" name="直線コネクタ 519"/>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21" name="テキスト ボックス 520"/>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22" name="直線コネクタ 521"/>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23" name="テキスト ボックス 522"/>
        <xdr:cNvSpPr txBox="1"/>
      </xdr:nvSpPr>
      <xdr:spPr>
        <a:xfrm>
          <a:off x="1569484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24" name="直線コネクタ 52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25" name="テキスト ボックス 52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26"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82</xdr:row>
      <xdr:rowOff>5443</xdr:rowOff>
    </xdr:from>
    <xdr:to>
      <xdr:col>116</xdr:col>
      <xdr:colOff>62864</xdr:colOff>
      <xdr:row>86</xdr:row>
      <xdr:rowOff>87086</xdr:rowOff>
    </xdr:to>
    <xdr:cxnSp macro="">
      <xdr:nvCxnSpPr>
        <xdr:cNvPr id="527" name="直線コネクタ 526"/>
        <xdr:cNvCxnSpPr/>
      </xdr:nvCxnSpPr>
      <xdr:spPr>
        <a:xfrm flipV="1">
          <a:off x="19509104" y="13751923"/>
          <a:ext cx="0" cy="752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90913</xdr:rowOff>
    </xdr:from>
    <xdr:ext cx="469744" cy="259045"/>
    <xdr:sp macro="" textlink="">
      <xdr:nvSpPr>
        <xdr:cNvPr id="528" name="【児童館】&#10;一人当たり面積最小値テキスト"/>
        <xdr:cNvSpPr txBox="1"/>
      </xdr:nvSpPr>
      <xdr:spPr>
        <a:xfrm>
          <a:off x="19547840" y="14507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87086</xdr:rowOff>
    </xdr:from>
    <xdr:to>
      <xdr:col>116</xdr:col>
      <xdr:colOff>152400</xdr:colOff>
      <xdr:row>86</xdr:row>
      <xdr:rowOff>87086</xdr:rowOff>
    </xdr:to>
    <xdr:cxnSp macro="">
      <xdr:nvCxnSpPr>
        <xdr:cNvPr id="529" name="直線コネクタ 528"/>
        <xdr:cNvCxnSpPr/>
      </xdr:nvCxnSpPr>
      <xdr:spPr>
        <a:xfrm>
          <a:off x="19443700" y="145041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123570</xdr:rowOff>
    </xdr:from>
    <xdr:ext cx="469744" cy="259045"/>
    <xdr:sp macro="" textlink="">
      <xdr:nvSpPr>
        <xdr:cNvPr id="530" name="【児童館】&#10;一人当たり面積最大値テキスト"/>
        <xdr:cNvSpPr txBox="1"/>
      </xdr:nvSpPr>
      <xdr:spPr>
        <a:xfrm>
          <a:off x="19547840" y="1353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82</xdr:row>
      <xdr:rowOff>5443</xdr:rowOff>
    </xdr:from>
    <xdr:to>
      <xdr:col>116</xdr:col>
      <xdr:colOff>152400</xdr:colOff>
      <xdr:row>82</xdr:row>
      <xdr:rowOff>5443</xdr:rowOff>
    </xdr:to>
    <xdr:cxnSp macro="">
      <xdr:nvCxnSpPr>
        <xdr:cNvPr id="531" name="直線コネクタ 530"/>
        <xdr:cNvCxnSpPr/>
      </xdr:nvCxnSpPr>
      <xdr:spPr>
        <a:xfrm>
          <a:off x="19443700" y="137519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129013</xdr:rowOff>
    </xdr:from>
    <xdr:ext cx="469744" cy="259045"/>
    <xdr:sp macro="" textlink="">
      <xdr:nvSpPr>
        <xdr:cNvPr id="532" name="【児童館】&#10;一人当たり面積平均値テキスト"/>
        <xdr:cNvSpPr txBox="1"/>
      </xdr:nvSpPr>
      <xdr:spPr>
        <a:xfrm>
          <a:off x="19547840" y="14210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150586</xdr:rowOff>
    </xdr:from>
    <xdr:to>
      <xdr:col>116</xdr:col>
      <xdr:colOff>114300</xdr:colOff>
      <xdr:row>85</xdr:row>
      <xdr:rowOff>80736</xdr:rowOff>
    </xdr:to>
    <xdr:sp macro="" textlink="">
      <xdr:nvSpPr>
        <xdr:cNvPr id="533" name="フローチャート: 判断 532"/>
        <xdr:cNvSpPr/>
      </xdr:nvSpPr>
      <xdr:spPr>
        <a:xfrm>
          <a:off x="19458940" y="142323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19957</xdr:rowOff>
    </xdr:from>
    <xdr:to>
      <xdr:col>112</xdr:col>
      <xdr:colOff>38100</xdr:colOff>
      <xdr:row>84</xdr:row>
      <xdr:rowOff>121557</xdr:rowOff>
    </xdr:to>
    <xdr:sp macro="" textlink="">
      <xdr:nvSpPr>
        <xdr:cNvPr id="534" name="フローチャート: 判断 533"/>
        <xdr:cNvSpPr/>
      </xdr:nvSpPr>
      <xdr:spPr>
        <a:xfrm>
          <a:off x="18735040" y="141017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85271</xdr:rowOff>
    </xdr:from>
    <xdr:to>
      <xdr:col>107</xdr:col>
      <xdr:colOff>101600</xdr:colOff>
      <xdr:row>85</xdr:row>
      <xdr:rowOff>15421</xdr:rowOff>
    </xdr:to>
    <xdr:sp macro="" textlink="">
      <xdr:nvSpPr>
        <xdr:cNvPr id="535" name="フローチャート: 判断 534"/>
        <xdr:cNvSpPr/>
      </xdr:nvSpPr>
      <xdr:spPr>
        <a:xfrm>
          <a:off x="17937480" y="1416703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36" name="テキスト ボックス 535"/>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37" name="テキスト ボックス 536"/>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38" name="テキスト ボックス 537"/>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39" name="テキスト ボックス 538"/>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40" name="テキスト ボックス 539"/>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166914</xdr:rowOff>
    </xdr:from>
    <xdr:to>
      <xdr:col>112</xdr:col>
      <xdr:colOff>38100</xdr:colOff>
      <xdr:row>77</xdr:row>
      <xdr:rowOff>97064</xdr:rowOff>
    </xdr:to>
    <xdr:sp macro="" textlink="">
      <xdr:nvSpPr>
        <xdr:cNvPr id="541" name="楕円 540"/>
        <xdr:cNvSpPr/>
      </xdr:nvSpPr>
      <xdr:spPr>
        <a:xfrm>
          <a:off x="18735040" y="129075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112684</xdr:rowOff>
    </xdr:from>
    <xdr:ext cx="469744" cy="259045"/>
    <xdr:sp macro="" textlink="">
      <xdr:nvSpPr>
        <xdr:cNvPr id="542" name="n_1aveValue【児童館】&#10;一人当たり面積"/>
        <xdr:cNvSpPr txBox="1"/>
      </xdr:nvSpPr>
      <xdr:spPr>
        <a:xfrm>
          <a:off x="18561127" y="14194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31948</xdr:rowOff>
    </xdr:from>
    <xdr:ext cx="469744" cy="259045"/>
    <xdr:sp macro="" textlink="">
      <xdr:nvSpPr>
        <xdr:cNvPr id="543" name="n_2aveValue【児童館】&#10;一人当たり面積"/>
        <xdr:cNvSpPr txBox="1"/>
      </xdr:nvSpPr>
      <xdr:spPr>
        <a:xfrm>
          <a:off x="17776267" y="1394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75</xdr:row>
      <xdr:rowOff>113591</xdr:rowOff>
    </xdr:from>
    <xdr:ext cx="469744" cy="259045"/>
    <xdr:sp macro="" textlink="">
      <xdr:nvSpPr>
        <xdr:cNvPr id="544" name="n_1mainValue【児童館】&#10;一人当たり面積"/>
        <xdr:cNvSpPr txBox="1"/>
      </xdr:nvSpPr>
      <xdr:spPr>
        <a:xfrm>
          <a:off x="18561127" y="12686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45" name="正方形/長方形 544"/>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6" name="正方形/長方形 545"/>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7" name="正方形/長方形 546"/>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8" name="正方形/長方形 547"/>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9" name="正方形/長方形 548"/>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50" name="正方形/長方形 549"/>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51" name="正方形/長方形 550"/>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52" name="正方形/長方形 551"/>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53" name="テキスト ボックス 552"/>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4" name="直線コネクタ 553"/>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555" name="テキスト ボックス 554"/>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6" name="直線コネクタ 555"/>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557" name="テキスト ボックス 556"/>
        <xdr:cNvSpPr txBox="1"/>
      </xdr:nvSpPr>
      <xdr:spPr>
        <a:xfrm>
          <a:off x="10602761" y="181152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8" name="直線コネクタ 557"/>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9" name="テキスト ボックス 558"/>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60" name="直線コネクタ 559"/>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61" name="テキスト ボックス 560"/>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62" name="直線コネクタ 561"/>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63" name="テキスト ボックス 562"/>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4" name="直線コネクタ 563"/>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565" name="テキスト ボックス 564"/>
        <xdr:cNvSpPr txBox="1"/>
      </xdr:nvSpPr>
      <xdr:spPr>
        <a:xfrm>
          <a:off x="105615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6" name="直線コネクタ 565"/>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567" name="テキスト ボックス 566"/>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8"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34289</xdr:rowOff>
    </xdr:from>
    <xdr:to>
      <xdr:col>85</xdr:col>
      <xdr:colOff>126364</xdr:colOff>
      <xdr:row>107</xdr:row>
      <xdr:rowOff>66675</xdr:rowOff>
    </xdr:to>
    <xdr:cxnSp macro="">
      <xdr:nvCxnSpPr>
        <xdr:cNvPr id="569" name="直線コネクタ 568"/>
        <xdr:cNvCxnSpPr/>
      </xdr:nvCxnSpPr>
      <xdr:spPr>
        <a:xfrm flipV="1">
          <a:off x="14375764" y="16965929"/>
          <a:ext cx="0" cy="1038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70502</xdr:rowOff>
    </xdr:from>
    <xdr:ext cx="405111" cy="259045"/>
    <xdr:sp macro="" textlink="">
      <xdr:nvSpPr>
        <xdr:cNvPr id="570" name="【公民館】&#10;有形固定資産減価償却率最小値テキスト"/>
        <xdr:cNvSpPr txBox="1"/>
      </xdr:nvSpPr>
      <xdr:spPr>
        <a:xfrm>
          <a:off x="14414500" y="1800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66675</xdr:rowOff>
    </xdr:from>
    <xdr:to>
      <xdr:col>86</xdr:col>
      <xdr:colOff>25400</xdr:colOff>
      <xdr:row>107</xdr:row>
      <xdr:rowOff>66675</xdr:rowOff>
    </xdr:to>
    <xdr:cxnSp macro="">
      <xdr:nvCxnSpPr>
        <xdr:cNvPr id="571" name="直線コネクタ 570"/>
        <xdr:cNvCxnSpPr/>
      </xdr:nvCxnSpPr>
      <xdr:spPr>
        <a:xfrm>
          <a:off x="14287500" y="180041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152416</xdr:rowOff>
    </xdr:from>
    <xdr:ext cx="405111" cy="259045"/>
    <xdr:sp macro="" textlink="">
      <xdr:nvSpPr>
        <xdr:cNvPr id="572" name="【公民館】&#10;有形固定資産減価償却率最大値テキスト"/>
        <xdr:cNvSpPr txBox="1"/>
      </xdr:nvSpPr>
      <xdr:spPr>
        <a:xfrm>
          <a:off x="14414500" y="16748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34289</xdr:rowOff>
    </xdr:from>
    <xdr:to>
      <xdr:col>86</xdr:col>
      <xdr:colOff>25400</xdr:colOff>
      <xdr:row>101</xdr:row>
      <xdr:rowOff>34289</xdr:rowOff>
    </xdr:to>
    <xdr:cxnSp macro="">
      <xdr:nvCxnSpPr>
        <xdr:cNvPr id="573" name="直線コネクタ 572"/>
        <xdr:cNvCxnSpPr/>
      </xdr:nvCxnSpPr>
      <xdr:spPr>
        <a:xfrm>
          <a:off x="14287500" y="169659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28591</xdr:rowOff>
    </xdr:from>
    <xdr:ext cx="405111" cy="259045"/>
    <xdr:sp macro="" textlink="">
      <xdr:nvSpPr>
        <xdr:cNvPr id="574" name="【公民館】&#10;有形固定資産減価償却率平均値テキスト"/>
        <xdr:cNvSpPr txBox="1"/>
      </xdr:nvSpPr>
      <xdr:spPr>
        <a:xfrm>
          <a:off x="14414500" y="174631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50164</xdr:rowOff>
    </xdr:from>
    <xdr:to>
      <xdr:col>85</xdr:col>
      <xdr:colOff>177800</xdr:colOff>
      <xdr:row>104</xdr:row>
      <xdr:rowOff>151764</xdr:rowOff>
    </xdr:to>
    <xdr:sp macro="" textlink="">
      <xdr:nvSpPr>
        <xdr:cNvPr id="575" name="フローチャート: 判断 574"/>
        <xdr:cNvSpPr/>
      </xdr:nvSpPr>
      <xdr:spPr>
        <a:xfrm>
          <a:off x="14325600" y="1748472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25400</xdr:rowOff>
    </xdr:from>
    <xdr:to>
      <xdr:col>81</xdr:col>
      <xdr:colOff>101600</xdr:colOff>
      <xdr:row>104</xdr:row>
      <xdr:rowOff>127000</xdr:rowOff>
    </xdr:to>
    <xdr:sp macro="" textlink="">
      <xdr:nvSpPr>
        <xdr:cNvPr id="576" name="フローチャート: 判断 575"/>
        <xdr:cNvSpPr/>
      </xdr:nvSpPr>
      <xdr:spPr>
        <a:xfrm>
          <a:off x="13578840" y="17459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57786</xdr:rowOff>
    </xdr:from>
    <xdr:to>
      <xdr:col>76</xdr:col>
      <xdr:colOff>165100</xdr:colOff>
      <xdr:row>104</xdr:row>
      <xdr:rowOff>159386</xdr:rowOff>
    </xdr:to>
    <xdr:sp macro="" textlink="">
      <xdr:nvSpPr>
        <xdr:cNvPr id="577" name="フローチャート: 判断 576"/>
        <xdr:cNvSpPr/>
      </xdr:nvSpPr>
      <xdr:spPr>
        <a:xfrm>
          <a:off x="12804140" y="1749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8" name="テキスト ボックス 57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9" name="テキスト ボックス 57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80" name="テキスト ボックス 57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1" name="テキスト ボックス 58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2" name="テキスト ボックス 58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145414</xdr:rowOff>
    </xdr:from>
    <xdr:to>
      <xdr:col>81</xdr:col>
      <xdr:colOff>101600</xdr:colOff>
      <xdr:row>103</xdr:row>
      <xdr:rowOff>75564</xdr:rowOff>
    </xdr:to>
    <xdr:sp macro="" textlink="">
      <xdr:nvSpPr>
        <xdr:cNvPr id="583" name="楕円 582"/>
        <xdr:cNvSpPr/>
      </xdr:nvSpPr>
      <xdr:spPr>
        <a:xfrm>
          <a:off x="13578840" y="172446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118127</xdr:rowOff>
    </xdr:from>
    <xdr:ext cx="405111" cy="259045"/>
    <xdr:sp macro="" textlink="">
      <xdr:nvSpPr>
        <xdr:cNvPr id="584" name="n_1aveValue【公民館】&#10;有形固定資産減価償却率"/>
        <xdr:cNvSpPr txBox="1"/>
      </xdr:nvSpPr>
      <xdr:spPr>
        <a:xfrm>
          <a:off x="13437244" y="17552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4463</xdr:rowOff>
    </xdr:from>
    <xdr:ext cx="405111" cy="259045"/>
    <xdr:sp macro="" textlink="">
      <xdr:nvSpPr>
        <xdr:cNvPr id="585" name="n_2aveValue【公民館】&#10;有形固定資産減価償却率"/>
        <xdr:cNvSpPr txBox="1"/>
      </xdr:nvSpPr>
      <xdr:spPr>
        <a:xfrm>
          <a:off x="12675244" y="17271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92091</xdr:rowOff>
    </xdr:from>
    <xdr:ext cx="405111" cy="259045"/>
    <xdr:sp macro="" textlink="">
      <xdr:nvSpPr>
        <xdr:cNvPr id="586" name="n_1mainValue【公民館】&#10;有形固定資産減価償却率"/>
        <xdr:cNvSpPr txBox="1"/>
      </xdr:nvSpPr>
      <xdr:spPr>
        <a:xfrm>
          <a:off x="13437244" y="17023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87" name="正方形/長方形 586"/>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588" name="正方形/長方形 587"/>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589" name="正方形/長方形 588"/>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590" name="正方形/長方形 589"/>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591" name="正方形/長方形 590"/>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592" name="正方形/長方形 591"/>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593" name="正方形/長方形 592"/>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594" name="正方形/長方形 593"/>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595" name="テキスト ボックス 594"/>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596" name="直線コネクタ 595"/>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597" name="直線コネクタ 596"/>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598" name="テキスト ボックス 597"/>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599" name="直線コネクタ 598"/>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00" name="テキスト ボックス 599"/>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01" name="直線コネクタ 600"/>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02" name="テキスト ボックス 601"/>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03" name="直線コネクタ 602"/>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04" name="テキスト ボックス 603"/>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05" name="直線コネクタ 60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06" name="テキスト ボックス 60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0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62485</xdr:rowOff>
    </xdr:from>
    <xdr:to>
      <xdr:col>116</xdr:col>
      <xdr:colOff>62864</xdr:colOff>
      <xdr:row>107</xdr:row>
      <xdr:rowOff>156211</xdr:rowOff>
    </xdr:to>
    <xdr:cxnSp macro="">
      <xdr:nvCxnSpPr>
        <xdr:cNvPr id="608" name="直線コネクタ 607"/>
        <xdr:cNvCxnSpPr/>
      </xdr:nvCxnSpPr>
      <xdr:spPr>
        <a:xfrm flipV="1">
          <a:off x="19509104" y="16826485"/>
          <a:ext cx="0" cy="12672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160038</xdr:rowOff>
    </xdr:from>
    <xdr:ext cx="469744" cy="259045"/>
    <xdr:sp macro="" textlink="">
      <xdr:nvSpPr>
        <xdr:cNvPr id="609" name="【公民館】&#10;一人当たり面積最小値テキスト"/>
        <xdr:cNvSpPr txBox="1"/>
      </xdr:nvSpPr>
      <xdr:spPr>
        <a:xfrm>
          <a:off x="19547840" y="18097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156211</xdr:rowOff>
    </xdr:from>
    <xdr:to>
      <xdr:col>116</xdr:col>
      <xdr:colOff>152400</xdr:colOff>
      <xdr:row>107</xdr:row>
      <xdr:rowOff>156211</xdr:rowOff>
    </xdr:to>
    <xdr:cxnSp macro="">
      <xdr:nvCxnSpPr>
        <xdr:cNvPr id="610" name="直線コネクタ 609"/>
        <xdr:cNvCxnSpPr/>
      </xdr:nvCxnSpPr>
      <xdr:spPr>
        <a:xfrm>
          <a:off x="19443700" y="180936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9162</xdr:rowOff>
    </xdr:from>
    <xdr:ext cx="469744" cy="259045"/>
    <xdr:sp macro="" textlink="">
      <xdr:nvSpPr>
        <xdr:cNvPr id="611" name="【公民館】&#10;一人当たり面積最大値テキスト"/>
        <xdr:cNvSpPr txBox="1"/>
      </xdr:nvSpPr>
      <xdr:spPr>
        <a:xfrm>
          <a:off x="19547840" y="16605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62485</xdr:rowOff>
    </xdr:from>
    <xdr:to>
      <xdr:col>116</xdr:col>
      <xdr:colOff>152400</xdr:colOff>
      <xdr:row>100</xdr:row>
      <xdr:rowOff>62485</xdr:rowOff>
    </xdr:to>
    <xdr:cxnSp macro="">
      <xdr:nvCxnSpPr>
        <xdr:cNvPr id="612" name="直線コネクタ 611"/>
        <xdr:cNvCxnSpPr/>
      </xdr:nvCxnSpPr>
      <xdr:spPr>
        <a:xfrm>
          <a:off x="19443700" y="16826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24401</xdr:rowOff>
    </xdr:from>
    <xdr:ext cx="469744" cy="259045"/>
    <xdr:sp macro="" textlink="">
      <xdr:nvSpPr>
        <xdr:cNvPr id="613" name="【公民館】&#10;一人当たり面積平均値テキスト"/>
        <xdr:cNvSpPr txBox="1"/>
      </xdr:nvSpPr>
      <xdr:spPr>
        <a:xfrm>
          <a:off x="19547840" y="176266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45974</xdr:rowOff>
    </xdr:from>
    <xdr:to>
      <xdr:col>116</xdr:col>
      <xdr:colOff>114300</xdr:colOff>
      <xdr:row>105</xdr:row>
      <xdr:rowOff>147574</xdr:rowOff>
    </xdr:to>
    <xdr:sp macro="" textlink="">
      <xdr:nvSpPr>
        <xdr:cNvPr id="614" name="フローチャート: 判断 613"/>
        <xdr:cNvSpPr/>
      </xdr:nvSpPr>
      <xdr:spPr>
        <a:xfrm>
          <a:off x="19458940" y="1764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146558</xdr:rowOff>
    </xdr:from>
    <xdr:to>
      <xdr:col>112</xdr:col>
      <xdr:colOff>38100</xdr:colOff>
      <xdr:row>105</xdr:row>
      <xdr:rowOff>76708</xdr:rowOff>
    </xdr:to>
    <xdr:sp macro="" textlink="">
      <xdr:nvSpPr>
        <xdr:cNvPr id="615" name="フローチャート: 判断 614"/>
        <xdr:cNvSpPr/>
      </xdr:nvSpPr>
      <xdr:spPr>
        <a:xfrm>
          <a:off x="18735040" y="1758111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32258</xdr:rowOff>
    </xdr:from>
    <xdr:to>
      <xdr:col>107</xdr:col>
      <xdr:colOff>101600</xdr:colOff>
      <xdr:row>105</xdr:row>
      <xdr:rowOff>133858</xdr:rowOff>
    </xdr:to>
    <xdr:sp macro="" textlink="">
      <xdr:nvSpPr>
        <xdr:cNvPr id="616" name="フローチャート: 判断 615"/>
        <xdr:cNvSpPr/>
      </xdr:nvSpPr>
      <xdr:spPr>
        <a:xfrm>
          <a:off x="17937480" y="1763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17" name="テキスト ボックス 616"/>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18" name="テキスト ボックス 617"/>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19" name="テキスト ボックス 618"/>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20" name="テキスト ボックス 619"/>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21" name="テキスト ボックス 620"/>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11685</xdr:rowOff>
    </xdr:from>
    <xdr:to>
      <xdr:col>112</xdr:col>
      <xdr:colOff>38100</xdr:colOff>
      <xdr:row>108</xdr:row>
      <xdr:rowOff>113285</xdr:rowOff>
    </xdr:to>
    <xdr:sp macro="" textlink="">
      <xdr:nvSpPr>
        <xdr:cNvPr id="622" name="楕円 621"/>
        <xdr:cNvSpPr/>
      </xdr:nvSpPr>
      <xdr:spPr>
        <a:xfrm>
          <a:off x="18735040" y="181168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103</xdr:row>
      <xdr:rowOff>93235</xdr:rowOff>
    </xdr:from>
    <xdr:ext cx="469744" cy="259045"/>
    <xdr:sp macro="" textlink="">
      <xdr:nvSpPr>
        <xdr:cNvPr id="623" name="n_1aveValue【公民館】&#10;一人当たり面積"/>
        <xdr:cNvSpPr txBox="1"/>
      </xdr:nvSpPr>
      <xdr:spPr>
        <a:xfrm>
          <a:off x="18561127" y="1736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150385</xdr:rowOff>
    </xdr:from>
    <xdr:ext cx="469744" cy="259045"/>
    <xdr:sp macro="" textlink="">
      <xdr:nvSpPr>
        <xdr:cNvPr id="624" name="n_2aveValue【公民館】&#10;一人当たり面積"/>
        <xdr:cNvSpPr txBox="1"/>
      </xdr:nvSpPr>
      <xdr:spPr>
        <a:xfrm>
          <a:off x="17776267" y="1741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104412</xdr:rowOff>
    </xdr:from>
    <xdr:ext cx="469744" cy="259045"/>
    <xdr:sp macro="" textlink="">
      <xdr:nvSpPr>
        <xdr:cNvPr id="625" name="n_1mainValue【公民館】&#10;一人当たり面積"/>
        <xdr:cNvSpPr txBox="1"/>
      </xdr:nvSpPr>
      <xdr:spPr>
        <a:xfrm>
          <a:off x="18561127" y="1820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26" name="正方形/長方形 625"/>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27" name="正方形/長方形 626"/>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28" name="テキスト ボックス 627"/>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道路については、有形固定資産減価償却率が全</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国・県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の</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平均を下回っている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が、類似団体内</a:t>
          </a:r>
          <a:r>
            <a:rPr kumimoji="1" lang="ja-JP" altLang="en-US" sz="1300">
              <a:solidFill>
                <a:schemeClr val="tx1"/>
              </a:solidFill>
              <a:latin typeface="ＭＳ Ｐゴシック" panose="020B0600070205080204" pitchFamily="50" charset="-128"/>
              <a:ea typeface="ＭＳ Ｐゴシック" panose="020B0600070205080204" pitchFamily="50" charset="-128"/>
            </a:rPr>
            <a:t>平均値を上回っている。一人当たり延長が全国・県平均を上回っているが、類似団体内平均値よりは下回っている。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認定こども園等については、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有形固定資産減価償却率が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全</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国・県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平均、類似団体内</a:t>
          </a:r>
          <a:r>
            <a:rPr kumimoji="1" lang="ja-JP" altLang="ja-JP" sz="1100">
              <a:solidFill>
                <a:schemeClr val="tx1"/>
              </a:solidFill>
              <a:effectLst/>
              <a:latin typeface="+mn-lt"/>
              <a:ea typeface="+mn-ea"/>
              <a:cs typeface="+mn-cs"/>
            </a:rPr>
            <a:t>平</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均</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値</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を</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一人当たり面積は全</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国・県平均を上回っている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が、類似団体内平均値を下回っている。橋梁・トンネルについては、有形固定資産減価償却率が全国・県平均、類似団体内平均値を下回っている。一人当たり償却資産額は全国・県平均、類似団体内平均値を上回っている。学校施設については、</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有形資産減価償却率が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全国・県・類似団体平均を</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下回っている。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一人当たり面積は全国・県・類似団体内平均値を上回っている。</a:t>
          </a:r>
          <a:r>
            <a:rPr kumimoji="1" lang="ja-JP" altLang="en-US" sz="1300">
              <a:solidFill>
                <a:schemeClr val="tx1"/>
              </a:solidFill>
              <a:latin typeface="ＭＳ Ｐゴシック" panose="020B0600070205080204" pitchFamily="50" charset="-128"/>
              <a:ea typeface="ＭＳ Ｐゴシック" panose="020B0600070205080204" pitchFamily="50" charset="-128"/>
            </a:rPr>
            <a:t>公営住宅については、有形資産減価償却率が全国・県・類似団体平均を下回っている。一人当たり面積は県平均を上回っているが、全国・類似団体平均を下回っている。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児童館については、有形固定資産減価償却率が全国・県平均、類似団体内平均値を下回っている。一人あたり面積は全国・県平均、類似団体内平均値を上</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300">
              <a:solidFill>
                <a:schemeClr val="tx1"/>
              </a:solidFill>
              <a:latin typeface="ＭＳ Ｐゴシック" panose="020B0600070205080204" pitchFamily="50" charset="-128"/>
              <a:ea typeface="ＭＳ Ｐゴシック" panose="020B0600070205080204" pitchFamily="50" charset="-128"/>
            </a:rPr>
            <a:t>公民館については、有形固定資産減価償却率が全国・県平均、類似団体内平均値を上回っている。一人当たり面積</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全国・県平均、類似団体内平均値を下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回っている。</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いずれも他団体の詳細なデータとの比較検討ができないため原因分析は困難であるが、市としては固定資産台帳の精査に努めていく。</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山形県村山市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24,707
24,519
196.98
13,869,386
13,273,079
565,773
7,197,049
13,930,720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12.2
113.0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30" name="テキスト ボックス 29"/>
        <xdr:cNvSpPr txBox="1"/>
      </xdr:nvSpPr>
      <xdr:spPr>
        <a:xfrm>
          <a:off x="629920" y="304292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29920" y="33528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xdr:cNvSpPr txBox="1"/>
      </xdr:nvSpPr>
      <xdr:spPr>
        <a:xfrm>
          <a:off x="377341" y="694056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1" name="テキスト ボックス 50"/>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xdr:cNvSpPr txBox="1"/>
      </xdr:nvSpPr>
      <xdr:spPr>
        <a:xfrm>
          <a:off x="27196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38100</xdr:rowOff>
    </xdr:to>
    <xdr:cxnSp macro="">
      <xdr:nvCxnSpPr>
        <xdr:cNvPr id="55" name="直線コネクタ 54"/>
        <xdr:cNvCxnSpPr/>
      </xdr:nvCxnSpPr>
      <xdr:spPr>
        <a:xfrm flipV="1">
          <a:off x="4086225" y="566547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xdr:cNvSpPr txBox="1"/>
      </xdr:nvSpPr>
      <xdr:spPr>
        <a:xfrm>
          <a:off x="4124960" y="70828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xdr:cNvCxnSpPr/>
      </xdr:nvCxnSpPr>
      <xdr:spPr>
        <a:xfrm>
          <a:off x="402082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405111" cy="259045"/>
    <xdr:sp macro="" textlink="">
      <xdr:nvSpPr>
        <xdr:cNvPr id="58" name="【図書館】&#10;有形固定資産減価償却率最大値テキスト"/>
        <xdr:cNvSpPr txBox="1"/>
      </xdr:nvSpPr>
      <xdr:spPr>
        <a:xfrm>
          <a:off x="4124960" y="544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59" name="直線コネクタ 58"/>
        <xdr:cNvCxnSpPr/>
      </xdr:nvCxnSpPr>
      <xdr:spPr>
        <a:xfrm>
          <a:off x="4020820" y="5665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30497</xdr:rowOff>
    </xdr:from>
    <xdr:ext cx="405111" cy="259045"/>
    <xdr:sp macro="" textlink="">
      <xdr:nvSpPr>
        <xdr:cNvPr id="60" name="【図書館】&#10;有形固定資産減価償却率平均値テキスト"/>
        <xdr:cNvSpPr txBox="1"/>
      </xdr:nvSpPr>
      <xdr:spPr>
        <a:xfrm>
          <a:off x="412496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61" name="フローチャート: 判断 60"/>
        <xdr:cNvSpPr/>
      </xdr:nvSpPr>
      <xdr:spPr>
        <a:xfrm>
          <a:off x="403606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4445</xdr:rowOff>
    </xdr:from>
    <xdr:to>
      <xdr:col>20</xdr:col>
      <xdr:colOff>38100</xdr:colOff>
      <xdr:row>39</xdr:row>
      <xdr:rowOff>106045</xdr:rowOff>
    </xdr:to>
    <xdr:sp macro="" textlink="">
      <xdr:nvSpPr>
        <xdr:cNvPr id="62" name="フローチャート: 判断 61"/>
        <xdr:cNvSpPr/>
      </xdr:nvSpPr>
      <xdr:spPr>
        <a:xfrm>
          <a:off x="3312160" y="6542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37</xdr:row>
      <xdr:rowOff>122572</xdr:rowOff>
    </xdr:from>
    <xdr:ext cx="405111" cy="259045"/>
    <xdr:sp macro="" textlink="">
      <xdr:nvSpPr>
        <xdr:cNvPr id="63" name="n_1aveValue【図書館】&#10;有形固定資産減価償却率"/>
        <xdr:cNvSpPr txBox="1"/>
      </xdr:nvSpPr>
      <xdr:spPr>
        <a:xfrm>
          <a:off x="3170564" y="632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168275</xdr:rowOff>
    </xdr:from>
    <xdr:to>
      <xdr:col>15</xdr:col>
      <xdr:colOff>101600</xdr:colOff>
      <xdr:row>37</xdr:row>
      <xdr:rowOff>98425</xdr:rowOff>
    </xdr:to>
    <xdr:sp macro="" textlink="">
      <xdr:nvSpPr>
        <xdr:cNvPr id="64" name="フローチャート: 判断 63"/>
        <xdr:cNvSpPr/>
      </xdr:nvSpPr>
      <xdr:spPr>
        <a:xfrm>
          <a:off x="2514600" y="620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35</xdr:row>
      <xdr:rowOff>114952</xdr:rowOff>
    </xdr:from>
    <xdr:ext cx="405111" cy="259045"/>
    <xdr:sp macro="" textlink="">
      <xdr:nvSpPr>
        <xdr:cNvPr id="65" name="n_2aveValue【図書館】&#10;有形固定資産減価償却率"/>
        <xdr:cNvSpPr txBox="1"/>
      </xdr:nvSpPr>
      <xdr:spPr>
        <a:xfrm>
          <a:off x="2385704" y="598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66" name="テキスト ボックス 65"/>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158750</xdr:rowOff>
    </xdr:from>
    <xdr:to>
      <xdr:col>20</xdr:col>
      <xdr:colOff>38100</xdr:colOff>
      <xdr:row>40</xdr:row>
      <xdr:rowOff>88900</xdr:rowOff>
    </xdr:to>
    <xdr:sp macro="" textlink="">
      <xdr:nvSpPr>
        <xdr:cNvPr id="71" name="楕円 70"/>
        <xdr:cNvSpPr/>
      </xdr:nvSpPr>
      <xdr:spPr>
        <a:xfrm>
          <a:off x="3312160" y="66967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40</xdr:row>
      <xdr:rowOff>80027</xdr:rowOff>
    </xdr:from>
    <xdr:ext cx="405111" cy="259045"/>
    <xdr:sp macro="" textlink="">
      <xdr:nvSpPr>
        <xdr:cNvPr id="72" name="n_1mainValue【図書館】&#10;有形固定資産減価償却率"/>
        <xdr:cNvSpPr txBox="1"/>
      </xdr:nvSpPr>
      <xdr:spPr>
        <a:xfrm>
          <a:off x="317056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73" name="正方形/長方形 72"/>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74" name="正方形/長方形 73"/>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75" name="正方形/長方形 74"/>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76" name="正方形/長方形 75"/>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77" name="正方形/長方形 76"/>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78" name="正方形/長方形 77"/>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79" name="正方形/長方形 78"/>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80" name="正方形/長方形 79"/>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81" name="テキスト ボックス 80"/>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82" name="直線コネクタ 81"/>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83" name="テキスト ボックス 82"/>
        <xdr:cNvSpPr txBox="1"/>
      </xdr:nvSpPr>
      <xdr:spPr>
        <a:xfrm>
          <a:off x="54053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84" name="直線コネクタ 83"/>
        <xdr:cNvCxnSpPr/>
      </xdr:nvCxnSpPr>
      <xdr:spPr>
        <a:xfrm>
          <a:off x="5826760" y="70065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85" name="テキスト ボックス 84"/>
        <xdr:cNvSpPr txBox="1"/>
      </xdr:nvSpPr>
      <xdr:spPr>
        <a:xfrm>
          <a:off x="540530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86" name="直線コネクタ 85"/>
        <xdr:cNvCxnSpPr/>
      </xdr:nvCxnSpPr>
      <xdr:spPr>
        <a:xfrm>
          <a:off x="5826760" y="655701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87" name="テキスト ボックス 86"/>
        <xdr:cNvSpPr txBox="1"/>
      </xdr:nvSpPr>
      <xdr:spPr>
        <a:xfrm>
          <a:off x="540530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88" name="直線コネクタ 87"/>
        <xdr:cNvCxnSpPr/>
      </xdr:nvCxnSpPr>
      <xdr:spPr>
        <a:xfrm>
          <a:off x="5826760" y="61112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89" name="テキスト ボックス 88"/>
        <xdr:cNvSpPr txBox="1"/>
      </xdr:nvSpPr>
      <xdr:spPr>
        <a:xfrm>
          <a:off x="540530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90" name="直線コネクタ 89"/>
        <xdr:cNvCxnSpPr/>
      </xdr:nvCxnSpPr>
      <xdr:spPr>
        <a:xfrm>
          <a:off x="5826760" y="56654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91" name="テキスト ボックス 90"/>
        <xdr:cNvSpPr txBox="1"/>
      </xdr:nvSpPr>
      <xdr:spPr>
        <a:xfrm>
          <a:off x="540530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92" name="直線コネクタ 9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93" name="テキスト ボックス 92"/>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94"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26670</xdr:rowOff>
    </xdr:from>
    <xdr:to>
      <xdr:col>54</xdr:col>
      <xdr:colOff>189865</xdr:colOff>
      <xdr:row>42</xdr:row>
      <xdr:rowOff>53340</xdr:rowOff>
    </xdr:to>
    <xdr:cxnSp macro="">
      <xdr:nvCxnSpPr>
        <xdr:cNvPr id="95" name="直線コネクタ 94"/>
        <xdr:cNvCxnSpPr/>
      </xdr:nvCxnSpPr>
      <xdr:spPr>
        <a:xfrm flipV="1">
          <a:off x="9219565" y="5558790"/>
          <a:ext cx="0" cy="1535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57167</xdr:rowOff>
    </xdr:from>
    <xdr:ext cx="469744" cy="259045"/>
    <xdr:sp macro="" textlink="">
      <xdr:nvSpPr>
        <xdr:cNvPr id="96" name="【図書館】&#10;一人当たり面積最小値テキスト"/>
        <xdr:cNvSpPr txBox="1"/>
      </xdr:nvSpPr>
      <xdr:spPr>
        <a:xfrm>
          <a:off x="9258300" y="709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53340</xdr:rowOff>
    </xdr:from>
    <xdr:to>
      <xdr:col>55</xdr:col>
      <xdr:colOff>88900</xdr:colOff>
      <xdr:row>42</xdr:row>
      <xdr:rowOff>53340</xdr:rowOff>
    </xdr:to>
    <xdr:cxnSp macro="">
      <xdr:nvCxnSpPr>
        <xdr:cNvPr id="97" name="直線コネクタ 96"/>
        <xdr:cNvCxnSpPr/>
      </xdr:nvCxnSpPr>
      <xdr:spPr>
        <a:xfrm>
          <a:off x="9154160" y="70942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144797</xdr:rowOff>
    </xdr:from>
    <xdr:ext cx="469744" cy="259045"/>
    <xdr:sp macro="" textlink="">
      <xdr:nvSpPr>
        <xdr:cNvPr id="98" name="【図書館】&#10;一人当たり面積最大値テキスト"/>
        <xdr:cNvSpPr txBox="1"/>
      </xdr:nvSpPr>
      <xdr:spPr>
        <a:xfrm>
          <a:off x="9258300" y="534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26670</xdr:rowOff>
    </xdr:from>
    <xdr:to>
      <xdr:col>55</xdr:col>
      <xdr:colOff>88900</xdr:colOff>
      <xdr:row>33</xdr:row>
      <xdr:rowOff>26670</xdr:rowOff>
    </xdr:to>
    <xdr:cxnSp macro="">
      <xdr:nvCxnSpPr>
        <xdr:cNvPr id="99" name="直線コネクタ 98"/>
        <xdr:cNvCxnSpPr/>
      </xdr:nvCxnSpPr>
      <xdr:spPr>
        <a:xfrm>
          <a:off x="9154160" y="55587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68597</xdr:rowOff>
    </xdr:from>
    <xdr:ext cx="469744" cy="259045"/>
    <xdr:sp macro="" textlink="">
      <xdr:nvSpPr>
        <xdr:cNvPr id="100" name="【図書館】&#10;一人当たり面積平均値テキスト"/>
        <xdr:cNvSpPr txBox="1"/>
      </xdr:nvSpPr>
      <xdr:spPr>
        <a:xfrm>
          <a:off x="9258300" y="660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90170</xdr:rowOff>
    </xdr:from>
    <xdr:to>
      <xdr:col>55</xdr:col>
      <xdr:colOff>50800</xdr:colOff>
      <xdr:row>40</xdr:row>
      <xdr:rowOff>20320</xdr:rowOff>
    </xdr:to>
    <xdr:sp macro="" textlink="">
      <xdr:nvSpPr>
        <xdr:cNvPr id="101" name="フローチャート: 判断 100"/>
        <xdr:cNvSpPr/>
      </xdr:nvSpPr>
      <xdr:spPr>
        <a:xfrm>
          <a:off x="9192260" y="66281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120650</xdr:rowOff>
    </xdr:from>
    <xdr:to>
      <xdr:col>50</xdr:col>
      <xdr:colOff>165100</xdr:colOff>
      <xdr:row>40</xdr:row>
      <xdr:rowOff>50800</xdr:rowOff>
    </xdr:to>
    <xdr:sp macro="" textlink="">
      <xdr:nvSpPr>
        <xdr:cNvPr id="102" name="フローチャート: 判断 101"/>
        <xdr:cNvSpPr/>
      </xdr:nvSpPr>
      <xdr:spPr>
        <a:xfrm>
          <a:off x="8445500" y="66586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38</xdr:row>
      <xdr:rowOff>67327</xdr:rowOff>
    </xdr:from>
    <xdr:ext cx="469744" cy="259045"/>
    <xdr:sp macro="" textlink="">
      <xdr:nvSpPr>
        <xdr:cNvPr id="103" name="n_1aveValue【図書館】&#10;一人当たり面積"/>
        <xdr:cNvSpPr txBox="1"/>
      </xdr:nvSpPr>
      <xdr:spPr>
        <a:xfrm>
          <a:off x="827158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29210</xdr:rowOff>
    </xdr:from>
    <xdr:to>
      <xdr:col>46</xdr:col>
      <xdr:colOff>38100</xdr:colOff>
      <xdr:row>39</xdr:row>
      <xdr:rowOff>130810</xdr:rowOff>
    </xdr:to>
    <xdr:sp macro="" textlink="">
      <xdr:nvSpPr>
        <xdr:cNvPr id="104" name="フローチャート: 判断 103"/>
        <xdr:cNvSpPr/>
      </xdr:nvSpPr>
      <xdr:spPr>
        <a:xfrm>
          <a:off x="767080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147337</xdr:rowOff>
    </xdr:from>
    <xdr:ext cx="469744" cy="259045"/>
    <xdr:sp macro="" textlink="">
      <xdr:nvSpPr>
        <xdr:cNvPr id="105" name="n_2aveValue【図書館】&#10;一人当たり面積"/>
        <xdr:cNvSpPr txBox="1"/>
      </xdr:nvSpPr>
      <xdr:spPr>
        <a:xfrm>
          <a:off x="750958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06" name="テキスト ボックス 10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07" name="テキスト ボックス 10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08" name="テキスト ボックス 10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09" name="テキスト ボックス 10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0" name="テキスト ボックス 10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116840</xdr:rowOff>
    </xdr:from>
    <xdr:to>
      <xdr:col>50</xdr:col>
      <xdr:colOff>165100</xdr:colOff>
      <xdr:row>41</xdr:row>
      <xdr:rowOff>46990</xdr:rowOff>
    </xdr:to>
    <xdr:sp macro="" textlink="">
      <xdr:nvSpPr>
        <xdr:cNvPr id="111" name="楕円 110"/>
        <xdr:cNvSpPr/>
      </xdr:nvSpPr>
      <xdr:spPr>
        <a:xfrm>
          <a:off x="8445500" y="68224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41</xdr:row>
      <xdr:rowOff>38117</xdr:rowOff>
    </xdr:from>
    <xdr:ext cx="469744" cy="259045"/>
    <xdr:sp macro="" textlink="">
      <xdr:nvSpPr>
        <xdr:cNvPr id="112" name="n_1mainValue【図書館】&#10;一人当たり面積"/>
        <xdr:cNvSpPr txBox="1"/>
      </xdr:nvSpPr>
      <xdr:spPr>
        <a:xfrm>
          <a:off x="8271587" y="691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13" name="正方形/長方形 112"/>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14" name="正方形/長方形 113"/>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15" name="正方形/長方形 114"/>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16" name="正方形/長方形 115"/>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17" name="正方形/長方形 116"/>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18" name="正方形/長方形 117"/>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19" name="正方形/長方形 118"/>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20" name="正方形/長方形 119"/>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21" name="テキスト ボックス 120"/>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22" name="直線コネクタ 121"/>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23" name="テキスト ボックス 122"/>
        <xdr:cNvSpPr txBox="1"/>
      </xdr:nvSpPr>
      <xdr:spPr>
        <a:xfrm>
          <a:off x="336081" y="11040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65</xdr:row>
      <xdr:rowOff>0</xdr:rowOff>
    </xdr:from>
    <xdr:to>
      <xdr:col>28</xdr:col>
      <xdr:colOff>114300</xdr:colOff>
      <xdr:row>65</xdr:row>
      <xdr:rowOff>0</xdr:rowOff>
    </xdr:to>
    <xdr:cxnSp macro="">
      <xdr:nvCxnSpPr>
        <xdr:cNvPr id="124" name="直線コネクタ 123"/>
        <xdr:cNvCxnSpPr/>
      </xdr:nvCxnSpPr>
      <xdr:spPr>
        <a:xfrm>
          <a:off x="670560" y="10896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64</xdr:row>
      <xdr:rowOff>29227</xdr:rowOff>
    </xdr:from>
    <xdr:ext cx="403059" cy="259045"/>
    <xdr:sp macro="" textlink="">
      <xdr:nvSpPr>
        <xdr:cNvPr id="125" name="テキスト ボックス 124"/>
        <xdr:cNvSpPr txBox="1"/>
      </xdr:nvSpPr>
      <xdr:spPr>
        <a:xfrm>
          <a:off x="336081" y="10758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63</xdr:row>
      <xdr:rowOff>57150</xdr:rowOff>
    </xdr:to>
    <xdr:cxnSp macro="">
      <xdr:nvCxnSpPr>
        <xdr:cNvPr id="126" name="直線コネクタ 125"/>
        <xdr:cNvCxnSpPr/>
      </xdr:nvCxnSpPr>
      <xdr:spPr>
        <a:xfrm>
          <a:off x="67056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86377</xdr:rowOff>
    </xdr:from>
    <xdr:ext cx="403059" cy="259045"/>
    <xdr:sp macro="" textlink="">
      <xdr:nvSpPr>
        <xdr:cNvPr id="127" name="テキスト ボックス 126"/>
        <xdr:cNvSpPr txBox="1"/>
      </xdr:nvSpPr>
      <xdr:spPr>
        <a:xfrm>
          <a:off x="336081" y="10480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114300</xdr:rowOff>
    </xdr:from>
    <xdr:to>
      <xdr:col>28</xdr:col>
      <xdr:colOff>114300</xdr:colOff>
      <xdr:row>61</xdr:row>
      <xdr:rowOff>114300</xdr:rowOff>
    </xdr:to>
    <xdr:cxnSp macro="">
      <xdr:nvCxnSpPr>
        <xdr:cNvPr id="128" name="直線コネクタ 127"/>
        <xdr:cNvCxnSpPr/>
      </xdr:nvCxnSpPr>
      <xdr:spPr>
        <a:xfrm>
          <a:off x="670560" y="10340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143527</xdr:rowOff>
    </xdr:from>
    <xdr:ext cx="403059" cy="259045"/>
    <xdr:sp macro="" textlink="">
      <xdr:nvSpPr>
        <xdr:cNvPr id="129" name="テキスト ボックス 128"/>
        <xdr:cNvSpPr txBox="1"/>
      </xdr:nvSpPr>
      <xdr:spPr>
        <a:xfrm>
          <a:off x="336081" y="10201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30" name="直線コネクタ 129"/>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31" name="テキスト ボックス 130"/>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57150</xdr:rowOff>
    </xdr:from>
    <xdr:to>
      <xdr:col>28</xdr:col>
      <xdr:colOff>114300</xdr:colOff>
      <xdr:row>58</xdr:row>
      <xdr:rowOff>57150</xdr:rowOff>
    </xdr:to>
    <xdr:cxnSp macro="">
      <xdr:nvCxnSpPr>
        <xdr:cNvPr id="132" name="直線コネクタ 131"/>
        <xdr:cNvCxnSpPr/>
      </xdr:nvCxnSpPr>
      <xdr:spPr>
        <a:xfrm>
          <a:off x="670560" y="9780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86377</xdr:rowOff>
    </xdr:from>
    <xdr:ext cx="403059" cy="259045"/>
    <xdr:sp macro="" textlink="">
      <xdr:nvSpPr>
        <xdr:cNvPr id="133" name="テキスト ボックス 132"/>
        <xdr:cNvSpPr txBox="1"/>
      </xdr:nvSpPr>
      <xdr:spPr>
        <a:xfrm>
          <a:off x="336081" y="9641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114300</xdr:rowOff>
    </xdr:from>
    <xdr:to>
      <xdr:col>28</xdr:col>
      <xdr:colOff>114300</xdr:colOff>
      <xdr:row>56</xdr:row>
      <xdr:rowOff>114300</xdr:rowOff>
    </xdr:to>
    <xdr:cxnSp macro="">
      <xdr:nvCxnSpPr>
        <xdr:cNvPr id="134" name="直線コネクタ 133"/>
        <xdr:cNvCxnSpPr/>
      </xdr:nvCxnSpPr>
      <xdr:spPr>
        <a:xfrm>
          <a:off x="67056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143527</xdr:rowOff>
    </xdr:from>
    <xdr:ext cx="403059" cy="259045"/>
    <xdr:sp macro="" textlink="">
      <xdr:nvSpPr>
        <xdr:cNvPr id="135" name="テキスト ボックス 134"/>
        <xdr:cNvSpPr txBox="1"/>
      </xdr:nvSpPr>
      <xdr:spPr>
        <a:xfrm>
          <a:off x="336081" y="9363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0</xdr:rowOff>
    </xdr:from>
    <xdr:to>
      <xdr:col>28</xdr:col>
      <xdr:colOff>114300</xdr:colOff>
      <xdr:row>55</xdr:row>
      <xdr:rowOff>0</xdr:rowOff>
    </xdr:to>
    <xdr:cxnSp macro="">
      <xdr:nvCxnSpPr>
        <xdr:cNvPr id="136" name="直線コネクタ 135"/>
        <xdr:cNvCxnSpPr/>
      </xdr:nvCxnSpPr>
      <xdr:spPr>
        <a:xfrm>
          <a:off x="670560" y="922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29227</xdr:rowOff>
    </xdr:from>
    <xdr:ext cx="467179" cy="259045"/>
    <xdr:sp macro="" textlink="">
      <xdr:nvSpPr>
        <xdr:cNvPr id="137" name="テキスト ボックス 136"/>
        <xdr:cNvSpPr txBox="1"/>
      </xdr:nvSpPr>
      <xdr:spPr>
        <a:xfrm>
          <a:off x="271961" y="908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38" name="直線コネクタ 137"/>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39" name="テキスト ボックス 138"/>
        <xdr:cNvSpPr txBox="1"/>
      </xdr:nvSpPr>
      <xdr:spPr>
        <a:xfrm>
          <a:off x="27196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40"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5715</xdr:rowOff>
    </xdr:from>
    <xdr:to>
      <xdr:col>24</xdr:col>
      <xdr:colOff>62865</xdr:colOff>
      <xdr:row>63</xdr:row>
      <xdr:rowOff>131445</xdr:rowOff>
    </xdr:to>
    <xdr:cxnSp macro="">
      <xdr:nvCxnSpPr>
        <xdr:cNvPr id="141" name="直線コネクタ 140"/>
        <xdr:cNvCxnSpPr/>
      </xdr:nvCxnSpPr>
      <xdr:spPr>
        <a:xfrm flipV="1">
          <a:off x="4086225" y="9393555"/>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135272</xdr:rowOff>
    </xdr:from>
    <xdr:ext cx="405111" cy="259045"/>
    <xdr:sp macro="" textlink="">
      <xdr:nvSpPr>
        <xdr:cNvPr id="142" name="【体育館・プール】&#10;有形固定資産減価償却率最小値テキスト"/>
        <xdr:cNvSpPr txBox="1"/>
      </xdr:nvSpPr>
      <xdr:spPr>
        <a:xfrm>
          <a:off x="4124960" y="10696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131445</xdr:rowOff>
    </xdr:from>
    <xdr:to>
      <xdr:col>24</xdr:col>
      <xdr:colOff>152400</xdr:colOff>
      <xdr:row>63</xdr:row>
      <xdr:rowOff>131445</xdr:rowOff>
    </xdr:to>
    <xdr:cxnSp macro="">
      <xdr:nvCxnSpPr>
        <xdr:cNvPr id="143" name="直線コネクタ 142"/>
        <xdr:cNvCxnSpPr/>
      </xdr:nvCxnSpPr>
      <xdr:spPr>
        <a:xfrm>
          <a:off x="4020820" y="10692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123842</xdr:rowOff>
    </xdr:from>
    <xdr:ext cx="405111" cy="259045"/>
    <xdr:sp macro="" textlink="">
      <xdr:nvSpPr>
        <xdr:cNvPr id="144" name="【体育館・プール】&#10;有形固定資産減価償却率最大値テキスト"/>
        <xdr:cNvSpPr txBox="1"/>
      </xdr:nvSpPr>
      <xdr:spPr>
        <a:xfrm>
          <a:off x="4124960" y="9176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5715</xdr:rowOff>
    </xdr:from>
    <xdr:to>
      <xdr:col>24</xdr:col>
      <xdr:colOff>152400</xdr:colOff>
      <xdr:row>56</xdr:row>
      <xdr:rowOff>5715</xdr:rowOff>
    </xdr:to>
    <xdr:cxnSp macro="">
      <xdr:nvCxnSpPr>
        <xdr:cNvPr id="145" name="直線コネクタ 144"/>
        <xdr:cNvCxnSpPr/>
      </xdr:nvCxnSpPr>
      <xdr:spPr>
        <a:xfrm>
          <a:off x="4020820" y="93935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33355</xdr:rowOff>
    </xdr:from>
    <xdr:ext cx="405111" cy="259045"/>
    <xdr:sp macro="" textlink="">
      <xdr:nvSpPr>
        <xdr:cNvPr id="146" name="【体育館・プール】&#10;有形固定資産減価償却率平均値テキスト"/>
        <xdr:cNvSpPr txBox="1"/>
      </xdr:nvSpPr>
      <xdr:spPr>
        <a:xfrm>
          <a:off x="4124960" y="102593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54928</xdr:rowOff>
    </xdr:from>
    <xdr:to>
      <xdr:col>24</xdr:col>
      <xdr:colOff>114300</xdr:colOff>
      <xdr:row>61</xdr:row>
      <xdr:rowOff>156528</xdr:rowOff>
    </xdr:to>
    <xdr:sp macro="" textlink="">
      <xdr:nvSpPr>
        <xdr:cNvPr id="147" name="フローチャート: 判断 146"/>
        <xdr:cNvSpPr/>
      </xdr:nvSpPr>
      <xdr:spPr>
        <a:xfrm>
          <a:off x="4036060" y="1028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89218</xdr:rowOff>
    </xdr:from>
    <xdr:to>
      <xdr:col>20</xdr:col>
      <xdr:colOff>38100</xdr:colOff>
      <xdr:row>62</xdr:row>
      <xdr:rowOff>19368</xdr:rowOff>
    </xdr:to>
    <xdr:sp macro="" textlink="">
      <xdr:nvSpPr>
        <xdr:cNvPr id="148" name="フローチャート: 判断 147"/>
        <xdr:cNvSpPr/>
      </xdr:nvSpPr>
      <xdr:spPr>
        <a:xfrm>
          <a:off x="3312160" y="103152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62</xdr:row>
      <xdr:rowOff>10495</xdr:rowOff>
    </xdr:from>
    <xdr:ext cx="405111" cy="259045"/>
    <xdr:sp macro="" textlink="">
      <xdr:nvSpPr>
        <xdr:cNvPr id="149" name="n_1aveValue【体育館・プール】&#10;有形固定資産減価償却率"/>
        <xdr:cNvSpPr txBox="1"/>
      </xdr:nvSpPr>
      <xdr:spPr>
        <a:xfrm>
          <a:off x="3170564" y="10404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163513</xdr:rowOff>
    </xdr:from>
    <xdr:to>
      <xdr:col>15</xdr:col>
      <xdr:colOff>101600</xdr:colOff>
      <xdr:row>61</xdr:row>
      <xdr:rowOff>93663</xdr:rowOff>
    </xdr:to>
    <xdr:sp macro="" textlink="">
      <xdr:nvSpPr>
        <xdr:cNvPr id="150" name="フローチャート: 判断 149"/>
        <xdr:cNvSpPr/>
      </xdr:nvSpPr>
      <xdr:spPr>
        <a:xfrm>
          <a:off x="2514600" y="102219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110190</xdr:rowOff>
    </xdr:from>
    <xdr:ext cx="405111" cy="259045"/>
    <xdr:sp macro="" textlink="">
      <xdr:nvSpPr>
        <xdr:cNvPr id="151" name="n_2aveValue【体育館・プール】&#10;有形固定資産減価償却率"/>
        <xdr:cNvSpPr txBox="1"/>
      </xdr:nvSpPr>
      <xdr:spPr>
        <a:xfrm>
          <a:off x="2385704" y="10000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52" name="テキスト ボックス 151"/>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53" name="テキスト ボックス 152"/>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54" name="テキスト ボックス 153"/>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55" name="テキスト ボックス 154"/>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56" name="テキスト ボックス 155"/>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154940</xdr:rowOff>
    </xdr:from>
    <xdr:to>
      <xdr:col>20</xdr:col>
      <xdr:colOff>38100</xdr:colOff>
      <xdr:row>59</xdr:row>
      <xdr:rowOff>85090</xdr:rowOff>
    </xdr:to>
    <xdr:sp macro="" textlink="">
      <xdr:nvSpPr>
        <xdr:cNvPr id="157" name="楕円 156"/>
        <xdr:cNvSpPr/>
      </xdr:nvSpPr>
      <xdr:spPr>
        <a:xfrm>
          <a:off x="3312160" y="98780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57</xdr:row>
      <xdr:rowOff>101617</xdr:rowOff>
    </xdr:from>
    <xdr:ext cx="405111" cy="259045"/>
    <xdr:sp macro="" textlink="">
      <xdr:nvSpPr>
        <xdr:cNvPr id="158" name="n_1mainValue【体育館・プール】&#10;有形固定資産減価償却率"/>
        <xdr:cNvSpPr txBox="1"/>
      </xdr:nvSpPr>
      <xdr:spPr>
        <a:xfrm>
          <a:off x="3170564" y="965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67" name="テキスト ボックス 166"/>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68" name="直線コネクタ 167"/>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169" name="テキスト ボックス 168"/>
        <xdr:cNvSpPr txBox="1"/>
      </xdr:nvSpPr>
      <xdr:spPr>
        <a:xfrm>
          <a:off x="54053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170" name="直線コネクタ 169"/>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171" name="テキスト ボックス 170"/>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172" name="直線コネクタ 171"/>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173" name="テキスト ボックス 172"/>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74" name="直線コネクタ 173"/>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75" name="テキスト ボックス 174"/>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176" name="直線コネクタ 175"/>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177" name="テキスト ボックス 176"/>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178" name="直線コネクタ 177"/>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179" name="テキスト ボックス 178"/>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80" name="直線コネクタ 179"/>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81" name="テキスト ボックス 180"/>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82"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26670</xdr:rowOff>
    </xdr:to>
    <xdr:cxnSp macro="">
      <xdr:nvCxnSpPr>
        <xdr:cNvPr id="183" name="直線コネクタ 182"/>
        <xdr:cNvCxnSpPr/>
      </xdr:nvCxnSpPr>
      <xdr:spPr>
        <a:xfrm flipV="1">
          <a:off x="9219565" y="927735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30497</xdr:rowOff>
    </xdr:from>
    <xdr:ext cx="469744" cy="259045"/>
    <xdr:sp macro="" textlink="">
      <xdr:nvSpPr>
        <xdr:cNvPr id="184" name="【体育館・プール】&#10;一人当たり面積最小値テキスト"/>
        <xdr:cNvSpPr txBox="1"/>
      </xdr:nvSpPr>
      <xdr:spPr>
        <a:xfrm>
          <a:off x="9258300"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26670</xdr:rowOff>
    </xdr:from>
    <xdr:to>
      <xdr:col>55</xdr:col>
      <xdr:colOff>88900</xdr:colOff>
      <xdr:row>64</xdr:row>
      <xdr:rowOff>26670</xdr:rowOff>
    </xdr:to>
    <xdr:cxnSp macro="">
      <xdr:nvCxnSpPr>
        <xdr:cNvPr id="185" name="直線コネクタ 184"/>
        <xdr:cNvCxnSpPr/>
      </xdr:nvCxnSpPr>
      <xdr:spPr>
        <a:xfrm>
          <a:off x="9154160" y="107556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186" name="【体育館・プール】&#10;一人当たり面積最大値テキスト"/>
        <xdr:cNvSpPr txBox="1"/>
      </xdr:nvSpPr>
      <xdr:spPr>
        <a:xfrm>
          <a:off x="9258300" y="9056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187" name="直線コネクタ 186"/>
        <xdr:cNvCxnSpPr/>
      </xdr:nvCxnSpPr>
      <xdr:spPr>
        <a:xfrm>
          <a:off x="9154160" y="92773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160037</xdr:rowOff>
    </xdr:from>
    <xdr:ext cx="469744" cy="259045"/>
    <xdr:sp macro="" textlink="">
      <xdr:nvSpPr>
        <xdr:cNvPr id="188" name="【体育館・プール】&#10;一人当たり面積平均値テキスト"/>
        <xdr:cNvSpPr txBox="1"/>
      </xdr:nvSpPr>
      <xdr:spPr>
        <a:xfrm>
          <a:off x="9258300" y="10050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10160</xdr:rowOff>
    </xdr:from>
    <xdr:to>
      <xdr:col>55</xdr:col>
      <xdr:colOff>50800</xdr:colOff>
      <xdr:row>60</xdr:row>
      <xdr:rowOff>111760</xdr:rowOff>
    </xdr:to>
    <xdr:sp macro="" textlink="">
      <xdr:nvSpPr>
        <xdr:cNvPr id="189" name="フローチャート: 判断 188"/>
        <xdr:cNvSpPr/>
      </xdr:nvSpPr>
      <xdr:spPr>
        <a:xfrm>
          <a:off x="9192260" y="100685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120650</xdr:rowOff>
    </xdr:from>
    <xdr:to>
      <xdr:col>50</xdr:col>
      <xdr:colOff>165100</xdr:colOff>
      <xdr:row>59</xdr:row>
      <xdr:rowOff>50800</xdr:rowOff>
    </xdr:to>
    <xdr:sp macro="" textlink="">
      <xdr:nvSpPr>
        <xdr:cNvPr id="190" name="フローチャート: 判断 189"/>
        <xdr:cNvSpPr/>
      </xdr:nvSpPr>
      <xdr:spPr>
        <a:xfrm>
          <a:off x="8445500" y="9843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57</xdr:row>
      <xdr:rowOff>67327</xdr:rowOff>
    </xdr:from>
    <xdr:ext cx="469744" cy="259045"/>
    <xdr:sp macro="" textlink="">
      <xdr:nvSpPr>
        <xdr:cNvPr id="191" name="n_1aveValue【体育館・プール】&#10;一人当たり面積"/>
        <xdr:cNvSpPr txBox="1"/>
      </xdr:nvSpPr>
      <xdr:spPr>
        <a:xfrm>
          <a:off x="8271587" y="962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59</xdr:row>
      <xdr:rowOff>36830</xdr:rowOff>
    </xdr:from>
    <xdr:to>
      <xdr:col>46</xdr:col>
      <xdr:colOff>38100</xdr:colOff>
      <xdr:row>59</xdr:row>
      <xdr:rowOff>138430</xdr:rowOff>
    </xdr:to>
    <xdr:sp macro="" textlink="">
      <xdr:nvSpPr>
        <xdr:cNvPr id="192" name="フローチャート: 判断 191"/>
        <xdr:cNvSpPr/>
      </xdr:nvSpPr>
      <xdr:spPr>
        <a:xfrm>
          <a:off x="7670800" y="99275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57</xdr:row>
      <xdr:rowOff>154957</xdr:rowOff>
    </xdr:from>
    <xdr:ext cx="469744" cy="259045"/>
    <xdr:sp macro="" textlink="">
      <xdr:nvSpPr>
        <xdr:cNvPr id="193" name="n_2aveValue【体育館・プール】&#10;一人当たり面積"/>
        <xdr:cNvSpPr txBox="1"/>
      </xdr:nvSpPr>
      <xdr:spPr>
        <a:xfrm>
          <a:off x="7509587" y="971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194" name="テキスト ボックス 193"/>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95" name="テキスト ボックス 194"/>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96" name="テキスト ボックス 195"/>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97" name="テキスト ボックス 196"/>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98" name="テキスト ボックス 197"/>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52070</xdr:rowOff>
    </xdr:from>
    <xdr:to>
      <xdr:col>50</xdr:col>
      <xdr:colOff>165100</xdr:colOff>
      <xdr:row>62</xdr:row>
      <xdr:rowOff>153670</xdr:rowOff>
    </xdr:to>
    <xdr:sp macro="" textlink="">
      <xdr:nvSpPr>
        <xdr:cNvPr id="199" name="楕円 198"/>
        <xdr:cNvSpPr/>
      </xdr:nvSpPr>
      <xdr:spPr>
        <a:xfrm>
          <a:off x="8445500" y="1044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144797</xdr:rowOff>
    </xdr:from>
    <xdr:ext cx="469744" cy="259045"/>
    <xdr:sp macro="" textlink="">
      <xdr:nvSpPr>
        <xdr:cNvPr id="200" name="n_1mainValue【体育館・プール】&#10;一人当たり面積"/>
        <xdr:cNvSpPr txBox="1"/>
      </xdr:nvSpPr>
      <xdr:spPr>
        <a:xfrm>
          <a:off x="827158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01" name="正方形/長方形 200"/>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02" name="正方形/長方形 201"/>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03" name="正方形/長方形 202"/>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04" name="正方形/長方形 203"/>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05" name="正方形/長方形 204"/>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06" name="正方形/長方形 205"/>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07" name="正方形/長方形 206"/>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08" name="正方形/長方形 207"/>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09" name="テキスト ボックス 208"/>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10" name="直線コネクタ 209"/>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11" name="テキスト ボックス 210"/>
        <xdr:cNvSpPr txBox="1"/>
      </xdr:nvSpPr>
      <xdr:spPr>
        <a:xfrm>
          <a:off x="37734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12" name="直線コネクタ 211"/>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13" name="テキスト ボックス 212"/>
        <xdr:cNvSpPr txBox="1"/>
      </xdr:nvSpPr>
      <xdr:spPr>
        <a:xfrm>
          <a:off x="33608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14" name="直線コネクタ 213"/>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15" name="テキスト ボックス 214"/>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16" name="直線コネクタ 215"/>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17" name="テキスト ボックス 216"/>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18" name="直線コネクタ 217"/>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19" name="テキスト ボックス 218"/>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20" name="直線コネクタ 219"/>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21" name="テキスト ボックス 220"/>
        <xdr:cNvSpPr txBox="1"/>
      </xdr:nvSpPr>
      <xdr:spPr>
        <a:xfrm>
          <a:off x="27196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22"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122682</xdr:rowOff>
    </xdr:from>
    <xdr:to>
      <xdr:col>24</xdr:col>
      <xdr:colOff>62865</xdr:colOff>
      <xdr:row>84</xdr:row>
      <xdr:rowOff>83820</xdr:rowOff>
    </xdr:to>
    <xdr:cxnSp macro="">
      <xdr:nvCxnSpPr>
        <xdr:cNvPr id="223" name="直線コネクタ 222"/>
        <xdr:cNvCxnSpPr/>
      </xdr:nvCxnSpPr>
      <xdr:spPr>
        <a:xfrm flipV="1">
          <a:off x="4086225" y="13030962"/>
          <a:ext cx="0" cy="1134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84</xdr:row>
      <xdr:rowOff>87647</xdr:rowOff>
    </xdr:from>
    <xdr:ext cx="405111" cy="259045"/>
    <xdr:sp macro="" textlink="">
      <xdr:nvSpPr>
        <xdr:cNvPr id="224" name="【福祉施設】&#10;有形固定資産減価償却率最小値テキスト"/>
        <xdr:cNvSpPr txBox="1"/>
      </xdr:nvSpPr>
      <xdr:spPr>
        <a:xfrm>
          <a:off x="4124960" y="1416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84</xdr:row>
      <xdr:rowOff>83820</xdr:rowOff>
    </xdr:from>
    <xdr:to>
      <xdr:col>24</xdr:col>
      <xdr:colOff>152400</xdr:colOff>
      <xdr:row>84</xdr:row>
      <xdr:rowOff>83820</xdr:rowOff>
    </xdr:to>
    <xdr:cxnSp macro="">
      <xdr:nvCxnSpPr>
        <xdr:cNvPr id="225" name="直線コネクタ 224"/>
        <xdr:cNvCxnSpPr/>
      </xdr:nvCxnSpPr>
      <xdr:spPr>
        <a:xfrm>
          <a:off x="4020820" y="14165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69359</xdr:rowOff>
    </xdr:from>
    <xdr:ext cx="405111" cy="259045"/>
    <xdr:sp macro="" textlink="">
      <xdr:nvSpPr>
        <xdr:cNvPr id="226" name="【福祉施設】&#10;有形固定資産減価償却率最大値テキスト"/>
        <xdr:cNvSpPr txBox="1"/>
      </xdr:nvSpPr>
      <xdr:spPr>
        <a:xfrm>
          <a:off x="4124960" y="12809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122682</xdr:rowOff>
    </xdr:from>
    <xdr:to>
      <xdr:col>24</xdr:col>
      <xdr:colOff>152400</xdr:colOff>
      <xdr:row>77</xdr:row>
      <xdr:rowOff>122682</xdr:rowOff>
    </xdr:to>
    <xdr:cxnSp macro="">
      <xdr:nvCxnSpPr>
        <xdr:cNvPr id="227" name="直線コネクタ 226"/>
        <xdr:cNvCxnSpPr/>
      </xdr:nvCxnSpPr>
      <xdr:spPr>
        <a:xfrm>
          <a:off x="4020820" y="1303096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91457</xdr:rowOff>
    </xdr:from>
    <xdr:ext cx="405111" cy="259045"/>
    <xdr:sp macro="" textlink="">
      <xdr:nvSpPr>
        <xdr:cNvPr id="228" name="【福祉施設】&#10;有形固定資産減価償却率平均値テキスト"/>
        <xdr:cNvSpPr txBox="1"/>
      </xdr:nvSpPr>
      <xdr:spPr>
        <a:xfrm>
          <a:off x="4124960" y="13502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113030</xdr:rowOff>
    </xdr:from>
    <xdr:to>
      <xdr:col>24</xdr:col>
      <xdr:colOff>114300</xdr:colOff>
      <xdr:row>81</xdr:row>
      <xdr:rowOff>43180</xdr:rowOff>
    </xdr:to>
    <xdr:sp macro="" textlink="">
      <xdr:nvSpPr>
        <xdr:cNvPr id="229" name="フローチャート: 判断 228"/>
        <xdr:cNvSpPr/>
      </xdr:nvSpPr>
      <xdr:spPr>
        <a:xfrm>
          <a:off x="4036060" y="13524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140463</xdr:rowOff>
    </xdr:from>
    <xdr:to>
      <xdr:col>20</xdr:col>
      <xdr:colOff>38100</xdr:colOff>
      <xdr:row>81</xdr:row>
      <xdr:rowOff>70613</xdr:rowOff>
    </xdr:to>
    <xdr:sp macro="" textlink="">
      <xdr:nvSpPr>
        <xdr:cNvPr id="230" name="フローチャート: 判断 229"/>
        <xdr:cNvSpPr/>
      </xdr:nvSpPr>
      <xdr:spPr>
        <a:xfrm>
          <a:off x="3312160" y="135516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81</xdr:row>
      <xdr:rowOff>61740</xdr:rowOff>
    </xdr:from>
    <xdr:ext cx="405111" cy="259045"/>
    <xdr:sp macro="" textlink="">
      <xdr:nvSpPr>
        <xdr:cNvPr id="231" name="n_1aveValue【福祉施設】&#10;有形固定資産減価償却率"/>
        <xdr:cNvSpPr txBox="1"/>
      </xdr:nvSpPr>
      <xdr:spPr>
        <a:xfrm>
          <a:off x="3170564" y="1364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126746</xdr:rowOff>
    </xdr:from>
    <xdr:to>
      <xdr:col>15</xdr:col>
      <xdr:colOff>101600</xdr:colOff>
      <xdr:row>82</xdr:row>
      <xdr:rowOff>56896</xdr:rowOff>
    </xdr:to>
    <xdr:sp macro="" textlink="">
      <xdr:nvSpPr>
        <xdr:cNvPr id="232" name="フローチャート: 判断 231"/>
        <xdr:cNvSpPr/>
      </xdr:nvSpPr>
      <xdr:spPr>
        <a:xfrm>
          <a:off x="2514600" y="137055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73423</xdr:rowOff>
    </xdr:from>
    <xdr:ext cx="405111" cy="259045"/>
    <xdr:sp macro="" textlink="">
      <xdr:nvSpPr>
        <xdr:cNvPr id="233" name="n_2aveValue【福祉施設】&#10;有形固定資産減価償却率"/>
        <xdr:cNvSpPr txBox="1"/>
      </xdr:nvSpPr>
      <xdr:spPr>
        <a:xfrm>
          <a:off x="2385704" y="13484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234" name="テキスト ボックス 233"/>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35" name="テキスト ボックス 234"/>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36" name="テキスト ボックス 235"/>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37" name="テキスト ボックス 236"/>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38" name="テキスト ボックス 237"/>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147320</xdr:rowOff>
    </xdr:from>
    <xdr:to>
      <xdr:col>20</xdr:col>
      <xdr:colOff>38100</xdr:colOff>
      <xdr:row>79</xdr:row>
      <xdr:rowOff>77470</xdr:rowOff>
    </xdr:to>
    <xdr:sp macro="" textlink="">
      <xdr:nvSpPr>
        <xdr:cNvPr id="239" name="楕円 238"/>
        <xdr:cNvSpPr/>
      </xdr:nvSpPr>
      <xdr:spPr>
        <a:xfrm>
          <a:off x="3312160" y="13223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77</xdr:row>
      <xdr:rowOff>93997</xdr:rowOff>
    </xdr:from>
    <xdr:ext cx="405111" cy="259045"/>
    <xdr:sp macro="" textlink="">
      <xdr:nvSpPr>
        <xdr:cNvPr id="240" name="n_1mainValue【福祉施設】&#10;有形固定資産減価償却率"/>
        <xdr:cNvSpPr txBox="1"/>
      </xdr:nvSpPr>
      <xdr:spPr>
        <a:xfrm>
          <a:off x="3170564" y="1300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41" name="正方形/長方形 240"/>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2" name="正方形/長方形 241"/>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3" name="正方形/長方形 242"/>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4" name="正方形/長方形 243"/>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5" name="正方形/長方形 244"/>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6" name="正方形/長方形 245"/>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7" name="正方形/長方形 246"/>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48" name="正方形/長方形 247"/>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49" name="テキスト ボックス 248"/>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50" name="直線コネクタ 249"/>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51" name="直線コネクタ 250"/>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52" name="テキスト ボックス 251"/>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53" name="直線コネクタ 252"/>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54" name="テキスト ボックス 253"/>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55" name="直線コネクタ 254"/>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56" name="テキスト ボックス 255"/>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57" name="直線コネクタ 256"/>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58" name="テキスト ボックス 257"/>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59" name="直線コネクタ 258"/>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60" name="テキスト ボックス 259"/>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61" name="直線コネクタ 260"/>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62" name="テキスト ボックス 261"/>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63" name="直線コネクタ 262"/>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64" name="テキスト ボックス 263"/>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65"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100149</xdr:rowOff>
    </xdr:from>
    <xdr:to>
      <xdr:col>54</xdr:col>
      <xdr:colOff>189865</xdr:colOff>
      <xdr:row>86</xdr:row>
      <xdr:rowOff>123008</xdr:rowOff>
    </xdr:to>
    <xdr:cxnSp macro="">
      <xdr:nvCxnSpPr>
        <xdr:cNvPr id="266" name="直線コネクタ 265"/>
        <xdr:cNvCxnSpPr/>
      </xdr:nvCxnSpPr>
      <xdr:spPr>
        <a:xfrm flipV="1">
          <a:off x="9219565" y="13176069"/>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126835</xdr:rowOff>
    </xdr:from>
    <xdr:ext cx="469744" cy="259045"/>
    <xdr:sp macro="" textlink="">
      <xdr:nvSpPr>
        <xdr:cNvPr id="267" name="【福祉施設】&#10;一人当たり面積最小値テキスト"/>
        <xdr:cNvSpPr txBox="1"/>
      </xdr:nvSpPr>
      <xdr:spPr>
        <a:xfrm>
          <a:off x="9258300" y="14543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123008</xdr:rowOff>
    </xdr:from>
    <xdr:to>
      <xdr:col>55</xdr:col>
      <xdr:colOff>88900</xdr:colOff>
      <xdr:row>86</xdr:row>
      <xdr:rowOff>123008</xdr:rowOff>
    </xdr:to>
    <xdr:cxnSp macro="">
      <xdr:nvCxnSpPr>
        <xdr:cNvPr id="268" name="直線コネクタ 267"/>
        <xdr:cNvCxnSpPr/>
      </xdr:nvCxnSpPr>
      <xdr:spPr>
        <a:xfrm>
          <a:off x="9154160" y="145400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46826</xdr:rowOff>
    </xdr:from>
    <xdr:ext cx="469744" cy="259045"/>
    <xdr:sp macro="" textlink="">
      <xdr:nvSpPr>
        <xdr:cNvPr id="269" name="【福祉施設】&#10;一人当たり面積最大値テキスト"/>
        <xdr:cNvSpPr txBox="1"/>
      </xdr:nvSpPr>
      <xdr:spPr>
        <a:xfrm>
          <a:off x="9258300" y="1295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100149</xdr:rowOff>
    </xdr:from>
    <xdr:to>
      <xdr:col>55</xdr:col>
      <xdr:colOff>88900</xdr:colOff>
      <xdr:row>78</xdr:row>
      <xdr:rowOff>100149</xdr:rowOff>
    </xdr:to>
    <xdr:cxnSp macro="">
      <xdr:nvCxnSpPr>
        <xdr:cNvPr id="270" name="直線コネクタ 269"/>
        <xdr:cNvCxnSpPr/>
      </xdr:nvCxnSpPr>
      <xdr:spPr>
        <a:xfrm>
          <a:off x="9154160" y="131760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122482</xdr:rowOff>
    </xdr:from>
    <xdr:ext cx="469744" cy="259045"/>
    <xdr:sp macro="" textlink="">
      <xdr:nvSpPr>
        <xdr:cNvPr id="271" name="【福祉施設】&#10;一人当たり面積平均値テキスト"/>
        <xdr:cNvSpPr txBox="1"/>
      </xdr:nvSpPr>
      <xdr:spPr>
        <a:xfrm>
          <a:off x="9258300" y="14204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144055</xdr:rowOff>
    </xdr:from>
    <xdr:to>
      <xdr:col>55</xdr:col>
      <xdr:colOff>50800</xdr:colOff>
      <xdr:row>85</xdr:row>
      <xdr:rowOff>74205</xdr:rowOff>
    </xdr:to>
    <xdr:sp macro="" textlink="">
      <xdr:nvSpPr>
        <xdr:cNvPr id="272" name="フローチャート: 判断 271"/>
        <xdr:cNvSpPr/>
      </xdr:nvSpPr>
      <xdr:spPr>
        <a:xfrm>
          <a:off x="9192260" y="142258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39551</xdr:rowOff>
    </xdr:from>
    <xdr:to>
      <xdr:col>50</xdr:col>
      <xdr:colOff>165100</xdr:colOff>
      <xdr:row>84</xdr:row>
      <xdr:rowOff>141151</xdr:rowOff>
    </xdr:to>
    <xdr:sp macro="" textlink="">
      <xdr:nvSpPr>
        <xdr:cNvPr id="273" name="フローチャート: 判断 272"/>
        <xdr:cNvSpPr/>
      </xdr:nvSpPr>
      <xdr:spPr>
        <a:xfrm>
          <a:off x="8445500" y="1412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157678</xdr:rowOff>
    </xdr:from>
    <xdr:ext cx="469744" cy="259045"/>
    <xdr:sp macro="" textlink="">
      <xdr:nvSpPr>
        <xdr:cNvPr id="274" name="n_1aveValue【福祉施設】&#10;一人当たり面積"/>
        <xdr:cNvSpPr txBox="1"/>
      </xdr:nvSpPr>
      <xdr:spPr>
        <a:xfrm>
          <a:off x="8271587" y="13904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148952</xdr:rowOff>
    </xdr:from>
    <xdr:to>
      <xdr:col>46</xdr:col>
      <xdr:colOff>38100</xdr:colOff>
      <xdr:row>84</xdr:row>
      <xdr:rowOff>79102</xdr:rowOff>
    </xdr:to>
    <xdr:sp macro="" textlink="">
      <xdr:nvSpPr>
        <xdr:cNvPr id="275" name="フローチャート: 判断 274"/>
        <xdr:cNvSpPr/>
      </xdr:nvSpPr>
      <xdr:spPr>
        <a:xfrm>
          <a:off x="7670800" y="14063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95629</xdr:rowOff>
    </xdr:from>
    <xdr:ext cx="469744" cy="259045"/>
    <xdr:sp macro="" textlink="">
      <xdr:nvSpPr>
        <xdr:cNvPr id="276" name="n_2aveValue【福祉施設】&#10;一人当たり面積"/>
        <xdr:cNvSpPr txBox="1"/>
      </xdr:nvSpPr>
      <xdr:spPr>
        <a:xfrm>
          <a:off x="7509587" y="138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277" name="テキスト ボックス 276"/>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78" name="テキスト ボックス 277"/>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79" name="テキスト ボックス 278"/>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80" name="テキスト ボックス 279"/>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81" name="テキスト ボックス 280"/>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77107</xdr:rowOff>
    </xdr:from>
    <xdr:to>
      <xdr:col>50</xdr:col>
      <xdr:colOff>165100</xdr:colOff>
      <xdr:row>86</xdr:row>
      <xdr:rowOff>7257</xdr:rowOff>
    </xdr:to>
    <xdr:sp macro="" textlink="">
      <xdr:nvSpPr>
        <xdr:cNvPr id="282" name="楕円 281"/>
        <xdr:cNvSpPr/>
      </xdr:nvSpPr>
      <xdr:spPr>
        <a:xfrm>
          <a:off x="8445500" y="143265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85</xdr:row>
      <xdr:rowOff>169834</xdr:rowOff>
    </xdr:from>
    <xdr:ext cx="469744" cy="259045"/>
    <xdr:sp macro="" textlink="">
      <xdr:nvSpPr>
        <xdr:cNvPr id="283" name="n_1mainValue【福祉施設】&#10;一人当たり面積"/>
        <xdr:cNvSpPr txBox="1"/>
      </xdr:nvSpPr>
      <xdr:spPr>
        <a:xfrm>
          <a:off x="8271587" y="14419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4" name="正方形/長方形 283"/>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5" name="正方形/長方形 284"/>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6" name="正方形/長方形 285"/>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7" name="正方形/長方形 286"/>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8" name="正方形/長方形 287"/>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9" name="正方形/長方形 288"/>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90" name="正方形/長方形 289"/>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91" name="正方形/長方形 290"/>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2" name="テキスト ボックス 291"/>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3" name="直線コネクタ 292"/>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109</xdr:row>
      <xdr:rowOff>35379</xdr:rowOff>
    </xdr:from>
    <xdr:to>
      <xdr:col>28</xdr:col>
      <xdr:colOff>114300</xdr:colOff>
      <xdr:row>109</xdr:row>
      <xdr:rowOff>35379</xdr:rowOff>
    </xdr:to>
    <xdr:cxnSp macro="">
      <xdr:nvCxnSpPr>
        <xdr:cNvPr id="294" name="直線コネクタ 293"/>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64606</xdr:rowOff>
    </xdr:from>
    <xdr:ext cx="338939" cy="259045"/>
    <xdr:sp macro="" textlink="">
      <xdr:nvSpPr>
        <xdr:cNvPr id="295" name="テキスト ボックス 294"/>
        <xdr:cNvSpPr txBox="1"/>
      </xdr:nvSpPr>
      <xdr:spPr>
        <a:xfrm>
          <a:off x="377341" y="1816972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6" name="直線コネクタ 295"/>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7" name="テキスト ボックス 296"/>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8" name="直線コネクタ 297"/>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9" name="テキスト ボックス 298"/>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00" name="直線コネクタ 299"/>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01" name="テキスト ボックス 300"/>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2" name="直線コネクタ 301"/>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3" name="テキスト ボックス 302"/>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4" name="直線コネクタ 303"/>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98</xdr:row>
      <xdr:rowOff>146248</xdr:rowOff>
    </xdr:from>
    <xdr:ext cx="467179" cy="259045"/>
    <xdr:sp macro="" textlink="">
      <xdr:nvSpPr>
        <xdr:cNvPr id="305" name="テキスト ボックス 304"/>
        <xdr:cNvSpPr txBox="1"/>
      </xdr:nvSpPr>
      <xdr:spPr>
        <a:xfrm>
          <a:off x="27196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6" name="直線コネクタ 305"/>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307" name="テキスト ボックス 306"/>
        <xdr:cNvSpPr txBox="1"/>
      </xdr:nvSpPr>
      <xdr:spPr>
        <a:xfrm>
          <a:off x="27196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8" name="【市民会館】&#10;有形固定資産減価償却率グラフ枠"/>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46808</xdr:rowOff>
    </xdr:to>
    <xdr:cxnSp macro="">
      <xdr:nvCxnSpPr>
        <xdr:cNvPr id="309" name="直線コネクタ 308"/>
        <xdr:cNvCxnSpPr/>
      </xdr:nvCxnSpPr>
      <xdr:spPr>
        <a:xfrm flipV="1">
          <a:off x="4086225" y="16713381"/>
          <a:ext cx="0" cy="1438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50635</xdr:rowOff>
    </xdr:from>
    <xdr:ext cx="340478" cy="259045"/>
    <xdr:sp macro="" textlink="">
      <xdr:nvSpPr>
        <xdr:cNvPr id="310" name="【市民会館】&#10;有形固定資産減価償却率最小値テキスト"/>
        <xdr:cNvSpPr txBox="1"/>
      </xdr:nvSpPr>
      <xdr:spPr>
        <a:xfrm>
          <a:off x="4124960" y="181557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46808</xdr:rowOff>
    </xdr:from>
    <xdr:to>
      <xdr:col>24</xdr:col>
      <xdr:colOff>152400</xdr:colOff>
      <xdr:row>108</xdr:row>
      <xdr:rowOff>46808</xdr:rowOff>
    </xdr:to>
    <xdr:cxnSp macro="">
      <xdr:nvCxnSpPr>
        <xdr:cNvPr id="311" name="直線コネクタ 310"/>
        <xdr:cNvCxnSpPr/>
      </xdr:nvCxnSpPr>
      <xdr:spPr>
        <a:xfrm>
          <a:off x="4020820" y="181519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469744" cy="259045"/>
    <xdr:sp macro="" textlink="">
      <xdr:nvSpPr>
        <xdr:cNvPr id="312" name="【市民会館】&#10;有形固定資産減価償却率最大値テキスト"/>
        <xdr:cNvSpPr txBox="1"/>
      </xdr:nvSpPr>
      <xdr:spPr>
        <a:xfrm>
          <a:off x="4124960" y="16492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313" name="直線コネクタ 312"/>
        <xdr:cNvCxnSpPr/>
      </xdr:nvCxnSpPr>
      <xdr:spPr>
        <a:xfrm>
          <a:off x="4020820" y="167133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15257</xdr:rowOff>
    </xdr:from>
    <xdr:ext cx="405111" cy="259045"/>
    <xdr:sp macro="" textlink="">
      <xdr:nvSpPr>
        <xdr:cNvPr id="314" name="【市民会館】&#10;有形固定資産減価償却率平均値テキスト"/>
        <xdr:cNvSpPr txBox="1"/>
      </xdr:nvSpPr>
      <xdr:spPr>
        <a:xfrm>
          <a:off x="4124960" y="17449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36830</xdr:rowOff>
    </xdr:from>
    <xdr:to>
      <xdr:col>24</xdr:col>
      <xdr:colOff>114300</xdr:colOff>
      <xdr:row>104</xdr:row>
      <xdr:rowOff>138430</xdr:rowOff>
    </xdr:to>
    <xdr:sp macro="" textlink="">
      <xdr:nvSpPr>
        <xdr:cNvPr id="315" name="フローチャート: 判断 314"/>
        <xdr:cNvSpPr/>
      </xdr:nvSpPr>
      <xdr:spPr>
        <a:xfrm>
          <a:off x="4036060" y="1747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134801</xdr:rowOff>
    </xdr:from>
    <xdr:to>
      <xdr:col>20</xdr:col>
      <xdr:colOff>38100</xdr:colOff>
      <xdr:row>104</xdr:row>
      <xdr:rowOff>64951</xdr:rowOff>
    </xdr:to>
    <xdr:sp macro="" textlink="">
      <xdr:nvSpPr>
        <xdr:cNvPr id="316" name="フローチャート: 判断 315"/>
        <xdr:cNvSpPr/>
      </xdr:nvSpPr>
      <xdr:spPr>
        <a:xfrm>
          <a:off x="3312160" y="174017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104</xdr:row>
      <xdr:rowOff>56078</xdr:rowOff>
    </xdr:from>
    <xdr:ext cx="405111" cy="259045"/>
    <xdr:sp macro="" textlink="">
      <xdr:nvSpPr>
        <xdr:cNvPr id="317" name="n_1aveValue【市民会館】&#10;有形固定資産減価償却率"/>
        <xdr:cNvSpPr txBox="1"/>
      </xdr:nvSpPr>
      <xdr:spPr>
        <a:xfrm>
          <a:off x="3170564" y="17490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49893</xdr:rowOff>
    </xdr:from>
    <xdr:to>
      <xdr:col>15</xdr:col>
      <xdr:colOff>101600</xdr:colOff>
      <xdr:row>104</xdr:row>
      <xdr:rowOff>151493</xdr:rowOff>
    </xdr:to>
    <xdr:sp macro="" textlink="">
      <xdr:nvSpPr>
        <xdr:cNvPr id="318" name="フローチャート: 判断 317"/>
        <xdr:cNvSpPr/>
      </xdr:nvSpPr>
      <xdr:spPr>
        <a:xfrm>
          <a:off x="2514600" y="17484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168020</xdr:rowOff>
    </xdr:from>
    <xdr:ext cx="405111" cy="259045"/>
    <xdr:sp macro="" textlink="">
      <xdr:nvSpPr>
        <xdr:cNvPr id="319" name="n_2aveValue【市民会館】&#10;有形固定資産減価償却率"/>
        <xdr:cNvSpPr txBox="1"/>
      </xdr:nvSpPr>
      <xdr:spPr>
        <a:xfrm>
          <a:off x="2385704" y="1726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320" name="テキスト ボックス 319"/>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21" name="テキスト ボックス 320"/>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22" name="テキスト ボックス 321"/>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3" name="テキスト ボックス 322"/>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4" name="テキスト ボックス 323"/>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77651</xdr:rowOff>
    </xdr:from>
    <xdr:to>
      <xdr:col>20</xdr:col>
      <xdr:colOff>38100</xdr:colOff>
      <xdr:row>103</xdr:row>
      <xdr:rowOff>7801</xdr:rowOff>
    </xdr:to>
    <xdr:sp macro="" textlink="">
      <xdr:nvSpPr>
        <xdr:cNvPr id="325" name="楕円 324"/>
        <xdr:cNvSpPr/>
      </xdr:nvSpPr>
      <xdr:spPr>
        <a:xfrm>
          <a:off x="3312160" y="1717693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101</xdr:row>
      <xdr:rowOff>24328</xdr:rowOff>
    </xdr:from>
    <xdr:ext cx="405111" cy="259045"/>
    <xdr:sp macro="" textlink="">
      <xdr:nvSpPr>
        <xdr:cNvPr id="326" name="n_1mainValue【市民会館】&#10;有形固定資産減価償却率"/>
        <xdr:cNvSpPr txBox="1"/>
      </xdr:nvSpPr>
      <xdr:spPr>
        <a:xfrm>
          <a:off x="3170564" y="169559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27" name="正方形/長方形 326"/>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28" name="正方形/長方形 327"/>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29" name="正方形/長方形 328"/>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0" name="正方形/長方形 329"/>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31" name="正方形/長方形 330"/>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32" name="正方形/長方形 331"/>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33" name="正方形/長方形 332"/>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34" name="正方形/長方形 333"/>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35" name="テキスト ボックス 334"/>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36" name="直線コネクタ 335"/>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37" name="直線コネクタ 336"/>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38" name="テキスト ボックス 337"/>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39" name="直線コネクタ 338"/>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40" name="テキスト ボックス 339"/>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41" name="直線コネクタ 340"/>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42" name="テキスト ボックス 341"/>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43" name="直線コネクタ 342"/>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44" name="テキスト ボックス 343"/>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45" name="直線コネクタ 344"/>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46" name="テキスト ボックス 345"/>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47" name="直線コネクタ 346"/>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48" name="テキスト ボックス 347"/>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49" name="【市民会館】&#10;一人当たり面積グラフ枠"/>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38100</xdr:rowOff>
    </xdr:from>
    <xdr:to>
      <xdr:col>54</xdr:col>
      <xdr:colOff>189865</xdr:colOff>
      <xdr:row>108</xdr:row>
      <xdr:rowOff>22861</xdr:rowOff>
    </xdr:to>
    <xdr:cxnSp macro="">
      <xdr:nvCxnSpPr>
        <xdr:cNvPr id="350" name="直線コネクタ 349"/>
        <xdr:cNvCxnSpPr/>
      </xdr:nvCxnSpPr>
      <xdr:spPr>
        <a:xfrm flipV="1">
          <a:off x="9219565" y="16969740"/>
          <a:ext cx="0" cy="1158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26688</xdr:rowOff>
    </xdr:from>
    <xdr:ext cx="469744" cy="259045"/>
    <xdr:sp macro="" textlink="">
      <xdr:nvSpPr>
        <xdr:cNvPr id="351" name="【市民会館】&#10;一人当たり面積最小値テキスト"/>
        <xdr:cNvSpPr txBox="1"/>
      </xdr:nvSpPr>
      <xdr:spPr>
        <a:xfrm>
          <a:off x="9258300"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22861</xdr:rowOff>
    </xdr:from>
    <xdr:to>
      <xdr:col>55</xdr:col>
      <xdr:colOff>88900</xdr:colOff>
      <xdr:row>108</xdr:row>
      <xdr:rowOff>22861</xdr:rowOff>
    </xdr:to>
    <xdr:cxnSp macro="">
      <xdr:nvCxnSpPr>
        <xdr:cNvPr id="352" name="直線コネクタ 351"/>
        <xdr:cNvCxnSpPr/>
      </xdr:nvCxnSpPr>
      <xdr:spPr>
        <a:xfrm>
          <a:off x="9154160" y="181279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156227</xdr:rowOff>
    </xdr:from>
    <xdr:ext cx="469744" cy="259045"/>
    <xdr:sp macro="" textlink="">
      <xdr:nvSpPr>
        <xdr:cNvPr id="353" name="【市民会館】&#10;一人当たり面積最大値テキスト"/>
        <xdr:cNvSpPr txBox="1"/>
      </xdr:nvSpPr>
      <xdr:spPr>
        <a:xfrm>
          <a:off x="9258300" y="16752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38100</xdr:rowOff>
    </xdr:from>
    <xdr:to>
      <xdr:col>55</xdr:col>
      <xdr:colOff>88900</xdr:colOff>
      <xdr:row>101</xdr:row>
      <xdr:rowOff>38100</xdr:rowOff>
    </xdr:to>
    <xdr:cxnSp macro="">
      <xdr:nvCxnSpPr>
        <xdr:cNvPr id="354" name="直線コネクタ 353"/>
        <xdr:cNvCxnSpPr/>
      </xdr:nvCxnSpPr>
      <xdr:spPr>
        <a:xfrm>
          <a:off x="9154160" y="1696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160038</xdr:rowOff>
    </xdr:from>
    <xdr:ext cx="469744" cy="259045"/>
    <xdr:sp macro="" textlink="">
      <xdr:nvSpPr>
        <xdr:cNvPr id="355" name="【市民会館】&#10;一人当たり面積平均値テキスト"/>
        <xdr:cNvSpPr txBox="1"/>
      </xdr:nvSpPr>
      <xdr:spPr>
        <a:xfrm>
          <a:off x="9258300" y="17594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10161</xdr:rowOff>
    </xdr:from>
    <xdr:to>
      <xdr:col>55</xdr:col>
      <xdr:colOff>50800</xdr:colOff>
      <xdr:row>105</xdr:row>
      <xdr:rowOff>111761</xdr:rowOff>
    </xdr:to>
    <xdr:sp macro="" textlink="">
      <xdr:nvSpPr>
        <xdr:cNvPr id="356" name="フローチャート: 判断 355"/>
        <xdr:cNvSpPr/>
      </xdr:nvSpPr>
      <xdr:spPr>
        <a:xfrm>
          <a:off x="9192260" y="1761236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357" name="フローチャート: 判断 356"/>
        <xdr:cNvSpPr/>
      </xdr:nvSpPr>
      <xdr:spPr>
        <a:xfrm>
          <a:off x="8445500" y="1765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104</xdr:row>
      <xdr:rowOff>2557</xdr:rowOff>
    </xdr:from>
    <xdr:ext cx="469744" cy="259045"/>
    <xdr:sp macro="" textlink="">
      <xdr:nvSpPr>
        <xdr:cNvPr id="358" name="n_1aveValue【市民会館】&#10;一人当たり面積"/>
        <xdr:cNvSpPr txBox="1"/>
      </xdr:nvSpPr>
      <xdr:spPr>
        <a:xfrm>
          <a:off x="8271587" y="1743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104</xdr:row>
      <xdr:rowOff>74930</xdr:rowOff>
    </xdr:from>
    <xdr:to>
      <xdr:col>46</xdr:col>
      <xdr:colOff>38100</xdr:colOff>
      <xdr:row>105</xdr:row>
      <xdr:rowOff>5080</xdr:rowOff>
    </xdr:to>
    <xdr:sp macro="" textlink="">
      <xdr:nvSpPr>
        <xdr:cNvPr id="359" name="フローチャート: 判断 358"/>
        <xdr:cNvSpPr/>
      </xdr:nvSpPr>
      <xdr:spPr>
        <a:xfrm>
          <a:off x="7670800" y="175094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103</xdr:row>
      <xdr:rowOff>21607</xdr:rowOff>
    </xdr:from>
    <xdr:ext cx="469744" cy="259045"/>
    <xdr:sp macro="" textlink="">
      <xdr:nvSpPr>
        <xdr:cNvPr id="360" name="n_2aveValue【市民会館】&#10;一人当たり面積"/>
        <xdr:cNvSpPr txBox="1"/>
      </xdr:nvSpPr>
      <xdr:spPr>
        <a:xfrm>
          <a:off x="750958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361" name="テキスト ボックス 360"/>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62" name="テキスト ボックス 361"/>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63" name="テキスト ボックス 362"/>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64" name="テキスト ボックス 363"/>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65" name="テキスト ボックス 364"/>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78739</xdr:rowOff>
    </xdr:from>
    <xdr:to>
      <xdr:col>50</xdr:col>
      <xdr:colOff>165100</xdr:colOff>
      <xdr:row>106</xdr:row>
      <xdr:rowOff>8889</xdr:rowOff>
    </xdr:to>
    <xdr:sp macro="" textlink="">
      <xdr:nvSpPr>
        <xdr:cNvPr id="366" name="楕円 365"/>
        <xdr:cNvSpPr/>
      </xdr:nvSpPr>
      <xdr:spPr>
        <a:xfrm>
          <a:off x="8445500" y="176809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106</xdr:row>
      <xdr:rowOff>16</xdr:rowOff>
    </xdr:from>
    <xdr:ext cx="469744" cy="259045"/>
    <xdr:sp macro="" textlink="">
      <xdr:nvSpPr>
        <xdr:cNvPr id="367" name="n_1mainValue【市民会館】&#10;一人当たり面積"/>
        <xdr:cNvSpPr txBox="1"/>
      </xdr:nvSpPr>
      <xdr:spPr>
        <a:xfrm>
          <a:off x="8271587" y="17769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68" name="正方形/長方形 367"/>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9" name="正方形/長方形 368"/>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70" name="正方形/長方形 369"/>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71" name="正方形/長方形 370"/>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72" name="正方形/長方形 371"/>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3" name="正方形/長方形 372"/>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4" name="正方形/長方形 373"/>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5" name="正方形/長方形 374"/>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6" name="テキスト ボックス 375"/>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7" name="直線コネクタ 376"/>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378" name="テキスト ボックス 377"/>
        <xdr:cNvSpPr txBox="1"/>
      </xdr:nvSpPr>
      <xdr:spPr>
        <a:xfrm>
          <a:off x="10666881" y="731394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79" name="直線コネクタ 378"/>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380" name="テキスト ボックス 379"/>
        <xdr:cNvSpPr txBox="1"/>
      </xdr:nvSpPr>
      <xdr:spPr>
        <a:xfrm>
          <a:off x="10602761" y="6940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81" name="直線コネクタ 380"/>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82" name="テキスト ボックス 381"/>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83" name="直線コネクタ 382"/>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84" name="テキスト ボックス 383"/>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85" name="直線コネクタ 384"/>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86" name="テキスト ボックス 385"/>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87" name="直線コネクタ 386"/>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388" name="テキスト ボックス 387"/>
        <xdr:cNvSpPr txBox="1"/>
      </xdr:nvSpPr>
      <xdr:spPr>
        <a:xfrm>
          <a:off x="105615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9" name="直線コネクタ 388"/>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90" name="テキスト ボックス 389"/>
        <xdr:cNvSpPr txBox="1"/>
      </xdr:nvSpPr>
      <xdr:spPr>
        <a:xfrm>
          <a:off x="105615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91"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13335</xdr:rowOff>
    </xdr:from>
    <xdr:to>
      <xdr:col>85</xdr:col>
      <xdr:colOff>126364</xdr:colOff>
      <xdr:row>42</xdr:row>
      <xdr:rowOff>89535</xdr:rowOff>
    </xdr:to>
    <xdr:cxnSp macro="">
      <xdr:nvCxnSpPr>
        <xdr:cNvPr id="392" name="直線コネクタ 391"/>
        <xdr:cNvCxnSpPr/>
      </xdr:nvCxnSpPr>
      <xdr:spPr>
        <a:xfrm flipV="1">
          <a:off x="14375764" y="57130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93362</xdr:rowOff>
    </xdr:from>
    <xdr:ext cx="405111" cy="259045"/>
    <xdr:sp macro="" textlink="">
      <xdr:nvSpPr>
        <xdr:cNvPr id="393" name="【一般廃棄物処理施設】&#10;有形固定資産減価償却率最小値テキスト"/>
        <xdr:cNvSpPr txBox="1"/>
      </xdr:nvSpPr>
      <xdr:spPr>
        <a:xfrm>
          <a:off x="14414500" y="713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89535</xdr:rowOff>
    </xdr:from>
    <xdr:to>
      <xdr:col>86</xdr:col>
      <xdr:colOff>25400</xdr:colOff>
      <xdr:row>42</xdr:row>
      <xdr:rowOff>89535</xdr:rowOff>
    </xdr:to>
    <xdr:cxnSp macro="">
      <xdr:nvCxnSpPr>
        <xdr:cNvPr id="394" name="直線コネクタ 393"/>
        <xdr:cNvCxnSpPr/>
      </xdr:nvCxnSpPr>
      <xdr:spPr>
        <a:xfrm>
          <a:off x="14287500" y="71304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131462</xdr:rowOff>
    </xdr:from>
    <xdr:ext cx="405111" cy="259045"/>
    <xdr:sp macro="" textlink="">
      <xdr:nvSpPr>
        <xdr:cNvPr id="395" name="【一般廃棄物処理施設】&#10;有形固定資産減価償却率最大値テキスト"/>
        <xdr:cNvSpPr txBox="1"/>
      </xdr:nvSpPr>
      <xdr:spPr>
        <a:xfrm>
          <a:off x="14414500" y="549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13335</xdr:rowOff>
    </xdr:from>
    <xdr:to>
      <xdr:col>86</xdr:col>
      <xdr:colOff>25400</xdr:colOff>
      <xdr:row>34</xdr:row>
      <xdr:rowOff>13335</xdr:rowOff>
    </xdr:to>
    <xdr:cxnSp macro="">
      <xdr:nvCxnSpPr>
        <xdr:cNvPr id="396" name="直線コネクタ 395"/>
        <xdr:cNvCxnSpPr/>
      </xdr:nvCxnSpPr>
      <xdr:spPr>
        <a:xfrm>
          <a:off x="14287500" y="57130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97" name="【一般廃棄物処理施設】&#10;有形固定資産減価償却率平均値テキスト"/>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98" name="フローチャート: 判断 397"/>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44450</xdr:rowOff>
    </xdr:from>
    <xdr:to>
      <xdr:col>81</xdr:col>
      <xdr:colOff>101600</xdr:colOff>
      <xdr:row>38</xdr:row>
      <xdr:rowOff>146050</xdr:rowOff>
    </xdr:to>
    <xdr:sp macro="" textlink="">
      <xdr:nvSpPr>
        <xdr:cNvPr id="399" name="フローチャート: 判断 398"/>
        <xdr:cNvSpPr/>
      </xdr:nvSpPr>
      <xdr:spPr>
        <a:xfrm>
          <a:off x="1357884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38</xdr:row>
      <xdr:rowOff>137177</xdr:rowOff>
    </xdr:from>
    <xdr:ext cx="405111" cy="259045"/>
    <xdr:sp macro="" textlink="">
      <xdr:nvSpPr>
        <xdr:cNvPr id="400" name="n_1aveValue【一般廃棄物処理施設】&#10;有形固定資産減価償却率"/>
        <xdr:cNvSpPr txBox="1"/>
      </xdr:nvSpPr>
      <xdr:spPr>
        <a:xfrm>
          <a:off x="134372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84455</xdr:rowOff>
    </xdr:from>
    <xdr:to>
      <xdr:col>76</xdr:col>
      <xdr:colOff>165100</xdr:colOff>
      <xdr:row>38</xdr:row>
      <xdr:rowOff>14605</xdr:rowOff>
    </xdr:to>
    <xdr:sp macro="" textlink="">
      <xdr:nvSpPr>
        <xdr:cNvPr id="401" name="フローチャート: 判断 400"/>
        <xdr:cNvSpPr/>
      </xdr:nvSpPr>
      <xdr:spPr>
        <a:xfrm>
          <a:off x="12804140" y="62871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31132</xdr:rowOff>
    </xdr:from>
    <xdr:ext cx="405111" cy="259045"/>
    <xdr:sp macro="" textlink="">
      <xdr:nvSpPr>
        <xdr:cNvPr id="402" name="n_2aveValue【一般廃棄物処理施設】&#10;有形固定資産減価償却率"/>
        <xdr:cNvSpPr txBox="1"/>
      </xdr:nvSpPr>
      <xdr:spPr>
        <a:xfrm>
          <a:off x="12675244" y="6066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403" name="テキスト ボックス 402"/>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4" name="テキスト ボックス 403"/>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5" name="テキスト ボックス 404"/>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6" name="テキスト ボックス 405"/>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7" name="テキスト ボックス 406"/>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107315</xdr:rowOff>
    </xdr:from>
    <xdr:to>
      <xdr:col>81</xdr:col>
      <xdr:colOff>101600</xdr:colOff>
      <xdr:row>37</xdr:row>
      <xdr:rowOff>37465</xdr:rowOff>
    </xdr:to>
    <xdr:sp macro="" textlink="">
      <xdr:nvSpPr>
        <xdr:cNvPr id="408" name="楕円 407"/>
        <xdr:cNvSpPr/>
      </xdr:nvSpPr>
      <xdr:spPr>
        <a:xfrm>
          <a:off x="13578840" y="61423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35</xdr:row>
      <xdr:rowOff>53992</xdr:rowOff>
    </xdr:from>
    <xdr:ext cx="405111" cy="259045"/>
    <xdr:sp macro="" textlink="">
      <xdr:nvSpPr>
        <xdr:cNvPr id="409" name="n_1mainValue【一般廃棄物処理施設】&#10;有形固定資産減価償却率"/>
        <xdr:cNvSpPr txBox="1"/>
      </xdr:nvSpPr>
      <xdr:spPr>
        <a:xfrm>
          <a:off x="13437244" y="5921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0" name="正方形/長方形 409"/>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1" name="正方形/長方形 410"/>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2" name="正方形/長方形 411"/>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3" name="正方形/長方形 412"/>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4" name="正方形/長方形 413"/>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5" name="正方形/長方形 414"/>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6" name="正方形/長方形 415"/>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7" name="正方形/長方形 416"/>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8" name="テキスト ボックス 417"/>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9" name="直線コネクタ 418"/>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0" name="直線コネクタ 419"/>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21" name="テキスト ボックス 420"/>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22" name="直線コネクタ 421"/>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23" name="テキスト ボックス 422"/>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24" name="直線コネクタ 423"/>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25" name="テキスト ボックス 424"/>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26" name="直線コネクタ 425"/>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27" name="テキスト ボックス 426"/>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28" name="直線コネクタ 427"/>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29" name="テキスト ボックス 428"/>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0"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86382</xdr:rowOff>
    </xdr:from>
    <xdr:to>
      <xdr:col>116</xdr:col>
      <xdr:colOff>62864</xdr:colOff>
      <xdr:row>41</xdr:row>
      <xdr:rowOff>120905</xdr:rowOff>
    </xdr:to>
    <xdr:cxnSp macro="">
      <xdr:nvCxnSpPr>
        <xdr:cNvPr id="431" name="直線コネクタ 430"/>
        <xdr:cNvCxnSpPr/>
      </xdr:nvCxnSpPr>
      <xdr:spPr>
        <a:xfrm flipV="1">
          <a:off x="19509104" y="5953782"/>
          <a:ext cx="0" cy="1040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124732</xdr:rowOff>
    </xdr:from>
    <xdr:ext cx="469744" cy="259045"/>
    <xdr:sp macro="" textlink="">
      <xdr:nvSpPr>
        <xdr:cNvPr id="432" name="【一般廃棄物処理施設】&#10;一人当たり有形固定資産（償却資産）額最小値テキスト"/>
        <xdr:cNvSpPr txBox="1"/>
      </xdr:nvSpPr>
      <xdr:spPr>
        <a:xfrm>
          <a:off x="19547840" y="699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120905</xdr:rowOff>
    </xdr:from>
    <xdr:to>
      <xdr:col>116</xdr:col>
      <xdr:colOff>152400</xdr:colOff>
      <xdr:row>41</xdr:row>
      <xdr:rowOff>120905</xdr:rowOff>
    </xdr:to>
    <xdr:cxnSp macro="">
      <xdr:nvCxnSpPr>
        <xdr:cNvPr id="433" name="直線コネクタ 432"/>
        <xdr:cNvCxnSpPr/>
      </xdr:nvCxnSpPr>
      <xdr:spPr>
        <a:xfrm>
          <a:off x="19443700" y="69941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33059</xdr:rowOff>
    </xdr:from>
    <xdr:ext cx="599010" cy="259045"/>
    <xdr:sp macro="" textlink="">
      <xdr:nvSpPr>
        <xdr:cNvPr id="434" name="【一般廃棄物処理施設】&#10;一人当たり有形固定資産（償却資産）額最大値テキスト"/>
        <xdr:cNvSpPr txBox="1"/>
      </xdr:nvSpPr>
      <xdr:spPr>
        <a:xfrm>
          <a:off x="19547840" y="5732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86382</xdr:rowOff>
    </xdr:from>
    <xdr:to>
      <xdr:col>116</xdr:col>
      <xdr:colOff>152400</xdr:colOff>
      <xdr:row>35</xdr:row>
      <xdr:rowOff>86382</xdr:rowOff>
    </xdr:to>
    <xdr:cxnSp macro="">
      <xdr:nvCxnSpPr>
        <xdr:cNvPr id="435" name="直線コネクタ 434"/>
        <xdr:cNvCxnSpPr/>
      </xdr:nvCxnSpPr>
      <xdr:spPr>
        <a:xfrm>
          <a:off x="19443700" y="59537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47320</xdr:rowOff>
    </xdr:from>
    <xdr:ext cx="534377" cy="259045"/>
    <xdr:sp macro="" textlink="">
      <xdr:nvSpPr>
        <xdr:cNvPr id="436" name="【一般廃棄物処理施設】&#10;一人当たり有形固定資産（償却資産）額平均値テキスト"/>
        <xdr:cNvSpPr txBox="1"/>
      </xdr:nvSpPr>
      <xdr:spPr>
        <a:xfrm>
          <a:off x="19547840" y="65852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68893</xdr:rowOff>
    </xdr:from>
    <xdr:to>
      <xdr:col>116</xdr:col>
      <xdr:colOff>114300</xdr:colOff>
      <xdr:row>39</xdr:row>
      <xdr:rowOff>170493</xdr:rowOff>
    </xdr:to>
    <xdr:sp macro="" textlink="">
      <xdr:nvSpPr>
        <xdr:cNvPr id="437" name="フローチャート: 判断 436"/>
        <xdr:cNvSpPr/>
      </xdr:nvSpPr>
      <xdr:spPr>
        <a:xfrm>
          <a:off x="19458940" y="6606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68249</xdr:rowOff>
    </xdr:from>
    <xdr:to>
      <xdr:col>112</xdr:col>
      <xdr:colOff>38100</xdr:colOff>
      <xdr:row>39</xdr:row>
      <xdr:rowOff>169849</xdr:rowOff>
    </xdr:to>
    <xdr:sp macro="" textlink="">
      <xdr:nvSpPr>
        <xdr:cNvPr id="438" name="フローチャート: 判断 437"/>
        <xdr:cNvSpPr/>
      </xdr:nvSpPr>
      <xdr:spPr>
        <a:xfrm>
          <a:off x="18735040" y="66062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38</xdr:row>
      <xdr:rowOff>14926</xdr:rowOff>
    </xdr:from>
    <xdr:ext cx="534377" cy="259045"/>
    <xdr:sp macro="" textlink="">
      <xdr:nvSpPr>
        <xdr:cNvPr id="439" name="n_1aveValue【一般廃棄物処理施設】&#10;一人当たり有形固定資産（償却資産）額"/>
        <xdr:cNvSpPr txBox="1"/>
      </xdr:nvSpPr>
      <xdr:spPr>
        <a:xfrm>
          <a:off x="18528811" y="638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5110</xdr:rowOff>
    </xdr:from>
    <xdr:to>
      <xdr:col>107</xdr:col>
      <xdr:colOff>101600</xdr:colOff>
      <xdr:row>40</xdr:row>
      <xdr:rowOff>106710</xdr:rowOff>
    </xdr:to>
    <xdr:sp macro="" textlink="">
      <xdr:nvSpPr>
        <xdr:cNvPr id="440" name="フローチャート: 判断 439"/>
        <xdr:cNvSpPr/>
      </xdr:nvSpPr>
      <xdr:spPr>
        <a:xfrm>
          <a:off x="17937480" y="671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38</xdr:row>
      <xdr:rowOff>123237</xdr:rowOff>
    </xdr:from>
    <xdr:ext cx="534377" cy="259045"/>
    <xdr:sp macro="" textlink="">
      <xdr:nvSpPr>
        <xdr:cNvPr id="441" name="n_2aveValue【一般廃棄物処理施設】&#10;一人当たり有形固定資産（償却資産）額"/>
        <xdr:cNvSpPr txBox="1"/>
      </xdr:nvSpPr>
      <xdr:spPr>
        <a:xfrm>
          <a:off x="17766811" y="649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442" name="テキスト ボックス 44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3" name="テキスト ボックス 44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4" name="テキスト ボックス 44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5" name="テキスト ボックス 44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6" name="テキスト ボックス 44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16763</xdr:rowOff>
    </xdr:from>
    <xdr:to>
      <xdr:col>112</xdr:col>
      <xdr:colOff>38100</xdr:colOff>
      <xdr:row>40</xdr:row>
      <xdr:rowOff>118363</xdr:rowOff>
    </xdr:to>
    <xdr:sp macro="" textlink="">
      <xdr:nvSpPr>
        <xdr:cNvPr id="447" name="楕円 446"/>
        <xdr:cNvSpPr/>
      </xdr:nvSpPr>
      <xdr:spPr>
        <a:xfrm>
          <a:off x="18735040" y="67223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88411</xdr:colOff>
      <xdr:row>40</xdr:row>
      <xdr:rowOff>109490</xdr:rowOff>
    </xdr:from>
    <xdr:ext cx="534377" cy="259045"/>
    <xdr:sp macro="" textlink="">
      <xdr:nvSpPr>
        <xdr:cNvPr id="448" name="n_1mainValue【一般廃棄物処理施設】&#10;一人当たり有形固定資産（償却資産）額"/>
        <xdr:cNvSpPr txBox="1"/>
      </xdr:nvSpPr>
      <xdr:spPr>
        <a:xfrm>
          <a:off x="18528811" y="681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49" name="正方形/長方形 448"/>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50" name="正方形/長方形 449"/>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51" name="正方形/長方形 450"/>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52" name="正方形/長方形 451"/>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53" name="正方形/長方形 452"/>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54" name="正方形/長方形 453"/>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55" name="正方形/長方形 454"/>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56" name="正方形/長方形 455"/>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57" name="テキスト ボックス 456"/>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58" name="直線コネクタ 457"/>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59" name="テキスト ボックス 458"/>
        <xdr:cNvSpPr txBox="1"/>
      </xdr:nvSpPr>
      <xdr:spPr>
        <a:xfrm>
          <a:off x="10666881" y="110401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60" name="直線コネクタ 459"/>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61" name="テキスト ボックス 460"/>
        <xdr:cNvSpPr txBox="1"/>
      </xdr:nvSpPr>
      <xdr:spPr>
        <a:xfrm>
          <a:off x="10602761" y="106667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62" name="直線コネクタ 461"/>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63" name="テキスト ボックス 462"/>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64" name="直線コネクタ 463"/>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65" name="テキスト ボックス 464"/>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66" name="直線コネクタ 465"/>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67" name="テキスト ボックス 466"/>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68" name="直線コネクタ 467"/>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69" name="テキスト ボックス 468"/>
        <xdr:cNvSpPr txBox="1"/>
      </xdr:nvSpPr>
      <xdr:spPr>
        <a:xfrm>
          <a:off x="105615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70" name="直線コネクタ 469"/>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71" name="テキスト ボックス 470"/>
        <xdr:cNvSpPr txBox="1"/>
      </xdr:nvSpPr>
      <xdr:spPr>
        <a:xfrm>
          <a:off x="105615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72" name="【保健センター・保健所】&#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64</xdr:row>
      <xdr:rowOff>76200</xdr:rowOff>
    </xdr:to>
    <xdr:cxnSp macro="">
      <xdr:nvCxnSpPr>
        <xdr:cNvPr id="473" name="直線コネクタ 472"/>
        <xdr:cNvCxnSpPr/>
      </xdr:nvCxnSpPr>
      <xdr:spPr>
        <a:xfrm flipV="1">
          <a:off x="14375764" y="957262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05111" cy="259045"/>
    <xdr:sp macro="" textlink="">
      <xdr:nvSpPr>
        <xdr:cNvPr id="474" name="【保健センター・保健所】&#10;有形固定資産減価償却率最小値テキスト"/>
        <xdr:cNvSpPr txBox="1"/>
      </xdr:nvSpPr>
      <xdr:spPr>
        <a:xfrm>
          <a:off x="14414500" y="1080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75" name="直線コネクタ 474"/>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76" name="【保健センター・保健所】&#10;有形固定資産減価償却率最大値テキスト"/>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77" name="直線コネクタ 476"/>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11447</xdr:rowOff>
    </xdr:from>
    <xdr:ext cx="405111" cy="259045"/>
    <xdr:sp macro="" textlink="">
      <xdr:nvSpPr>
        <xdr:cNvPr id="478" name="【保健センター・保健所】&#10;有形固定資産減価償却率平均値テキスト"/>
        <xdr:cNvSpPr txBox="1"/>
      </xdr:nvSpPr>
      <xdr:spPr>
        <a:xfrm>
          <a:off x="144145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33020</xdr:rowOff>
    </xdr:from>
    <xdr:to>
      <xdr:col>85</xdr:col>
      <xdr:colOff>177800</xdr:colOff>
      <xdr:row>61</xdr:row>
      <xdr:rowOff>134620</xdr:rowOff>
    </xdr:to>
    <xdr:sp macro="" textlink="">
      <xdr:nvSpPr>
        <xdr:cNvPr id="479" name="フローチャート: 判断 478"/>
        <xdr:cNvSpPr/>
      </xdr:nvSpPr>
      <xdr:spPr>
        <a:xfrm>
          <a:off x="14325600" y="102590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107315</xdr:rowOff>
    </xdr:from>
    <xdr:to>
      <xdr:col>81</xdr:col>
      <xdr:colOff>101600</xdr:colOff>
      <xdr:row>62</xdr:row>
      <xdr:rowOff>37465</xdr:rowOff>
    </xdr:to>
    <xdr:sp macro="" textlink="">
      <xdr:nvSpPr>
        <xdr:cNvPr id="480" name="フローチャート: 判断 479"/>
        <xdr:cNvSpPr/>
      </xdr:nvSpPr>
      <xdr:spPr>
        <a:xfrm>
          <a:off x="13578840" y="103333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62</xdr:row>
      <xdr:rowOff>28592</xdr:rowOff>
    </xdr:from>
    <xdr:ext cx="405111" cy="259045"/>
    <xdr:sp macro="" textlink="">
      <xdr:nvSpPr>
        <xdr:cNvPr id="481" name="n_1aveValue【保健センター・保健所】&#10;有形固定資産減価償却率"/>
        <xdr:cNvSpPr txBox="1"/>
      </xdr:nvSpPr>
      <xdr:spPr>
        <a:xfrm>
          <a:off x="13437244" y="104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61</xdr:row>
      <xdr:rowOff>151130</xdr:rowOff>
    </xdr:from>
    <xdr:to>
      <xdr:col>76</xdr:col>
      <xdr:colOff>165100</xdr:colOff>
      <xdr:row>62</xdr:row>
      <xdr:rowOff>81280</xdr:rowOff>
    </xdr:to>
    <xdr:sp macro="" textlink="">
      <xdr:nvSpPr>
        <xdr:cNvPr id="482" name="フローチャート: 判断 481"/>
        <xdr:cNvSpPr/>
      </xdr:nvSpPr>
      <xdr:spPr>
        <a:xfrm>
          <a:off x="12804140" y="103771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60</xdr:row>
      <xdr:rowOff>97807</xdr:rowOff>
    </xdr:from>
    <xdr:ext cx="405111" cy="259045"/>
    <xdr:sp macro="" textlink="">
      <xdr:nvSpPr>
        <xdr:cNvPr id="483" name="n_2aveValue【保健センター・保健所】&#10;有形固定資産減価償却率"/>
        <xdr:cNvSpPr txBox="1"/>
      </xdr:nvSpPr>
      <xdr:spPr>
        <a:xfrm>
          <a:off x="12675244" y="1015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484" name="テキスト ボックス 483"/>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85" name="テキスト ボックス 484"/>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86" name="テキスト ボックス 485"/>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87" name="テキスト ボックス 486"/>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88" name="テキスト ボックス 487"/>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25400</xdr:rowOff>
    </xdr:from>
    <xdr:to>
      <xdr:col>81</xdr:col>
      <xdr:colOff>101600</xdr:colOff>
      <xdr:row>58</xdr:row>
      <xdr:rowOff>127000</xdr:rowOff>
    </xdr:to>
    <xdr:sp macro="" textlink="">
      <xdr:nvSpPr>
        <xdr:cNvPr id="489" name="楕円 488"/>
        <xdr:cNvSpPr/>
      </xdr:nvSpPr>
      <xdr:spPr>
        <a:xfrm>
          <a:off x="13578840" y="974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56</xdr:row>
      <xdr:rowOff>143527</xdr:rowOff>
    </xdr:from>
    <xdr:ext cx="405111" cy="259045"/>
    <xdr:sp macro="" textlink="">
      <xdr:nvSpPr>
        <xdr:cNvPr id="490" name="n_1mainValue【保健センター・保健所】&#10;有形固定資産減価償却率"/>
        <xdr:cNvSpPr txBox="1"/>
      </xdr:nvSpPr>
      <xdr:spPr>
        <a:xfrm>
          <a:off x="13437244" y="953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91" name="正方形/長方形 490"/>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92" name="正方形/長方形 491"/>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93" name="正方形/長方形 492"/>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94" name="正方形/長方形 493"/>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95" name="正方形/長方形 494"/>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96" name="正方形/長方形 495"/>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97" name="正方形/長方形 496"/>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98" name="正方形/長方形 497"/>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99" name="テキスト ボックス 498"/>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00" name="直線コネクタ 499"/>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01" name="直線コネクタ 500"/>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02" name="テキスト ボックス 501"/>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03" name="直線コネクタ 502"/>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04" name="テキスト ボックス 503"/>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05" name="直線コネクタ 504"/>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06" name="テキスト ボックス 505"/>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07" name="直線コネクタ 506"/>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08" name="テキスト ボックス 507"/>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09" name="直線コネクタ 508"/>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10" name="テキスト ボックス 509"/>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11" name="直線コネクタ 510"/>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12" name="テキスト ボックス 511"/>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13" name="直線コネクタ 512"/>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14" name="テキスト ボックス 513"/>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15" name="【保健センター・保健所】&#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124097</xdr:rowOff>
    </xdr:to>
    <xdr:cxnSp macro="">
      <xdr:nvCxnSpPr>
        <xdr:cNvPr id="516" name="直線コネクタ 515"/>
        <xdr:cNvCxnSpPr/>
      </xdr:nvCxnSpPr>
      <xdr:spPr>
        <a:xfrm flipV="1">
          <a:off x="19509104" y="9469483"/>
          <a:ext cx="0" cy="138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127924</xdr:rowOff>
    </xdr:from>
    <xdr:ext cx="469744" cy="259045"/>
    <xdr:sp macro="" textlink="">
      <xdr:nvSpPr>
        <xdr:cNvPr id="517" name="【保健センター・保健所】&#10;一人当たり面積最小値テキスト"/>
        <xdr:cNvSpPr txBox="1"/>
      </xdr:nvSpPr>
      <xdr:spPr>
        <a:xfrm>
          <a:off x="19547840" y="10856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124097</xdr:rowOff>
    </xdr:from>
    <xdr:to>
      <xdr:col>116</xdr:col>
      <xdr:colOff>152400</xdr:colOff>
      <xdr:row>64</xdr:row>
      <xdr:rowOff>124097</xdr:rowOff>
    </xdr:to>
    <xdr:cxnSp macro="">
      <xdr:nvCxnSpPr>
        <xdr:cNvPr id="518" name="直線コネクタ 517"/>
        <xdr:cNvCxnSpPr/>
      </xdr:nvCxnSpPr>
      <xdr:spPr>
        <a:xfrm>
          <a:off x="19443700" y="108530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19" name="【保健センター・保健所】&#10;一人当たり面積最大値テキスト"/>
        <xdr:cNvSpPr txBox="1"/>
      </xdr:nvSpPr>
      <xdr:spPr>
        <a:xfrm>
          <a:off x="19547840" y="9248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20" name="直線コネクタ 519"/>
        <xdr:cNvCxnSpPr/>
      </xdr:nvCxnSpPr>
      <xdr:spPr>
        <a:xfrm>
          <a:off x="19443700" y="94694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1105</xdr:rowOff>
    </xdr:from>
    <xdr:ext cx="469744" cy="259045"/>
    <xdr:sp macro="" textlink="">
      <xdr:nvSpPr>
        <xdr:cNvPr id="521" name="【保健センター・保健所】&#10;一人当たり面積平均値テキスト"/>
        <xdr:cNvSpPr txBox="1"/>
      </xdr:nvSpPr>
      <xdr:spPr>
        <a:xfrm>
          <a:off x="19547840" y="105624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22678</xdr:rowOff>
    </xdr:from>
    <xdr:to>
      <xdr:col>116</xdr:col>
      <xdr:colOff>114300</xdr:colOff>
      <xdr:row>63</xdr:row>
      <xdr:rowOff>124278</xdr:rowOff>
    </xdr:to>
    <xdr:sp macro="" textlink="">
      <xdr:nvSpPr>
        <xdr:cNvPr id="522" name="フローチャート: 判断 521"/>
        <xdr:cNvSpPr/>
      </xdr:nvSpPr>
      <xdr:spPr>
        <a:xfrm>
          <a:off x="19458940" y="10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154940</xdr:rowOff>
    </xdr:from>
    <xdr:to>
      <xdr:col>112</xdr:col>
      <xdr:colOff>38100</xdr:colOff>
      <xdr:row>63</xdr:row>
      <xdr:rowOff>85090</xdr:rowOff>
    </xdr:to>
    <xdr:sp macro="" textlink="">
      <xdr:nvSpPr>
        <xdr:cNvPr id="523" name="フローチャート: 判断 522"/>
        <xdr:cNvSpPr/>
      </xdr:nvSpPr>
      <xdr:spPr>
        <a:xfrm>
          <a:off x="18735040" y="10548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101617</xdr:rowOff>
    </xdr:from>
    <xdr:ext cx="469744" cy="259045"/>
    <xdr:sp macro="" textlink="">
      <xdr:nvSpPr>
        <xdr:cNvPr id="524" name="n_1aveValue【保健センター・保健所】&#10;一人当たり面積"/>
        <xdr:cNvSpPr txBox="1"/>
      </xdr:nvSpPr>
      <xdr:spPr>
        <a:xfrm>
          <a:off x="1856112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154940</xdr:rowOff>
    </xdr:from>
    <xdr:to>
      <xdr:col>107</xdr:col>
      <xdr:colOff>101600</xdr:colOff>
      <xdr:row>63</xdr:row>
      <xdr:rowOff>85090</xdr:rowOff>
    </xdr:to>
    <xdr:sp macro="" textlink="">
      <xdr:nvSpPr>
        <xdr:cNvPr id="525" name="フローチャート: 判断 524"/>
        <xdr:cNvSpPr/>
      </xdr:nvSpPr>
      <xdr:spPr>
        <a:xfrm>
          <a:off x="17937480" y="105486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101617</xdr:rowOff>
    </xdr:from>
    <xdr:ext cx="469744" cy="259045"/>
    <xdr:sp macro="" textlink="">
      <xdr:nvSpPr>
        <xdr:cNvPr id="526" name="n_2aveValue【保健センター・保健所】&#10;一人当たり面積"/>
        <xdr:cNvSpPr txBox="1"/>
      </xdr:nvSpPr>
      <xdr:spPr>
        <a:xfrm>
          <a:off x="17776267" y="1032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527" name="テキスト ボックス 526"/>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28" name="テキスト ボックス 527"/>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29" name="テキスト ボックス 528"/>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30" name="テキスト ボックス 529"/>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31" name="テキスト ボックス 530"/>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21046</xdr:rowOff>
    </xdr:from>
    <xdr:to>
      <xdr:col>112</xdr:col>
      <xdr:colOff>38100</xdr:colOff>
      <xdr:row>64</xdr:row>
      <xdr:rowOff>122646</xdr:rowOff>
    </xdr:to>
    <xdr:sp macro="" textlink="">
      <xdr:nvSpPr>
        <xdr:cNvPr id="532" name="楕円 531"/>
        <xdr:cNvSpPr/>
      </xdr:nvSpPr>
      <xdr:spPr>
        <a:xfrm>
          <a:off x="18735040" y="107500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64</xdr:row>
      <xdr:rowOff>113773</xdr:rowOff>
    </xdr:from>
    <xdr:ext cx="469744" cy="259045"/>
    <xdr:sp macro="" textlink="">
      <xdr:nvSpPr>
        <xdr:cNvPr id="533" name="n_1mainValue【保健センター・保健所】&#10;一人当たり面積"/>
        <xdr:cNvSpPr txBox="1"/>
      </xdr:nvSpPr>
      <xdr:spPr>
        <a:xfrm>
          <a:off x="18561127" y="10842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4" name="正方形/長方形 533"/>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5" name="正方形/長方形 534"/>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6" name="正方形/長方形 535"/>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7" name="正方形/長方形 536"/>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8" name="正方形/長方形 537"/>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9" name="正方形/長方形 538"/>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40" name="正方形/長方形 539"/>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41" name="正方形/長方形 540"/>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42" name="テキスト ボックス 541"/>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43" name="直線コネクタ 542"/>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544" name="テキスト ボックス 543"/>
        <xdr:cNvSpPr txBox="1"/>
      </xdr:nvSpPr>
      <xdr:spPr>
        <a:xfrm>
          <a:off x="10666881" y="1476249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545" name="直線コネクタ 544"/>
        <xdr:cNvCxnSpPr/>
      </xdr:nvCxnSpPr>
      <xdr:spPr>
        <a:xfrm>
          <a:off x="10960100" y="14455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546" name="テキスト ボックス 545"/>
        <xdr:cNvSpPr txBox="1"/>
      </xdr:nvSpPr>
      <xdr:spPr>
        <a:xfrm>
          <a:off x="10602761" y="1431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547" name="直線コネクタ 546"/>
        <xdr:cNvCxnSpPr/>
      </xdr:nvCxnSpPr>
      <xdr:spPr>
        <a:xfrm>
          <a:off x="10960100" y="140093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548" name="テキスト ボックス 547"/>
        <xdr:cNvSpPr txBox="1"/>
      </xdr:nvSpPr>
      <xdr:spPr>
        <a:xfrm>
          <a:off x="1060276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549" name="直線コネクタ 548"/>
        <xdr:cNvCxnSpPr/>
      </xdr:nvCxnSpPr>
      <xdr:spPr>
        <a:xfrm>
          <a:off x="10960100" y="13563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550" name="テキスト ボックス 549"/>
        <xdr:cNvSpPr txBox="1"/>
      </xdr:nvSpPr>
      <xdr:spPr>
        <a:xfrm>
          <a:off x="1060276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551" name="直線コネクタ 550"/>
        <xdr:cNvCxnSpPr/>
      </xdr:nvCxnSpPr>
      <xdr:spPr>
        <a:xfrm>
          <a:off x="10960100" y="131140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552" name="テキスト ボックス 551"/>
        <xdr:cNvSpPr txBox="1"/>
      </xdr:nvSpPr>
      <xdr:spPr>
        <a:xfrm>
          <a:off x="1060276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3" name="直線コネクタ 552"/>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54" name="テキスト ボックス 553"/>
        <xdr:cNvSpPr txBox="1"/>
      </xdr:nvSpPr>
      <xdr:spPr>
        <a:xfrm>
          <a:off x="105615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5"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83820</xdr:rowOff>
    </xdr:from>
    <xdr:to>
      <xdr:col>85</xdr:col>
      <xdr:colOff>126364</xdr:colOff>
      <xdr:row>85</xdr:row>
      <xdr:rowOff>81535</xdr:rowOff>
    </xdr:to>
    <xdr:cxnSp macro="">
      <xdr:nvCxnSpPr>
        <xdr:cNvPr id="556" name="直線コネクタ 555"/>
        <xdr:cNvCxnSpPr/>
      </xdr:nvCxnSpPr>
      <xdr:spPr>
        <a:xfrm flipV="1">
          <a:off x="14375764" y="13159740"/>
          <a:ext cx="0" cy="1171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85362</xdr:rowOff>
    </xdr:from>
    <xdr:ext cx="405111" cy="259045"/>
    <xdr:sp macro="" textlink="">
      <xdr:nvSpPr>
        <xdr:cNvPr id="557" name="【消防施設】&#10;有形固定資産減価償却率最小値テキスト"/>
        <xdr:cNvSpPr txBox="1"/>
      </xdr:nvSpPr>
      <xdr:spPr>
        <a:xfrm>
          <a:off x="14414500" y="1433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81535</xdr:rowOff>
    </xdr:from>
    <xdr:to>
      <xdr:col>86</xdr:col>
      <xdr:colOff>25400</xdr:colOff>
      <xdr:row>85</xdr:row>
      <xdr:rowOff>81535</xdr:rowOff>
    </xdr:to>
    <xdr:cxnSp macro="">
      <xdr:nvCxnSpPr>
        <xdr:cNvPr id="558" name="直線コネクタ 557"/>
        <xdr:cNvCxnSpPr/>
      </xdr:nvCxnSpPr>
      <xdr:spPr>
        <a:xfrm>
          <a:off x="14287500" y="143309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30497</xdr:rowOff>
    </xdr:from>
    <xdr:ext cx="405111" cy="259045"/>
    <xdr:sp macro="" textlink="">
      <xdr:nvSpPr>
        <xdr:cNvPr id="559" name="【消防施設】&#10;有形固定資産減価償却率最大値テキスト"/>
        <xdr:cNvSpPr txBox="1"/>
      </xdr:nvSpPr>
      <xdr:spPr>
        <a:xfrm>
          <a:off x="14414500" y="12938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83820</xdr:rowOff>
    </xdr:from>
    <xdr:to>
      <xdr:col>86</xdr:col>
      <xdr:colOff>25400</xdr:colOff>
      <xdr:row>78</xdr:row>
      <xdr:rowOff>83820</xdr:rowOff>
    </xdr:to>
    <xdr:cxnSp macro="">
      <xdr:nvCxnSpPr>
        <xdr:cNvPr id="560" name="直線コネクタ 559"/>
        <xdr:cNvCxnSpPr/>
      </xdr:nvCxnSpPr>
      <xdr:spPr>
        <a:xfrm>
          <a:off x="14287500" y="13159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66312</xdr:rowOff>
    </xdr:from>
    <xdr:ext cx="405111" cy="259045"/>
    <xdr:sp macro="" textlink="">
      <xdr:nvSpPr>
        <xdr:cNvPr id="561" name="【消防施設】&#10;有形固定資産減価償却率平均値テキスト"/>
        <xdr:cNvSpPr txBox="1"/>
      </xdr:nvSpPr>
      <xdr:spPr>
        <a:xfrm>
          <a:off x="14414500" y="136451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87885</xdr:rowOff>
    </xdr:from>
    <xdr:to>
      <xdr:col>85</xdr:col>
      <xdr:colOff>177800</xdr:colOff>
      <xdr:row>82</xdr:row>
      <xdr:rowOff>18035</xdr:rowOff>
    </xdr:to>
    <xdr:sp macro="" textlink="">
      <xdr:nvSpPr>
        <xdr:cNvPr id="562" name="フローチャート: 判断 561"/>
        <xdr:cNvSpPr/>
      </xdr:nvSpPr>
      <xdr:spPr>
        <a:xfrm>
          <a:off x="14325600" y="1366672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30735</xdr:rowOff>
    </xdr:from>
    <xdr:to>
      <xdr:col>81</xdr:col>
      <xdr:colOff>101600</xdr:colOff>
      <xdr:row>81</xdr:row>
      <xdr:rowOff>132335</xdr:rowOff>
    </xdr:to>
    <xdr:sp macro="" textlink="">
      <xdr:nvSpPr>
        <xdr:cNvPr id="563" name="フローチャート: 判断 562"/>
        <xdr:cNvSpPr/>
      </xdr:nvSpPr>
      <xdr:spPr>
        <a:xfrm>
          <a:off x="13578840" y="1360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81</xdr:row>
      <xdr:rowOff>123462</xdr:rowOff>
    </xdr:from>
    <xdr:ext cx="405111" cy="259045"/>
    <xdr:sp macro="" textlink="">
      <xdr:nvSpPr>
        <xdr:cNvPr id="564" name="n_1aveValue【消防施設】&#10;有形固定資産減価償却率"/>
        <xdr:cNvSpPr txBox="1"/>
      </xdr:nvSpPr>
      <xdr:spPr>
        <a:xfrm>
          <a:off x="13437244" y="13702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97028</xdr:rowOff>
    </xdr:from>
    <xdr:to>
      <xdr:col>76</xdr:col>
      <xdr:colOff>165100</xdr:colOff>
      <xdr:row>82</xdr:row>
      <xdr:rowOff>27178</xdr:rowOff>
    </xdr:to>
    <xdr:sp macro="" textlink="">
      <xdr:nvSpPr>
        <xdr:cNvPr id="565" name="フローチャート: 判断 564"/>
        <xdr:cNvSpPr/>
      </xdr:nvSpPr>
      <xdr:spPr>
        <a:xfrm>
          <a:off x="12804140" y="136758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43705</xdr:rowOff>
    </xdr:from>
    <xdr:ext cx="405111" cy="259045"/>
    <xdr:sp macro="" textlink="">
      <xdr:nvSpPr>
        <xdr:cNvPr id="566" name="n_2aveValue【消防施設】&#10;有形固定資産減価償却率"/>
        <xdr:cNvSpPr txBox="1"/>
      </xdr:nvSpPr>
      <xdr:spPr>
        <a:xfrm>
          <a:off x="12675244" y="13454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567" name="テキスト ボックス 566"/>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8" name="テキスト ボックス 567"/>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9" name="テキスト ボックス 568"/>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70" name="テキスト ボックス 569"/>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71" name="テキスト ボックス 570"/>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110744</xdr:rowOff>
    </xdr:from>
    <xdr:to>
      <xdr:col>81</xdr:col>
      <xdr:colOff>101600</xdr:colOff>
      <xdr:row>81</xdr:row>
      <xdr:rowOff>40894</xdr:rowOff>
    </xdr:to>
    <xdr:sp macro="" textlink="">
      <xdr:nvSpPr>
        <xdr:cNvPr id="572" name="楕円 571"/>
        <xdr:cNvSpPr/>
      </xdr:nvSpPr>
      <xdr:spPr>
        <a:xfrm>
          <a:off x="13578840" y="13521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79</xdr:row>
      <xdr:rowOff>57421</xdr:rowOff>
    </xdr:from>
    <xdr:ext cx="405111" cy="259045"/>
    <xdr:sp macro="" textlink="">
      <xdr:nvSpPr>
        <xdr:cNvPr id="573" name="n_1mainValue【消防施設】&#10;有形固定資産減価償却率"/>
        <xdr:cNvSpPr txBox="1"/>
      </xdr:nvSpPr>
      <xdr:spPr>
        <a:xfrm>
          <a:off x="13437244" y="1330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4" name="正方形/長方形 573"/>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5" name="正方形/長方形 574"/>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6" name="正方形/長方形 575"/>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7" name="正方形/長方形 576"/>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8" name="正方形/長方形 577"/>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9" name="正方形/長方形 578"/>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0" name="正方形/長方形 579"/>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1" name="正方形/長方形 580"/>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2" name="テキスト ボックス 581"/>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3" name="直線コネクタ 582"/>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4" name="直線コネクタ 583"/>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5" name="テキスト ボックス 584"/>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6" name="直線コネクタ 585"/>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7" name="テキスト ボックス 586"/>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8" name="直線コネクタ 587"/>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9" name="テキスト ボックス 588"/>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0" name="直線コネクタ 589"/>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1" name="テキスト ボックス 590"/>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92" name="直線コネクタ 591"/>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93" name="テキスト ボックス 592"/>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4" name="直線コネクタ 593"/>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5" name="テキスト ボックス 594"/>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6"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144780</xdr:rowOff>
    </xdr:from>
    <xdr:to>
      <xdr:col>116</xdr:col>
      <xdr:colOff>62864</xdr:colOff>
      <xdr:row>85</xdr:row>
      <xdr:rowOff>102870</xdr:rowOff>
    </xdr:to>
    <xdr:cxnSp macro="">
      <xdr:nvCxnSpPr>
        <xdr:cNvPr id="597" name="直線コネクタ 596"/>
        <xdr:cNvCxnSpPr/>
      </xdr:nvCxnSpPr>
      <xdr:spPr>
        <a:xfrm flipV="1">
          <a:off x="19509104" y="13220700"/>
          <a:ext cx="0" cy="11315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106697</xdr:rowOff>
    </xdr:from>
    <xdr:ext cx="469744" cy="259045"/>
    <xdr:sp macro="" textlink="">
      <xdr:nvSpPr>
        <xdr:cNvPr id="598" name="【消防施設】&#10;一人当たり面積最小値テキスト"/>
        <xdr:cNvSpPr txBox="1"/>
      </xdr:nvSpPr>
      <xdr:spPr>
        <a:xfrm>
          <a:off x="19547840" y="1435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102870</xdr:rowOff>
    </xdr:from>
    <xdr:to>
      <xdr:col>116</xdr:col>
      <xdr:colOff>152400</xdr:colOff>
      <xdr:row>85</xdr:row>
      <xdr:rowOff>102870</xdr:rowOff>
    </xdr:to>
    <xdr:cxnSp macro="">
      <xdr:nvCxnSpPr>
        <xdr:cNvPr id="599" name="直線コネクタ 598"/>
        <xdr:cNvCxnSpPr/>
      </xdr:nvCxnSpPr>
      <xdr:spPr>
        <a:xfrm>
          <a:off x="19443700" y="14352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91457</xdr:rowOff>
    </xdr:from>
    <xdr:ext cx="469744" cy="259045"/>
    <xdr:sp macro="" textlink="">
      <xdr:nvSpPr>
        <xdr:cNvPr id="600" name="【消防施設】&#10;一人当たり面積最大値テキスト"/>
        <xdr:cNvSpPr txBox="1"/>
      </xdr:nvSpPr>
      <xdr:spPr>
        <a:xfrm>
          <a:off x="19547840" y="12999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144780</xdr:rowOff>
    </xdr:from>
    <xdr:to>
      <xdr:col>116</xdr:col>
      <xdr:colOff>152400</xdr:colOff>
      <xdr:row>78</xdr:row>
      <xdr:rowOff>144780</xdr:rowOff>
    </xdr:to>
    <xdr:cxnSp macro="">
      <xdr:nvCxnSpPr>
        <xdr:cNvPr id="601" name="直線コネクタ 600"/>
        <xdr:cNvCxnSpPr/>
      </xdr:nvCxnSpPr>
      <xdr:spPr>
        <a:xfrm>
          <a:off x="19443700" y="132207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22877</xdr:rowOff>
    </xdr:from>
    <xdr:ext cx="469744" cy="259045"/>
    <xdr:sp macro="" textlink="">
      <xdr:nvSpPr>
        <xdr:cNvPr id="602" name="【消防施設】&#10;一人当たり面積平均値テキスト"/>
        <xdr:cNvSpPr txBox="1"/>
      </xdr:nvSpPr>
      <xdr:spPr>
        <a:xfrm>
          <a:off x="19547840" y="139369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44450</xdr:rowOff>
    </xdr:from>
    <xdr:to>
      <xdr:col>116</xdr:col>
      <xdr:colOff>114300</xdr:colOff>
      <xdr:row>83</xdr:row>
      <xdr:rowOff>146050</xdr:rowOff>
    </xdr:to>
    <xdr:sp macro="" textlink="">
      <xdr:nvSpPr>
        <xdr:cNvPr id="603" name="フローチャート: 判断 602"/>
        <xdr:cNvSpPr/>
      </xdr:nvSpPr>
      <xdr:spPr>
        <a:xfrm>
          <a:off x="194589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63500</xdr:rowOff>
    </xdr:from>
    <xdr:to>
      <xdr:col>112</xdr:col>
      <xdr:colOff>38100</xdr:colOff>
      <xdr:row>83</xdr:row>
      <xdr:rowOff>165100</xdr:rowOff>
    </xdr:to>
    <xdr:sp macro="" textlink="">
      <xdr:nvSpPr>
        <xdr:cNvPr id="604" name="フローチャート: 判断 603"/>
        <xdr:cNvSpPr/>
      </xdr:nvSpPr>
      <xdr:spPr>
        <a:xfrm>
          <a:off x="18735040" y="139776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82</xdr:row>
      <xdr:rowOff>10177</xdr:rowOff>
    </xdr:from>
    <xdr:ext cx="469744" cy="259045"/>
    <xdr:sp macro="" textlink="">
      <xdr:nvSpPr>
        <xdr:cNvPr id="605" name="n_1aveValue【消防施設】&#10;一人当たり面積"/>
        <xdr:cNvSpPr txBox="1"/>
      </xdr:nvSpPr>
      <xdr:spPr>
        <a:xfrm>
          <a:off x="18561127" y="1375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83</xdr:row>
      <xdr:rowOff>33020</xdr:rowOff>
    </xdr:from>
    <xdr:to>
      <xdr:col>107</xdr:col>
      <xdr:colOff>101600</xdr:colOff>
      <xdr:row>83</xdr:row>
      <xdr:rowOff>134620</xdr:rowOff>
    </xdr:to>
    <xdr:sp macro="" textlink="">
      <xdr:nvSpPr>
        <xdr:cNvPr id="606" name="フローチャート: 判断 605"/>
        <xdr:cNvSpPr/>
      </xdr:nvSpPr>
      <xdr:spPr>
        <a:xfrm>
          <a:off x="17937480" y="1394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81</xdr:row>
      <xdr:rowOff>151147</xdr:rowOff>
    </xdr:from>
    <xdr:ext cx="469744" cy="259045"/>
    <xdr:sp macro="" textlink="">
      <xdr:nvSpPr>
        <xdr:cNvPr id="607" name="n_2aveValue【消防施設】&#10;一人当たり面積"/>
        <xdr:cNvSpPr txBox="1"/>
      </xdr:nvSpPr>
      <xdr:spPr>
        <a:xfrm>
          <a:off x="17776267" y="13729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608" name="テキスト ボックス 607"/>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9" name="テキスト ボックス 608"/>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0" name="テキスト ボックス 609"/>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1" name="テキスト ボックス 610"/>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2" name="テキスト ボックス 611"/>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154939</xdr:rowOff>
    </xdr:from>
    <xdr:to>
      <xdr:col>112</xdr:col>
      <xdr:colOff>38100</xdr:colOff>
      <xdr:row>85</xdr:row>
      <xdr:rowOff>85089</xdr:rowOff>
    </xdr:to>
    <xdr:sp macro="" textlink="">
      <xdr:nvSpPr>
        <xdr:cNvPr id="613" name="楕円 612"/>
        <xdr:cNvSpPr/>
      </xdr:nvSpPr>
      <xdr:spPr>
        <a:xfrm>
          <a:off x="18735040" y="14236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76216</xdr:rowOff>
    </xdr:from>
    <xdr:ext cx="469744" cy="259045"/>
    <xdr:sp macro="" textlink="">
      <xdr:nvSpPr>
        <xdr:cNvPr id="614" name="n_1mainValue【消防施設】&#10;一人当たり面積"/>
        <xdr:cNvSpPr txBox="1"/>
      </xdr:nvSpPr>
      <xdr:spPr>
        <a:xfrm>
          <a:off x="1856112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15" name="正方形/長方形 614"/>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16" name="正方形/長方形 615"/>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17" name="正方形/長方形 616"/>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18" name="正方形/長方形 617"/>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19" name="正方形/長方形 618"/>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0" name="正方形/長方形 619"/>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1" name="正方形/長方形 620"/>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2" name="正方形/長方形 621"/>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23" name="テキスト ボックス 622"/>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24" name="直線コネクタ 623"/>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110</xdr:row>
      <xdr:rowOff>48277</xdr:rowOff>
    </xdr:from>
    <xdr:ext cx="338939" cy="259045"/>
    <xdr:sp macro="" textlink="">
      <xdr:nvSpPr>
        <xdr:cNvPr id="625" name="テキスト ボックス 624"/>
        <xdr:cNvSpPr txBox="1"/>
      </xdr:nvSpPr>
      <xdr:spPr>
        <a:xfrm>
          <a:off x="10666881" y="184886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626" name="直線コネクタ 625"/>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627" name="テキスト ボックス 626"/>
        <xdr:cNvSpPr txBox="1"/>
      </xdr:nvSpPr>
      <xdr:spPr>
        <a:xfrm>
          <a:off x="10602761" y="180429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628" name="直線コネクタ 627"/>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629" name="テキスト ボックス 628"/>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630" name="直線コネクタ 629"/>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631" name="テキスト ボックス 630"/>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632" name="直線コネクタ 631"/>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633" name="テキスト ボックス 632"/>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34" name="直線コネクタ 633"/>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35" name="テキスト ボックス 634"/>
        <xdr:cNvSpPr txBox="1"/>
      </xdr:nvSpPr>
      <xdr:spPr>
        <a:xfrm>
          <a:off x="105615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36"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46482</xdr:rowOff>
    </xdr:from>
    <xdr:to>
      <xdr:col>85</xdr:col>
      <xdr:colOff>126364</xdr:colOff>
      <xdr:row>108</xdr:row>
      <xdr:rowOff>156211</xdr:rowOff>
    </xdr:to>
    <xdr:cxnSp macro="">
      <xdr:nvCxnSpPr>
        <xdr:cNvPr id="637" name="直線コネクタ 636"/>
        <xdr:cNvCxnSpPr/>
      </xdr:nvCxnSpPr>
      <xdr:spPr>
        <a:xfrm flipV="1">
          <a:off x="14375764" y="16978122"/>
          <a:ext cx="0" cy="1283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160038</xdr:rowOff>
    </xdr:from>
    <xdr:ext cx="405111" cy="259045"/>
    <xdr:sp macro="" textlink="">
      <xdr:nvSpPr>
        <xdr:cNvPr id="638" name="【庁舎】&#10;有形固定資産減価償却率最小値テキスト"/>
        <xdr:cNvSpPr txBox="1"/>
      </xdr:nvSpPr>
      <xdr:spPr>
        <a:xfrm>
          <a:off x="14414500" y="18265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156211</xdr:rowOff>
    </xdr:from>
    <xdr:to>
      <xdr:col>86</xdr:col>
      <xdr:colOff>25400</xdr:colOff>
      <xdr:row>108</xdr:row>
      <xdr:rowOff>156211</xdr:rowOff>
    </xdr:to>
    <xdr:cxnSp macro="">
      <xdr:nvCxnSpPr>
        <xdr:cNvPr id="639" name="直線コネクタ 638"/>
        <xdr:cNvCxnSpPr/>
      </xdr:nvCxnSpPr>
      <xdr:spPr>
        <a:xfrm>
          <a:off x="14287500" y="182613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164609</xdr:rowOff>
    </xdr:from>
    <xdr:ext cx="405111" cy="259045"/>
    <xdr:sp macro="" textlink="">
      <xdr:nvSpPr>
        <xdr:cNvPr id="640" name="【庁舎】&#10;有形固定資産減価償却率最大値テキスト"/>
        <xdr:cNvSpPr txBox="1"/>
      </xdr:nvSpPr>
      <xdr:spPr>
        <a:xfrm>
          <a:off x="14414500" y="16760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46482</xdr:rowOff>
    </xdr:from>
    <xdr:to>
      <xdr:col>86</xdr:col>
      <xdr:colOff>25400</xdr:colOff>
      <xdr:row>101</xdr:row>
      <xdr:rowOff>46482</xdr:rowOff>
    </xdr:to>
    <xdr:cxnSp macro="">
      <xdr:nvCxnSpPr>
        <xdr:cNvPr id="641" name="直線コネクタ 640"/>
        <xdr:cNvCxnSpPr/>
      </xdr:nvCxnSpPr>
      <xdr:spPr>
        <a:xfrm>
          <a:off x="1428750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140988</xdr:rowOff>
    </xdr:from>
    <xdr:ext cx="405111" cy="259045"/>
    <xdr:sp macro="" textlink="">
      <xdr:nvSpPr>
        <xdr:cNvPr id="642" name="【庁舎】&#10;有形固定資産減価償却率平均値テキスト"/>
        <xdr:cNvSpPr txBox="1"/>
      </xdr:nvSpPr>
      <xdr:spPr>
        <a:xfrm>
          <a:off x="14414500" y="175755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162561</xdr:rowOff>
    </xdr:from>
    <xdr:to>
      <xdr:col>85</xdr:col>
      <xdr:colOff>177800</xdr:colOff>
      <xdr:row>105</xdr:row>
      <xdr:rowOff>92711</xdr:rowOff>
    </xdr:to>
    <xdr:sp macro="" textlink="">
      <xdr:nvSpPr>
        <xdr:cNvPr id="643" name="フローチャート: 判断 642"/>
        <xdr:cNvSpPr/>
      </xdr:nvSpPr>
      <xdr:spPr>
        <a:xfrm>
          <a:off x="14325600" y="1759712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100837</xdr:rowOff>
    </xdr:from>
    <xdr:to>
      <xdr:col>81</xdr:col>
      <xdr:colOff>101600</xdr:colOff>
      <xdr:row>105</xdr:row>
      <xdr:rowOff>30987</xdr:rowOff>
    </xdr:to>
    <xdr:sp macro="" textlink="">
      <xdr:nvSpPr>
        <xdr:cNvPr id="644" name="フローチャート: 判断 643"/>
        <xdr:cNvSpPr/>
      </xdr:nvSpPr>
      <xdr:spPr>
        <a:xfrm>
          <a:off x="13578840" y="175353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105</xdr:row>
      <xdr:rowOff>22114</xdr:rowOff>
    </xdr:from>
    <xdr:ext cx="405111" cy="259045"/>
    <xdr:sp macro="" textlink="">
      <xdr:nvSpPr>
        <xdr:cNvPr id="645" name="n_1aveValue【庁舎】&#10;有形固定資産減価償却率"/>
        <xdr:cNvSpPr txBox="1"/>
      </xdr:nvSpPr>
      <xdr:spPr>
        <a:xfrm>
          <a:off x="13437244" y="1762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11685</xdr:rowOff>
    </xdr:from>
    <xdr:to>
      <xdr:col>76</xdr:col>
      <xdr:colOff>165100</xdr:colOff>
      <xdr:row>104</xdr:row>
      <xdr:rowOff>113285</xdr:rowOff>
    </xdr:to>
    <xdr:sp macro="" textlink="">
      <xdr:nvSpPr>
        <xdr:cNvPr id="646" name="フローチャート: 判断 645"/>
        <xdr:cNvSpPr/>
      </xdr:nvSpPr>
      <xdr:spPr>
        <a:xfrm>
          <a:off x="12804140" y="17446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129812</xdr:rowOff>
    </xdr:from>
    <xdr:ext cx="405111" cy="259045"/>
    <xdr:sp macro="" textlink="">
      <xdr:nvSpPr>
        <xdr:cNvPr id="647" name="n_2aveValue【庁舎】&#10;有形固定資産減価償却率"/>
        <xdr:cNvSpPr txBox="1"/>
      </xdr:nvSpPr>
      <xdr:spPr>
        <a:xfrm>
          <a:off x="12675244" y="17229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648" name="テキスト ボックス 64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49" name="テキスト ボックス 64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50" name="テキスト ボックス 64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51" name="テキスト ボックス 65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52" name="テキスト ボックス 65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43687</xdr:rowOff>
    </xdr:from>
    <xdr:to>
      <xdr:col>81</xdr:col>
      <xdr:colOff>101600</xdr:colOff>
      <xdr:row>101</xdr:row>
      <xdr:rowOff>145287</xdr:rowOff>
    </xdr:to>
    <xdr:sp macro="" textlink="">
      <xdr:nvSpPr>
        <xdr:cNvPr id="653" name="楕円 652"/>
        <xdr:cNvSpPr/>
      </xdr:nvSpPr>
      <xdr:spPr>
        <a:xfrm>
          <a:off x="13578840" y="1697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99</xdr:row>
      <xdr:rowOff>161814</xdr:rowOff>
    </xdr:from>
    <xdr:ext cx="405111" cy="259045"/>
    <xdr:sp macro="" textlink="">
      <xdr:nvSpPr>
        <xdr:cNvPr id="654" name="n_1mainValue【庁舎】&#10;有形固定資産減価償却率"/>
        <xdr:cNvSpPr txBox="1"/>
      </xdr:nvSpPr>
      <xdr:spPr>
        <a:xfrm>
          <a:off x="13437244" y="16758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55" name="正方形/長方形 654"/>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6" name="正方形/長方形 655"/>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7" name="正方形/長方形 656"/>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8" name="正方形/長方形 657"/>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9" name="正方形/長方形 658"/>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0" name="正方形/長方形 659"/>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1" name="正方形/長方形 660"/>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2" name="正方形/長方形 661"/>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63" name="テキスト ボックス 662"/>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64" name="直線コネクタ 663"/>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65" name="テキスト ボックス 664"/>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66" name="直線コネクタ 665"/>
        <xdr:cNvCxnSpPr/>
      </xdr:nvCxnSpPr>
      <xdr:spPr>
        <a:xfrm>
          <a:off x="1609344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67" name="テキスト ボックス 666"/>
        <xdr:cNvSpPr txBox="1"/>
      </xdr:nvSpPr>
      <xdr:spPr>
        <a:xfrm>
          <a:off x="1569484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68" name="直線コネクタ 667"/>
        <xdr:cNvCxnSpPr/>
      </xdr:nvCxnSpPr>
      <xdr:spPr>
        <a:xfrm>
          <a:off x="1609344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69" name="テキスト ボックス 668"/>
        <xdr:cNvSpPr txBox="1"/>
      </xdr:nvSpPr>
      <xdr:spPr>
        <a:xfrm>
          <a:off x="1569484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70" name="直線コネクタ 669"/>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71" name="テキスト ボックス 670"/>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72" name="直線コネクタ 671"/>
        <xdr:cNvCxnSpPr/>
      </xdr:nvCxnSpPr>
      <xdr:spPr>
        <a:xfrm>
          <a:off x="1609344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673" name="テキスト ボックス 672"/>
        <xdr:cNvSpPr txBox="1"/>
      </xdr:nvSpPr>
      <xdr:spPr>
        <a:xfrm>
          <a:off x="1569484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74" name="直線コネクタ 673"/>
        <xdr:cNvCxnSpPr/>
      </xdr:nvCxnSpPr>
      <xdr:spPr>
        <a:xfrm>
          <a:off x="1609344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675" name="テキスト ボックス 674"/>
        <xdr:cNvSpPr txBox="1"/>
      </xdr:nvSpPr>
      <xdr:spPr>
        <a:xfrm>
          <a:off x="1569484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76" name="直線コネクタ 675"/>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77" name="テキスト ボックス 676"/>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78"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60961</xdr:rowOff>
    </xdr:from>
    <xdr:to>
      <xdr:col>116</xdr:col>
      <xdr:colOff>62864</xdr:colOff>
      <xdr:row>108</xdr:row>
      <xdr:rowOff>142875</xdr:rowOff>
    </xdr:to>
    <xdr:cxnSp macro="">
      <xdr:nvCxnSpPr>
        <xdr:cNvPr id="679" name="直線コネクタ 678"/>
        <xdr:cNvCxnSpPr/>
      </xdr:nvCxnSpPr>
      <xdr:spPr>
        <a:xfrm flipV="1">
          <a:off x="19509104" y="16992601"/>
          <a:ext cx="0" cy="1255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146702</xdr:rowOff>
    </xdr:from>
    <xdr:ext cx="469744" cy="259045"/>
    <xdr:sp macro="" textlink="">
      <xdr:nvSpPr>
        <xdr:cNvPr id="680" name="【庁舎】&#10;一人当たり面積最小値テキスト"/>
        <xdr:cNvSpPr txBox="1"/>
      </xdr:nvSpPr>
      <xdr:spPr>
        <a:xfrm>
          <a:off x="19547840" y="182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142875</xdr:rowOff>
    </xdr:from>
    <xdr:to>
      <xdr:col>116</xdr:col>
      <xdr:colOff>152400</xdr:colOff>
      <xdr:row>108</xdr:row>
      <xdr:rowOff>142875</xdr:rowOff>
    </xdr:to>
    <xdr:cxnSp macro="">
      <xdr:nvCxnSpPr>
        <xdr:cNvPr id="681" name="直線コネクタ 680"/>
        <xdr:cNvCxnSpPr/>
      </xdr:nvCxnSpPr>
      <xdr:spPr>
        <a:xfrm>
          <a:off x="19443700" y="1824799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7638</xdr:rowOff>
    </xdr:from>
    <xdr:ext cx="469744" cy="259045"/>
    <xdr:sp macro="" textlink="">
      <xdr:nvSpPr>
        <xdr:cNvPr id="682" name="【庁舎】&#10;一人当たり面積最大値テキスト"/>
        <xdr:cNvSpPr txBox="1"/>
      </xdr:nvSpPr>
      <xdr:spPr>
        <a:xfrm>
          <a:off x="19547840" y="16771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60961</xdr:rowOff>
    </xdr:from>
    <xdr:to>
      <xdr:col>116</xdr:col>
      <xdr:colOff>152400</xdr:colOff>
      <xdr:row>101</xdr:row>
      <xdr:rowOff>60961</xdr:rowOff>
    </xdr:to>
    <xdr:cxnSp macro="">
      <xdr:nvCxnSpPr>
        <xdr:cNvPr id="683" name="直線コネクタ 682"/>
        <xdr:cNvCxnSpPr/>
      </xdr:nvCxnSpPr>
      <xdr:spPr>
        <a:xfrm>
          <a:off x="19443700" y="169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15257</xdr:rowOff>
    </xdr:from>
    <xdr:ext cx="469744" cy="259045"/>
    <xdr:sp macro="" textlink="">
      <xdr:nvSpPr>
        <xdr:cNvPr id="684" name="【庁舎】&#10;一人当たり面積平均値テキスト"/>
        <xdr:cNvSpPr txBox="1"/>
      </xdr:nvSpPr>
      <xdr:spPr>
        <a:xfrm>
          <a:off x="19547840" y="17952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36830</xdr:rowOff>
    </xdr:from>
    <xdr:to>
      <xdr:col>116</xdr:col>
      <xdr:colOff>114300</xdr:colOff>
      <xdr:row>107</xdr:row>
      <xdr:rowOff>138430</xdr:rowOff>
    </xdr:to>
    <xdr:sp macro="" textlink="">
      <xdr:nvSpPr>
        <xdr:cNvPr id="685" name="フローチャート: 判断 684"/>
        <xdr:cNvSpPr/>
      </xdr:nvSpPr>
      <xdr:spPr>
        <a:xfrm>
          <a:off x="19458940" y="1797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59689</xdr:rowOff>
    </xdr:from>
    <xdr:to>
      <xdr:col>112</xdr:col>
      <xdr:colOff>38100</xdr:colOff>
      <xdr:row>106</xdr:row>
      <xdr:rowOff>161289</xdr:rowOff>
    </xdr:to>
    <xdr:sp macro="" textlink="">
      <xdr:nvSpPr>
        <xdr:cNvPr id="686" name="フローチャート: 判断 685"/>
        <xdr:cNvSpPr/>
      </xdr:nvSpPr>
      <xdr:spPr>
        <a:xfrm>
          <a:off x="18735040" y="178295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152416</xdr:rowOff>
    </xdr:from>
    <xdr:ext cx="469744" cy="259045"/>
    <xdr:sp macro="" textlink="">
      <xdr:nvSpPr>
        <xdr:cNvPr id="687" name="n_1aveValue【庁舎】&#10;一人当たり面積"/>
        <xdr:cNvSpPr txBox="1"/>
      </xdr:nvSpPr>
      <xdr:spPr>
        <a:xfrm>
          <a:off x="1856112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107</xdr:row>
      <xdr:rowOff>33020</xdr:rowOff>
    </xdr:from>
    <xdr:to>
      <xdr:col>107</xdr:col>
      <xdr:colOff>101600</xdr:colOff>
      <xdr:row>107</xdr:row>
      <xdr:rowOff>134620</xdr:rowOff>
    </xdr:to>
    <xdr:sp macro="" textlink="">
      <xdr:nvSpPr>
        <xdr:cNvPr id="688" name="フローチャート: 判断 687"/>
        <xdr:cNvSpPr/>
      </xdr:nvSpPr>
      <xdr:spPr>
        <a:xfrm>
          <a:off x="1793748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151147</xdr:rowOff>
    </xdr:from>
    <xdr:ext cx="469744" cy="259045"/>
    <xdr:sp macro="" textlink="">
      <xdr:nvSpPr>
        <xdr:cNvPr id="689" name="n_2aveValue【庁舎】&#10;一人当たり面積"/>
        <xdr:cNvSpPr txBox="1"/>
      </xdr:nvSpPr>
      <xdr:spPr>
        <a:xfrm>
          <a:off x="1777626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690" name="テキスト ボックス 689"/>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91" name="テキスト ボックス 690"/>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92" name="テキスト ボックス 691"/>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93" name="テキスト ボックス 692"/>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94" name="テキスト ボックス 693"/>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4445</xdr:rowOff>
    </xdr:from>
    <xdr:to>
      <xdr:col>112</xdr:col>
      <xdr:colOff>38100</xdr:colOff>
      <xdr:row>104</xdr:row>
      <xdr:rowOff>106045</xdr:rowOff>
    </xdr:to>
    <xdr:sp macro="" textlink="">
      <xdr:nvSpPr>
        <xdr:cNvPr id="695" name="楕円 694"/>
        <xdr:cNvSpPr/>
      </xdr:nvSpPr>
      <xdr:spPr>
        <a:xfrm>
          <a:off x="18735040" y="174390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102</xdr:row>
      <xdr:rowOff>122572</xdr:rowOff>
    </xdr:from>
    <xdr:ext cx="469744" cy="259045"/>
    <xdr:sp macro="" textlink="">
      <xdr:nvSpPr>
        <xdr:cNvPr id="696" name="n_1mainValue【庁舎】&#10;一人当たり面積"/>
        <xdr:cNvSpPr txBox="1"/>
      </xdr:nvSpPr>
      <xdr:spPr>
        <a:xfrm>
          <a:off x="18561127" y="1722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7" name="正方形/長方形 696"/>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8" name="正方形/長方形 697"/>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9" name="テキスト ボックス 698"/>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図書館については、有形固定資産減価償却率が全国・県平均、類似団体内平均値を下回っている。一人当たり面積は全国・県平均を上回っているが類似団体内平均値を下回っている。一般廃棄物処理施設については、有形固定資産減価償却率が全国・県平均、類似団体内平均値を上回っている。一人当たり償却資産額は全国・県平均、類似団体内平均値を下回っている。体育館・プールについては、有形固定資産減価償却率が全国・県平均、類似団体内平均値を上回っている。一人当たり面積は全国平均を上回っているが県平均、類似団体内平均値を下回っている。保健センター・保健所については、有形固定資産減価償却率が全国・県平均、類似団体内平均値を上回っている。一人当たり面積は全国・県平均、類似団体内平均値を下回っている。福祉施設については、有形固定資産減価償却率が全国・県平均、類似団体内平均値を上回っている。一人当たり面積は全国・県平均、・類似団体内平均値を下回っている。消防施設については、有形固定資産減価償却率が全国・類似団体平均を上回っているが県平均を下回っている。一人当たり面積は全国平均を上回っているが県平均、類似団体内平均値を下回っている。市民会館については、全国・県平均、類似団体内平均値を上回っている。一人当たり面積は全国・県平均を上回っているが類似団体内平均値を下回っている。庁舎については、全国・県平均、類似団体内平均値を上回っている。一人当たり面積も全国・県平均、類似団体内平均値を上回っている。</a:t>
          </a:r>
          <a:endPar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いずれも他団体の詳細なデータとの比較検討ができないため原因分析は困難であるが、市としては固定資産台帳の精査に努めていく。</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418" t="s">
        <v>74</v>
      </c>
      <c r="C1" s="418"/>
      <c r="D1" s="418"/>
      <c r="E1" s="418"/>
      <c r="F1" s="418"/>
      <c r="G1" s="418"/>
      <c r="H1" s="418"/>
      <c r="I1" s="418"/>
      <c r="J1" s="418"/>
      <c r="K1" s="418"/>
      <c r="L1" s="418"/>
      <c r="M1" s="418"/>
      <c r="N1" s="418"/>
      <c r="O1" s="418"/>
      <c r="P1" s="418"/>
      <c r="Q1" s="418"/>
      <c r="R1" s="418"/>
      <c r="S1" s="418"/>
      <c r="T1" s="418"/>
      <c r="U1" s="418"/>
      <c r="V1" s="418"/>
      <c r="W1" s="418"/>
      <c r="X1" s="418"/>
      <c r="Y1" s="418"/>
      <c r="Z1" s="418"/>
      <c r="AA1" s="418"/>
      <c r="AB1" s="418"/>
      <c r="AC1" s="418"/>
      <c r="AD1" s="418"/>
      <c r="AE1" s="418"/>
      <c r="AF1" s="418"/>
      <c r="AG1" s="418"/>
      <c r="AH1" s="418"/>
      <c r="AI1" s="418"/>
      <c r="AJ1" s="418"/>
      <c r="AK1" s="418"/>
      <c r="AL1" s="418"/>
      <c r="AM1" s="418"/>
      <c r="AN1" s="418"/>
      <c r="AO1" s="418"/>
      <c r="AP1" s="418"/>
      <c r="AQ1" s="418"/>
      <c r="AR1" s="418"/>
      <c r="AS1" s="418"/>
      <c r="AT1" s="418"/>
      <c r="AU1" s="418"/>
      <c r="AV1" s="418"/>
      <c r="AW1" s="418"/>
      <c r="AX1" s="418"/>
      <c r="AY1" s="418"/>
      <c r="AZ1" s="418"/>
      <c r="BA1" s="418"/>
      <c r="BB1" s="418"/>
      <c r="BC1" s="418"/>
      <c r="BD1" s="418"/>
      <c r="BE1" s="418"/>
      <c r="BF1" s="418"/>
      <c r="BG1" s="418"/>
      <c r="BH1" s="418"/>
      <c r="BI1" s="418"/>
      <c r="BJ1" s="418"/>
      <c r="BK1" s="418"/>
      <c r="BL1" s="418"/>
      <c r="BM1" s="418"/>
      <c r="BN1" s="418"/>
      <c r="BO1" s="418"/>
      <c r="BP1" s="418"/>
      <c r="BQ1" s="418"/>
      <c r="BR1" s="418"/>
      <c r="BS1" s="418"/>
      <c r="BT1" s="418"/>
      <c r="BU1" s="418"/>
      <c r="BV1" s="418"/>
      <c r="BW1" s="418"/>
      <c r="BX1" s="418"/>
      <c r="BY1" s="418"/>
      <c r="BZ1" s="418"/>
      <c r="CA1" s="418"/>
      <c r="CB1" s="418"/>
      <c r="CC1" s="418"/>
      <c r="CD1" s="418"/>
      <c r="CE1" s="418"/>
      <c r="CF1" s="418"/>
      <c r="CG1" s="418"/>
      <c r="CH1" s="418"/>
      <c r="CI1" s="418"/>
      <c r="CJ1" s="418"/>
      <c r="CK1" s="418"/>
      <c r="CL1" s="418"/>
      <c r="CM1" s="418"/>
      <c r="CN1" s="418"/>
      <c r="CO1" s="418"/>
      <c r="CP1" s="418"/>
      <c r="CQ1" s="418"/>
      <c r="CR1" s="418"/>
      <c r="CS1" s="418"/>
      <c r="CT1" s="418"/>
      <c r="CU1" s="418"/>
      <c r="CV1" s="418"/>
      <c r="CW1" s="418"/>
      <c r="CX1" s="418"/>
      <c r="CY1" s="418"/>
      <c r="CZ1" s="418"/>
      <c r="DA1" s="418"/>
      <c r="DB1" s="418"/>
      <c r="DC1" s="418"/>
      <c r="DD1" s="418"/>
      <c r="DE1" s="418"/>
      <c r="DF1" s="418"/>
      <c r="DG1" s="418"/>
      <c r="DH1" s="418"/>
      <c r="DI1" s="418"/>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419" t="s">
        <v>76</v>
      </c>
      <c r="C3" s="420"/>
      <c r="D3" s="420"/>
      <c r="E3" s="421"/>
      <c r="F3" s="421"/>
      <c r="G3" s="421"/>
      <c r="H3" s="421"/>
      <c r="I3" s="421"/>
      <c r="J3" s="421"/>
      <c r="K3" s="421"/>
      <c r="L3" s="421" t="s">
        <v>77</v>
      </c>
      <c r="M3" s="421"/>
      <c r="N3" s="421"/>
      <c r="O3" s="421"/>
      <c r="P3" s="421"/>
      <c r="Q3" s="421"/>
      <c r="R3" s="428"/>
      <c r="S3" s="428"/>
      <c r="T3" s="428"/>
      <c r="U3" s="428"/>
      <c r="V3" s="429"/>
      <c r="W3" s="403" t="s">
        <v>78</v>
      </c>
      <c r="X3" s="404"/>
      <c r="Y3" s="404"/>
      <c r="Z3" s="404"/>
      <c r="AA3" s="404"/>
      <c r="AB3" s="420"/>
      <c r="AC3" s="428" t="s">
        <v>79</v>
      </c>
      <c r="AD3" s="404"/>
      <c r="AE3" s="404"/>
      <c r="AF3" s="404"/>
      <c r="AG3" s="404"/>
      <c r="AH3" s="404"/>
      <c r="AI3" s="404"/>
      <c r="AJ3" s="404"/>
      <c r="AK3" s="404"/>
      <c r="AL3" s="405"/>
      <c r="AM3" s="403" t="s">
        <v>80</v>
      </c>
      <c r="AN3" s="404"/>
      <c r="AO3" s="404"/>
      <c r="AP3" s="404"/>
      <c r="AQ3" s="404"/>
      <c r="AR3" s="404"/>
      <c r="AS3" s="404"/>
      <c r="AT3" s="404"/>
      <c r="AU3" s="404"/>
      <c r="AV3" s="404"/>
      <c r="AW3" s="404"/>
      <c r="AX3" s="405"/>
      <c r="AY3" s="440" t="s">
        <v>1</v>
      </c>
      <c r="AZ3" s="441"/>
      <c r="BA3" s="441"/>
      <c r="BB3" s="441"/>
      <c r="BC3" s="441"/>
      <c r="BD3" s="441"/>
      <c r="BE3" s="441"/>
      <c r="BF3" s="441"/>
      <c r="BG3" s="441"/>
      <c r="BH3" s="441"/>
      <c r="BI3" s="441"/>
      <c r="BJ3" s="441"/>
      <c r="BK3" s="441"/>
      <c r="BL3" s="441"/>
      <c r="BM3" s="442"/>
      <c r="BN3" s="403" t="s">
        <v>81</v>
      </c>
      <c r="BO3" s="404"/>
      <c r="BP3" s="404"/>
      <c r="BQ3" s="404"/>
      <c r="BR3" s="404"/>
      <c r="BS3" s="404"/>
      <c r="BT3" s="404"/>
      <c r="BU3" s="405"/>
      <c r="BV3" s="403" t="s">
        <v>82</v>
      </c>
      <c r="BW3" s="404"/>
      <c r="BX3" s="404"/>
      <c r="BY3" s="404"/>
      <c r="BZ3" s="404"/>
      <c r="CA3" s="404"/>
      <c r="CB3" s="404"/>
      <c r="CC3" s="405"/>
      <c r="CD3" s="440" t="s">
        <v>1</v>
      </c>
      <c r="CE3" s="441"/>
      <c r="CF3" s="441"/>
      <c r="CG3" s="441"/>
      <c r="CH3" s="441"/>
      <c r="CI3" s="441"/>
      <c r="CJ3" s="441"/>
      <c r="CK3" s="441"/>
      <c r="CL3" s="441"/>
      <c r="CM3" s="441"/>
      <c r="CN3" s="441"/>
      <c r="CO3" s="441"/>
      <c r="CP3" s="441"/>
      <c r="CQ3" s="441"/>
      <c r="CR3" s="441"/>
      <c r="CS3" s="442"/>
      <c r="CT3" s="403" t="s">
        <v>83</v>
      </c>
      <c r="CU3" s="404"/>
      <c r="CV3" s="404"/>
      <c r="CW3" s="404"/>
      <c r="CX3" s="404"/>
      <c r="CY3" s="404"/>
      <c r="CZ3" s="404"/>
      <c r="DA3" s="405"/>
      <c r="DB3" s="403" t="s">
        <v>84</v>
      </c>
      <c r="DC3" s="404"/>
      <c r="DD3" s="404"/>
      <c r="DE3" s="404"/>
      <c r="DF3" s="404"/>
      <c r="DG3" s="404"/>
      <c r="DH3" s="404"/>
      <c r="DI3" s="405"/>
      <c r="DJ3" s="165"/>
      <c r="DK3" s="165"/>
      <c r="DL3" s="165"/>
      <c r="DM3" s="165"/>
      <c r="DN3" s="165"/>
      <c r="DO3" s="165"/>
    </row>
    <row r="4" spans="1:119" ht="18.75" customHeight="1">
      <c r="A4" s="166"/>
      <c r="B4" s="422"/>
      <c r="C4" s="423"/>
      <c r="D4" s="423"/>
      <c r="E4" s="424"/>
      <c r="F4" s="424"/>
      <c r="G4" s="424"/>
      <c r="H4" s="424"/>
      <c r="I4" s="424"/>
      <c r="J4" s="424"/>
      <c r="K4" s="424"/>
      <c r="L4" s="424"/>
      <c r="M4" s="424"/>
      <c r="N4" s="424"/>
      <c r="O4" s="424"/>
      <c r="P4" s="424"/>
      <c r="Q4" s="424"/>
      <c r="R4" s="430"/>
      <c r="S4" s="430"/>
      <c r="T4" s="430"/>
      <c r="U4" s="430"/>
      <c r="V4" s="431"/>
      <c r="W4" s="434"/>
      <c r="X4" s="435"/>
      <c r="Y4" s="435"/>
      <c r="Z4" s="435"/>
      <c r="AA4" s="435"/>
      <c r="AB4" s="423"/>
      <c r="AC4" s="430"/>
      <c r="AD4" s="435"/>
      <c r="AE4" s="435"/>
      <c r="AF4" s="435"/>
      <c r="AG4" s="435"/>
      <c r="AH4" s="435"/>
      <c r="AI4" s="435"/>
      <c r="AJ4" s="435"/>
      <c r="AK4" s="435"/>
      <c r="AL4" s="438"/>
      <c r="AM4" s="436"/>
      <c r="AN4" s="437"/>
      <c r="AO4" s="437"/>
      <c r="AP4" s="437"/>
      <c r="AQ4" s="437"/>
      <c r="AR4" s="437"/>
      <c r="AS4" s="437"/>
      <c r="AT4" s="437"/>
      <c r="AU4" s="437"/>
      <c r="AV4" s="437"/>
      <c r="AW4" s="437"/>
      <c r="AX4" s="439"/>
      <c r="AY4" s="406" t="s">
        <v>85</v>
      </c>
      <c r="AZ4" s="407"/>
      <c r="BA4" s="407"/>
      <c r="BB4" s="407"/>
      <c r="BC4" s="407"/>
      <c r="BD4" s="407"/>
      <c r="BE4" s="407"/>
      <c r="BF4" s="407"/>
      <c r="BG4" s="407"/>
      <c r="BH4" s="407"/>
      <c r="BI4" s="407"/>
      <c r="BJ4" s="407"/>
      <c r="BK4" s="407"/>
      <c r="BL4" s="407"/>
      <c r="BM4" s="408"/>
      <c r="BN4" s="409">
        <v>13869386</v>
      </c>
      <c r="BO4" s="410"/>
      <c r="BP4" s="410"/>
      <c r="BQ4" s="410"/>
      <c r="BR4" s="410"/>
      <c r="BS4" s="410"/>
      <c r="BT4" s="410"/>
      <c r="BU4" s="411"/>
      <c r="BV4" s="409">
        <v>13842236</v>
      </c>
      <c r="BW4" s="410"/>
      <c r="BX4" s="410"/>
      <c r="BY4" s="410"/>
      <c r="BZ4" s="410"/>
      <c r="CA4" s="410"/>
      <c r="CB4" s="410"/>
      <c r="CC4" s="411"/>
      <c r="CD4" s="412" t="s">
        <v>86</v>
      </c>
      <c r="CE4" s="413"/>
      <c r="CF4" s="413"/>
      <c r="CG4" s="413"/>
      <c r="CH4" s="413"/>
      <c r="CI4" s="413"/>
      <c r="CJ4" s="413"/>
      <c r="CK4" s="413"/>
      <c r="CL4" s="413"/>
      <c r="CM4" s="413"/>
      <c r="CN4" s="413"/>
      <c r="CO4" s="413"/>
      <c r="CP4" s="413"/>
      <c r="CQ4" s="413"/>
      <c r="CR4" s="413"/>
      <c r="CS4" s="414"/>
      <c r="CT4" s="415">
        <v>7.9</v>
      </c>
      <c r="CU4" s="416"/>
      <c r="CV4" s="416"/>
      <c r="CW4" s="416"/>
      <c r="CX4" s="416"/>
      <c r="CY4" s="416"/>
      <c r="CZ4" s="416"/>
      <c r="DA4" s="417"/>
      <c r="DB4" s="415">
        <v>10.6</v>
      </c>
      <c r="DC4" s="416"/>
      <c r="DD4" s="416"/>
      <c r="DE4" s="416"/>
      <c r="DF4" s="416"/>
      <c r="DG4" s="416"/>
      <c r="DH4" s="416"/>
      <c r="DI4" s="417"/>
      <c r="DJ4" s="165"/>
      <c r="DK4" s="165"/>
      <c r="DL4" s="165"/>
      <c r="DM4" s="165"/>
      <c r="DN4" s="165"/>
      <c r="DO4" s="165"/>
    </row>
    <row r="5" spans="1:119" ht="18.75" customHeight="1">
      <c r="A5" s="166"/>
      <c r="B5" s="425"/>
      <c r="C5" s="426"/>
      <c r="D5" s="426"/>
      <c r="E5" s="427"/>
      <c r="F5" s="427"/>
      <c r="G5" s="427"/>
      <c r="H5" s="427"/>
      <c r="I5" s="427"/>
      <c r="J5" s="427"/>
      <c r="K5" s="427"/>
      <c r="L5" s="427"/>
      <c r="M5" s="427"/>
      <c r="N5" s="427"/>
      <c r="O5" s="427"/>
      <c r="P5" s="427"/>
      <c r="Q5" s="427"/>
      <c r="R5" s="432"/>
      <c r="S5" s="432"/>
      <c r="T5" s="432"/>
      <c r="U5" s="432"/>
      <c r="V5" s="433"/>
      <c r="W5" s="436"/>
      <c r="X5" s="437"/>
      <c r="Y5" s="437"/>
      <c r="Z5" s="437"/>
      <c r="AA5" s="437"/>
      <c r="AB5" s="426"/>
      <c r="AC5" s="432"/>
      <c r="AD5" s="437"/>
      <c r="AE5" s="437"/>
      <c r="AF5" s="437"/>
      <c r="AG5" s="437"/>
      <c r="AH5" s="437"/>
      <c r="AI5" s="437"/>
      <c r="AJ5" s="437"/>
      <c r="AK5" s="437"/>
      <c r="AL5" s="439"/>
      <c r="AM5" s="475" t="s">
        <v>87</v>
      </c>
      <c r="AN5" s="476"/>
      <c r="AO5" s="476"/>
      <c r="AP5" s="476"/>
      <c r="AQ5" s="476"/>
      <c r="AR5" s="476"/>
      <c r="AS5" s="476"/>
      <c r="AT5" s="477"/>
      <c r="AU5" s="478" t="s">
        <v>88</v>
      </c>
      <c r="AV5" s="479"/>
      <c r="AW5" s="479"/>
      <c r="AX5" s="479"/>
      <c r="AY5" s="480" t="s">
        <v>89</v>
      </c>
      <c r="AZ5" s="481"/>
      <c r="BA5" s="481"/>
      <c r="BB5" s="481"/>
      <c r="BC5" s="481"/>
      <c r="BD5" s="481"/>
      <c r="BE5" s="481"/>
      <c r="BF5" s="481"/>
      <c r="BG5" s="481"/>
      <c r="BH5" s="481"/>
      <c r="BI5" s="481"/>
      <c r="BJ5" s="481"/>
      <c r="BK5" s="481"/>
      <c r="BL5" s="481"/>
      <c r="BM5" s="482"/>
      <c r="BN5" s="446">
        <v>13273079</v>
      </c>
      <c r="BO5" s="447"/>
      <c r="BP5" s="447"/>
      <c r="BQ5" s="447"/>
      <c r="BR5" s="447"/>
      <c r="BS5" s="447"/>
      <c r="BT5" s="447"/>
      <c r="BU5" s="448"/>
      <c r="BV5" s="446">
        <v>13033883</v>
      </c>
      <c r="BW5" s="447"/>
      <c r="BX5" s="447"/>
      <c r="BY5" s="447"/>
      <c r="BZ5" s="447"/>
      <c r="CA5" s="447"/>
      <c r="CB5" s="447"/>
      <c r="CC5" s="448"/>
      <c r="CD5" s="449" t="s">
        <v>90</v>
      </c>
      <c r="CE5" s="450"/>
      <c r="CF5" s="450"/>
      <c r="CG5" s="450"/>
      <c r="CH5" s="450"/>
      <c r="CI5" s="450"/>
      <c r="CJ5" s="450"/>
      <c r="CK5" s="450"/>
      <c r="CL5" s="450"/>
      <c r="CM5" s="450"/>
      <c r="CN5" s="450"/>
      <c r="CO5" s="450"/>
      <c r="CP5" s="450"/>
      <c r="CQ5" s="450"/>
      <c r="CR5" s="450"/>
      <c r="CS5" s="451"/>
      <c r="CT5" s="443">
        <v>95.6</v>
      </c>
      <c r="CU5" s="444"/>
      <c r="CV5" s="444"/>
      <c r="CW5" s="444"/>
      <c r="CX5" s="444"/>
      <c r="CY5" s="444"/>
      <c r="CZ5" s="444"/>
      <c r="DA5" s="445"/>
      <c r="DB5" s="443">
        <v>92.9</v>
      </c>
      <c r="DC5" s="444"/>
      <c r="DD5" s="444"/>
      <c r="DE5" s="444"/>
      <c r="DF5" s="444"/>
      <c r="DG5" s="444"/>
      <c r="DH5" s="444"/>
      <c r="DI5" s="445"/>
      <c r="DJ5" s="165"/>
      <c r="DK5" s="165"/>
      <c r="DL5" s="165"/>
      <c r="DM5" s="165"/>
      <c r="DN5" s="165"/>
      <c r="DO5" s="165"/>
    </row>
    <row r="6" spans="1:119" ht="18.75" customHeight="1">
      <c r="A6" s="166"/>
      <c r="B6" s="452" t="s">
        <v>91</v>
      </c>
      <c r="C6" s="453"/>
      <c r="D6" s="453"/>
      <c r="E6" s="454"/>
      <c r="F6" s="454"/>
      <c r="G6" s="454"/>
      <c r="H6" s="454"/>
      <c r="I6" s="454"/>
      <c r="J6" s="454"/>
      <c r="K6" s="454"/>
      <c r="L6" s="454" t="s">
        <v>92</v>
      </c>
      <c r="M6" s="454"/>
      <c r="N6" s="454"/>
      <c r="O6" s="454"/>
      <c r="P6" s="454"/>
      <c r="Q6" s="454"/>
      <c r="R6" s="458"/>
      <c r="S6" s="458"/>
      <c r="T6" s="458"/>
      <c r="U6" s="458"/>
      <c r="V6" s="459"/>
      <c r="W6" s="462" t="s">
        <v>93</v>
      </c>
      <c r="X6" s="463"/>
      <c r="Y6" s="463"/>
      <c r="Z6" s="463"/>
      <c r="AA6" s="463"/>
      <c r="AB6" s="453"/>
      <c r="AC6" s="466" t="s">
        <v>94</v>
      </c>
      <c r="AD6" s="467"/>
      <c r="AE6" s="467"/>
      <c r="AF6" s="467"/>
      <c r="AG6" s="467"/>
      <c r="AH6" s="467"/>
      <c r="AI6" s="467"/>
      <c r="AJ6" s="467"/>
      <c r="AK6" s="467"/>
      <c r="AL6" s="468"/>
      <c r="AM6" s="475" t="s">
        <v>95</v>
      </c>
      <c r="AN6" s="476"/>
      <c r="AO6" s="476"/>
      <c r="AP6" s="476"/>
      <c r="AQ6" s="476"/>
      <c r="AR6" s="476"/>
      <c r="AS6" s="476"/>
      <c r="AT6" s="477"/>
      <c r="AU6" s="478" t="s">
        <v>88</v>
      </c>
      <c r="AV6" s="479"/>
      <c r="AW6" s="479"/>
      <c r="AX6" s="479"/>
      <c r="AY6" s="480" t="s">
        <v>96</v>
      </c>
      <c r="AZ6" s="481"/>
      <c r="BA6" s="481"/>
      <c r="BB6" s="481"/>
      <c r="BC6" s="481"/>
      <c r="BD6" s="481"/>
      <c r="BE6" s="481"/>
      <c r="BF6" s="481"/>
      <c r="BG6" s="481"/>
      <c r="BH6" s="481"/>
      <c r="BI6" s="481"/>
      <c r="BJ6" s="481"/>
      <c r="BK6" s="481"/>
      <c r="BL6" s="481"/>
      <c r="BM6" s="482"/>
      <c r="BN6" s="446">
        <v>596307</v>
      </c>
      <c r="BO6" s="447"/>
      <c r="BP6" s="447"/>
      <c r="BQ6" s="447"/>
      <c r="BR6" s="447"/>
      <c r="BS6" s="447"/>
      <c r="BT6" s="447"/>
      <c r="BU6" s="448"/>
      <c r="BV6" s="446">
        <v>808353</v>
      </c>
      <c r="BW6" s="447"/>
      <c r="BX6" s="447"/>
      <c r="BY6" s="447"/>
      <c r="BZ6" s="447"/>
      <c r="CA6" s="447"/>
      <c r="CB6" s="447"/>
      <c r="CC6" s="448"/>
      <c r="CD6" s="449" t="s">
        <v>97</v>
      </c>
      <c r="CE6" s="450"/>
      <c r="CF6" s="450"/>
      <c r="CG6" s="450"/>
      <c r="CH6" s="450"/>
      <c r="CI6" s="450"/>
      <c r="CJ6" s="450"/>
      <c r="CK6" s="450"/>
      <c r="CL6" s="450"/>
      <c r="CM6" s="450"/>
      <c r="CN6" s="450"/>
      <c r="CO6" s="450"/>
      <c r="CP6" s="450"/>
      <c r="CQ6" s="450"/>
      <c r="CR6" s="450"/>
      <c r="CS6" s="451"/>
      <c r="CT6" s="483">
        <v>100.4</v>
      </c>
      <c r="CU6" s="484"/>
      <c r="CV6" s="484"/>
      <c r="CW6" s="484"/>
      <c r="CX6" s="484"/>
      <c r="CY6" s="484"/>
      <c r="CZ6" s="484"/>
      <c r="DA6" s="485"/>
      <c r="DB6" s="483">
        <v>97.4</v>
      </c>
      <c r="DC6" s="484"/>
      <c r="DD6" s="484"/>
      <c r="DE6" s="484"/>
      <c r="DF6" s="484"/>
      <c r="DG6" s="484"/>
      <c r="DH6" s="484"/>
      <c r="DI6" s="485"/>
      <c r="DJ6" s="165"/>
      <c r="DK6" s="165"/>
      <c r="DL6" s="165"/>
      <c r="DM6" s="165"/>
      <c r="DN6" s="165"/>
      <c r="DO6" s="165"/>
    </row>
    <row r="7" spans="1:119" ht="18.75" customHeight="1">
      <c r="A7" s="166"/>
      <c r="B7" s="422"/>
      <c r="C7" s="423"/>
      <c r="D7" s="423"/>
      <c r="E7" s="424"/>
      <c r="F7" s="424"/>
      <c r="G7" s="424"/>
      <c r="H7" s="424"/>
      <c r="I7" s="424"/>
      <c r="J7" s="424"/>
      <c r="K7" s="424"/>
      <c r="L7" s="424"/>
      <c r="M7" s="424"/>
      <c r="N7" s="424"/>
      <c r="O7" s="424"/>
      <c r="P7" s="424"/>
      <c r="Q7" s="424"/>
      <c r="R7" s="430"/>
      <c r="S7" s="430"/>
      <c r="T7" s="430"/>
      <c r="U7" s="430"/>
      <c r="V7" s="431"/>
      <c r="W7" s="434"/>
      <c r="X7" s="435"/>
      <c r="Y7" s="435"/>
      <c r="Z7" s="435"/>
      <c r="AA7" s="435"/>
      <c r="AB7" s="423"/>
      <c r="AC7" s="469"/>
      <c r="AD7" s="470"/>
      <c r="AE7" s="470"/>
      <c r="AF7" s="470"/>
      <c r="AG7" s="470"/>
      <c r="AH7" s="470"/>
      <c r="AI7" s="470"/>
      <c r="AJ7" s="470"/>
      <c r="AK7" s="470"/>
      <c r="AL7" s="471"/>
      <c r="AM7" s="475" t="s">
        <v>98</v>
      </c>
      <c r="AN7" s="476"/>
      <c r="AO7" s="476"/>
      <c r="AP7" s="476"/>
      <c r="AQ7" s="476"/>
      <c r="AR7" s="476"/>
      <c r="AS7" s="476"/>
      <c r="AT7" s="477"/>
      <c r="AU7" s="478" t="s">
        <v>88</v>
      </c>
      <c r="AV7" s="479"/>
      <c r="AW7" s="479"/>
      <c r="AX7" s="479"/>
      <c r="AY7" s="480" t="s">
        <v>99</v>
      </c>
      <c r="AZ7" s="481"/>
      <c r="BA7" s="481"/>
      <c r="BB7" s="481"/>
      <c r="BC7" s="481"/>
      <c r="BD7" s="481"/>
      <c r="BE7" s="481"/>
      <c r="BF7" s="481"/>
      <c r="BG7" s="481"/>
      <c r="BH7" s="481"/>
      <c r="BI7" s="481"/>
      <c r="BJ7" s="481"/>
      <c r="BK7" s="481"/>
      <c r="BL7" s="481"/>
      <c r="BM7" s="482"/>
      <c r="BN7" s="446">
        <v>30534</v>
      </c>
      <c r="BO7" s="447"/>
      <c r="BP7" s="447"/>
      <c r="BQ7" s="447"/>
      <c r="BR7" s="447"/>
      <c r="BS7" s="447"/>
      <c r="BT7" s="447"/>
      <c r="BU7" s="448"/>
      <c r="BV7" s="446">
        <v>38542</v>
      </c>
      <c r="BW7" s="447"/>
      <c r="BX7" s="447"/>
      <c r="BY7" s="447"/>
      <c r="BZ7" s="447"/>
      <c r="CA7" s="447"/>
      <c r="CB7" s="447"/>
      <c r="CC7" s="448"/>
      <c r="CD7" s="449" t="s">
        <v>100</v>
      </c>
      <c r="CE7" s="450"/>
      <c r="CF7" s="450"/>
      <c r="CG7" s="450"/>
      <c r="CH7" s="450"/>
      <c r="CI7" s="450"/>
      <c r="CJ7" s="450"/>
      <c r="CK7" s="450"/>
      <c r="CL7" s="450"/>
      <c r="CM7" s="450"/>
      <c r="CN7" s="450"/>
      <c r="CO7" s="450"/>
      <c r="CP7" s="450"/>
      <c r="CQ7" s="450"/>
      <c r="CR7" s="450"/>
      <c r="CS7" s="451"/>
      <c r="CT7" s="446">
        <v>7197049</v>
      </c>
      <c r="CU7" s="447"/>
      <c r="CV7" s="447"/>
      <c r="CW7" s="447"/>
      <c r="CX7" s="447"/>
      <c r="CY7" s="447"/>
      <c r="CZ7" s="447"/>
      <c r="DA7" s="448"/>
      <c r="DB7" s="446">
        <v>7279715</v>
      </c>
      <c r="DC7" s="447"/>
      <c r="DD7" s="447"/>
      <c r="DE7" s="447"/>
      <c r="DF7" s="447"/>
      <c r="DG7" s="447"/>
      <c r="DH7" s="447"/>
      <c r="DI7" s="448"/>
      <c r="DJ7" s="165"/>
      <c r="DK7" s="165"/>
      <c r="DL7" s="165"/>
      <c r="DM7" s="165"/>
      <c r="DN7" s="165"/>
      <c r="DO7" s="165"/>
    </row>
    <row r="8" spans="1:119" ht="18.75" customHeight="1" thickBot="1">
      <c r="A8" s="166"/>
      <c r="B8" s="455"/>
      <c r="C8" s="456"/>
      <c r="D8" s="456"/>
      <c r="E8" s="457"/>
      <c r="F8" s="457"/>
      <c r="G8" s="457"/>
      <c r="H8" s="457"/>
      <c r="I8" s="457"/>
      <c r="J8" s="457"/>
      <c r="K8" s="457"/>
      <c r="L8" s="457"/>
      <c r="M8" s="457"/>
      <c r="N8" s="457"/>
      <c r="O8" s="457"/>
      <c r="P8" s="457"/>
      <c r="Q8" s="457"/>
      <c r="R8" s="460"/>
      <c r="S8" s="460"/>
      <c r="T8" s="460"/>
      <c r="U8" s="460"/>
      <c r="V8" s="461"/>
      <c r="W8" s="464"/>
      <c r="X8" s="465"/>
      <c r="Y8" s="465"/>
      <c r="Z8" s="465"/>
      <c r="AA8" s="465"/>
      <c r="AB8" s="456"/>
      <c r="AC8" s="472"/>
      <c r="AD8" s="473"/>
      <c r="AE8" s="473"/>
      <c r="AF8" s="473"/>
      <c r="AG8" s="473"/>
      <c r="AH8" s="473"/>
      <c r="AI8" s="473"/>
      <c r="AJ8" s="473"/>
      <c r="AK8" s="473"/>
      <c r="AL8" s="474"/>
      <c r="AM8" s="475" t="s">
        <v>101</v>
      </c>
      <c r="AN8" s="476"/>
      <c r="AO8" s="476"/>
      <c r="AP8" s="476"/>
      <c r="AQ8" s="476"/>
      <c r="AR8" s="476"/>
      <c r="AS8" s="476"/>
      <c r="AT8" s="477"/>
      <c r="AU8" s="478" t="s">
        <v>88</v>
      </c>
      <c r="AV8" s="479"/>
      <c r="AW8" s="479"/>
      <c r="AX8" s="479"/>
      <c r="AY8" s="480" t="s">
        <v>102</v>
      </c>
      <c r="AZ8" s="481"/>
      <c r="BA8" s="481"/>
      <c r="BB8" s="481"/>
      <c r="BC8" s="481"/>
      <c r="BD8" s="481"/>
      <c r="BE8" s="481"/>
      <c r="BF8" s="481"/>
      <c r="BG8" s="481"/>
      <c r="BH8" s="481"/>
      <c r="BI8" s="481"/>
      <c r="BJ8" s="481"/>
      <c r="BK8" s="481"/>
      <c r="BL8" s="481"/>
      <c r="BM8" s="482"/>
      <c r="BN8" s="446">
        <v>565773</v>
      </c>
      <c r="BO8" s="447"/>
      <c r="BP8" s="447"/>
      <c r="BQ8" s="447"/>
      <c r="BR8" s="447"/>
      <c r="BS8" s="447"/>
      <c r="BT8" s="447"/>
      <c r="BU8" s="448"/>
      <c r="BV8" s="446">
        <v>769811</v>
      </c>
      <c r="BW8" s="447"/>
      <c r="BX8" s="447"/>
      <c r="BY8" s="447"/>
      <c r="BZ8" s="447"/>
      <c r="CA8" s="447"/>
      <c r="CB8" s="447"/>
      <c r="CC8" s="448"/>
      <c r="CD8" s="449" t="s">
        <v>103</v>
      </c>
      <c r="CE8" s="450"/>
      <c r="CF8" s="450"/>
      <c r="CG8" s="450"/>
      <c r="CH8" s="450"/>
      <c r="CI8" s="450"/>
      <c r="CJ8" s="450"/>
      <c r="CK8" s="450"/>
      <c r="CL8" s="450"/>
      <c r="CM8" s="450"/>
      <c r="CN8" s="450"/>
      <c r="CO8" s="450"/>
      <c r="CP8" s="450"/>
      <c r="CQ8" s="450"/>
      <c r="CR8" s="450"/>
      <c r="CS8" s="451"/>
      <c r="CT8" s="486">
        <v>0.36</v>
      </c>
      <c r="CU8" s="487"/>
      <c r="CV8" s="487"/>
      <c r="CW8" s="487"/>
      <c r="CX8" s="487"/>
      <c r="CY8" s="487"/>
      <c r="CZ8" s="487"/>
      <c r="DA8" s="488"/>
      <c r="DB8" s="486">
        <v>0.36</v>
      </c>
      <c r="DC8" s="487"/>
      <c r="DD8" s="487"/>
      <c r="DE8" s="487"/>
      <c r="DF8" s="487"/>
      <c r="DG8" s="487"/>
      <c r="DH8" s="487"/>
      <c r="DI8" s="488"/>
      <c r="DJ8" s="165"/>
      <c r="DK8" s="165"/>
      <c r="DL8" s="165"/>
      <c r="DM8" s="165"/>
      <c r="DN8" s="165"/>
      <c r="DO8" s="165"/>
    </row>
    <row r="9" spans="1:119" ht="18.75" customHeight="1" thickBot="1">
      <c r="A9" s="166"/>
      <c r="B9" s="440" t="s">
        <v>104</v>
      </c>
      <c r="C9" s="441"/>
      <c r="D9" s="441"/>
      <c r="E9" s="441"/>
      <c r="F9" s="441"/>
      <c r="G9" s="441"/>
      <c r="H9" s="441"/>
      <c r="I9" s="441"/>
      <c r="J9" s="441"/>
      <c r="K9" s="489"/>
      <c r="L9" s="490" t="s">
        <v>105</v>
      </c>
      <c r="M9" s="491"/>
      <c r="N9" s="491"/>
      <c r="O9" s="491"/>
      <c r="P9" s="491"/>
      <c r="Q9" s="492"/>
      <c r="R9" s="493">
        <v>24684</v>
      </c>
      <c r="S9" s="494"/>
      <c r="T9" s="494"/>
      <c r="U9" s="494"/>
      <c r="V9" s="495"/>
      <c r="W9" s="403" t="s">
        <v>106</v>
      </c>
      <c r="X9" s="404"/>
      <c r="Y9" s="404"/>
      <c r="Z9" s="404"/>
      <c r="AA9" s="404"/>
      <c r="AB9" s="404"/>
      <c r="AC9" s="404"/>
      <c r="AD9" s="404"/>
      <c r="AE9" s="404"/>
      <c r="AF9" s="404"/>
      <c r="AG9" s="404"/>
      <c r="AH9" s="404"/>
      <c r="AI9" s="404"/>
      <c r="AJ9" s="404"/>
      <c r="AK9" s="404"/>
      <c r="AL9" s="405"/>
      <c r="AM9" s="475" t="s">
        <v>107</v>
      </c>
      <c r="AN9" s="476"/>
      <c r="AO9" s="476"/>
      <c r="AP9" s="476"/>
      <c r="AQ9" s="476"/>
      <c r="AR9" s="476"/>
      <c r="AS9" s="476"/>
      <c r="AT9" s="477"/>
      <c r="AU9" s="478" t="s">
        <v>88</v>
      </c>
      <c r="AV9" s="479"/>
      <c r="AW9" s="479"/>
      <c r="AX9" s="479"/>
      <c r="AY9" s="480" t="s">
        <v>108</v>
      </c>
      <c r="AZ9" s="481"/>
      <c r="BA9" s="481"/>
      <c r="BB9" s="481"/>
      <c r="BC9" s="481"/>
      <c r="BD9" s="481"/>
      <c r="BE9" s="481"/>
      <c r="BF9" s="481"/>
      <c r="BG9" s="481"/>
      <c r="BH9" s="481"/>
      <c r="BI9" s="481"/>
      <c r="BJ9" s="481"/>
      <c r="BK9" s="481"/>
      <c r="BL9" s="481"/>
      <c r="BM9" s="482"/>
      <c r="BN9" s="446">
        <v>-204037</v>
      </c>
      <c r="BO9" s="447"/>
      <c r="BP9" s="447"/>
      <c r="BQ9" s="447"/>
      <c r="BR9" s="447"/>
      <c r="BS9" s="447"/>
      <c r="BT9" s="447"/>
      <c r="BU9" s="448"/>
      <c r="BV9" s="446">
        <v>-120201</v>
      </c>
      <c r="BW9" s="447"/>
      <c r="BX9" s="447"/>
      <c r="BY9" s="447"/>
      <c r="BZ9" s="447"/>
      <c r="CA9" s="447"/>
      <c r="CB9" s="447"/>
      <c r="CC9" s="448"/>
      <c r="CD9" s="449" t="s">
        <v>109</v>
      </c>
      <c r="CE9" s="450"/>
      <c r="CF9" s="450"/>
      <c r="CG9" s="450"/>
      <c r="CH9" s="450"/>
      <c r="CI9" s="450"/>
      <c r="CJ9" s="450"/>
      <c r="CK9" s="450"/>
      <c r="CL9" s="450"/>
      <c r="CM9" s="450"/>
      <c r="CN9" s="450"/>
      <c r="CO9" s="450"/>
      <c r="CP9" s="450"/>
      <c r="CQ9" s="450"/>
      <c r="CR9" s="450"/>
      <c r="CS9" s="451"/>
      <c r="CT9" s="443">
        <v>15.2</v>
      </c>
      <c r="CU9" s="444"/>
      <c r="CV9" s="444"/>
      <c r="CW9" s="444"/>
      <c r="CX9" s="444"/>
      <c r="CY9" s="444"/>
      <c r="CZ9" s="444"/>
      <c r="DA9" s="445"/>
      <c r="DB9" s="443">
        <v>14.8</v>
      </c>
      <c r="DC9" s="444"/>
      <c r="DD9" s="444"/>
      <c r="DE9" s="444"/>
      <c r="DF9" s="444"/>
      <c r="DG9" s="444"/>
      <c r="DH9" s="444"/>
      <c r="DI9" s="445"/>
      <c r="DJ9" s="165"/>
      <c r="DK9" s="165"/>
      <c r="DL9" s="165"/>
      <c r="DM9" s="165"/>
      <c r="DN9" s="165"/>
      <c r="DO9" s="165"/>
    </row>
    <row r="10" spans="1:119" ht="18.75" customHeight="1" thickBot="1">
      <c r="A10" s="166"/>
      <c r="B10" s="440"/>
      <c r="C10" s="441"/>
      <c r="D10" s="441"/>
      <c r="E10" s="441"/>
      <c r="F10" s="441"/>
      <c r="G10" s="441"/>
      <c r="H10" s="441"/>
      <c r="I10" s="441"/>
      <c r="J10" s="441"/>
      <c r="K10" s="489"/>
      <c r="L10" s="496" t="s">
        <v>110</v>
      </c>
      <c r="M10" s="476"/>
      <c r="N10" s="476"/>
      <c r="O10" s="476"/>
      <c r="P10" s="476"/>
      <c r="Q10" s="477"/>
      <c r="R10" s="497">
        <v>26811</v>
      </c>
      <c r="S10" s="498"/>
      <c r="T10" s="498"/>
      <c r="U10" s="498"/>
      <c r="V10" s="499"/>
      <c r="W10" s="434"/>
      <c r="X10" s="435"/>
      <c r="Y10" s="435"/>
      <c r="Z10" s="435"/>
      <c r="AA10" s="435"/>
      <c r="AB10" s="435"/>
      <c r="AC10" s="435"/>
      <c r="AD10" s="435"/>
      <c r="AE10" s="435"/>
      <c r="AF10" s="435"/>
      <c r="AG10" s="435"/>
      <c r="AH10" s="435"/>
      <c r="AI10" s="435"/>
      <c r="AJ10" s="435"/>
      <c r="AK10" s="435"/>
      <c r="AL10" s="438"/>
      <c r="AM10" s="475" t="s">
        <v>111</v>
      </c>
      <c r="AN10" s="476"/>
      <c r="AO10" s="476"/>
      <c r="AP10" s="476"/>
      <c r="AQ10" s="476"/>
      <c r="AR10" s="476"/>
      <c r="AS10" s="476"/>
      <c r="AT10" s="477"/>
      <c r="AU10" s="478" t="s">
        <v>112</v>
      </c>
      <c r="AV10" s="479"/>
      <c r="AW10" s="479"/>
      <c r="AX10" s="479"/>
      <c r="AY10" s="480" t="s">
        <v>113</v>
      </c>
      <c r="AZ10" s="481"/>
      <c r="BA10" s="481"/>
      <c r="BB10" s="481"/>
      <c r="BC10" s="481"/>
      <c r="BD10" s="481"/>
      <c r="BE10" s="481"/>
      <c r="BF10" s="481"/>
      <c r="BG10" s="481"/>
      <c r="BH10" s="481"/>
      <c r="BI10" s="481"/>
      <c r="BJ10" s="481"/>
      <c r="BK10" s="481"/>
      <c r="BL10" s="481"/>
      <c r="BM10" s="482"/>
      <c r="BN10" s="446">
        <v>251</v>
      </c>
      <c r="BO10" s="447"/>
      <c r="BP10" s="447"/>
      <c r="BQ10" s="447"/>
      <c r="BR10" s="447"/>
      <c r="BS10" s="447"/>
      <c r="BT10" s="447"/>
      <c r="BU10" s="448"/>
      <c r="BV10" s="446">
        <v>487</v>
      </c>
      <c r="BW10" s="447"/>
      <c r="BX10" s="447"/>
      <c r="BY10" s="447"/>
      <c r="BZ10" s="447"/>
      <c r="CA10" s="447"/>
      <c r="CB10" s="447"/>
      <c r="CC10" s="448"/>
      <c r="CD10" s="170" t="s">
        <v>114</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440"/>
      <c r="C11" s="441"/>
      <c r="D11" s="441"/>
      <c r="E11" s="441"/>
      <c r="F11" s="441"/>
      <c r="G11" s="441"/>
      <c r="H11" s="441"/>
      <c r="I11" s="441"/>
      <c r="J11" s="441"/>
      <c r="K11" s="489"/>
      <c r="L11" s="500" t="s">
        <v>115</v>
      </c>
      <c r="M11" s="501"/>
      <c r="N11" s="501"/>
      <c r="O11" s="501"/>
      <c r="P11" s="501"/>
      <c r="Q11" s="502"/>
      <c r="R11" s="503" t="s">
        <v>116</v>
      </c>
      <c r="S11" s="504"/>
      <c r="T11" s="504"/>
      <c r="U11" s="504"/>
      <c r="V11" s="505"/>
      <c r="W11" s="434"/>
      <c r="X11" s="435"/>
      <c r="Y11" s="435"/>
      <c r="Z11" s="435"/>
      <c r="AA11" s="435"/>
      <c r="AB11" s="435"/>
      <c r="AC11" s="435"/>
      <c r="AD11" s="435"/>
      <c r="AE11" s="435"/>
      <c r="AF11" s="435"/>
      <c r="AG11" s="435"/>
      <c r="AH11" s="435"/>
      <c r="AI11" s="435"/>
      <c r="AJ11" s="435"/>
      <c r="AK11" s="435"/>
      <c r="AL11" s="438"/>
      <c r="AM11" s="475" t="s">
        <v>117</v>
      </c>
      <c r="AN11" s="476"/>
      <c r="AO11" s="476"/>
      <c r="AP11" s="476"/>
      <c r="AQ11" s="476"/>
      <c r="AR11" s="476"/>
      <c r="AS11" s="476"/>
      <c r="AT11" s="477"/>
      <c r="AU11" s="478" t="s">
        <v>118</v>
      </c>
      <c r="AV11" s="479"/>
      <c r="AW11" s="479"/>
      <c r="AX11" s="479"/>
      <c r="AY11" s="480" t="s">
        <v>119</v>
      </c>
      <c r="AZ11" s="481"/>
      <c r="BA11" s="481"/>
      <c r="BB11" s="481"/>
      <c r="BC11" s="481"/>
      <c r="BD11" s="481"/>
      <c r="BE11" s="481"/>
      <c r="BF11" s="481"/>
      <c r="BG11" s="481"/>
      <c r="BH11" s="481"/>
      <c r="BI11" s="481"/>
      <c r="BJ11" s="481"/>
      <c r="BK11" s="481"/>
      <c r="BL11" s="481"/>
      <c r="BM11" s="482"/>
      <c r="BN11" s="446">
        <v>52920</v>
      </c>
      <c r="BO11" s="447"/>
      <c r="BP11" s="447"/>
      <c r="BQ11" s="447"/>
      <c r="BR11" s="447"/>
      <c r="BS11" s="447"/>
      <c r="BT11" s="447"/>
      <c r="BU11" s="448"/>
      <c r="BV11" s="446">
        <v>24402</v>
      </c>
      <c r="BW11" s="447"/>
      <c r="BX11" s="447"/>
      <c r="BY11" s="447"/>
      <c r="BZ11" s="447"/>
      <c r="CA11" s="447"/>
      <c r="CB11" s="447"/>
      <c r="CC11" s="448"/>
      <c r="CD11" s="449" t="s">
        <v>120</v>
      </c>
      <c r="CE11" s="450"/>
      <c r="CF11" s="450"/>
      <c r="CG11" s="450"/>
      <c r="CH11" s="450"/>
      <c r="CI11" s="450"/>
      <c r="CJ11" s="450"/>
      <c r="CK11" s="450"/>
      <c r="CL11" s="450"/>
      <c r="CM11" s="450"/>
      <c r="CN11" s="450"/>
      <c r="CO11" s="450"/>
      <c r="CP11" s="450"/>
      <c r="CQ11" s="450"/>
      <c r="CR11" s="450"/>
      <c r="CS11" s="451"/>
      <c r="CT11" s="486" t="s">
        <v>121</v>
      </c>
      <c r="CU11" s="487"/>
      <c r="CV11" s="487"/>
      <c r="CW11" s="487"/>
      <c r="CX11" s="487"/>
      <c r="CY11" s="487"/>
      <c r="CZ11" s="487"/>
      <c r="DA11" s="488"/>
      <c r="DB11" s="486" t="s">
        <v>122</v>
      </c>
      <c r="DC11" s="487"/>
      <c r="DD11" s="487"/>
      <c r="DE11" s="487"/>
      <c r="DF11" s="487"/>
      <c r="DG11" s="487"/>
      <c r="DH11" s="487"/>
      <c r="DI11" s="488"/>
      <c r="DJ11" s="165"/>
      <c r="DK11" s="165"/>
      <c r="DL11" s="165"/>
      <c r="DM11" s="165"/>
      <c r="DN11" s="165"/>
      <c r="DO11" s="165"/>
    </row>
    <row r="12" spans="1:119" ht="18.75" customHeight="1">
      <c r="A12" s="166"/>
      <c r="B12" s="506" t="s">
        <v>123</v>
      </c>
      <c r="C12" s="507"/>
      <c r="D12" s="507"/>
      <c r="E12" s="507"/>
      <c r="F12" s="507"/>
      <c r="G12" s="507"/>
      <c r="H12" s="507"/>
      <c r="I12" s="507"/>
      <c r="J12" s="507"/>
      <c r="K12" s="508"/>
      <c r="L12" s="515" t="s">
        <v>124</v>
      </c>
      <c r="M12" s="516"/>
      <c r="N12" s="516"/>
      <c r="O12" s="516"/>
      <c r="P12" s="516"/>
      <c r="Q12" s="517"/>
      <c r="R12" s="518">
        <v>24707</v>
      </c>
      <c r="S12" s="519"/>
      <c r="T12" s="519"/>
      <c r="U12" s="519"/>
      <c r="V12" s="520"/>
      <c r="W12" s="521" t="s">
        <v>1</v>
      </c>
      <c r="X12" s="479"/>
      <c r="Y12" s="479"/>
      <c r="Z12" s="479"/>
      <c r="AA12" s="479"/>
      <c r="AB12" s="522"/>
      <c r="AC12" s="478" t="s">
        <v>125</v>
      </c>
      <c r="AD12" s="479"/>
      <c r="AE12" s="479"/>
      <c r="AF12" s="479"/>
      <c r="AG12" s="522"/>
      <c r="AH12" s="478" t="s">
        <v>126</v>
      </c>
      <c r="AI12" s="479"/>
      <c r="AJ12" s="479"/>
      <c r="AK12" s="479"/>
      <c r="AL12" s="523"/>
      <c r="AM12" s="475" t="s">
        <v>127</v>
      </c>
      <c r="AN12" s="476"/>
      <c r="AO12" s="476"/>
      <c r="AP12" s="476"/>
      <c r="AQ12" s="476"/>
      <c r="AR12" s="476"/>
      <c r="AS12" s="476"/>
      <c r="AT12" s="477"/>
      <c r="AU12" s="478" t="s">
        <v>112</v>
      </c>
      <c r="AV12" s="479"/>
      <c r="AW12" s="479"/>
      <c r="AX12" s="479"/>
      <c r="AY12" s="480" t="s">
        <v>128</v>
      </c>
      <c r="AZ12" s="481"/>
      <c r="BA12" s="481"/>
      <c r="BB12" s="481"/>
      <c r="BC12" s="481"/>
      <c r="BD12" s="481"/>
      <c r="BE12" s="481"/>
      <c r="BF12" s="481"/>
      <c r="BG12" s="481"/>
      <c r="BH12" s="481"/>
      <c r="BI12" s="481"/>
      <c r="BJ12" s="481"/>
      <c r="BK12" s="481"/>
      <c r="BL12" s="481"/>
      <c r="BM12" s="482"/>
      <c r="BN12" s="446">
        <v>350000</v>
      </c>
      <c r="BO12" s="447"/>
      <c r="BP12" s="447"/>
      <c r="BQ12" s="447"/>
      <c r="BR12" s="447"/>
      <c r="BS12" s="447"/>
      <c r="BT12" s="447"/>
      <c r="BU12" s="448"/>
      <c r="BV12" s="446">
        <v>350000</v>
      </c>
      <c r="BW12" s="447"/>
      <c r="BX12" s="447"/>
      <c r="BY12" s="447"/>
      <c r="BZ12" s="447"/>
      <c r="CA12" s="447"/>
      <c r="CB12" s="447"/>
      <c r="CC12" s="448"/>
      <c r="CD12" s="449" t="s">
        <v>129</v>
      </c>
      <c r="CE12" s="450"/>
      <c r="CF12" s="450"/>
      <c r="CG12" s="450"/>
      <c r="CH12" s="450"/>
      <c r="CI12" s="450"/>
      <c r="CJ12" s="450"/>
      <c r="CK12" s="450"/>
      <c r="CL12" s="450"/>
      <c r="CM12" s="450"/>
      <c r="CN12" s="450"/>
      <c r="CO12" s="450"/>
      <c r="CP12" s="450"/>
      <c r="CQ12" s="450"/>
      <c r="CR12" s="450"/>
      <c r="CS12" s="451"/>
      <c r="CT12" s="486" t="s">
        <v>122</v>
      </c>
      <c r="CU12" s="487"/>
      <c r="CV12" s="487"/>
      <c r="CW12" s="487"/>
      <c r="CX12" s="487"/>
      <c r="CY12" s="487"/>
      <c r="CZ12" s="487"/>
      <c r="DA12" s="488"/>
      <c r="DB12" s="486" t="s">
        <v>130</v>
      </c>
      <c r="DC12" s="487"/>
      <c r="DD12" s="487"/>
      <c r="DE12" s="487"/>
      <c r="DF12" s="487"/>
      <c r="DG12" s="487"/>
      <c r="DH12" s="487"/>
      <c r="DI12" s="488"/>
      <c r="DJ12" s="165"/>
      <c r="DK12" s="165"/>
      <c r="DL12" s="165"/>
      <c r="DM12" s="165"/>
      <c r="DN12" s="165"/>
      <c r="DO12" s="165"/>
    </row>
    <row r="13" spans="1:119" ht="18.75" customHeight="1">
      <c r="A13" s="166"/>
      <c r="B13" s="509"/>
      <c r="C13" s="510"/>
      <c r="D13" s="510"/>
      <c r="E13" s="510"/>
      <c r="F13" s="510"/>
      <c r="G13" s="510"/>
      <c r="H13" s="510"/>
      <c r="I13" s="510"/>
      <c r="J13" s="510"/>
      <c r="K13" s="511"/>
      <c r="L13" s="176"/>
      <c r="M13" s="534" t="s">
        <v>131</v>
      </c>
      <c r="N13" s="535"/>
      <c r="O13" s="535"/>
      <c r="P13" s="535"/>
      <c r="Q13" s="536"/>
      <c r="R13" s="527">
        <v>24519</v>
      </c>
      <c r="S13" s="528"/>
      <c r="T13" s="528"/>
      <c r="U13" s="528"/>
      <c r="V13" s="529"/>
      <c r="W13" s="462" t="s">
        <v>132</v>
      </c>
      <c r="X13" s="463"/>
      <c r="Y13" s="463"/>
      <c r="Z13" s="463"/>
      <c r="AA13" s="463"/>
      <c r="AB13" s="453"/>
      <c r="AC13" s="497">
        <v>1805</v>
      </c>
      <c r="AD13" s="498"/>
      <c r="AE13" s="498"/>
      <c r="AF13" s="498"/>
      <c r="AG13" s="537"/>
      <c r="AH13" s="497">
        <v>1995</v>
      </c>
      <c r="AI13" s="498"/>
      <c r="AJ13" s="498"/>
      <c r="AK13" s="498"/>
      <c r="AL13" s="499"/>
      <c r="AM13" s="475" t="s">
        <v>133</v>
      </c>
      <c r="AN13" s="476"/>
      <c r="AO13" s="476"/>
      <c r="AP13" s="476"/>
      <c r="AQ13" s="476"/>
      <c r="AR13" s="476"/>
      <c r="AS13" s="476"/>
      <c r="AT13" s="477"/>
      <c r="AU13" s="478" t="s">
        <v>134</v>
      </c>
      <c r="AV13" s="479"/>
      <c r="AW13" s="479"/>
      <c r="AX13" s="479"/>
      <c r="AY13" s="480" t="s">
        <v>135</v>
      </c>
      <c r="AZ13" s="481"/>
      <c r="BA13" s="481"/>
      <c r="BB13" s="481"/>
      <c r="BC13" s="481"/>
      <c r="BD13" s="481"/>
      <c r="BE13" s="481"/>
      <c r="BF13" s="481"/>
      <c r="BG13" s="481"/>
      <c r="BH13" s="481"/>
      <c r="BI13" s="481"/>
      <c r="BJ13" s="481"/>
      <c r="BK13" s="481"/>
      <c r="BL13" s="481"/>
      <c r="BM13" s="482"/>
      <c r="BN13" s="446">
        <v>-500866</v>
      </c>
      <c r="BO13" s="447"/>
      <c r="BP13" s="447"/>
      <c r="BQ13" s="447"/>
      <c r="BR13" s="447"/>
      <c r="BS13" s="447"/>
      <c r="BT13" s="447"/>
      <c r="BU13" s="448"/>
      <c r="BV13" s="446">
        <v>-445312</v>
      </c>
      <c r="BW13" s="447"/>
      <c r="BX13" s="447"/>
      <c r="BY13" s="447"/>
      <c r="BZ13" s="447"/>
      <c r="CA13" s="447"/>
      <c r="CB13" s="447"/>
      <c r="CC13" s="448"/>
      <c r="CD13" s="449" t="s">
        <v>136</v>
      </c>
      <c r="CE13" s="450"/>
      <c r="CF13" s="450"/>
      <c r="CG13" s="450"/>
      <c r="CH13" s="450"/>
      <c r="CI13" s="450"/>
      <c r="CJ13" s="450"/>
      <c r="CK13" s="450"/>
      <c r="CL13" s="450"/>
      <c r="CM13" s="450"/>
      <c r="CN13" s="450"/>
      <c r="CO13" s="450"/>
      <c r="CP13" s="450"/>
      <c r="CQ13" s="450"/>
      <c r="CR13" s="450"/>
      <c r="CS13" s="451"/>
      <c r="CT13" s="443">
        <v>12.2</v>
      </c>
      <c r="CU13" s="444"/>
      <c r="CV13" s="444"/>
      <c r="CW13" s="444"/>
      <c r="CX13" s="444"/>
      <c r="CY13" s="444"/>
      <c r="CZ13" s="444"/>
      <c r="DA13" s="445"/>
      <c r="DB13" s="443">
        <v>12.9</v>
      </c>
      <c r="DC13" s="444"/>
      <c r="DD13" s="444"/>
      <c r="DE13" s="444"/>
      <c r="DF13" s="444"/>
      <c r="DG13" s="444"/>
      <c r="DH13" s="444"/>
      <c r="DI13" s="445"/>
      <c r="DJ13" s="165"/>
      <c r="DK13" s="165"/>
      <c r="DL13" s="165"/>
      <c r="DM13" s="165"/>
      <c r="DN13" s="165"/>
      <c r="DO13" s="165"/>
    </row>
    <row r="14" spans="1:119" ht="18.75" customHeight="1" thickBot="1">
      <c r="A14" s="166"/>
      <c r="B14" s="509"/>
      <c r="C14" s="510"/>
      <c r="D14" s="510"/>
      <c r="E14" s="510"/>
      <c r="F14" s="510"/>
      <c r="G14" s="510"/>
      <c r="H14" s="510"/>
      <c r="I14" s="510"/>
      <c r="J14" s="510"/>
      <c r="K14" s="511"/>
      <c r="L14" s="524" t="s">
        <v>137</v>
      </c>
      <c r="M14" s="525"/>
      <c r="N14" s="525"/>
      <c r="O14" s="525"/>
      <c r="P14" s="525"/>
      <c r="Q14" s="526"/>
      <c r="R14" s="527">
        <v>25136</v>
      </c>
      <c r="S14" s="528"/>
      <c r="T14" s="528"/>
      <c r="U14" s="528"/>
      <c r="V14" s="529"/>
      <c r="W14" s="436"/>
      <c r="X14" s="437"/>
      <c r="Y14" s="437"/>
      <c r="Z14" s="437"/>
      <c r="AA14" s="437"/>
      <c r="AB14" s="426"/>
      <c r="AC14" s="530">
        <v>14.4</v>
      </c>
      <c r="AD14" s="531"/>
      <c r="AE14" s="531"/>
      <c r="AF14" s="531"/>
      <c r="AG14" s="532"/>
      <c r="AH14" s="530">
        <v>15.2</v>
      </c>
      <c r="AI14" s="531"/>
      <c r="AJ14" s="531"/>
      <c r="AK14" s="531"/>
      <c r="AL14" s="533"/>
      <c r="AM14" s="475"/>
      <c r="AN14" s="476"/>
      <c r="AO14" s="476"/>
      <c r="AP14" s="476"/>
      <c r="AQ14" s="476"/>
      <c r="AR14" s="476"/>
      <c r="AS14" s="476"/>
      <c r="AT14" s="477"/>
      <c r="AU14" s="478"/>
      <c r="AV14" s="479"/>
      <c r="AW14" s="479"/>
      <c r="AX14" s="479"/>
      <c r="AY14" s="480"/>
      <c r="AZ14" s="481"/>
      <c r="BA14" s="481"/>
      <c r="BB14" s="481"/>
      <c r="BC14" s="481"/>
      <c r="BD14" s="481"/>
      <c r="BE14" s="481"/>
      <c r="BF14" s="481"/>
      <c r="BG14" s="481"/>
      <c r="BH14" s="481"/>
      <c r="BI14" s="481"/>
      <c r="BJ14" s="481"/>
      <c r="BK14" s="481"/>
      <c r="BL14" s="481"/>
      <c r="BM14" s="482"/>
      <c r="BN14" s="446"/>
      <c r="BO14" s="447"/>
      <c r="BP14" s="447"/>
      <c r="BQ14" s="447"/>
      <c r="BR14" s="447"/>
      <c r="BS14" s="447"/>
      <c r="BT14" s="447"/>
      <c r="BU14" s="448"/>
      <c r="BV14" s="446"/>
      <c r="BW14" s="447"/>
      <c r="BX14" s="447"/>
      <c r="BY14" s="447"/>
      <c r="BZ14" s="447"/>
      <c r="CA14" s="447"/>
      <c r="CB14" s="447"/>
      <c r="CC14" s="448"/>
      <c r="CD14" s="538" t="s">
        <v>138</v>
      </c>
      <c r="CE14" s="539"/>
      <c r="CF14" s="539"/>
      <c r="CG14" s="539"/>
      <c r="CH14" s="539"/>
      <c r="CI14" s="539"/>
      <c r="CJ14" s="539"/>
      <c r="CK14" s="539"/>
      <c r="CL14" s="539"/>
      <c r="CM14" s="539"/>
      <c r="CN14" s="539"/>
      <c r="CO14" s="539"/>
      <c r="CP14" s="539"/>
      <c r="CQ14" s="539"/>
      <c r="CR14" s="539"/>
      <c r="CS14" s="540"/>
      <c r="CT14" s="541">
        <v>113</v>
      </c>
      <c r="CU14" s="542"/>
      <c r="CV14" s="542"/>
      <c r="CW14" s="542"/>
      <c r="CX14" s="542"/>
      <c r="CY14" s="542"/>
      <c r="CZ14" s="542"/>
      <c r="DA14" s="543"/>
      <c r="DB14" s="541">
        <v>115.2</v>
      </c>
      <c r="DC14" s="542"/>
      <c r="DD14" s="542"/>
      <c r="DE14" s="542"/>
      <c r="DF14" s="542"/>
      <c r="DG14" s="542"/>
      <c r="DH14" s="542"/>
      <c r="DI14" s="543"/>
      <c r="DJ14" s="165"/>
      <c r="DK14" s="165"/>
      <c r="DL14" s="165"/>
      <c r="DM14" s="165"/>
      <c r="DN14" s="165"/>
      <c r="DO14" s="165"/>
    </row>
    <row r="15" spans="1:119" ht="18.75" customHeight="1">
      <c r="A15" s="166"/>
      <c r="B15" s="509"/>
      <c r="C15" s="510"/>
      <c r="D15" s="510"/>
      <c r="E15" s="510"/>
      <c r="F15" s="510"/>
      <c r="G15" s="510"/>
      <c r="H15" s="510"/>
      <c r="I15" s="510"/>
      <c r="J15" s="510"/>
      <c r="K15" s="511"/>
      <c r="L15" s="176"/>
      <c r="M15" s="534" t="s">
        <v>139</v>
      </c>
      <c r="N15" s="535"/>
      <c r="O15" s="535"/>
      <c r="P15" s="535"/>
      <c r="Q15" s="536"/>
      <c r="R15" s="527">
        <v>24957</v>
      </c>
      <c r="S15" s="528"/>
      <c r="T15" s="528"/>
      <c r="U15" s="528"/>
      <c r="V15" s="529"/>
      <c r="W15" s="462" t="s">
        <v>140</v>
      </c>
      <c r="X15" s="463"/>
      <c r="Y15" s="463"/>
      <c r="Z15" s="463"/>
      <c r="AA15" s="463"/>
      <c r="AB15" s="453"/>
      <c r="AC15" s="497">
        <v>4653</v>
      </c>
      <c r="AD15" s="498"/>
      <c r="AE15" s="498"/>
      <c r="AF15" s="498"/>
      <c r="AG15" s="537"/>
      <c r="AH15" s="497">
        <v>4814</v>
      </c>
      <c r="AI15" s="498"/>
      <c r="AJ15" s="498"/>
      <c r="AK15" s="498"/>
      <c r="AL15" s="499"/>
      <c r="AM15" s="475"/>
      <c r="AN15" s="476"/>
      <c r="AO15" s="476"/>
      <c r="AP15" s="476"/>
      <c r="AQ15" s="476"/>
      <c r="AR15" s="476"/>
      <c r="AS15" s="476"/>
      <c r="AT15" s="477"/>
      <c r="AU15" s="478"/>
      <c r="AV15" s="479"/>
      <c r="AW15" s="479"/>
      <c r="AX15" s="479"/>
      <c r="AY15" s="406" t="s">
        <v>141</v>
      </c>
      <c r="AZ15" s="407"/>
      <c r="BA15" s="407"/>
      <c r="BB15" s="407"/>
      <c r="BC15" s="407"/>
      <c r="BD15" s="407"/>
      <c r="BE15" s="407"/>
      <c r="BF15" s="407"/>
      <c r="BG15" s="407"/>
      <c r="BH15" s="407"/>
      <c r="BI15" s="407"/>
      <c r="BJ15" s="407"/>
      <c r="BK15" s="407"/>
      <c r="BL15" s="407"/>
      <c r="BM15" s="408"/>
      <c r="BN15" s="409">
        <v>2315377</v>
      </c>
      <c r="BO15" s="410"/>
      <c r="BP15" s="410"/>
      <c r="BQ15" s="410"/>
      <c r="BR15" s="410"/>
      <c r="BS15" s="410"/>
      <c r="BT15" s="410"/>
      <c r="BU15" s="411"/>
      <c r="BV15" s="409">
        <v>2287078</v>
      </c>
      <c r="BW15" s="410"/>
      <c r="BX15" s="410"/>
      <c r="BY15" s="410"/>
      <c r="BZ15" s="410"/>
      <c r="CA15" s="410"/>
      <c r="CB15" s="410"/>
      <c r="CC15" s="411"/>
      <c r="CD15" s="544" t="s">
        <v>142</v>
      </c>
      <c r="CE15" s="545"/>
      <c r="CF15" s="545"/>
      <c r="CG15" s="545"/>
      <c r="CH15" s="545"/>
      <c r="CI15" s="545"/>
      <c r="CJ15" s="545"/>
      <c r="CK15" s="545"/>
      <c r="CL15" s="545"/>
      <c r="CM15" s="545"/>
      <c r="CN15" s="545"/>
      <c r="CO15" s="545"/>
      <c r="CP15" s="545"/>
      <c r="CQ15" s="545"/>
      <c r="CR15" s="545"/>
      <c r="CS15" s="546"/>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09"/>
      <c r="C16" s="510"/>
      <c r="D16" s="510"/>
      <c r="E16" s="510"/>
      <c r="F16" s="510"/>
      <c r="G16" s="510"/>
      <c r="H16" s="510"/>
      <c r="I16" s="510"/>
      <c r="J16" s="510"/>
      <c r="K16" s="511"/>
      <c r="L16" s="524" t="s">
        <v>143</v>
      </c>
      <c r="M16" s="555"/>
      <c r="N16" s="555"/>
      <c r="O16" s="555"/>
      <c r="P16" s="555"/>
      <c r="Q16" s="556"/>
      <c r="R16" s="547" t="s">
        <v>144</v>
      </c>
      <c r="S16" s="548"/>
      <c r="T16" s="548"/>
      <c r="U16" s="548"/>
      <c r="V16" s="549"/>
      <c r="W16" s="436"/>
      <c r="X16" s="437"/>
      <c r="Y16" s="437"/>
      <c r="Z16" s="437"/>
      <c r="AA16" s="437"/>
      <c r="AB16" s="426"/>
      <c r="AC16" s="530">
        <v>37.200000000000003</v>
      </c>
      <c r="AD16" s="531"/>
      <c r="AE16" s="531"/>
      <c r="AF16" s="531"/>
      <c r="AG16" s="532"/>
      <c r="AH16" s="530">
        <v>36.799999999999997</v>
      </c>
      <c r="AI16" s="531"/>
      <c r="AJ16" s="531"/>
      <c r="AK16" s="531"/>
      <c r="AL16" s="533"/>
      <c r="AM16" s="475"/>
      <c r="AN16" s="476"/>
      <c r="AO16" s="476"/>
      <c r="AP16" s="476"/>
      <c r="AQ16" s="476"/>
      <c r="AR16" s="476"/>
      <c r="AS16" s="476"/>
      <c r="AT16" s="477"/>
      <c r="AU16" s="478"/>
      <c r="AV16" s="479"/>
      <c r="AW16" s="479"/>
      <c r="AX16" s="479"/>
      <c r="AY16" s="480" t="s">
        <v>145</v>
      </c>
      <c r="AZ16" s="481"/>
      <c r="BA16" s="481"/>
      <c r="BB16" s="481"/>
      <c r="BC16" s="481"/>
      <c r="BD16" s="481"/>
      <c r="BE16" s="481"/>
      <c r="BF16" s="481"/>
      <c r="BG16" s="481"/>
      <c r="BH16" s="481"/>
      <c r="BI16" s="481"/>
      <c r="BJ16" s="481"/>
      <c r="BK16" s="481"/>
      <c r="BL16" s="481"/>
      <c r="BM16" s="482"/>
      <c r="BN16" s="446">
        <v>6246513</v>
      </c>
      <c r="BO16" s="447"/>
      <c r="BP16" s="447"/>
      <c r="BQ16" s="447"/>
      <c r="BR16" s="447"/>
      <c r="BS16" s="447"/>
      <c r="BT16" s="447"/>
      <c r="BU16" s="448"/>
      <c r="BV16" s="446">
        <v>6362065</v>
      </c>
      <c r="BW16" s="447"/>
      <c r="BX16" s="447"/>
      <c r="BY16" s="447"/>
      <c r="BZ16" s="447"/>
      <c r="CA16" s="447"/>
      <c r="CB16" s="447"/>
      <c r="CC16" s="448"/>
      <c r="CD16" s="180"/>
      <c r="CE16" s="553"/>
      <c r="CF16" s="553"/>
      <c r="CG16" s="553"/>
      <c r="CH16" s="553"/>
      <c r="CI16" s="553"/>
      <c r="CJ16" s="553"/>
      <c r="CK16" s="553"/>
      <c r="CL16" s="553"/>
      <c r="CM16" s="553"/>
      <c r="CN16" s="553"/>
      <c r="CO16" s="553"/>
      <c r="CP16" s="553"/>
      <c r="CQ16" s="553"/>
      <c r="CR16" s="553"/>
      <c r="CS16" s="554"/>
      <c r="CT16" s="443"/>
      <c r="CU16" s="444"/>
      <c r="CV16" s="444"/>
      <c r="CW16" s="444"/>
      <c r="CX16" s="444"/>
      <c r="CY16" s="444"/>
      <c r="CZ16" s="444"/>
      <c r="DA16" s="445"/>
      <c r="DB16" s="443"/>
      <c r="DC16" s="444"/>
      <c r="DD16" s="444"/>
      <c r="DE16" s="444"/>
      <c r="DF16" s="444"/>
      <c r="DG16" s="444"/>
      <c r="DH16" s="444"/>
      <c r="DI16" s="445"/>
      <c r="DJ16" s="165"/>
      <c r="DK16" s="165"/>
      <c r="DL16" s="165"/>
      <c r="DM16" s="165"/>
      <c r="DN16" s="165"/>
      <c r="DO16" s="165"/>
    </row>
    <row r="17" spans="1:119" ht="18.75" customHeight="1" thickBot="1">
      <c r="A17" s="166"/>
      <c r="B17" s="512"/>
      <c r="C17" s="513"/>
      <c r="D17" s="513"/>
      <c r="E17" s="513"/>
      <c r="F17" s="513"/>
      <c r="G17" s="513"/>
      <c r="H17" s="513"/>
      <c r="I17" s="513"/>
      <c r="J17" s="513"/>
      <c r="K17" s="514"/>
      <c r="L17" s="181"/>
      <c r="M17" s="550" t="s">
        <v>146</v>
      </c>
      <c r="N17" s="551"/>
      <c r="O17" s="551"/>
      <c r="P17" s="551"/>
      <c r="Q17" s="552"/>
      <c r="R17" s="547" t="s">
        <v>147</v>
      </c>
      <c r="S17" s="548"/>
      <c r="T17" s="548"/>
      <c r="U17" s="548"/>
      <c r="V17" s="549"/>
      <c r="W17" s="462" t="s">
        <v>148</v>
      </c>
      <c r="X17" s="463"/>
      <c r="Y17" s="463"/>
      <c r="Z17" s="463"/>
      <c r="AA17" s="463"/>
      <c r="AB17" s="453"/>
      <c r="AC17" s="497">
        <v>6058</v>
      </c>
      <c r="AD17" s="498"/>
      <c r="AE17" s="498"/>
      <c r="AF17" s="498"/>
      <c r="AG17" s="537"/>
      <c r="AH17" s="497">
        <v>6286</v>
      </c>
      <c r="AI17" s="498"/>
      <c r="AJ17" s="498"/>
      <c r="AK17" s="498"/>
      <c r="AL17" s="499"/>
      <c r="AM17" s="475"/>
      <c r="AN17" s="476"/>
      <c r="AO17" s="476"/>
      <c r="AP17" s="476"/>
      <c r="AQ17" s="476"/>
      <c r="AR17" s="476"/>
      <c r="AS17" s="476"/>
      <c r="AT17" s="477"/>
      <c r="AU17" s="478"/>
      <c r="AV17" s="479"/>
      <c r="AW17" s="479"/>
      <c r="AX17" s="479"/>
      <c r="AY17" s="480" t="s">
        <v>149</v>
      </c>
      <c r="AZ17" s="481"/>
      <c r="BA17" s="481"/>
      <c r="BB17" s="481"/>
      <c r="BC17" s="481"/>
      <c r="BD17" s="481"/>
      <c r="BE17" s="481"/>
      <c r="BF17" s="481"/>
      <c r="BG17" s="481"/>
      <c r="BH17" s="481"/>
      <c r="BI17" s="481"/>
      <c r="BJ17" s="481"/>
      <c r="BK17" s="481"/>
      <c r="BL17" s="481"/>
      <c r="BM17" s="482"/>
      <c r="BN17" s="446">
        <v>2921853</v>
      </c>
      <c r="BO17" s="447"/>
      <c r="BP17" s="447"/>
      <c r="BQ17" s="447"/>
      <c r="BR17" s="447"/>
      <c r="BS17" s="447"/>
      <c r="BT17" s="447"/>
      <c r="BU17" s="448"/>
      <c r="BV17" s="446">
        <v>2871545</v>
      </c>
      <c r="BW17" s="447"/>
      <c r="BX17" s="447"/>
      <c r="BY17" s="447"/>
      <c r="BZ17" s="447"/>
      <c r="CA17" s="447"/>
      <c r="CB17" s="447"/>
      <c r="CC17" s="448"/>
      <c r="CD17" s="180"/>
      <c r="CE17" s="553"/>
      <c r="CF17" s="553"/>
      <c r="CG17" s="553"/>
      <c r="CH17" s="553"/>
      <c r="CI17" s="553"/>
      <c r="CJ17" s="553"/>
      <c r="CK17" s="553"/>
      <c r="CL17" s="553"/>
      <c r="CM17" s="553"/>
      <c r="CN17" s="553"/>
      <c r="CO17" s="553"/>
      <c r="CP17" s="553"/>
      <c r="CQ17" s="553"/>
      <c r="CR17" s="553"/>
      <c r="CS17" s="554"/>
      <c r="CT17" s="443"/>
      <c r="CU17" s="444"/>
      <c r="CV17" s="444"/>
      <c r="CW17" s="444"/>
      <c r="CX17" s="444"/>
      <c r="CY17" s="444"/>
      <c r="CZ17" s="444"/>
      <c r="DA17" s="445"/>
      <c r="DB17" s="443"/>
      <c r="DC17" s="444"/>
      <c r="DD17" s="444"/>
      <c r="DE17" s="444"/>
      <c r="DF17" s="444"/>
      <c r="DG17" s="444"/>
      <c r="DH17" s="444"/>
      <c r="DI17" s="445"/>
      <c r="DJ17" s="165"/>
      <c r="DK17" s="165"/>
      <c r="DL17" s="165"/>
      <c r="DM17" s="165"/>
      <c r="DN17" s="165"/>
      <c r="DO17" s="165"/>
    </row>
    <row r="18" spans="1:119" ht="18.75" customHeight="1" thickBot="1">
      <c r="A18" s="166"/>
      <c r="B18" s="557" t="s">
        <v>150</v>
      </c>
      <c r="C18" s="489"/>
      <c r="D18" s="489"/>
      <c r="E18" s="558"/>
      <c r="F18" s="558"/>
      <c r="G18" s="558"/>
      <c r="H18" s="558"/>
      <c r="I18" s="558"/>
      <c r="J18" s="558"/>
      <c r="K18" s="558"/>
      <c r="L18" s="559">
        <v>196.98</v>
      </c>
      <c r="M18" s="559"/>
      <c r="N18" s="559"/>
      <c r="O18" s="559"/>
      <c r="P18" s="559"/>
      <c r="Q18" s="559"/>
      <c r="R18" s="560"/>
      <c r="S18" s="560"/>
      <c r="T18" s="560"/>
      <c r="U18" s="560"/>
      <c r="V18" s="561"/>
      <c r="W18" s="464"/>
      <c r="X18" s="465"/>
      <c r="Y18" s="465"/>
      <c r="Z18" s="465"/>
      <c r="AA18" s="465"/>
      <c r="AB18" s="456"/>
      <c r="AC18" s="562">
        <v>48.4</v>
      </c>
      <c r="AD18" s="563"/>
      <c r="AE18" s="563"/>
      <c r="AF18" s="563"/>
      <c r="AG18" s="564"/>
      <c r="AH18" s="562">
        <v>48</v>
      </c>
      <c r="AI18" s="563"/>
      <c r="AJ18" s="563"/>
      <c r="AK18" s="563"/>
      <c r="AL18" s="565"/>
      <c r="AM18" s="475"/>
      <c r="AN18" s="476"/>
      <c r="AO18" s="476"/>
      <c r="AP18" s="476"/>
      <c r="AQ18" s="476"/>
      <c r="AR18" s="476"/>
      <c r="AS18" s="476"/>
      <c r="AT18" s="477"/>
      <c r="AU18" s="478"/>
      <c r="AV18" s="479"/>
      <c r="AW18" s="479"/>
      <c r="AX18" s="479"/>
      <c r="AY18" s="480" t="s">
        <v>151</v>
      </c>
      <c r="AZ18" s="481"/>
      <c r="BA18" s="481"/>
      <c r="BB18" s="481"/>
      <c r="BC18" s="481"/>
      <c r="BD18" s="481"/>
      <c r="BE18" s="481"/>
      <c r="BF18" s="481"/>
      <c r="BG18" s="481"/>
      <c r="BH18" s="481"/>
      <c r="BI18" s="481"/>
      <c r="BJ18" s="481"/>
      <c r="BK18" s="481"/>
      <c r="BL18" s="481"/>
      <c r="BM18" s="482"/>
      <c r="BN18" s="446">
        <v>6958779</v>
      </c>
      <c r="BO18" s="447"/>
      <c r="BP18" s="447"/>
      <c r="BQ18" s="447"/>
      <c r="BR18" s="447"/>
      <c r="BS18" s="447"/>
      <c r="BT18" s="447"/>
      <c r="BU18" s="448"/>
      <c r="BV18" s="446">
        <v>6852623</v>
      </c>
      <c r="BW18" s="447"/>
      <c r="BX18" s="447"/>
      <c r="BY18" s="447"/>
      <c r="BZ18" s="447"/>
      <c r="CA18" s="447"/>
      <c r="CB18" s="447"/>
      <c r="CC18" s="448"/>
      <c r="CD18" s="180"/>
      <c r="CE18" s="553"/>
      <c r="CF18" s="553"/>
      <c r="CG18" s="553"/>
      <c r="CH18" s="553"/>
      <c r="CI18" s="553"/>
      <c r="CJ18" s="553"/>
      <c r="CK18" s="553"/>
      <c r="CL18" s="553"/>
      <c r="CM18" s="553"/>
      <c r="CN18" s="553"/>
      <c r="CO18" s="553"/>
      <c r="CP18" s="553"/>
      <c r="CQ18" s="553"/>
      <c r="CR18" s="553"/>
      <c r="CS18" s="554"/>
      <c r="CT18" s="443"/>
      <c r="CU18" s="444"/>
      <c r="CV18" s="444"/>
      <c r="CW18" s="444"/>
      <c r="CX18" s="444"/>
      <c r="CY18" s="444"/>
      <c r="CZ18" s="444"/>
      <c r="DA18" s="445"/>
      <c r="DB18" s="443"/>
      <c r="DC18" s="444"/>
      <c r="DD18" s="444"/>
      <c r="DE18" s="444"/>
      <c r="DF18" s="444"/>
      <c r="DG18" s="444"/>
      <c r="DH18" s="444"/>
      <c r="DI18" s="445"/>
      <c r="DJ18" s="165"/>
      <c r="DK18" s="165"/>
      <c r="DL18" s="165"/>
      <c r="DM18" s="165"/>
      <c r="DN18" s="165"/>
      <c r="DO18" s="165"/>
    </row>
    <row r="19" spans="1:119" ht="18.75" customHeight="1" thickBot="1">
      <c r="A19" s="166"/>
      <c r="B19" s="557" t="s">
        <v>152</v>
      </c>
      <c r="C19" s="489"/>
      <c r="D19" s="489"/>
      <c r="E19" s="558"/>
      <c r="F19" s="558"/>
      <c r="G19" s="558"/>
      <c r="H19" s="558"/>
      <c r="I19" s="558"/>
      <c r="J19" s="558"/>
      <c r="K19" s="558"/>
      <c r="L19" s="566">
        <v>125</v>
      </c>
      <c r="M19" s="566"/>
      <c r="N19" s="566"/>
      <c r="O19" s="566"/>
      <c r="P19" s="566"/>
      <c r="Q19" s="566"/>
      <c r="R19" s="567"/>
      <c r="S19" s="567"/>
      <c r="T19" s="567"/>
      <c r="U19" s="567"/>
      <c r="V19" s="568"/>
      <c r="W19" s="403"/>
      <c r="X19" s="404"/>
      <c r="Y19" s="404"/>
      <c r="Z19" s="404"/>
      <c r="AA19" s="404"/>
      <c r="AB19" s="404"/>
      <c r="AC19" s="575"/>
      <c r="AD19" s="575"/>
      <c r="AE19" s="575"/>
      <c r="AF19" s="575"/>
      <c r="AG19" s="575"/>
      <c r="AH19" s="575"/>
      <c r="AI19" s="575"/>
      <c r="AJ19" s="575"/>
      <c r="AK19" s="575"/>
      <c r="AL19" s="576"/>
      <c r="AM19" s="475"/>
      <c r="AN19" s="476"/>
      <c r="AO19" s="476"/>
      <c r="AP19" s="476"/>
      <c r="AQ19" s="476"/>
      <c r="AR19" s="476"/>
      <c r="AS19" s="476"/>
      <c r="AT19" s="477"/>
      <c r="AU19" s="478"/>
      <c r="AV19" s="479"/>
      <c r="AW19" s="479"/>
      <c r="AX19" s="479"/>
      <c r="AY19" s="480" t="s">
        <v>153</v>
      </c>
      <c r="AZ19" s="481"/>
      <c r="BA19" s="481"/>
      <c r="BB19" s="481"/>
      <c r="BC19" s="481"/>
      <c r="BD19" s="481"/>
      <c r="BE19" s="481"/>
      <c r="BF19" s="481"/>
      <c r="BG19" s="481"/>
      <c r="BH19" s="481"/>
      <c r="BI19" s="481"/>
      <c r="BJ19" s="481"/>
      <c r="BK19" s="481"/>
      <c r="BL19" s="481"/>
      <c r="BM19" s="482"/>
      <c r="BN19" s="446">
        <v>9458870</v>
      </c>
      <c r="BO19" s="447"/>
      <c r="BP19" s="447"/>
      <c r="BQ19" s="447"/>
      <c r="BR19" s="447"/>
      <c r="BS19" s="447"/>
      <c r="BT19" s="447"/>
      <c r="BU19" s="448"/>
      <c r="BV19" s="446">
        <v>9721341</v>
      </c>
      <c r="BW19" s="447"/>
      <c r="BX19" s="447"/>
      <c r="BY19" s="447"/>
      <c r="BZ19" s="447"/>
      <c r="CA19" s="447"/>
      <c r="CB19" s="447"/>
      <c r="CC19" s="448"/>
      <c r="CD19" s="180"/>
      <c r="CE19" s="553"/>
      <c r="CF19" s="553"/>
      <c r="CG19" s="553"/>
      <c r="CH19" s="553"/>
      <c r="CI19" s="553"/>
      <c r="CJ19" s="553"/>
      <c r="CK19" s="553"/>
      <c r="CL19" s="553"/>
      <c r="CM19" s="553"/>
      <c r="CN19" s="553"/>
      <c r="CO19" s="553"/>
      <c r="CP19" s="553"/>
      <c r="CQ19" s="553"/>
      <c r="CR19" s="553"/>
      <c r="CS19" s="554"/>
      <c r="CT19" s="443"/>
      <c r="CU19" s="444"/>
      <c r="CV19" s="444"/>
      <c r="CW19" s="444"/>
      <c r="CX19" s="444"/>
      <c r="CY19" s="444"/>
      <c r="CZ19" s="444"/>
      <c r="DA19" s="445"/>
      <c r="DB19" s="443"/>
      <c r="DC19" s="444"/>
      <c r="DD19" s="444"/>
      <c r="DE19" s="444"/>
      <c r="DF19" s="444"/>
      <c r="DG19" s="444"/>
      <c r="DH19" s="444"/>
      <c r="DI19" s="445"/>
      <c r="DJ19" s="165"/>
      <c r="DK19" s="165"/>
      <c r="DL19" s="165"/>
      <c r="DM19" s="165"/>
      <c r="DN19" s="165"/>
      <c r="DO19" s="165"/>
    </row>
    <row r="20" spans="1:119" ht="18.75" customHeight="1" thickBot="1">
      <c r="A20" s="166"/>
      <c r="B20" s="557" t="s">
        <v>154</v>
      </c>
      <c r="C20" s="489"/>
      <c r="D20" s="489"/>
      <c r="E20" s="558"/>
      <c r="F20" s="558"/>
      <c r="G20" s="558"/>
      <c r="H20" s="558"/>
      <c r="I20" s="558"/>
      <c r="J20" s="558"/>
      <c r="K20" s="558"/>
      <c r="L20" s="566">
        <v>7713</v>
      </c>
      <c r="M20" s="566"/>
      <c r="N20" s="566"/>
      <c r="O20" s="566"/>
      <c r="P20" s="566"/>
      <c r="Q20" s="566"/>
      <c r="R20" s="567"/>
      <c r="S20" s="567"/>
      <c r="T20" s="567"/>
      <c r="U20" s="567"/>
      <c r="V20" s="568"/>
      <c r="W20" s="464"/>
      <c r="X20" s="465"/>
      <c r="Y20" s="465"/>
      <c r="Z20" s="465"/>
      <c r="AA20" s="465"/>
      <c r="AB20" s="465"/>
      <c r="AC20" s="569"/>
      <c r="AD20" s="569"/>
      <c r="AE20" s="569"/>
      <c r="AF20" s="569"/>
      <c r="AG20" s="569"/>
      <c r="AH20" s="569"/>
      <c r="AI20" s="569"/>
      <c r="AJ20" s="569"/>
      <c r="AK20" s="569"/>
      <c r="AL20" s="570"/>
      <c r="AM20" s="571"/>
      <c r="AN20" s="501"/>
      <c r="AO20" s="501"/>
      <c r="AP20" s="501"/>
      <c r="AQ20" s="501"/>
      <c r="AR20" s="501"/>
      <c r="AS20" s="501"/>
      <c r="AT20" s="502"/>
      <c r="AU20" s="572"/>
      <c r="AV20" s="573"/>
      <c r="AW20" s="573"/>
      <c r="AX20" s="574"/>
      <c r="AY20" s="480"/>
      <c r="AZ20" s="481"/>
      <c r="BA20" s="481"/>
      <c r="BB20" s="481"/>
      <c r="BC20" s="481"/>
      <c r="BD20" s="481"/>
      <c r="BE20" s="481"/>
      <c r="BF20" s="481"/>
      <c r="BG20" s="481"/>
      <c r="BH20" s="481"/>
      <c r="BI20" s="481"/>
      <c r="BJ20" s="481"/>
      <c r="BK20" s="481"/>
      <c r="BL20" s="481"/>
      <c r="BM20" s="482"/>
      <c r="BN20" s="446"/>
      <c r="BO20" s="447"/>
      <c r="BP20" s="447"/>
      <c r="BQ20" s="447"/>
      <c r="BR20" s="447"/>
      <c r="BS20" s="447"/>
      <c r="BT20" s="447"/>
      <c r="BU20" s="448"/>
      <c r="BV20" s="446"/>
      <c r="BW20" s="447"/>
      <c r="BX20" s="447"/>
      <c r="BY20" s="447"/>
      <c r="BZ20" s="447"/>
      <c r="CA20" s="447"/>
      <c r="CB20" s="447"/>
      <c r="CC20" s="448"/>
      <c r="CD20" s="180"/>
      <c r="CE20" s="553"/>
      <c r="CF20" s="553"/>
      <c r="CG20" s="553"/>
      <c r="CH20" s="553"/>
      <c r="CI20" s="553"/>
      <c r="CJ20" s="553"/>
      <c r="CK20" s="553"/>
      <c r="CL20" s="553"/>
      <c r="CM20" s="553"/>
      <c r="CN20" s="553"/>
      <c r="CO20" s="553"/>
      <c r="CP20" s="553"/>
      <c r="CQ20" s="553"/>
      <c r="CR20" s="553"/>
      <c r="CS20" s="554"/>
      <c r="CT20" s="443"/>
      <c r="CU20" s="444"/>
      <c r="CV20" s="444"/>
      <c r="CW20" s="444"/>
      <c r="CX20" s="444"/>
      <c r="CY20" s="444"/>
      <c r="CZ20" s="444"/>
      <c r="DA20" s="445"/>
      <c r="DB20" s="443"/>
      <c r="DC20" s="444"/>
      <c r="DD20" s="444"/>
      <c r="DE20" s="444"/>
      <c r="DF20" s="444"/>
      <c r="DG20" s="444"/>
      <c r="DH20" s="444"/>
      <c r="DI20" s="445"/>
      <c r="DJ20" s="165"/>
      <c r="DK20" s="165"/>
      <c r="DL20" s="165"/>
      <c r="DM20" s="165"/>
      <c r="DN20" s="165"/>
      <c r="DO20" s="165"/>
    </row>
    <row r="21" spans="1:119" ht="18.75" customHeight="1">
      <c r="A21" s="166"/>
      <c r="B21" s="577" t="s">
        <v>155</v>
      </c>
      <c r="C21" s="578"/>
      <c r="D21" s="578"/>
      <c r="E21" s="578"/>
      <c r="F21" s="578"/>
      <c r="G21" s="578"/>
      <c r="H21" s="578"/>
      <c r="I21" s="578"/>
      <c r="J21" s="578"/>
      <c r="K21" s="578"/>
      <c r="L21" s="578"/>
      <c r="M21" s="578"/>
      <c r="N21" s="578"/>
      <c r="O21" s="578"/>
      <c r="P21" s="578"/>
      <c r="Q21" s="578"/>
      <c r="R21" s="578"/>
      <c r="S21" s="578"/>
      <c r="T21" s="578"/>
      <c r="U21" s="578"/>
      <c r="V21" s="578"/>
      <c r="W21" s="578"/>
      <c r="X21" s="578"/>
      <c r="Y21" s="578"/>
      <c r="Z21" s="578"/>
      <c r="AA21" s="578"/>
      <c r="AB21" s="578"/>
      <c r="AC21" s="578"/>
      <c r="AD21" s="578"/>
      <c r="AE21" s="578"/>
      <c r="AF21" s="578"/>
      <c r="AG21" s="578"/>
      <c r="AH21" s="578"/>
      <c r="AI21" s="578"/>
      <c r="AJ21" s="578"/>
      <c r="AK21" s="578"/>
      <c r="AL21" s="578"/>
      <c r="AM21" s="578"/>
      <c r="AN21" s="578"/>
      <c r="AO21" s="578"/>
      <c r="AP21" s="578"/>
      <c r="AQ21" s="578"/>
      <c r="AR21" s="578"/>
      <c r="AS21" s="578"/>
      <c r="AT21" s="578"/>
      <c r="AU21" s="578"/>
      <c r="AV21" s="578"/>
      <c r="AW21" s="578"/>
      <c r="AX21" s="579"/>
      <c r="AY21" s="480"/>
      <c r="AZ21" s="481"/>
      <c r="BA21" s="481"/>
      <c r="BB21" s="481"/>
      <c r="BC21" s="481"/>
      <c r="BD21" s="481"/>
      <c r="BE21" s="481"/>
      <c r="BF21" s="481"/>
      <c r="BG21" s="481"/>
      <c r="BH21" s="481"/>
      <c r="BI21" s="481"/>
      <c r="BJ21" s="481"/>
      <c r="BK21" s="481"/>
      <c r="BL21" s="481"/>
      <c r="BM21" s="482"/>
      <c r="BN21" s="446"/>
      <c r="BO21" s="447"/>
      <c r="BP21" s="447"/>
      <c r="BQ21" s="447"/>
      <c r="BR21" s="447"/>
      <c r="BS21" s="447"/>
      <c r="BT21" s="447"/>
      <c r="BU21" s="448"/>
      <c r="BV21" s="446"/>
      <c r="BW21" s="447"/>
      <c r="BX21" s="447"/>
      <c r="BY21" s="447"/>
      <c r="BZ21" s="447"/>
      <c r="CA21" s="447"/>
      <c r="CB21" s="447"/>
      <c r="CC21" s="448"/>
      <c r="CD21" s="180"/>
      <c r="CE21" s="553"/>
      <c r="CF21" s="553"/>
      <c r="CG21" s="553"/>
      <c r="CH21" s="553"/>
      <c r="CI21" s="553"/>
      <c r="CJ21" s="553"/>
      <c r="CK21" s="553"/>
      <c r="CL21" s="553"/>
      <c r="CM21" s="553"/>
      <c r="CN21" s="553"/>
      <c r="CO21" s="553"/>
      <c r="CP21" s="553"/>
      <c r="CQ21" s="553"/>
      <c r="CR21" s="553"/>
      <c r="CS21" s="554"/>
      <c r="CT21" s="443"/>
      <c r="CU21" s="444"/>
      <c r="CV21" s="444"/>
      <c r="CW21" s="444"/>
      <c r="CX21" s="444"/>
      <c r="CY21" s="444"/>
      <c r="CZ21" s="444"/>
      <c r="DA21" s="445"/>
      <c r="DB21" s="443"/>
      <c r="DC21" s="444"/>
      <c r="DD21" s="444"/>
      <c r="DE21" s="444"/>
      <c r="DF21" s="444"/>
      <c r="DG21" s="444"/>
      <c r="DH21" s="444"/>
      <c r="DI21" s="445"/>
      <c r="DJ21" s="165"/>
      <c r="DK21" s="165"/>
      <c r="DL21" s="165"/>
      <c r="DM21" s="165"/>
      <c r="DN21" s="165"/>
      <c r="DO21" s="165"/>
    </row>
    <row r="22" spans="1:119" ht="18.75" customHeight="1" thickBot="1">
      <c r="A22" s="166"/>
      <c r="B22" s="580" t="s">
        <v>156</v>
      </c>
      <c r="C22" s="581"/>
      <c r="D22" s="582"/>
      <c r="E22" s="458" t="s">
        <v>1</v>
      </c>
      <c r="F22" s="463"/>
      <c r="G22" s="463"/>
      <c r="H22" s="463"/>
      <c r="I22" s="463"/>
      <c r="J22" s="463"/>
      <c r="K22" s="453"/>
      <c r="L22" s="458" t="s">
        <v>157</v>
      </c>
      <c r="M22" s="463"/>
      <c r="N22" s="463"/>
      <c r="O22" s="463"/>
      <c r="P22" s="453"/>
      <c r="Q22" s="589" t="s">
        <v>158</v>
      </c>
      <c r="R22" s="590"/>
      <c r="S22" s="590"/>
      <c r="T22" s="590"/>
      <c r="U22" s="590"/>
      <c r="V22" s="591"/>
      <c r="W22" s="595" t="s">
        <v>159</v>
      </c>
      <c r="X22" s="581"/>
      <c r="Y22" s="582"/>
      <c r="Z22" s="458" t="s">
        <v>1</v>
      </c>
      <c r="AA22" s="463"/>
      <c r="AB22" s="463"/>
      <c r="AC22" s="463"/>
      <c r="AD22" s="463"/>
      <c r="AE22" s="463"/>
      <c r="AF22" s="463"/>
      <c r="AG22" s="453"/>
      <c r="AH22" s="608" t="s">
        <v>160</v>
      </c>
      <c r="AI22" s="463"/>
      <c r="AJ22" s="463"/>
      <c r="AK22" s="463"/>
      <c r="AL22" s="453"/>
      <c r="AM22" s="608" t="s">
        <v>161</v>
      </c>
      <c r="AN22" s="609"/>
      <c r="AO22" s="609"/>
      <c r="AP22" s="609"/>
      <c r="AQ22" s="609"/>
      <c r="AR22" s="610"/>
      <c r="AS22" s="589" t="s">
        <v>158</v>
      </c>
      <c r="AT22" s="590"/>
      <c r="AU22" s="590"/>
      <c r="AV22" s="590"/>
      <c r="AW22" s="590"/>
      <c r="AX22" s="614"/>
      <c r="AY22" s="616"/>
      <c r="AZ22" s="617"/>
      <c r="BA22" s="617"/>
      <c r="BB22" s="617"/>
      <c r="BC22" s="617"/>
      <c r="BD22" s="617"/>
      <c r="BE22" s="617"/>
      <c r="BF22" s="617"/>
      <c r="BG22" s="617"/>
      <c r="BH22" s="617"/>
      <c r="BI22" s="617"/>
      <c r="BJ22" s="617"/>
      <c r="BK22" s="617"/>
      <c r="BL22" s="617"/>
      <c r="BM22" s="618"/>
      <c r="BN22" s="619"/>
      <c r="BO22" s="620"/>
      <c r="BP22" s="620"/>
      <c r="BQ22" s="620"/>
      <c r="BR22" s="620"/>
      <c r="BS22" s="620"/>
      <c r="BT22" s="620"/>
      <c r="BU22" s="621"/>
      <c r="BV22" s="619"/>
      <c r="BW22" s="620"/>
      <c r="BX22" s="620"/>
      <c r="BY22" s="620"/>
      <c r="BZ22" s="620"/>
      <c r="CA22" s="620"/>
      <c r="CB22" s="620"/>
      <c r="CC22" s="621"/>
      <c r="CD22" s="180"/>
      <c r="CE22" s="553"/>
      <c r="CF22" s="553"/>
      <c r="CG22" s="553"/>
      <c r="CH22" s="553"/>
      <c r="CI22" s="553"/>
      <c r="CJ22" s="553"/>
      <c r="CK22" s="553"/>
      <c r="CL22" s="553"/>
      <c r="CM22" s="553"/>
      <c r="CN22" s="553"/>
      <c r="CO22" s="553"/>
      <c r="CP22" s="553"/>
      <c r="CQ22" s="553"/>
      <c r="CR22" s="553"/>
      <c r="CS22" s="554"/>
      <c r="CT22" s="443"/>
      <c r="CU22" s="444"/>
      <c r="CV22" s="444"/>
      <c r="CW22" s="444"/>
      <c r="CX22" s="444"/>
      <c r="CY22" s="444"/>
      <c r="CZ22" s="444"/>
      <c r="DA22" s="445"/>
      <c r="DB22" s="443"/>
      <c r="DC22" s="444"/>
      <c r="DD22" s="444"/>
      <c r="DE22" s="444"/>
      <c r="DF22" s="444"/>
      <c r="DG22" s="444"/>
      <c r="DH22" s="444"/>
      <c r="DI22" s="445"/>
      <c r="DJ22" s="165"/>
      <c r="DK22" s="165"/>
      <c r="DL22" s="165"/>
      <c r="DM22" s="165"/>
      <c r="DN22" s="165"/>
      <c r="DO22" s="165"/>
    </row>
    <row r="23" spans="1:119" ht="18.75" customHeight="1">
      <c r="A23" s="166"/>
      <c r="B23" s="583"/>
      <c r="C23" s="584"/>
      <c r="D23" s="585"/>
      <c r="E23" s="432"/>
      <c r="F23" s="437"/>
      <c r="G23" s="437"/>
      <c r="H23" s="437"/>
      <c r="I23" s="437"/>
      <c r="J23" s="437"/>
      <c r="K23" s="426"/>
      <c r="L23" s="432"/>
      <c r="M23" s="437"/>
      <c r="N23" s="437"/>
      <c r="O23" s="437"/>
      <c r="P23" s="426"/>
      <c r="Q23" s="592"/>
      <c r="R23" s="593"/>
      <c r="S23" s="593"/>
      <c r="T23" s="593"/>
      <c r="U23" s="593"/>
      <c r="V23" s="594"/>
      <c r="W23" s="596"/>
      <c r="X23" s="584"/>
      <c r="Y23" s="585"/>
      <c r="Z23" s="432"/>
      <c r="AA23" s="437"/>
      <c r="AB23" s="437"/>
      <c r="AC23" s="437"/>
      <c r="AD23" s="437"/>
      <c r="AE23" s="437"/>
      <c r="AF23" s="437"/>
      <c r="AG23" s="426"/>
      <c r="AH23" s="432"/>
      <c r="AI23" s="437"/>
      <c r="AJ23" s="437"/>
      <c r="AK23" s="437"/>
      <c r="AL23" s="426"/>
      <c r="AM23" s="611"/>
      <c r="AN23" s="612"/>
      <c r="AO23" s="612"/>
      <c r="AP23" s="612"/>
      <c r="AQ23" s="612"/>
      <c r="AR23" s="613"/>
      <c r="AS23" s="592"/>
      <c r="AT23" s="593"/>
      <c r="AU23" s="593"/>
      <c r="AV23" s="593"/>
      <c r="AW23" s="593"/>
      <c r="AX23" s="615"/>
      <c r="AY23" s="406" t="s">
        <v>162</v>
      </c>
      <c r="AZ23" s="407"/>
      <c r="BA23" s="407"/>
      <c r="BB23" s="407"/>
      <c r="BC23" s="407"/>
      <c r="BD23" s="407"/>
      <c r="BE23" s="407"/>
      <c r="BF23" s="407"/>
      <c r="BG23" s="407"/>
      <c r="BH23" s="407"/>
      <c r="BI23" s="407"/>
      <c r="BJ23" s="407"/>
      <c r="BK23" s="407"/>
      <c r="BL23" s="407"/>
      <c r="BM23" s="408"/>
      <c r="BN23" s="446">
        <v>13930720</v>
      </c>
      <c r="BO23" s="447"/>
      <c r="BP23" s="447"/>
      <c r="BQ23" s="447"/>
      <c r="BR23" s="447"/>
      <c r="BS23" s="447"/>
      <c r="BT23" s="447"/>
      <c r="BU23" s="448"/>
      <c r="BV23" s="446">
        <v>13927180</v>
      </c>
      <c r="BW23" s="447"/>
      <c r="BX23" s="447"/>
      <c r="BY23" s="447"/>
      <c r="BZ23" s="447"/>
      <c r="CA23" s="447"/>
      <c r="CB23" s="447"/>
      <c r="CC23" s="448"/>
      <c r="CD23" s="180"/>
      <c r="CE23" s="553"/>
      <c r="CF23" s="553"/>
      <c r="CG23" s="553"/>
      <c r="CH23" s="553"/>
      <c r="CI23" s="553"/>
      <c r="CJ23" s="553"/>
      <c r="CK23" s="553"/>
      <c r="CL23" s="553"/>
      <c r="CM23" s="553"/>
      <c r="CN23" s="553"/>
      <c r="CO23" s="553"/>
      <c r="CP23" s="553"/>
      <c r="CQ23" s="553"/>
      <c r="CR23" s="553"/>
      <c r="CS23" s="554"/>
      <c r="CT23" s="443"/>
      <c r="CU23" s="444"/>
      <c r="CV23" s="444"/>
      <c r="CW23" s="444"/>
      <c r="CX23" s="444"/>
      <c r="CY23" s="444"/>
      <c r="CZ23" s="444"/>
      <c r="DA23" s="445"/>
      <c r="DB23" s="443"/>
      <c r="DC23" s="444"/>
      <c r="DD23" s="444"/>
      <c r="DE23" s="444"/>
      <c r="DF23" s="444"/>
      <c r="DG23" s="444"/>
      <c r="DH23" s="444"/>
      <c r="DI23" s="445"/>
      <c r="DJ23" s="165"/>
      <c r="DK23" s="165"/>
      <c r="DL23" s="165"/>
      <c r="DM23" s="165"/>
      <c r="DN23" s="165"/>
      <c r="DO23" s="165"/>
    </row>
    <row r="24" spans="1:119" ht="18.75" customHeight="1" thickBot="1">
      <c r="A24" s="166"/>
      <c r="B24" s="583"/>
      <c r="C24" s="584"/>
      <c r="D24" s="585"/>
      <c r="E24" s="496" t="s">
        <v>163</v>
      </c>
      <c r="F24" s="476"/>
      <c r="G24" s="476"/>
      <c r="H24" s="476"/>
      <c r="I24" s="476"/>
      <c r="J24" s="476"/>
      <c r="K24" s="477"/>
      <c r="L24" s="497">
        <v>1</v>
      </c>
      <c r="M24" s="498"/>
      <c r="N24" s="498"/>
      <c r="O24" s="498"/>
      <c r="P24" s="537"/>
      <c r="Q24" s="497">
        <v>4600</v>
      </c>
      <c r="R24" s="498"/>
      <c r="S24" s="498"/>
      <c r="T24" s="498"/>
      <c r="U24" s="498"/>
      <c r="V24" s="537"/>
      <c r="W24" s="596"/>
      <c r="X24" s="584"/>
      <c r="Y24" s="585"/>
      <c r="Z24" s="496" t="s">
        <v>164</v>
      </c>
      <c r="AA24" s="476"/>
      <c r="AB24" s="476"/>
      <c r="AC24" s="476"/>
      <c r="AD24" s="476"/>
      <c r="AE24" s="476"/>
      <c r="AF24" s="476"/>
      <c r="AG24" s="477"/>
      <c r="AH24" s="497">
        <v>245</v>
      </c>
      <c r="AI24" s="498"/>
      <c r="AJ24" s="498"/>
      <c r="AK24" s="498"/>
      <c r="AL24" s="537"/>
      <c r="AM24" s="497">
        <v>785225</v>
      </c>
      <c r="AN24" s="498"/>
      <c r="AO24" s="498"/>
      <c r="AP24" s="498"/>
      <c r="AQ24" s="498"/>
      <c r="AR24" s="537"/>
      <c r="AS24" s="497">
        <v>3205</v>
      </c>
      <c r="AT24" s="498"/>
      <c r="AU24" s="498"/>
      <c r="AV24" s="498"/>
      <c r="AW24" s="498"/>
      <c r="AX24" s="499"/>
      <c r="AY24" s="616" t="s">
        <v>165</v>
      </c>
      <c r="AZ24" s="617"/>
      <c r="BA24" s="617"/>
      <c r="BB24" s="617"/>
      <c r="BC24" s="617"/>
      <c r="BD24" s="617"/>
      <c r="BE24" s="617"/>
      <c r="BF24" s="617"/>
      <c r="BG24" s="617"/>
      <c r="BH24" s="617"/>
      <c r="BI24" s="617"/>
      <c r="BJ24" s="617"/>
      <c r="BK24" s="617"/>
      <c r="BL24" s="617"/>
      <c r="BM24" s="618"/>
      <c r="BN24" s="446">
        <v>11395570</v>
      </c>
      <c r="BO24" s="447"/>
      <c r="BP24" s="447"/>
      <c r="BQ24" s="447"/>
      <c r="BR24" s="447"/>
      <c r="BS24" s="447"/>
      <c r="BT24" s="447"/>
      <c r="BU24" s="448"/>
      <c r="BV24" s="446">
        <v>10904946</v>
      </c>
      <c r="BW24" s="447"/>
      <c r="BX24" s="447"/>
      <c r="BY24" s="447"/>
      <c r="BZ24" s="447"/>
      <c r="CA24" s="447"/>
      <c r="CB24" s="447"/>
      <c r="CC24" s="448"/>
      <c r="CD24" s="180"/>
      <c r="CE24" s="553"/>
      <c r="CF24" s="553"/>
      <c r="CG24" s="553"/>
      <c r="CH24" s="553"/>
      <c r="CI24" s="553"/>
      <c r="CJ24" s="553"/>
      <c r="CK24" s="553"/>
      <c r="CL24" s="553"/>
      <c r="CM24" s="553"/>
      <c r="CN24" s="553"/>
      <c r="CO24" s="553"/>
      <c r="CP24" s="553"/>
      <c r="CQ24" s="553"/>
      <c r="CR24" s="553"/>
      <c r="CS24" s="554"/>
      <c r="CT24" s="443"/>
      <c r="CU24" s="444"/>
      <c r="CV24" s="444"/>
      <c r="CW24" s="444"/>
      <c r="CX24" s="444"/>
      <c r="CY24" s="444"/>
      <c r="CZ24" s="444"/>
      <c r="DA24" s="445"/>
      <c r="DB24" s="443"/>
      <c r="DC24" s="444"/>
      <c r="DD24" s="444"/>
      <c r="DE24" s="444"/>
      <c r="DF24" s="444"/>
      <c r="DG24" s="444"/>
      <c r="DH24" s="444"/>
      <c r="DI24" s="445"/>
      <c r="DJ24" s="165"/>
      <c r="DK24" s="165"/>
      <c r="DL24" s="165"/>
      <c r="DM24" s="165"/>
      <c r="DN24" s="165"/>
      <c r="DO24" s="165"/>
    </row>
    <row r="25" spans="1:119" s="165" customFormat="1" ht="18.75" customHeight="1">
      <c r="A25" s="166"/>
      <c r="B25" s="583"/>
      <c r="C25" s="584"/>
      <c r="D25" s="585"/>
      <c r="E25" s="496" t="s">
        <v>166</v>
      </c>
      <c r="F25" s="476"/>
      <c r="G25" s="476"/>
      <c r="H25" s="476"/>
      <c r="I25" s="476"/>
      <c r="J25" s="476"/>
      <c r="K25" s="477"/>
      <c r="L25" s="497">
        <v>1</v>
      </c>
      <c r="M25" s="498"/>
      <c r="N25" s="498"/>
      <c r="O25" s="498"/>
      <c r="P25" s="537"/>
      <c r="Q25" s="497">
        <v>5520</v>
      </c>
      <c r="R25" s="498"/>
      <c r="S25" s="498"/>
      <c r="T25" s="498"/>
      <c r="U25" s="498"/>
      <c r="V25" s="537"/>
      <c r="W25" s="596"/>
      <c r="X25" s="584"/>
      <c r="Y25" s="585"/>
      <c r="Z25" s="496" t="s">
        <v>167</v>
      </c>
      <c r="AA25" s="476"/>
      <c r="AB25" s="476"/>
      <c r="AC25" s="476"/>
      <c r="AD25" s="476"/>
      <c r="AE25" s="476"/>
      <c r="AF25" s="476"/>
      <c r="AG25" s="477"/>
      <c r="AH25" s="497">
        <v>41</v>
      </c>
      <c r="AI25" s="498"/>
      <c r="AJ25" s="498"/>
      <c r="AK25" s="498"/>
      <c r="AL25" s="537"/>
      <c r="AM25" s="497">
        <v>121770</v>
      </c>
      <c r="AN25" s="498"/>
      <c r="AO25" s="498"/>
      <c r="AP25" s="498"/>
      <c r="AQ25" s="498"/>
      <c r="AR25" s="537"/>
      <c r="AS25" s="497">
        <v>2970</v>
      </c>
      <c r="AT25" s="498"/>
      <c r="AU25" s="498"/>
      <c r="AV25" s="498"/>
      <c r="AW25" s="498"/>
      <c r="AX25" s="499"/>
      <c r="AY25" s="406" t="s">
        <v>168</v>
      </c>
      <c r="AZ25" s="407"/>
      <c r="BA25" s="407"/>
      <c r="BB25" s="407"/>
      <c r="BC25" s="407"/>
      <c r="BD25" s="407"/>
      <c r="BE25" s="407"/>
      <c r="BF25" s="407"/>
      <c r="BG25" s="407"/>
      <c r="BH25" s="407"/>
      <c r="BI25" s="407"/>
      <c r="BJ25" s="407"/>
      <c r="BK25" s="407"/>
      <c r="BL25" s="407"/>
      <c r="BM25" s="408"/>
      <c r="BN25" s="409">
        <v>1896551</v>
      </c>
      <c r="BO25" s="410"/>
      <c r="BP25" s="410"/>
      <c r="BQ25" s="410"/>
      <c r="BR25" s="410"/>
      <c r="BS25" s="410"/>
      <c r="BT25" s="410"/>
      <c r="BU25" s="411"/>
      <c r="BV25" s="409">
        <v>2009120</v>
      </c>
      <c r="BW25" s="410"/>
      <c r="BX25" s="410"/>
      <c r="BY25" s="410"/>
      <c r="BZ25" s="410"/>
      <c r="CA25" s="410"/>
      <c r="CB25" s="410"/>
      <c r="CC25" s="411"/>
      <c r="CD25" s="180"/>
      <c r="CE25" s="553"/>
      <c r="CF25" s="553"/>
      <c r="CG25" s="553"/>
      <c r="CH25" s="553"/>
      <c r="CI25" s="553"/>
      <c r="CJ25" s="553"/>
      <c r="CK25" s="553"/>
      <c r="CL25" s="553"/>
      <c r="CM25" s="553"/>
      <c r="CN25" s="553"/>
      <c r="CO25" s="553"/>
      <c r="CP25" s="553"/>
      <c r="CQ25" s="553"/>
      <c r="CR25" s="553"/>
      <c r="CS25" s="554"/>
      <c r="CT25" s="443"/>
      <c r="CU25" s="444"/>
      <c r="CV25" s="444"/>
      <c r="CW25" s="444"/>
      <c r="CX25" s="444"/>
      <c r="CY25" s="444"/>
      <c r="CZ25" s="444"/>
      <c r="DA25" s="445"/>
      <c r="DB25" s="443"/>
      <c r="DC25" s="444"/>
      <c r="DD25" s="444"/>
      <c r="DE25" s="444"/>
      <c r="DF25" s="444"/>
      <c r="DG25" s="444"/>
      <c r="DH25" s="444"/>
      <c r="DI25" s="445"/>
    </row>
    <row r="26" spans="1:119" s="165" customFormat="1" ht="18.75" customHeight="1">
      <c r="A26" s="166"/>
      <c r="B26" s="583"/>
      <c r="C26" s="584"/>
      <c r="D26" s="585"/>
      <c r="E26" s="496" t="s">
        <v>169</v>
      </c>
      <c r="F26" s="476"/>
      <c r="G26" s="476"/>
      <c r="H26" s="476"/>
      <c r="I26" s="476"/>
      <c r="J26" s="476"/>
      <c r="K26" s="477"/>
      <c r="L26" s="497">
        <v>1</v>
      </c>
      <c r="M26" s="498"/>
      <c r="N26" s="498"/>
      <c r="O26" s="498"/>
      <c r="P26" s="537"/>
      <c r="Q26" s="497">
        <v>5040</v>
      </c>
      <c r="R26" s="498"/>
      <c r="S26" s="498"/>
      <c r="T26" s="498"/>
      <c r="U26" s="498"/>
      <c r="V26" s="537"/>
      <c r="W26" s="596"/>
      <c r="X26" s="584"/>
      <c r="Y26" s="585"/>
      <c r="Z26" s="496" t="s">
        <v>170</v>
      </c>
      <c r="AA26" s="606"/>
      <c r="AB26" s="606"/>
      <c r="AC26" s="606"/>
      <c r="AD26" s="606"/>
      <c r="AE26" s="606"/>
      <c r="AF26" s="606"/>
      <c r="AG26" s="607"/>
      <c r="AH26" s="497">
        <v>17</v>
      </c>
      <c r="AI26" s="498"/>
      <c r="AJ26" s="498"/>
      <c r="AK26" s="498"/>
      <c r="AL26" s="537"/>
      <c r="AM26" s="497">
        <v>52921</v>
      </c>
      <c r="AN26" s="498"/>
      <c r="AO26" s="498"/>
      <c r="AP26" s="498"/>
      <c r="AQ26" s="498"/>
      <c r="AR26" s="537"/>
      <c r="AS26" s="497">
        <v>3113</v>
      </c>
      <c r="AT26" s="498"/>
      <c r="AU26" s="498"/>
      <c r="AV26" s="498"/>
      <c r="AW26" s="498"/>
      <c r="AX26" s="499"/>
      <c r="AY26" s="449" t="s">
        <v>171</v>
      </c>
      <c r="AZ26" s="450"/>
      <c r="BA26" s="450"/>
      <c r="BB26" s="450"/>
      <c r="BC26" s="450"/>
      <c r="BD26" s="450"/>
      <c r="BE26" s="450"/>
      <c r="BF26" s="450"/>
      <c r="BG26" s="450"/>
      <c r="BH26" s="450"/>
      <c r="BI26" s="450"/>
      <c r="BJ26" s="450"/>
      <c r="BK26" s="450"/>
      <c r="BL26" s="450"/>
      <c r="BM26" s="451"/>
      <c r="BN26" s="446" t="s">
        <v>130</v>
      </c>
      <c r="BO26" s="447"/>
      <c r="BP26" s="447"/>
      <c r="BQ26" s="447"/>
      <c r="BR26" s="447"/>
      <c r="BS26" s="447"/>
      <c r="BT26" s="447"/>
      <c r="BU26" s="448"/>
      <c r="BV26" s="446" t="s">
        <v>122</v>
      </c>
      <c r="BW26" s="447"/>
      <c r="BX26" s="447"/>
      <c r="BY26" s="447"/>
      <c r="BZ26" s="447"/>
      <c r="CA26" s="447"/>
      <c r="CB26" s="447"/>
      <c r="CC26" s="448"/>
      <c r="CD26" s="180"/>
      <c r="CE26" s="553"/>
      <c r="CF26" s="553"/>
      <c r="CG26" s="553"/>
      <c r="CH26" s="553"/>
      <c r="CI26" s="553"/>
      <c r="CJ26" s="553"/>
      <c r="CK26" s="553"/>
      <c r="CL26" s="553"/>
      <c r="CM26" s="553"/>
      <c r="CN26" s="553"/>
      <c r="CO26" s="553"/>
      <c r="CP26" s="553"/>
      <c r="CQ26" s="553"/>
      <c r="CR26" s="553"/>
      <c r="CS26" s="554"/>
      <c r="CT26" s="443"/>
      <c r="CU26" s="444"/>
      <c r="CV26" s="444"/>
      <c r="CW26" s="444"/>
      <c r="CX26" s="444"/>
      <c r="CY26" s="444"/>
      <c r="CZ26" s="444"/>
      <c r="DA26" s="445"/>
      <c r="DB26" s="443"/>
      <c r="DC26" s="444"/>
      <c r="DD26" s="444"/>
      <c r="DE26" s="444"/>
      <c r="DF26" s="444"/>
      <c r="DG26" s="444"/>
      <c r="DH26" s="444"/>
      <c r="DI26" s="445"/>
    </row>
    <row r="27" spans="1:119" ht="18.75" customHeight="1" thickBot="1">
      <c r="A27" s="166"/>
      <c r="B27" s="583"/>
      <c r="C27" s="584"/>
      <c r="D27" s="585"/>
      <c r="E27" s="496" t="s">
        <v>172</v>
      </c>
      <c r="F27" s="476"/>
      <c r="G27" s="476"/>
      <c r="H27" s="476"/>
      <c r="I27" s="476"/>
      <c r="J27" s="476"/>
      <c r="K27" s="477"/>
      <c r="L27" s="497">
        <v>1</v>
      </c>
      <c r="M27" s="498"/>
      <c r="N27" s="498"/>
      <c r="O27" s="498"/>
      <c r="P27" s="537"/>
      <c r="Q27" s="497">
        <v>4350</v>
      </c>
      <c r="R27" s="498"/>
      <c r="S27" s="498"/>
      <c r="T27" s="498"/>
      <c r="U27" s="498"/>
      <c r="V27" s="537"/>
      <c r="W27" s="596"/>
      <c r="X27" s="584"/>
      <c r="Y27" s="585"/>
      <c r="Z27" s="496" t="s">
        <v>173</v>
      </c>
      <c r="AA27" s="476"/>
      <c r="AB27" s="476"/>
      <c r="AC27" s="476"/>
      <c r="AD27" s="476"/>
      <c r="AE27" s="476"/>
      <c r="AF27" s="476"/>
      <c r="AG27" s="477"/>
      <c r="AH27" s="497">
        <v>4</v>
      </c>
      <c r="AI27" s="498"/>
      <c r="AJ27" s="498"/>
      <c r="AK27" s="498"/>
      <c r="AL27" s="537"/>
      <c r="AM27" s="497">
        <v>15884</v>
      </c>
      <c r="AN27" s="498"/>
      <c r="AO27" s="498"/>
      <c r="AP27" s="498"/>
      <c r="AQ27" s="498"/>
      <c r="AR27" s="537"/>
      <c r="AS27" s="497">
        <v>3971</v>
      </c>
      <c r="AT27" s="498"/>
      <c r="AU27" s="498"/>
      <c r="AV27" s="498"/>
      <c r="AW27" s="498"/>
      <c r="AX27" s="499"/>
      <c r="AY27" s="538" t="s">
        <v>174</v>
      </c>
      <c r="AZ27" s="539"/>
      <c r="BA27" s="539"/>
      <c r="BB27" s="539"/>
      <c r="BC27" s="539"/>
      <c r="BD27" s="539"/>
      <c r="BE27" s="539"/>
      <c r="BF27" s="539"/>
      <c r="BG27" s="539"/>
      <c r="BH27" s="539"/>
      <c r="BI27" s="539"/>
      <c r="BJ27" s="539"/>
      <c r="BK27" s="539"/>
      <c r="BL27" s="539"/>
      <c r="BM27" s="540"/>
      <c r="BN27" s="619">
        <v>163974</v>
      </c>
      <c r="BO27" s="620"/>
      <c r="BP27" s="620"/>
      <c r="BQ27" s="620"/>
      <c r="BR27" s="620"/>
      <c r="BS27" s="620"/>
      <c r="BT27" s="620"/>
      <c r="BU27" s="621"/>
      <c r="BV27" s="619">
        <v>163934</v>
      </c>
      <c r="BW27" s="620"/>
      <c r="BX27" s="620"/>
      <c r="BY27" s="620"/>
      <c r="BZ27" s="620"/>
      <c r="CA27" s="620"/>
      <c r="CB27" s="620"/>
      <c r="CC27" s="621"/>
      <c r="CD27" s="182"/>
      <c r="CE27" s="553"/>
      <c r="CF27" s="553"/>
      <c r="CG27" s="553"/>
      <c r="CH27" s="553"/>
      <c r="CI27" s="553"/>
      <c r="CJ27" s="553"/>
      <c r="CK27" s="553"/>
      <c r="CL27" s="553"/>
      <c r="CM27" s="553"/>
      <c r="CN27" s="553"/>
      <c r="CO27" s="553"/>
      <c r="CP27" s="553"/>
      <c r="CQ27" s="553"/>
      <c r="CR27" s="553"/>
      <c r="CS27" s="554"/>
      <c r="CT27" s="443"/>
      <c r="CU27" s="444"/>
      <c r="CV27" s="444"/>
      <c r="CW27" s="444"/>
      <c r="CX27" s="444"/>
      <c r="CY27" s="444"/>
      <c r="CZ27" s="444"/>
      <c r="DA27" s="445"/>
      <c r="DB27" s="443"/>
      <c r="DC27" s="444"/>
      <c r="DD27" s="444"/>
      <c r="DE27" s="444"/>
      <c r="DF27" s="444"/>
      <c r="DG27" s="444"/>
      <c r="DH27" s="444"/>
      <c r="DI27" s="445"/>
      <c r="DJ27" s="165"/>
      <c r="DK27" s="165"/>
      <c r="DL27" s="165"/>
      <c r="DM27" s="165"/>
      <c r="DN27" s="165"/>
      <c r="DO27" s="165"/>
    </row>
    <row r="28" spans="1:119" ht="18.75" customHeight="1">
      <c r="A28" s="166"/>
      <c r="B28" s="583"/>
      <c r="C28" s="584"/>
      <c r="D28" s="585"/>
      <c r="E28" s="496" t="s">
        <v>175</v>
      </c>
      <c r="F28" s="476"/>
      <c r="G28" s="476"/>
      <c r="H28" s="476"/>
      <c r="I28" s="476"/>
      <c r="J28" s="476"/>
      <c r="K28" s="477"/>
      <c r="L28" s="497">
        <v>1</v>
      </c>
      <c r="M28" s="498"/>
      <c r="N28" s="498"/>
      <c r="O28" s="498"/>
      <c r="P28" s="537"/>
      <c r="Q28" s="497">
        <v>3850</v>
      </c>
      <c r="R28" s="498"/>
      <c r="S28" s="498"/>
      <c r="T28" s="498"/>
      <c r="U28" s="498"/>
      <c r="V28" s="537"/>
      <c r="W28" s="596"/>
      <c r="X28" s="584"/>
      <c r="Y28" s="585"/>
      <c r="Z28" s="496" t="s">
        <v>176</v>
      </c>
      <c r="AA28" s="476"/>
      <c r="AB28" s="476"/>
      <c r="AC28" s="476"/>
      <c r="AD28" s="476"/>
      <c r="AE28" s="476"/>
      <c r="AF28" s="476"/>
      <c r="AG28" s="477"/>
      <c r="AH28" s="497" t="s">
        <v>130</v>
      </c>
      <c r="AI28" s="498"/>
      <c r="AJ28" s="498"/>
      <c r="AK28" s="498"/>
      <c r="AL28" s="537"/>
      <c r="AM28" s="497" t="s">
        <v>130</v>
      </c>
      <c r="AN28" s="498"/>
      <c r="AO28" s="498"/>
      <c r="AP28" s="498"/>
      <c r="AQ28" s="498"/>
      <c r="AR28" s="537"/>
      <c r="AS28" s="497" t="s">
        <v>121</v>
      </c>
      <c r="AT28" s="498"/>
      <c r="AU28" s="498"/>
      <c r="AV28" s="498"/>
      <c r="AW28" s="498"/>
      <c r="AX28" s="499"/>
      <c r="AY28" s="622" t="s">
        <v>177</v>
      </c>
      <c r="AZ28" s="623"/>
      <c r="BA28" s="623"/>
      <c r="BB28" s="624"/>
      <c r="BC28" s="406" t="s">
        <v>42</v>
      </c>
      <c r="BD28" s="407"/>
      <c r="BE28" s="407"/>
      <c r="BF28" s="407"/>
      <c r="BG28" s="407"/>
      <c r="BH28" s="407"/>
      <c r="BI28" s="407"/>
      <c r="BJ28" s="407"/>
      <c r="BK28" s="407"/>
      <c r="BL28" s="407"/>
      <c r="BM28" s="408"/>
      <c r="BN28" s="409">
        <v>1059651</v>
      </c>
      <c r="BO28" s="410"/>
      <c r="BP28" s="410"/>
      <c r="BQ28" s="410"/>
      <c r="BR28" s="410"/>
      <c r="BS28" s="410"/>
      <c r="BT28" s="410"/>
      <c r="BU28" s="411"/>
      <c r="BV28" s="409">
        <v>1069400</v>
      </c>
      <c r="BW28" s="410"/>
      <c r="BX28" s="410"/>
      <c r="BY28" s="410"/>
      <c r="BZ28" s="410"/>
      <c r="CA28" s="410"/>
      <c r="CB28" s="410"/>
      <c r="CC28" s="411"/>
      <c r="CD28" s="180"/>
      <c r="CE28" s="553"/>
      <c r="CF28" s="553"/>
      <c r="CG28" s="553"/>
      <c r="CH28" s="553"/>
      <c r="CI28" s="553"/>
      <c r="CJ28" s="553"/>
      <c r="CK28" s="553"/>
      <c r="CL28" s="553"/>
      <c r="CM28" s="553"/>
      <c r="CN28" s="553"/>
      <c r="CO28" s="553"/>
      <c r="CP28" s="553"/>
      <c r="CQ28" s="553"/>
      <c r="CR28" s="553"/>
      <c r="CS28" s="554"/>
      <c r="CT28" s="443"/>
      <c r="CU28" s="444"/>
      <c r="CV28" s="444"/>
      <c r="CW28" s="444"/>
      <c r="CX28" s="444"/>
      <c r="CY28" s="444"/>
      <c r="CZ28" s="444"/>
      <c r="DA28" s="445"/>
      <c r="DB28" s="443"/>
      <c r="DC28" s="444"/>
      <c r="DD28" s="444"/>
      <c r="DE28" s="444"/>
      <c r="DF28" s="444"/>
      <c r="DG28" s="444"/>
      <c r="DH28" s="444"/>
      <c r="DI28" s="445"/>
      <c r="DJ28" s="165"/>
      <c r="DK28" s="165"/>
      <c r="DL28" s="165"/>
      <c r="DM28" s="165"/>
      <c r="DN28" s="165"/>
      <c r="DO28" s="165"/>
    </row>
    <row r="29" spans="1:119" ht="18.75" customHeight="1">
      <c r="A29" s="166"/>
      <c r="B29" s="583"/>
      <c r="C29" s="584"/>
      <c r="D29" s="585"/>
      <c r="E29" s="496" t="s">
        <v>178</v>
      </c>
      <c r="F29" s="476"/>
      <c r="G29" s="476"/>
      <c r="H29" s="476"/>
      <c r="I29" s="476"/>
      <c r="J29" s="476"/>
      <c r="K29" s="477"/>
      <c r="L29" s="497">
        <v>14</v>
      </c>
      <c r="M29" s="498"/>
      <c r="N29" s="498"/>
      <c r="O29" s="498"/>
      <c r="P29" s="537"/>
      <c r="Q29" s="497">
        <v>3600</v>
      </c>
      <c r="R29" s="498"/>
      <c r="S29" s="498"/>
      <c r="T29" s="498"/>
      <c r="U29" s="498"/>
      <c r="V29" s="537"/>
      <c r="W29" s="597"/>
      <c r="X29" s="598"/>
      <c r="Y29" s="599"/>
      <c r="Z29" s="496" t="s">
        <v>179</v>
      </c>
      <c r="AA29" s="476"/>
      <c r="AB29" s="476"/>
      <c r="AC29" s="476"/>
      <c r="AD29" s="476"/>
      <c r="AE29" s="476"/>
      <c r="AF29" s="476"/>
      <c r="AG29" s="477"/>
      <c r="AH29" s="497">
        <v>249</v>
      </c>
      <c r="AI29" s="498"/>
      <c r="AJ29" s="498"/>
      <c r="AK29" s="498"/>
      <c r="AL29" s="537"/>
      <c r="AM29" s="497">
        <v>801109</v>
      </c>
      <c r="AN29" s="498"/>
      <c r="AO29" s="498"/>
      <c r="AP29" s="498"/>
      <c r="AQ29" s="498"/>
      <c r="AR29" s="537"/>
      <c r="AS29" s="497">
        <v>3217</v>
      </c>
      <c r="AT29" s="498"/>
      <c r="AU29" s="498"/>
      <c r="AV29" s="498"/>
      <c r="AW29" s="498"/>
      <c r="AX29" s="499"/>
      <c r="AY29" s="625"/>
      <c r="AZ29" s="626"/>
      <c r="BA29" s="626"/>
      <c r="BB29" s="627"/>
      <c r="BC29" s="480" t="s">
        <v>180</v>
      </c>
      <c r="BD29" s="481"/>
      <c r="BE29" s="481"/>
      <c r="BF29" s="481"/>
      <c r="BG29" s="481"/>
      <c r="BH29" s="481"/>
      <c r="BI29" s="481"/>
      <c r="BJ29" s="481"/>
      <c r="BK29" s="481"/>
      <c r="BL29" s="481"/>
      <c r="BM29" s="482"/>
      <c r="BN29" s="446">
        <v>120869</v>
      </c>
      <c r="BO29" s="447"/>
      <c r="BP29" s="447"/>
      <c r="BQ29" s="447"/>
      <c r="BR29" s="447"/>
      <c r="BS29" s="447"/>
      <c r="BT29" s="447"/>
      <c r="BU29" s="448"/>
      <c r="BV29" s="446">
        <v>171430</v>
      </c>
      <c r="BW29" s="447"/>
      <c r="BX29" s="447"/>
      <c r="BY29" s="447"/>
      <c r="BZ29" s="447"/>
      <c r="CA29" s="447"/>
      <c r="CB29" s="447"/>
      <c r="CC29" s="448"/>
      <c r="CD29" s="182"/>
      <c r="CE29" s="553"/>
      <c r="CF29" s="553"/>
      <c r="CG29" s="553"/>
      <c r="CH29" s="553"/>
      <c r="CI29" s="553"/>
      <c r="CJ29" s="553"/>
      <c r="CK29" s="553"/>
      <c r="CL29" s="553"/>
      <c r="CM29" s="553"/>
      <c r="CN29" s="553"/>
      <c r="CO29" s="553"/>
      <c r="CP29" s="553"/>
      <c r="CQ29" s="553"/>
      <c r="CR29" s="553"/>
      <c r="CS29" s="554"/>
      <c r="CT29" s="443"/>
      <c r="CU29" s="444"/>
      <c r="CV29" s="444"/>
      <c r="CW29" s="444"/>
      <c r="CX29" s="444"/>
      <c r="CY29" s="444"/>
      <c r="CZ29" s="444"/>
      <c r="DA29" s="445"/>
      <c r="DB29" s="443"/>
      <c r="DC29" s="444"/>
      <c r="DD29" s="444"/>
      <c r="DE29" s="444"/>
      <c r="DF29" s="444"/>
      <c r="DG29" s="444"/>
      <c r="DH29" s="444"/>
      <c r="DI29" s="445"/>
      <c r="DJ29" s="165"/>
      <c r="DK29" s="165"/>
      <c r="DL29" s="165"/>
      <c r="DM29" s="165"/>
      <c r="DN29" s="165"/>
      <c r="DO29" s="165"/>
    </row>
    <row r="30" spans="1:119" ht="18.75" customHeight="1" thickBot="1">
      <c r="A30" s="166"/>
      <c r="B30" s="586"/>
      <c r="C30" s="587"/>
      <c r="D30" s="588"/>
      <c r="E30" s="500"/>
      <c r="F30" s="501"/>
      <c r="G30" s="501"/>
      <c r="H30" s="501"/>
      <c r="I30" s="501"/>
      <c r="J30" s="501"/>
      <c r="K30" s="502"/>
      <c r="L30" s="600"/>
      <c r="M30" s="601"/>
      <c r="N30" s="601"/>
      <c r="O30" s="601"/>
      <c r="P30" s="602"/>
      <c r="Q30" s="600"/>
      <c r="R30" s="601"/>
      <c r="S30" s="601"/>
      <c r="T30" s="601"/>
      <c r="U30" s="601"/>
      <c r="V30" s="602"/>
      <c r="W30" s="603" t="s">
        <v>181</v>
      </c>
      <c r="X30" s="604"/>
      <c r="Y30" s="604"/>
      <c r="Z30" s="604"/>
      <c r="AA30" s="604"/>
      <c r="AB30" s="604"/>
      <c r="AC30" s="604"/>
      <c r="AD30" s="604"/>
      <c r="AE30" s="604"/>
      <c r="AF30" s="604"/>
      <c r="AG30" s="605"/>
      <c r="AH30" s="562">
        <v>98.5</v>
      </c>
      <c r="AI30" s="563"/>
      <c r="AJ30" s="563"/>
      <c r="AK30" s="563"/>
      <c r="AL30" s="563"/>
      <c r="AM30" s="563"/>
      <c r="AN30" s="563"/>
      <c r="AO30" s="563"/>
      <c r="AP30" s="563"/>
      <c r="AQ30" s="563"/>
      <c r="AR30" s="563"/>
      <c r="AS30" s="563"/>
      <c r="AT30" s="563"/>
      <c r="AU30" s="563"/>
      <c r="AV30" s="563"/>
      <c r="AW30" s="563"/>
      <c r="AX30" s="565"/>
      <c r="AY30" s="628"/>
      <c r="AZ30" s="629"/>
      <c r="BA30" s="629"/>
      <c r="BB30" s="630"/>
      <c r="BC30" s="616" t="s">
        <v>44</v>
      </c>
      <c r="BD30" s="617"/>
      <c r="BE30" s="617"/>
      <c r="BF30" s="617"/>
      <c r="BG30" s="617"/>
      <c r="BH30" s="617"/>
      <c r="BI30" s="617"/>
      <c r="BJ30" s="617"/>
      <c r="BK30" s="617"/>
      <c r="BL30" s="617"/>
      <c r="BM30" s="618"/>
      <c r="BN30" s="619">
        <v>856465</v>
      </c>
      <c r="BO30" s="620"/>
      <c r="BP30" s="620"/>
      <c r="BQ30" s="620"/>
      <c r="BR30" s="620"/>
      <c r="BS30" s="620"/>
      <c r="BT30" s="620"/>
      <c r="BU30" s="621"/>
      <c r="BV30" s="619">
        <v>784789</v>
      </c>
      <c r="BW30" s="620"/>
      <c r="BX30" s="620"/>
      <c r="BY30" s="620"/>
      <c r="BZ30" s="620"/>
      <c r="CA30" s="620"/>
      <c r="CB30" s="620"/>
      <c r="CC30" s="621"/>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182</v>
      </c>
      <c r="D32" s="193"/>
      <c r="E32" s="193"/>
      <c r="F32" s="190"/>
      <c r="G32" s="190"/>
      <c r="H32" s="190"/>
      <c r="I32" s="190"/>
      <c r="J32" s="190"/>
      <c r="K32" s="190"/>
      <c r="L32" s="190"/>
      <c r="M32" s="190"/>
      <c r="N32" s="190"/>
      <c r="O32" s="190"/>
      <c r="P32" s="190"/>
      <c r="Q32" s="190"/>
      <c r="R32" s="190"/>
      <c r="S32" s="190"/>
      <c r="T32" s="190"/>
      <c r="U32" s="190" t="s">
        <v>183</v>
      </c>
      <c r="V32" s="190"/>
      <c r="W32" s="190"/>
      <c r="X32" s="190"/>
      <c r="Y32" s="190"/>
      <c r="Z32" s="190"/>
      <c r="AA32" s="190"/>
      <c r="AB32" s="190"/>
      <c r="AC32" s="190"/>
      <c r="AD32" s="190"/>
      <c r="AE32" s="190"/>
      <c r="AF32" s="190"/>
      <c r="AG32" s="190"/>
      <c r="AH32" s="190"/>
      <c r="AI32" s="190"/>
      <c r="AJ32" s="190"/>
      <c r="AK32" s="190"/>
      <c r="AL32" s="190"/>
      <c r="AM32" s="194" t="s">
        <v>184</v>
      </c>
      <c r="AN32" s="190"/>
      <c r="AO32" s="190"/>
      <c r="AP32" s="190"/>
      <c r="AQ32" s="190"/>
      <c r="AR32" s="190"/>
      <c r="AS32" s="194"/>
      <c r="AT32" s="194"/>
      <c r="AU32" s="194"/>
      <c r="AV32" s="194"/>
      <c r="AW32" s="194"/>
      <c r="AX32" s="194"/>
      <c r="AY32" s="194"/>
      <c r="AZ32" s="194"/>
      <c r="BA32" s="194"/>
      <c r="BB32" s="190"/>
      <c r="BC32" s="194"/>
      <c r="BD32" s="190"/>
      <c r="BE32" s="194" t="s">
        <v>185</v>
      </c>
      <c r="BF32" s="190"/>
      <c r="BG32" s="190"/>
      <c r="BH32" s="190"/>
      <c r="BI32" s="190"/>
      <c r="BJ32" s="194"/>
      <c r="BK32" s="194"/>
      <c r="BL32" s="194"/>
      <c r="BM32" s="194"/>
      <c r="BN32" s="194"/>
      <c r="BO32" s="194"/>
      <c r="BP32" s="194"/>
      <c r="BQ32" s="194"/>
      <c r="BR32" s="190"/>
      <c r="BS32" s="190"/>
      <c r="BT32" s="190"/>
      <c r="BU32" s="190"/>
      <c r="BV32" s="190"/>
      <c r="BW32" s="190" t="s">
        <v>186</v>
      </c>
      <c r="BX32" s="190"/>
      <c r="BY32" s="190"/>
      <c r="BZ32" s="190"/>
      <c r="CA32" s="190"/>
      <c r="CB32" s="194"/>
      <c r="CC32" s="194"/>
      <c r="CD32" s="194"/>
      <c r="CE32" s="194"/>
      <c r="CF32" s="194"/>
      <c r="CG32" s="194"/>
      <c r="CH32" s="194"/>
      <c r="CI32" s="194"/>
      <c r="CJ32" s="194"/>
      <c r="CK32" s="194"/>
      <c r="CL32" s="194"/>
      <c r="CM32" s="194"/>
      <c r="CN32" s="194"/>
      <c r="CO32" s="194" t="s">
        <v>187</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70" t="s">
        <v>188</v>
      </c>
      <c r="D33" s="470"/>
      <c r="E33" s="435" t="s">
        <v>189</v>
      </c>
      <c r="F33" s="435"/>
      <c r="G33" s="435"/>
      <c r="H33" s="435"/>
      <c r="I33" s="435"/>
      <c r="J33" s="435"/>
      <c r="K33" s="435"/>
      <c r="L33" s="435"/>
      <c r="M33" s="435"/>
      <c r="N33" s="435"/>
      <c r="O33" s="435"/>
      <c r="P33" s="435"/>
      <c r="Q33" s="435"/>
      <c r="R33" s="435"/>
      <c r="S33" s="435"/>
      <c r="T33" s="195"/>
      <c r="U33" s="470" t="s">
        <v>190</v>
      </c>
      <c r="V33" s="470"/>
      <c r="W33" s="435" t="s">
        <v>189</v>
      </c>
      <c r="X33" s="435"/>
      <c r="Y33" s="435"/>
      <c r="Z33" s="435"/>
      <c r="AA33" s="435"/>
      <c r="AB33" s="435"/>
      <c r="AC33" s="435"/>
      <c r="AD33" s="435"/>
      <c r="AE33" s="435"/>
      <c r="AF33" s="435"/>
      <c r="AG33" s="435"/>
      <c r="AH33" s="435"/>
      <c r="AI33" s="435"/>
      <c r="AJ33" s="435"/>
      <c r="AK33" s="435"/>
      <c r="AL33" s="195"/>
      <c r="AM33" s="470" t="s">
        <v>188</v>
      </c>
      <c r="AN33" s="470"/>
      <c r="AO33" s="435" t="s">
        <v>189</v>
      </c>
      <c r="AP33" s="435"/>
      <c r="AQ33" s="435"/>
      <c r="AR33" s="435"/>
      <c r="AS33" s="435"/>
      <c r="AT33" s="435"/>
      <c r="AU33" s="435"/>
      <c r="AV33" s="435"/>
      <c r="AW33" s="435"/>
      <c r="AX33" s="435"/>
      <c r="AY33" s="435"/>
      <c r="AZ33" s="435"/>
      <c r="BA33" s="435"/>
      <c r="BB33" s="435"/>
      <c r="BC33" s="435"/>
      <c r="BD33" s="196"/>
      <c r="BE33" s="435" t="s">
        <v>191</v>
      </c>
      <c r="BF33" s="435"/>
      <c r="BG33" s="435" t="s">
        <v>192</v>
      </c>
      <c r="BH33" s="435"/>
      <c r="BI33" s="435"/>
      <c r="BJ33" s="435"/>
      <c r="BK33" s="435"/>
      <c r="BL33" s="435"/>
      <c r="BM33" s="435"/>
      <c r="BN33" s="435"/>
      <c r="BO33" s="435"/>
      <c r="BP33" s="435"/>
      <c r="BQ33" s="435"/>
      <c r="BR33" s="435"/>
      <c r="BS33" s="435"/>
      <c r="BT33" s="435"/>
      <c r="BU33" s="435"/>
      <c r="BV33" s="196"/>
      <c r="BW33" s="470" t="s">
        <v>191</v>
      </c>
      <c r="BX33" s="470"/>
      <c r="BY33" s="435" t="s">
        <v>193</v>
      </c>
      <c r="BZ33" s="435"/>
      <c r="CA33" s="435"/>
      <c r="CB33" s="435"/>
      <c r="CC33" s="435"/>
      <c r="CD33" s="435"/>
      <c r="CE33" s="435"/>
      <c r="CF33" s="435"/>
      <c r="CG33" s="435"/>
      <c r="CH33" s="435"/>
      <c r="CI33" s="435"/>
      <c r="CJ33" s="435"/>
      <c r="CK33" s="435"/>
      <c r="CL33" s="435"/>
      <c r="CM33" s="435"/>
      <c r="CN33" s="195"/>
      <c r="CO33" s="470" t="s">
        <v>188</v>
      </c>
      <c r="CP33" s="470"/>
      <c r="CQ33" s="435" t="s">
        <v>194</v>
      </c>
      <c r="CR33" s="435"/>
      <c r="CS33" s="435"/>
      <c r="CT33" s="435"/>
      <c r="CU33" s="435"/>
      <c r="CV33" s="435"/>
      <c r="CW33" s="435"/>
      <c r="CX33" s="435"/>
      <c r="CY33" s="435"/>
      <c r="CZ33" s="435"/>
      <c r="DA33" s="435"/>
      <c r="DB33" s="435"/>
      <c r="DC33" s="435"/>
      <c r="DD33" s="435"/>
      <c r="DE33" s="435"/>
      <c r="DF33" s="195"/>
      <c r="DG33" s="631" t="s">
        <v>195</v>
      </c>
      <c r="DH33" s="631"/>
      <c r="DI33" s="197"/>
      <c r="DJ33" s="165"/>
      <c r="DK33" s="165"/>
      <c r="DL33" s="165"/>
      <c r="DM33" s="165"/>
      <c r="DN33" s="165"/>
      <c r="DO33" s="165"/>
    </row>
    <row r="34" spans="1:119" ht="32.25" customHeight="1">
      <c r="A34" s="166"/>
      <c r="B34" s="192"/>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93"/>
      <c r="U34" s="632">
        <f>IF(W34="","",MAX(C34:D43)+1)</f>
        <v>3</v>
      </c>
      <c r="V34" s="632"/>
      <c r="W34" s="633" t="str">
        <f>IF('各会計、関係団体の財政状況及び健全化判断比率'!B28="","",'各会計、関係団体の財政状況及び健全化判断比率'!B28)</f>
        <v>村山市国民健康保険事業特別会計</v>
      </c>
      <c r="X34" s="633"/>
      <c r="Y34" s="633"/>
      <c r="Z34" s="633"/>
      <c r="AA34" s="633"/>
      <c r="AB34" s="633"/>
      <c r="AC34" s="633"/>
      <c r="AD34" s="633"/>
      <c r="AE34" s="633"/>
      <c r="AF34" s="633"/>
      <c r="AG34" s="633"/>
      <c r="AH34" s="633"/>
      <c r="AI34" s="633"/>
      <c r="AJ34" s="633"/>
      <c r="AK34" s="633"/>
      <c r="AL34" s="193"/>
      <c r="AM34" s="632">
        <f>IF(AO34="","",MAX(C34:D43,U34:V43)+1)</f>
        <v>6</v>
      </c>
      <c r="AN34" s="632"/>
      <c r="AO34" s="633" t="str">
        <f>IF('各会計、関係団体の財政状況及び健全化判断比率'!B31="","",'各会計、関係団体の財政状況及び健全化判断比率'!B31)</f>
        <v>村山市水道事業会計</v>
      </c>
      <c r="AP34" s="633"/>
      <c r="AQ34" s="633"/>
      <c r="AR34" s="633"/>
      <c r="AS34" s="633"/>
      <c r="AT34" s="633"/>
      <c r="AU34" s="633"/>
      <c r="AV34" s="633"/>
      <c r="AW34" s="633"/>
      <c r="AX34" s="633"/>
      <c r="AY34" s="633"/>
      <c r="AZ34" s="633"/>
      <c r="BA34" s="633"/>
      <c r="BB34" s="633"/>
      <c r="BC34" s="633"/>
      <c r="BD34" s="193"/>
      <c r="BE34" s="632">
        <f>IF(BG34="","",MAX(C34:D43,U34:V43,AM34:AN43)+1)</f>
        <v>7</v>
      </c>
      <c r="BF34" s="632"/>
      <c r="BG34" s="633" t="str">
        <f>IF('各会計、関係団体の財政状況及び健全化判断比率'!B32="","",'各会計、関係団体の財政状況及び健全化判断比率'!B32)</f>
        <v>村山市公共下水道事業特別会計</v>
      </c>
      <c r="BH34" s="633"/>
      <c r="BI34" s="633"/>
      <c r="BJ34" s="633"/>
      <c r="BK34" s="633"/>
      <c r="BL34" s="633"/>
      <c r="BM34" s="633"/>
      <c r="BN34" s="633"/>
      <c r="BO34" s="633"/>
      <c r="BP34" s="633"/>
      <c r="BQ34" s="633"/>
      <c r="BR34" s="633"/>
      <c r="BS34" s="633"/>
      <c r="BT34" s="633"/>
      <c r="BU34" s="633"/>
      <c r="BV34" s="193"/>
      <c r="BW34" s="632">
        <f>IF(BY34="","",MAX(C34:D43,U34:V43,AM34:AN43,BE34:BF43)+1)</f>
        <v>9</v>
      </c>
      <c r="BX34" s="632"/>
      <c r="BY34" s="633" t="str">
        <f>IF('各会計、関係団体の財政状況及び健全化判断比率'!B68="","",'各会計、関係団体の財政状況及び健全化判断比率'!B68)</f>
        <v>北村山広域行政事務組合</v>
      </c>
      <c r="BZ34" s="633"/>
      <c r="CA34" s="633"/>
      <c r="CB34" s="633"/>
      <c r="CC34" s="633"/>
      <c r="CD34" s="633"/>
      <c r="CE34" s="633"/>
      <c r="CF34" s="633"/>
      <c r="CG34" s="633"/>
      <c r="CH34" s="633"/>
      <c r="CI34" s="633"/>
      <c r="CJ34" s="633"/>
      <c r="CK34" s="633"/>
      <c r="CL34" s="633"/>
      <c r="CM34" s="633"/>
      <c r="CN34" s="193"/>
      <c r="CO34" s="632">
        <f>IF(CQ34="","",MAX(C34:D43,U34:V43,AM34:AN43,BE34:BF43,BW34:BX43)+1)</f>
        <v>18</v>
      </c>
      <c r="CP34" s="632"/>
      <c r="CQ34" s="633" t="str">
        <f>IF('各会計、関係団体の財政状況及び健全化判断比率'!BS7="","",'各会計、関係団体の財政状況及び健全化判断比率'!BS7)</f>
        <v>村山市余暇開発公社</v>
      </c>
      <c r="CR34" s="633"/>
      <c r="CS34" s="633"/>
      <c r="CT34" s="633"/>
      <c r="CU34" s="633"/>
      <c r="CV34" s="633"/>
      <c r="CW34" s="633"/>
      <c r="CX34" s="633"/>
      <c r="CY34" s="633"/>
      <c r="CZ34" s="633"/>
      <c r="DA34" s="633"/>
      <c r="DB34" s="633"/>
      <c r="DC34" s="633"/>
      <c r="DD34" s="633"/>
      <c r="DE34" s="633"/>
      <c r="DF34" s="190"/>
      <c r="DG34" s="634" t="str">
        <f>IF('各会計、関係団体の財政状況及び健全化判断比率'!BR7="","",'各会計、関係団体の財政状況及び健全化判断比率'!BR7)</f>
        <v/>
      </c>
      <c r="DH34" s="634"/>
      <c r="DI34" s="197"/>
      <c r="DJ34" s="165"/>
      <c r="DK34" s="165"/>
      <c r="DL34" s="165"/>
      <c r="DM34" s="165"/>
      <c r="DN34" s="165"/>
      <c r="DO34" s="165"/>
    </row>
    <row r="35" spans="1:119" ht="32.25" customHeight="1">
      <c r="A35" s="166"/>
      <c r="B35" s="192"/>
      <c r="C35" s="632">
        <f>IF(E35="","",C34+1)</f>
        <v>2</v>
      </c>
      <c r="D35" s="632"/>
      <c r="E35" s="633" t="str">
        <f>IF('各会計、関係団体の財政状況及び健全化判断比率'!B8="","",'各会計、関係団体の財政状況及び健全化判断比率'!B8)</f>
        <v>村山市土地区画整理事業特別会計</v>
      </c>
      <c r="F35" s="633"/>
      <c r="G35" s="633"/>
      <c r="H35" s="633"/>
      <c r="I35" s="633"/>
      <c r="J35" s="633"/>
      <c r="K35" s="633"/>
      <c r="L35" s="633"/>
      <c r="M35" s="633"/>
      <c r="N35" s="633"/>
      <c r="O35" s="633"/>
      <c r="P35" s="633"/>
      <c r="Q35" s="633"/>
      <c r="R35" s="633"/>
      <c r="S35" s="633"/>
      <c r="T35" s="193"/>
      <c r="U35" s="632">
        <f>IF(W35="","",U34+1)</f>
        <v>4</v>
      </c>
      <c r="V35" s="632"/>
      <c r="W35" s="633" t="str">
        <f>IF('各会計、関係団体の財政状況及び健全化判断比率'!B29="","",'各会計、関係団体の財政状況及び健全化判断比率'!B29)</f>
        <v>村山市介護保険事業特別会計</v>
      </c>
      <c r="X35" s="633"/>
      <c r="Y35" s="633"/>
      <c r="Z35" s="633"/>
      <c r="AA35" s="633"/>
      <c r="AB35" s="633"/>
      <c r="AC35" s="633"/>
      <c r="AD35" s="633"/>
      <c r="AE35" s="633"/>
      <c r="AF35" s="633"/>
      <c r="AG35" s="633"/>
      <c r="AH35" s="633"/>
      <c r="AI35" s="633"/>
      <c r="AJ35" s="633"/>
      <c r="AK35" s="633"/>
      <c r="AL35" s="19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93"/>
      <c r="BE35" s="632">
        <f t="shared" ref="BE35:BE43" si="1">IF(BG35="","",BE34+1)</f>
        <v>8</v>
      </c>
      <c r="BF35" s="632"/>
      <c r="BG35" s="633" t="str">
        <f>IF('各会計、関係団体の財政状況及び健全化判断比率'!B33="","",'各会計、関係団体の財政状況及び健全化判断比率'!B33)</f>
        <v>村山市農業集落排水事業特別会計</v>
      </c>
      <c r="BH35" s="633"/>
      <c r="BI35" s="633"/>
      <c r="BJ35" s="633"/>
      <c r="BK35" s="633"/>
      <c r="BL35" s="633"/>
      <c r="BM35" s="633"/>
      <c r="BN35" s="633"/>
      <c r="BO35" s="633"/>
      <c r="BP35" s="633"/>
      <c r="BQ35" s="633"/>
      <c r="BR35" s="633"/>
      <c r="BS35" s="633"/>
      <c r="BT35" s="633"/>
      <c r="BU35" s="633"/>
      <c r="BV35" s="193"/>
      <c r="BW35" s="632">
        <f t="shared" ref="BW35:BW43" si="2">IF(BY35="","",BW34+1)</f>
        <v>10</v>
      </c>
      <c r="BX35" s="632"/>
      <c r="BY35" s="633" t="str">
        <f>IF('各会計、関係団体の財政状況及び健全化判断比率'!B69="","",'各会計、関係団体の財政状況及び健全化判断比率'!B69)</f>
        <v>東根市外二市一町共立衛生処理組合</v>
      </c>
      <c r="BZ35" s="633"/>
      <c r="CA35" s="633"/>
      <c r="CB35" s="633"/>
      <c r="CC35" s="633"/>
      <c r="CD35" s="633"/>
      <c r="CE35" s="633"/>
      <c r="CF35" s="633"/>
      <c r="CG35" s="633"/>
      <c r="CH35" s="633"/>
      <c r="CI35" s="633"/>
      <c r="CJ35" s="633"/>
      <c r="CK35" s="633"/>
      <c r="CL35" s="633"/>
      <c r="CM35" s="633"/>
      <c r="CN35" s="193"/>
      <c r="CO35" s="632">
        <f t="shared" ref="CO35:CO43" si="3">IF(CQ35="","",CO34+1)</f>
        <v>19</v>
      </c>
      <c r="CP35" s="632"/>
      <c r="CQ35" s="633" t="str">
        <f>IF('各会計、関係団体の財政状況及び健全化判断比率'!BS8="","",'各会計、関係団体の財政状況及び健全化判断比率'!BS8)</f>
        <v>村山市体育協会</v>
      </c>
      <c r="CR35" s="633"/>
      <c r="CS35" s="633"/>
      <c r="CT35" s="633"/>
      <c r="CU35" s="633"/>
      <c r="CV35" s="633"/>
      <c r="CW35" s="633"/>
      <c r="CX35" s="633"/>
      <c r="CY35" s="633"/>
      <c r="CZ35" s="633"/>
      <c r="DA35" s="633"/>
      <c r="DB35" s="633"/>
      <c r="DC35" s="633"/>
      <c r="DD35" s="633"/>
      <c r="DE35" s="633"/>
      <c r="DF35" s="190"/>
      <c r="DG35" s="634" t="str">
        <f>IF('各会計、関係団体の財政状況及び健全化判断比率'!BR8="","",'各会計、関係団体の財政状況及び健全化判断比率'!BR8)</f>
        <v/>
      </c>
      <c r="DH35" s="634"/>
      <c r="DI35" s="197"/>
      <c r="DJ35" s="165"/>
      <c r="DK35" s="165"/>
      <c r="DL35" s="165"/>
      <c r="DM35" s="165"/>
      <c r="DN35" s="165"/>
      <c r="DO35" s="165"/>
    </row>
    <row r="36" spans="1:119" ht="32.25" customHeight="1">
      <c r="A36" s="166"/>
      <c r="B36" s="192"/>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93"/>
      <c r="U36" s="632">
        <f t="shared" ref="U36:U43" si="4">IF(W36="","",U35+1)</f>
        <v>5</v>
      </c>
      <c r="V36" s="632"/>
      <c r="W36" s="633" t="str">
        <f>IF('各会計、関係団体の財政状況及び健全化判断比率'!B30="","",'各会計、関係団体の財政状況及び健全化判断比率'!B30)</f>
        <v>村山市後期高齢者医療事業特別会計</v>
      </c>
      <c r="X36" s="633"/>
      <c r="Y36" s="633"/>
      <c r="Z36" s="633"/>
      <c r="AA36" s="633"/>
      <c r="AB36" s="633"/>
      <c r="AC36" s="633"/>
      <c r="AD36" s="633"/>
      <c r="AE36" s="633"/>
      <c r="AF36" s="633"/>
      <c r="AG36" s="633"/>
      <c r="AH36" s="633"/>
      <c r="AI36" s="633"/>
      <c r="AJ36" s="633"/>
      <c r="AK36" s="633"/>
      <c r="AL36" s="193"/>
      <c r="AM36" s="632" t="str">
        <f t="shared" si="0"/>
        <v/>
      </c>
      <c r="AN36" s="632"/>
      <c r="AO36" s="633"/>
      <c r="AP36" s="633"/>
      <c r="AQ36" s="633"/>
      <c r="AR36" s="633"/>
      <c r="AS36" s="633"/>
      <c r="AT36" s="633"/>
      <c r="AU36" s="633"/>
      <c r="AV36" s="633"/>
      <c r="AW36" s="633"/>
      <c r="AX36" s="633"/>
      <c r="AY36" s="633"/>
      <c r="AZ36" s="633"/>
      <c r="BA36" s="633"/>
      <c r="BB36" s="633"/>
      <c r="BC36" s="633"/>
      <c r="BD36" s="193"/>
      <c r="BE36" s="632" t="str">
        <f t="shared" si="1"/>
        <v/>
      </c>
      <c r="BF36" s="632"/>
      <c r="BG36" s="633"/>
      <c r="BH36" s="633"/>
      <c r="BI36" s="633"/>
      <c r="BJ36" s="633"/>
      <c r="BK36" s="633"/>
      <c r="BL36" s="633"/>
      <c r="BM36" s="633"/>
      <c r="BN36" s="633"/>
      <c r="BO36" s="633"/>
      <c r="BP36" s="633"/>
      <c r="BQ36" s="633"/>
      <c r="BR36" s="633"/>
      <c r="BS36" s="633"/>
      <c r="BT36" s="633"/>
      <c r="BU36" s="633"/>
      <c r="BV36" s="193"/>
      <c r="BW36" s="632">
        <f t="shared" si="2"/>
        <v>11</v>
      </c>
      <c r="BX36" s="632"/>
      <c r="BY36" s="633" t="str">
        <f>IF('各会計、関係団体の財政状況及び健全化判断比率'!B70="","",'各会計、関係団体の財政状況及び健全化判断比率'!B70)</f>
        <v>山形県消防補償等組合</v>
      </c>
      <c r="BZ36" s="633"/>
      <c r="CA36" s="633"/>
      <c r="CB36" s="633"/>
      <c r="CC36" s="633"/>
      <c r="CD36" s="633"/>
      <c r="CE36" s="633"/>
      <c r="CF36" s="633"/>
      <c r="CG36" s="633"/>
      <c r="CH36" s="633"/>
      <c r="CI36" s="633"/>
      <c r="CJ36" s="633"/>
      <c r="CK36" s="633"/>
      <c r="CL36" s="633"/>
      <c r="CM36" s="633"/>
      <c r="CN36" s="193"/>
      <c r="CO36" s="632">
        <f t="shared" si="3"/>
        <v>20</v>
      </c>
      <c r="CP36" s="632"/>
      <c r="CQ36" s="633" t="str">
        <f>IF('各会計、関係団体の財政状況及び健全化判断比率'!BS9="","",'各会計、関係団体の財政状況及び健全化判断比率'!BS9)</f>
        <v>村山市土地開発公社</v>
      </c>
      <c r="CR36" s="633"/>
      <c r="CS36" s="633"/>
      <c r="CT36" s="633"/>
      <c r="CU36" s="633"/>
      <c r="CV36" s="633"/>
      <c r="CW36" s="633"/>
      <c r="CX36" s="633"/>
      <c r="CY36" s="633"/>
      <c r="CZ36" s="633"/>
      <c r="DA36" s="633"/>
      <c r="DB36" s="633"/>
      <c r="DC36" s="633"/>
      <c r="DD36" s="633"/>
      <c r="DE36" s="633"/>
      <c r="DF36" s="190"/>
      <c r="DG36" s="634" t="str">
        <f>IF('各会計、関係団体の財政状況及び健全化判断比率'!BR9="","",'各会計、関係団体の財政状況及び健全化判断比率'!BR9)</f>
        <v/>
      </c>
      <c r="DH36" s="634"/>
      <c r="DI36" s="197"/>
      <c r="DJ36" s="165"/>
      <c r="DK36" s="165"/>
      <c r="DL36" s="165"/>
      <c r="DM36" s="165"/>
      <c r="DN36" s="165"/>
      <c r="DO36" s="165"/>
    </row>
    <row r="37" spans="1:119" ht="32.25" customHeight="1">
      <c r="A37" s="166"/>
      <c r="B37" s="192"/>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93"/>
      <c r="U37" s="632" t="str">
        <f t="shared" si="4"/>
        <v/>
      </c>
      <c r="V37" s="632"/>
      <c r="W37" s="633"/>
      <c r="X37" s="633"/>
      <c r="Y37" s="633"/>
      <c r="Z37" s="633"/>
      <c r="AA37" s="633"/>
      <c r="AB37" s="633"/>
      <c r="AC37" s="633"/>
      <c r="AD37" s="633"/>
      <c r="AE37" s="633"/>
      <c r="AF37" s="633"/>
      <c r="AG37" s="633"/>
      <c r="AH37" s="633"/>
      <c r="AI37" s="633"/>
      <c r="AJ37" s="633"/>
      <c r="AK37" s="633"/>
      <c r="AL37" s="193"/>
      <c r="AM37" s="632" t="str">
        <f t="shared" si="0"/>
        <v/>
      </c>
      <c r="AN37" s="632"/>
      <c r="AO37" s="633"/>
      <c r="AP37" s="633"/>
      <c r="AQ37" s="633"/>
      <c r="AR37" s="633"/>
      <c r="AS37" s="633"/>
      <c r="AT37" s="633"/>
      <c r="AU37" s="633"/>
      <c r="AV37" s="633"/>
      <c r="AW37" s="633"/>
      <c r="AX37" s="633"/>
      <c r="AY37" s="633"/>
      <c r="AZ37" s="633"/>
      <c r="BA37" s="633"/>
      <c r="BB37" s="633"/>
      <c r="BC37" s="633"/>
      <c r="BD37" s="193"/>
      <c r="BE37" s="632" t="str">
        <f t="shared" si="1"/>
        <v/>
      </c>
      <c r="BF37" s="632"/>
      <c r="BG37" s="633"/>
      <c r="BH37" s="633"/>
      <c r="BI37" s="633"/>
      <c r="BJ37" s="633"/>
      <c r="BK37" s="633"/>
      <c r="BL37" s="633"/>
      <c r="BM37" s="633"/>
      <c r="BN37" s="633"/>
      <c r="BO37" s="633"/>
      <c r="BP37" s="633"/>
      <c r="BQ37" s="633"/>
      <c r="BR37" s="633"/>
      <c r="BS37" s="633"/>
      <c r="BT37" s="633"/>
      <c r="BU37" s="633"/>
      <c r="BV37" s="193"/>
      <c r="BW37" s="632">
        <f t="shared" si="2"/>
        <v>12</v>
      </c>
      <c r="BX37" s="632"/>
      <c r="BY37" s="633" t="str">
        <f>IF('各会計、関係団体の財政状況及び健全化判断比率'!B71="","",'各会計、関係団体の財政状況及び健全化判断比率'!B71)</f>
        <v>山形県自治会館管理組合</v>
      </c>
      <c r="BZ37" s="633"/>
      <c r="CA37" s="633"/>
      <c r="CB37" s="633"/>
      <c r="CC37" s="633"/>
      <c r="CD37" s="633"/>
      <c r="CE37" s="633"/>
      <c r="CF37" s="633"/>
      <c r="CG37" s="633"/>
      <c r="CH37" s="633"/>
      <c r="CI37" s="633"/>
      <c r="CJ37" s="633"/>
      <c r="CK37" s="633"/>
      <c r="CL37" s="633"/>
      <c r="CM37" s="633"/>
      <c r="CN37" s="19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F37" s="190"/>
      <c r="DG37" s="634" t="str">
        <f>IF('各会計、関係団体の財政状況及び健全化判断比率'!BR10="","",'各会計、関係団体の財政状況及び健全化判断比率'!BR10)</f>
        <v/>
      </c>
      <c r="DH37" s="634"/>
      <c r="DI37" s="197"/>
      <c r="DJ37" s="165"/>
      <c r="DK37" s="165"/>
      <c r="DL37" s="165"/>
      <c r="DM37" s="165"/>
      <c r="DN37" s="165"/>
      <c r="DO37" s="165"/>
    </row>
    <row r="38" spans="1:119" ht="32.25" customHeight="1">
      <c r="A38" s="166"/>
      <c r="B38" s="192"/>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93"/>
      <c r="U38" s="632" t="str">
        <f t="shared" si="4"/>
        <v/>
      </c>
      <c r="V38" s="632"/>
      <c r="W38" s="633"/>
      <c r="X38" s="633"/>
      <c r="Y38" s="633"/>
      <c r="Z38" s="633"/>
      <c r="AA38" s="633"/>
      <c r="AB38" s="633"/>
      <c r="AC38" s="633"/>
      <c r="AD38" s="633"/>
      <c r="AE38" s="633"/>
      <c r="AF38" s="633"/>
      <c r="AG38" s="633"/>
      <c r="AH38" s="633"/>
      <c r="AI38" s="633"/>
      <c r="AJ38" s="633"/>
      <c r="AK38" s="633"/>
      <c r="AL38" s="193"/>
      <c r="AM38" s="632" t="str">
        <f t="shared" si="0"/>
        <v/>
      </c>
      <c r="AN38" s="632"/>
      <c r="AO38" s="633"/>
      <c r="AP38" s="633"/>
      <c r="AQ38" s="633"/>
      <c r="AR38" s="633"/>
      <c r="AS38" s="633"/>
      <c r="AT38" s="633"/>
      <c r="AU38" s="633"/>
      <c r="AV38" s="633"/>
      <c r="AW38" s="633"/>
      <c r="AX38" s="633"/>
      <c r="AY38" s="633"/>
      <c r="AZ38" s="633"/>
      <c r="BA38" s="633"/>
      <c r="BB38" s="633"/>
      <c r="BC38" s="633"/>
      <c r="BD38" s="193"/>
      <c r="BE38" s="632" t="str">
        <f t="shared" si="1"/>
        <v/>
      </c>
      <c r="BF38" s="632"/>
      <c r="BG38" s="633"/>
      <c r="BH38" s="633"/>
      <c r="BI38" s="633"/>
      <c r="BJ38" s="633"/>
      <c r="BK38" s="633"/>
      <c r="BL38" s="633"/>
      <c r="BM38" s="633"/>
      <c r="BN38" s="633"/>
      <c r="BO38" s="633"/>
      <c r="BP38" s="633"/>
      <c r="BQ38" s="633"/>
      <c r="BR38" s="633"/>
      <c r="BS38" s="633"/>
      <c r="BT38" s="633"/>
      <c r="BU38" s="633"/>
      <c r="BV38" s="193"/>
      <c r="BW38" s="632">
        <f t="shared" si="2"/>
        <v>13</v>
      </c>
      <c r="BX38" s="632"/>
      <c r="BY38" s="633" t="str">
        <f>IF('各会計、関係団体の財政状況及び健全化判断比率'!B72="","",'各会計、関係団体の財政状況及び健全化判断比率'!B72)</f>
        <v>河北町ほか２市広域斎場事務組合</v>
      </c>
      <c r="BZ38" s="633"/>
      <c r="CA38" s="633"/>
      <c r="CB38" s="633"/>
      <c r="CC38" s="633"/>
      <c r="CD38" s="633"/>
      <c r="CE38" s="633"/>
      <c r="CF38" s="633"/>
      <c r="CG38" s="633"/>
      <c r="CH38" s="633"/>
      <c r="CI38" s="633"/>
      <c r="CJ38" s="633"/>
      <c r="CK38" s="633"/>
      <c r="CL38" s="633"/>
      <c r="CM38" s="633"/>
      <c r="CN38" s="19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F38" s="190"/>
      <c r="DG38" s="634" t="str">
        <f>IF('各会計、関係団体の財政状況及び健全化判断比率'!BR11="","",'各会計、関係団体の財政状況及び健全化判断比率'!BR11)</f>
        <v/>
      </c>
      <c r="DH38" s="634"/>
      <c r="DI38" s="197"/>
      <c r="DJ38" s="165"/>
      <c r="DK38" s="165"/>
      <c r="DL38" s="165"/>
      <c r="DM38" s="165"/>
      <c r="DN38" s="165"/>
      <c r="DO38" s="165"/>
    </row>
    <row r="39" spans="1:119" ht="32.25" customHeight="1">
      <c r="A39" s="166"/>
      <c r="B39" s="192"/>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93"/>
      <c r="U39" s="632" t="str">
        <f t="shared" si="4"/>
        <v/>
      </c>
      <c r="V39" s="632"/>
      <c r="W39" s="633"/>
      <c r="X39" s="633"/>
      <c r="Y39" s="633"/>
      <c r="Z39" s="633"/>
      <c r="AA39" s="633"/>
      <c r="AB39" s="633"/>
      <c r="AC39" s="633"/>
      <c r="AD39" s="633"/>
      <c r="AE39" s="633"/>
      <c r="AF39" s="633"/>
      <c r="AG39" s="633"/>
      <c r="AH39" s="633"/>
      <c r="AI39" s="633"/>
      <c r="AJ39" s="633"/>
      <c r="AK39" s="633"/>
      <c r="AL39" s="193"/>
      <c r="AM39" s="632" t="str">
        <f t="shared" si="0"/>
        <v/>
      </c>
      <c r="AN39" s="632"/>
      <c r="AO39" s="633"/>
      <c r="AP39" s="633"/>
      <c r="AQ39" s="633"/>
      <c r="AR39" s="633"/>
      <c r="AS39" s="633"/>
      <c r="AT39" s="633"/>
      <c r="AU39" s="633"/>
      <c r="AV39" s="633"/>
      <c r="AW39" s="633"/>
      <c r="AX39" s="633"/>
      <c r="AY39" s="633"/>
      <c r="AZ39" s="633"/>
      <c r="BA39" s="633"/>
      <c r="BB39" s="633"/>
      <c r="BC39" s="633"/>
      <c r="BD39" s="193"/>
      <c r="BE39" s="632" t="str">
        <f t="shared" si="1"/>
        <v/>
      </c>
      <c r="BF39" s="632"/>
      <c r="BG39" s="633"/>
      <c r="BH39" s="633"/>
      <c r="BI39" s="633"/>
      <c r="BJ39" s="633"/>
      <c r="BK39" s="633"/>
      <c r="BL39" s="633"/>
      <c r="BM39" s="633"/>
      <c r="BN39" s="633"/>
      <c r="BO39" s="633"/>
      <c r="BP39" s="633"/>
      <c r="BQ39" s="633"/>
      <c r="BR39" s="633"/>
      <c r="BS39" s="633"/>
      <c r="BT39" s="633"/>
      <c r="BU39" s="633"/>
      <c r="BV39" s="193"/>
      <c r="BW39" s="632">
        <f t="shared" si="2"/>
        <v>14</v>
      </c>
      <c r="BX39" s="632"/>
      <c r="BY39" s="633" t="str">
        <f>IF('各会計、関係団体の財政状況及び健全化判断比率'!B73="","",'各会計、関係団体の財政状況及び健全化判断比率'!B73)</f>
        <v>山形県後期高齢者医療広域連合（普通会計分）</v>
      </c>
      <c r="BZ39" s="633"/>
      <c r="CA39" s="633"/>
      <c r="CB39" s="633"/>
      <c r="CC39" s="633"/>
      <c r="CD39" s="633"/>
      <c r="CE39" s="633"/>
      <c r="CF39" s="633"/>
      <c r="CG39" s="633"/>
      <c r="CH39" s="633"/>
      <c r="CI39" s="633"/>
      <c r="CJ39" s="633"/>
      <c r="CK39" s="633"/>
      <c r="CL39" s="633"/>
      <c r="CM39" s="633"/>
      <c r="CN39" s="19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F39" s="190"/>
      <c r="DG39" s="634" t="str">
        <f>IF('各会計、関係団体の財政状況及び健全化判断比率'!BR12="","",'各会計、関係団体の財政状況及び健全化判断比率'!BR12)</f>
        <v/>
      </c>
      <c r="DH39" s="634"/>
      <c r="DI39" s="197"/>
      <c r="DJ39" s="165"/>
      <c r="DK39" s="165"/>
      <c r="DL39" s="165"/>
      <c r="DM39" s="165"/>
      <c r="DN39" s="165"/>
      <c r="DO39" s="165"/>
    </row>
    <row r="40" spans="1:119" ht="32.25" customHeight="1">
      <c r="A40" s="166"/>
      <c r="B40" s="192"/>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93"/>
      <c r="U40" s="632" t="str">
        <f t="shared" si="4"/>
        <v/>
      </c>
      <c r="V40" s="632"/>
      <c r="W40" s="633"/>
      <c r="X40" s="633"/>
      <c r="Y40" s="633"/>
      <c r="Z40" s="633"/>
      <c r="AA40" s="633"/>
      <c r="AB40" s="633"/>
      <c r="AC40" s="633"/>
      <c r="AD40" s="633"/>
      <c r="AE40" s="633"/>
      <c r="AF40" s="633"/>
      <c r="AG40" s="633"/>
      <c r="AH40" s="633"/>
      <c r="AI40" s="633"/>
      <c r="AJ40" s="633"/>
      <c r="AK40" s="633"/>
      <c r="AL40" s="193"/>
      <c r="AM40" s="632" t="str">
        <f t="shared" si="0"/>
        <v/>
      </c>
      <c r="AN40" s="632"/>
      <c r="AO40" s="633"/>
      <c r="AP40" s="633"/>
      <c r="AQ40" s="633"/>
      <c r="AR40" s="633"/>
      <c r="AS40" s="633"/>
      <c r="AT40" s="633"/>
      <c r="AU40" s="633"/>
      <c r="AV40" s="633"/>
      <c r="AW40" s="633"/>
      <c r="AX40" s="633"/>
      <c r="AY40" s="633"/>
      <c r="AZ40" s="633"/>
      <c r="BA40" s="633"/>
      <c r="BB40" s="633"/>
      <c r="BC40" s="633"/>
      <c r="BD40" s="193"/>
      <c r="BE40" s="632" t="str">
        <f t="shared" si="1"/>
        <v/>
      </c>
      <c r="BF40" s="632"/>
      <c r="BG40" s="633"/>
      <c r="BH40" s="633"/>
      <c r="BI40" s="633"/>
      <c r="BJ40" s="633"/>
      <c r="BK40" s="633"/>
      <c r="BL40" s="633"/>
      <c r="BM40" s="633"/>
      <c r="BN40" s="633"/>
      <c r="BO40" s="633"/>
      <c r="BP40" s="633"/>
      <c r="BQ40" s="633"/>
      <c r="BR40" s="633"/>
      <c r="BS40" s="633"/>
      <c r="BT40" s="633"/>
      <c r="BU40" s="633"/>
      <c r="BV40" s="193"/>
      <c r="BW40" s="632">
        <f t="shared" si="2"/>
        <v>15</v>
      </c>
      <c r="BX40" s="632"/>
      <c r="BY40" s="633" t="str">
        <f>IF('各会計、関係団体の財政状況及び健全化判断比率'!B74="","",'各会計、関係団体の財政状況及び健全化判断比率'!B74)</f>
        <v>山形県後期高齢者医療広域連合（事業会計分）</v>
      </c>
      <c r="BZ40" s="633"/>
      <c r="CA40" s="633"/>
      <c r="CB40" s="633"/>
      <c r="CC40" s="633"/>
      <c r="CD40" s="633"/>
      <c r="CE40" s="633"/>
      <c r="CF40" s="633"/>
      <c r="CG40" s="633"/>
      <c r="CH40" s="633"/>
      <c r="CI40" s="633"/>
      <c r="CJ40" s="633"/>
      <c r="CK40" s="633"/>
      <c r="CL40" s="633"/>
      <c r="CM40" s="633"/>
      <c r="CN40" s="19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F40" s="190"/>
      <c r="DG40" s="634" t="str">
        <f>IF('各会計、関係団体の財政状況及び健全化判断比率'!BR13="","",'各会計、関係団体の財政状況及び健全化判断比率'!BR13)</f>
        <v/>
      </c>
      <c r="DH40" s="634"/>
      <c r="DI40" s="197"/>
      <c r="DJ40" s="165"/>
      <c r="DK40" s="165"/>
      <c r="DL40" s="165"/>
      <c r="DM40" s="165"/>
      <c r="DN40" s="165"/>
      <c r="DO40" s="165"/>
    </row>
    <row r="41" spans="1:119" ht="32.25" customHeight="1">
      <c r="A41" s="166"/>
      <c r="B41" s="192"/>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93"/>
      <c r="U41" s="632" t="str">
        <f t="shared" si="4"/>
        <v/>
      </c>
      <c r="V41" s="632"/>
      <c r="W41" s="633"/>
      <c r="X41" s="633"/>
      <c r="Y41" s="633"/>
      <c r="Z41" s="633"/>
      <c r="AA41" s="633"/>
      <c r="AB41" s="633"/>
      <c r="AC41" s="633"/>
      <c r="AD41" s="633"/>
      <c r="AE41" s="633"/>
      <c r="AF41" s="633"/>
      <c r="AG41" s="633"/>
      <c r="AH41" s="633"/>
      <c r="AI41" s="633"/>
      <c r="AJ41" s="633"/>
      <c r="AK41" s="633"/>
      <c r="AL41" s="193"/>
      <c r="AM41" s="632" t="str">
        <f t="shared" si="0"/>
        <v/>
      </c>
      <c r="AN41" s="632"/>
      <c r="AO41" s="633"/>
      <c r="AP41" s="633"/>
      <c r="AQ41" s="633"/>
      <c r="AR41" s="633"/>
      <c r="AS41" s="633"/>
      <c r="AT41" s="633"/>
      <c r="AU41" s="633"/>
      <c r="AV41" s="633"/>
      <c r="AW41" s="633"/>
      <c r="AX41" s="633"/>
      <c r="AY41" s="633"/>
      <c r="AZ41" s="633"/>
      <c r="BA41" s="633"/>
      <c r="BB41" s="633"/>
      <c r="BC41" s="633"/>
      <c r="BD41" s="193"/>
      <c r="BE41" s="632" t="str">
        <f t="shared" si="1"/>
        <v/>
      </c>
      <c r="BF41" s="632"/>
      <c r="BG41" s="633"/>
      <c r="BH41" s="633"/>
      <c r="BI41" s="633"/>
      <c r="BJ41" s="633"/>
      <c r="BK41" s="633"/>
      <c r="BL41" s="633"/>
      <c r="BM41" s="633"/>
      <c r="BN41" s="633"/>
      <c r="BO41" s="633"/>
      <c r="BP41" s="633"/>
      <c r="BQ41" s="633"/>
      <c r="BR41" s="633"/>
      <c r="BS41" s="633"/>
      <c r="BT41" s="633"/>
      <c r="BU41" s="633"/>
      <c r="BV41" s="193"/>
      <c r="BW41" s="632">
        <f t="shared" si="2"/>
        <v>16</v>
      </c>
      <c r="BX41" s="632"/>
      <c r="BY41" s="633" t="str">
        <f>IF('各会計、関係団体の財政状況及び健全化判断比率'!B75="","",'各会計、関係団体の財政状況及び健全化判断比率'!B75)</f>
        <v>北村山公立病院組合</v>
      </c>
      <c r="BZ41" s="633"/>
      <c r="CA41" s="633"/>
      <c r="CB41" s="633"/>
      <c r="CC41" s="633"/>
      <c r="CD41" s="633"/>
      <c r="CE41" s="633"/>
      <c r="CF41" s="633"/>
      <c r="CG41" s="633"/>
      <c r="CH41" s="633"/>
      <c r="CI41" s="633"/>
      <c r="CJ41" s="633"/>
      <c r="CK41" s="633"/>
      <c r="CL41" s="633"/>
      <c r="CM41" s="633"/>
      <c r="CN41" s="19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F41" s="190"/>
      <c r="DG41" s="634" t="str">
        <f>IF('各会計、関係団体の財政状況及び健全化判断比率'!BR14="","",'各会計、関係団体の財政状況及び健全化判断比率'!BR14)</f>
        <v/>
      </c>
      <c r="DH41" s="634"/>
      <c r="DI41" s="197"/>
      <c r="DJ41" s="165"/>
      <c r="DK41" s="165"/>
      <c r="DL41" s="165"/>
      <c r="DM41" s="165"/>
      <c r="DN41" s="165"/>
      <c r="DO41" s="165"/>
    </row>
    <row r="42" spans="1:119" ht="32.25" customHeight="1">
      <c r="A42" s="165"/>
      <c r="B42" s="192"/>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93"/>
      <c r="U42" s="632" t="str">
        <f t="shared" si="4"/>
        <v/>
      </c>
      <c r="V42" s="632"/>
      <c r="W42" s="633"/>
      <c r="X42" s="633"/>
      <c r="Y42" s="633"/>
      <c r="Z42" s="633"/>
      <c r="AA42" s="633"/>
      <c r="AB42" s="633"/>
      <c r="AC42" s="633"/>
      <c r="AD42" s="633"/>
      <c r="AE42" s="633"/>
      <c r="AF42" s="633"/>
      <c r="AG42" s="633"/>
      <c r="AH42" s="633"/>
      <c r="AI42" s="633"/>
      <c r="AJ42" s="633"/>
      <c r="AK42" s="633"/>
      <c r="AL42" s="193"/>
      <c r="AM42" s="632" t="str">
        <f t="shared" si="0"/>
        <v/>
      </c>
      <c r="AN42" s="632"/>
      <c r="AO42" s="633"/>
      <c r="AP42" s="633"/>
      <c r="AQ42" s="633"/>
      <c r="AR42" s="633"/>
      <c r="AS42" s="633"/>
      <c r="AT42" s="633"/>
      <c r="AU42" s="633"/>
      <c r="AV42" s="633"/>
      <c r="AW42" s="633"/>
      <c r="AX42" s="633"/>
      <c r="AY42" s="633"/>
      <c r="AZ42" s="633"/>
      <c r="BA42" s="633"/>
      <c r="BB42" s="633"/>
      <c r="BC42" s="633"/>
      <c r="BD42" s="193"/>
      <c r="BE42" s="632" t="str">
        <f t="shared" si="1"/>
        <v/>
      </c>
      <c r="BF42" s="632"/>
      <c r="BG42" s="633"/>
      <c r="BH42" s="633"/>
      <c r="BI42" s="633"/>
      <c r="BJ42" s="633"/>
      <c r="BK42" s="633"/>
      <c r="BL42" s="633"/>
      <c r="BM42" s="633"/>
      <c r="BN42" s="633"/>
      <c r="BO42" s="633"/>
      <c r="BP42" s="633"/>
      <c r="BQ42" s="633"/>
      <c r="BR42" s="633"/>
      <c r="BS42" s="633"/>
      <c r="BT42" s="633"/>
      <c r="BU42" s="633"/>
      <c r="BV42" s="193"/>
      <c r="BW42" s="632">
        <f t="shared" si="2"/>
        <v>17</v>
      </c>
      <c r="BX42" s="632"/>
      <c r="BY42" s="633" t="str">
        <f>IF('各会計、関係団体の財政状況及び健全化判断比率'!B76="","",'各会計、関係団体の財政状況及び健全化判断比率'!B76)</f>
        <v>山形県市町村職員退職手当組合</v>
      </c>
      <c r="BZ42" s="633"/>
      <c r="CA42" s="633"/>
      <c r="CB42" s="633"/>
      <c r="CC42" s="633"/>
      <c r="CD42" s="633"/>
      <c r="CE42" s="633"/>
      <c r="CF42" s="633"/>
      <c r="CG42" s="633"/>
      <c r="CH42" s="633"/>
      <c r="CI42" s="633"/>
      <c r="CJ42" s="633"/>
      <c r="CK42" s="633"/>
      <c r="CL42" s="633"/>
      <c r="CM42" s="633"/>
      <c r="CN42" s="19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F42" s="190"/>
      <c r="DG42" s="634" t="str">
        <f>IF('各会計、関係団体の財政状況及び健全化判断比率'!BR15="","",'各会計、関係団体の財政状況及び健全化判断比率'!BR15)</f>
        <v/>
      </c>
      <c r="DH42" s="634"/>
      <c r="DI42" s="197"/>
      <c r="DJ42" s="165"/>
      <c r="DK42" s="165"/>
      <c r="DL42" s="165"/>
      <c r="DM42" s="165"/>
      <c r="DN42" s="165"/>
      <c r="DO42" s="165"/>
    </row>
    <row r="43" spans="1:119" ht="32.25" customHeight="1">
      <c r="A43" s="165"/>
      <c r="B43" s="192"/>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93"/>
      <c r="U43" s="632" t="str">
        <f t="shared" si="4"/>
        <v/>
      </c>
      <c r="V43" s="632"/>
      <c r="W43" s="633"/>
      <c r="X43" s="633"/>
      <c r="Y43" s="633"/>
      <c r="Z43" s="633"/>
      <c r="AA43" s="633"/>
      <c r="AB43" s="633"/>
      <c r="AC43" s="633"/>
      <c r="AD43" s="633"/>
      <c r="AE43" s="633"/>
      <c r="AF43" s="633"/>
      <c r="AG43" s="633"/>
      <c r="AH43" s="633"/>
      <c r="AI43" s="633"/>
      <c r="AJ43" s="633"/>
      <c r="AK43" s="633"/>
      <c r="AL43" s="193"/>
      <c r="AM43" s="632" t="str">
        <f t="shared" si="0"/>
        <v/>
      </c>
      <c r="AN43" s="632"/>
      <c r="AO43" s="633"/>
      <c r="AP43" s="633"/>
      <c r="AQ43" s="633"/>
      <c r="AR43" s="633"/>
      <c r="AS43" s="633"/>
      <c r="AT43" s="633"/>
      <c r="AU43" s="633"/>
      <c r="AV43" s="633"/>
      <c r="AW43" s="633"/>
      <c r="AX43" s="633"/>
      <c r="AY43" s="633"/>
      <c r="AZ43" s="633"/>
      <c r="BA43" s="633"/>
      <c r="BB43" s="633"/>
      <c r="BC43" s="633"/>
      <c r="BD43" s="193"/>
      <c r="BE43" s="632" t="str">
        <f t="shared" si="1"/>
        <v/>
      </c>
      <c r="BF43" s="632"/>
      <c r="BG43" s="633"/>
      <c r="BH43" s="633"/>
      <c r="BI43" s="633"/>
      <c r="BJ43" s="633"/>
      <c r="BK43" s="633"/>
      <c r="BL43" s="633"/>
      <c r="BM43" s="633"/>
      <c r="BN43" s="633"/>
      <c r="BO43" s="633"/>
      <c r="BP43" s="633"/>
      <c r="BQ43" s="633"/>
      <c r="BR43" s="633"/>
      <c r="BS43" s="633"/>
      <c r="BT43" s="633"/>
      <c r="BU43" s="633"/>
      <c r="BV43" s="193"/>
      <c r="BW43" s="632" t="str">
        <f t="shared" si="2"/>
        <v/>
      </c>
      <c r="BX43" s="632"/>
      <c r="BY43" s="633" t="str">
        <f>IF('各会計、関係団体の財政状況及び健全化判断比率'!B77="","",'各会計、関係団体の財政状況及び健全化判断比率'!B77)</f>
        <v/>
      </c>
      <c r="BZ43" s="633"/>
      <c r="CA43" s="633"/>
      <c r="CB43" s="633"/>
      <c r="CC43" s="633"/>
      <c r="CD43" s="633"/>
      <c r="CE43" s="633"/>
      <c r="CF43" s="633"/>
      <c r="CG43" s="633"/>
      <c r="CH43" s="633"/>
      <c r="CI43" s="633"/>
      <c r="CJ43" s="633"/>
      <c r="CK43" s="633"/>
      <c r="CL43" s="633"/>
      <c r="CM43" s="633"/>
      <c r="CN43" s="19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F43" s="190"/>
      <c r="DG43" s="634" t="str">
        <f>IF('各会計、関係団体の財政状況及び健全化判断比率'!BR16="","",'各会計、関係団体の財政状況及び健全化判断比率'!BR16)</f>
        <v/>
      </c>
      <c r="DH43" s="634"/>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196</v>
      </c>
      <c r="C46" s="165"/>
      <c r="D46" s="165"/>
      <c r="E46" s="165" t="s">
        <v>197</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198</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199</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200</v>
      </c>
    </row>
    <row r="50" spans="5:5">
      <c r="E50" s="167" t="s">
        <v>201</v>
      </c>
    </row>
    <row r="51" spans="5:5">
      <c r="E51" s="167" t="s">
        <v>202</v>
      </c>
    </row>
    <row r="52" spans="5:5">
      <c r="E52" s="167" t="s">
        <v>203</v>
      </c>
    </row>
    <row r="53" spans="5:5">
      <c r="E53" s="167" t="s">
        <v>204</v>
      </c>
    </row>
    <row r="54" spans="5:5"/>
    <row r="55" spans="5:5"/>
    <row r="56" spans="5:5"/>
    <row r="57" spans="5:5" hidden="1"/>
    <row r="58" spans="5:5" hidden="1"/>
    <row r="59" spans="5:5" hidden="1"/>
  </sheetData>
  <sheetProtection algorithmName="SHA-512" hashValue="BvviN7XLSb/CsfQVX2eTc6GouhSYPe1FKcPGpGNs5jHmH1ij/mpWqQJuvywupqRHugiX8ROHgJs/UB5xB59tzw==" saltValue="/6fhcwMpZdYbfQ3oLq/dbA=="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635" t="s">
        <v>205</v>
      </c>
      <c r="DI1" s="636"/>
      <c r="DJ1" s="636"/>
      <c r="DK1" s="636"/>
      <c r="DL1" s="636"/>
      <c r="DM1" s="636"/>
      <c r="DN1" s="637"/>
      <c r="DO1" s="205"/>
      <c r="DP1" s="635" t="s">
        <v>206</v>
      </c>
      <c r="DQ1" s="636"/>
      <c r="DR1" s="636"/>
      <c r="DS1" s="636"/>
      <c r="DT1" s="636"/>
      <c r="DU1" s="636"/>
      <c r="DV1" s="636"/>
      <c r="DW1" s="636"/>
      <c r="DX1" s="636"/>
      <c r="DY1" s="636"/>
      <c r="DZ1" s="636"/>
      <c r="EA1" s="636"/>
      <c r="EB1" s="636"/>
      <c r="EC1" s="637"/>
      <c r="ED1" s="203"/>
      <c r="EE1" s="203"/>
      <c r="EF1" s="203"/>
      <c r="EG1" s="203"/>
      <c r="EH1" s="203"/>
      <c r="EI1" s="203"/>
      <c r="EJ1" s="203"/>
      <c r="EK1" s="203"/>
      <c r="EL1" s="203"/>
      <c r="EM1" s="203"/>
    </row>
    <row r="2" spans="2:143" ht="22.5" customHeight="1">
      <c r="B2" s="206" t="s">
        <v>207</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638" t="s">
        <v>208</v>
      </c>
      <c r="C3" s="639"/>
      <c r="D3" s="639"/>
      <c r="E3" s="639"/>
      <c r="F3" s="639"/>
      <c r="G3" s="639"/>
      <c r="H3" s="639"/>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I3" s="639"/>
      <c r="AJ3" s="639"/>
      <c r="AK3" s="639"/>
      <c r="AL3" s="639"/>
      <c r="AM3" s="639"/>
      <c r="AN3" s="639"/>
      <c r="AO3" s="639"/>
      <c r="AP3" s="638" t="s">
        <v>209</v>
      </c>
      <c r="AQ3" s="639"/>
      <c r="AR3" s="639"/>
      <c r="AS3" s="639"/>
      <c r="AT3" s="639"/>
      <c r="AU3" s="639"/>
      <c r="AV3" s="639"/>
      <c r="AW3" s="639"/>
      <c r="AX3" s="639"/>
      <c r="AY3" s="639"/>
      <c r="AZ3" s="639"/>
      <c r="BA3" s="639"/>
      <c r="BB3" s="639"/>
      <c r="BC3" s="639"/>
      <c r="BD3" s="639"/>
      <c r="BE3" s="639"/>
      <c r="BF3" s="639"/>
      <c r="BG3" s="639"/>
      <c r="BH3" s="639"/>
      <c r="BI3" s="639"/>
      <c r="BJ3" s="639"/>
      <c r="BK3" s="639"/>
      <c r="BL3" s="639"/>
      <c r="BM3" s="639"/>
      <c r="BN3" s="639"/>
      <c r="BO3" s="639"/>
      <c r="BP3" s="639"/>
      <c r="BQ3" s="639"/>
      <c r="BR3" s="639"/>
      <c r="BS3" s="639"/>
      <c r="BT3" s="639"/>
      <c r="BU3" s="639"/>
      <c r="BV3" s="639"/>
      <c r="BW3" s="639"/>
      <c r="BX3" s="639"/>
      <c r="BY3" s="639"/>
      <c r="BZ3" s="639"/>
      <c r="CA3" s="639"/>
      <c r="CB3" s="640"/>
      <c r="CD3" s="641" t="s">
        <v>210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c r="B4" s="638" t="s">
        <v>1</v>
      </c>
      <c r="C4" s="639"/>
      <c r="D4" s="639"/>
      <c r="E4" s="639"/>
      <c r="F4" s="639"/>
      <c r="G4" s="639"/>
      <c r="H4" s="639"/>
      <c r="I4" s="639"/>
      <c r="J4" s="639"/>
      <c r="K4" s="639"/>
      <c r="L4" s="639"/>
      <c r="M4" s="639"/>
      <c r="N4" s="639"/>
      <c r="O4" s="639"/>
      <c r="P4" s="639"/>
      <c r="Q4" s="640"/>
      <c r="R4" s="638" t="s">
        <v>211</v>
      </c>
      <c r="S4" s="639"/>
      <c r="T4" s="639"/>
      <c r="U4" s="639"/>
      <c r="V4" s="639"/>
      <c r="W4" s="639"/>
      <c r="X4" s="639"/>
      <c r="Y4" s="640"/>
      <c r="Z4" s="638" t="s">
        <v>212</v>
      </c>
      <c r="AA4" s="639"/>
      <c r="AB4" s="639"/>
      <c r="AC4" s="640"/>
      <c r="AD4" s="638" t="s">
        <v>213</v>
      </c>
      <c r="AE4" s="639"/>
      <c r="AF4" s="639"/>
      <c r="AG4" s="639"/>
      <c r="AH4" s="639"/>
      <c r="AI4" s="639"/>
      <c r="AJ4" s="639"/>
      <c r="AK4" s="640"/>
      <c r="AL4" s="638" t="s">
        <v>212</v>
      </c>
      <c r="AM4" s="639"/>
      <c r="AN4" s="639"/>
      <c r="AO4" s="640"/>
      <c r="AP4" s="644" t="s">
        <v>214</v>
      </c>
      <c r="AQ4" s="644"/>
      <c r="AR4" s="644"/>
      <c r="AS4" s="644"/>
      <c r="AT4" s="644"/>
      <c r="AU4" s="644"/>
      <c r="AV4" s="644"/>
      <c r="AW4" s="644"/>
      <c r="AX4" s="644"/>
      <c r="AY4" s="644"/>
      <c r="AZ4" s="644"/>
      <c r="BA4" s="644"/>
      <c r="BB4" s="644"/>
      <c r="BC4" s="644"/>
      <c r="BD4" s="644"/>
      <c r="BE4" s="644"/>
      <c r="BF4" s="644"/>
      <c r="BG4" s="644" t="s">
        <v>215</v>
      </c>
      <c r="BH4" s="644"/>
      <c r="BI4" s="644"/>
      <c r="BJ4" s="644"/>
      <c r="BK4" s="644"/>
      <c r="BL4" s="644"/>
      <c r="BM4" s="644"/>
      <c r="BN4" s="644"/>
      <c r="BO4" s="644" t="s">
        <v>212</v>
      </c>
      <c r="BP4" s="644"/>
      <c r="BQ4" s="644"/>
      <c r="BR4" s="644"/>
      <c r="BS4" s="644" t="s">
        <v>216</v>
      </c>
      <c r="BT4" s="644"/>
      <c r="BU4" s="644"/>
      <c r="BV4" s="644"/>
      <c r="BW4" s="644"/>
      <c r="BX4" s="644"/>
      <c r="BY4" s="644"/>
      <c r="BZ4" s="644"/>
      <c r="CA4" s="644"/>
      <c r="CB4" s="644"/>
      <c r="CD4" s="641" t="s">
        <v>217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s="209" customFormat="1" ht="11.25" customHeight="1">
      <c r="B5" s="645" t="s">
        <v>218</v>
      </c>
      <c r="C5" s="646"/>
      <c r="D5" s="646"/>
      <c r="E5" s="646"/>
      <c r="F5" s="646"/>
      <c r="G5" s="646"/>
      <c r="H5" s="646"/>
      <c r="I5" s="646"/>
      <c r="J5" s="646"/>
      <c r="K5" s="646"/>
      <c r="L5" s="646"/>
      <c r="M5" s="646"/>
      <c r="N5" s="646"/>
      <c r="O5" s="646"/>
      <c r="P5" s="646"/>
      <c r="Q5" s="647"/>
      <c r="R5" s="648">
        <v>2498528</v>
      </c>
      <c r="S5" s="649"/>
      <c r="T5" s="649"/>
      <c r="U5" s="649"/>
      <c r="V5" s="649"/>
      <c r="W5" s="649"/>
      <c r="X5" s="649"/>
      <c r="Y5" s="650"/>
      <c r="Z5" s="651">
        <v>18</v>
      </c>
      <c r="AA5" s="651"/>
      <c r="AB5" s="651"/>
      <c r="AC5" s="651"/>
      <c r="AD5" s="652">
        <v>2378195</v>
      </c>
      <c r="AE5" s="652"/>
      <c r="AF5" s="652"/>
      <c r="AG5" s="652"/>
      <c r="AH5" s="652"/>
      <c r="AI5" s="652"/>
      <c r="AJ5" s="652"/>
      <c r="AK5" s="652"/>
      <c r="AL5" s="653">
        <v>34.299999999999997</v>
      </c>
      <c r="AM5" s="654"/>
      <c r="AN5" s="654"/>
      <c r="AO5" s="655"/>
      <c r="AP5" s="645" t="s">
        <v>219</v>
      </c>
      <c r="AQ5" s="646"/>
      <c r="AR5" s="646"/>
      <c r="AS5" s="646"/>
      <c r="AT5" s="646"/>
      <c r="AU5" s="646"/>
      <c r="AV5" s="646"/>
      <c r="AW5" s="646"/>
      <c r="AX5" s="646"/>
      <c r="AY5" s="646"/>
      <c r="AZ5" s="646"/>
      <c r="BA5" s="646"/>
      <c r="BB5" s="646"/>
      <c r="BC5" s="646"/>
      <c r="BD5" s="646"/>
      <c r="BE5" s="646"/>
      <c r="BF5" s="647"/>
      <c r="BG5" s="659">
        <v>2358371</v>
      </c>
      <c r="BH5" s="660"/>
      <c r="BI5" s="660"/>
      <c r="BJ5" s="660"/>
      <c r="BK5" s="660"/>
      <c r="BL5" s="660"/>
      <c r="BM5" s="660"/>
      <c r="BN5" s="661"/>
      <c r="BO5" s="662">
        <v>94.4</v>
      </c>
      <c r="BP5" s="662"/>
      <c r="BQ5" s="662"/>
      <c r="BR5" s="662"/>
      <c r="BS5" s="663">
        <v>18974</v>
      </c>
      <c r="BT5" s="663"/>
      <c r="BU5" s="663"/>
      <c r="BV5" s="663"/>
      <c r="BW5" s="663"/>
      <c r="BX5" s="663"/>
      <c r="BY5" s="663"/>
      <c r="BZ5" s="663"/>
      <c r="CA5" s="663"/>
      <c r="CB5" s="667"/>
      <c r="CD5" s="641" t="s">
        <v>214</v>
      </c>
      <c r="CE5" s="642"/>
      <c r="CF5" s="642"/>
      <c r="CG5" s="642"/>
      <c r="CH5" s="642"/>
      <c r="CI5" s="642"/>
      <c r="CJ5" s="642"/>
      <c r="CK5" s="642"/>
      <c r="CL5" s="642"/>
      <c r="CM5" s="642"/>
      <c r="CN5" s="642"/>
      <c r="CO5" s="642"/>
      <c r="CP5" s="642"/>
      <c r="CQ5" s="643"/>
      <c r="CR5" s="641" t="s">
        <v>220</v>
      </c>
      <c r="CS5" s="642"/>
      <c r="CT5" s="642"/>
      <c r="CU5" s="642"/>
      <c r="CV5" s="642"/>
      <c r="CW5" s="642"/>
      <c r="CX5" s="642"/>
      <c r="CY5" s="643"/>
      <c r="CZ5" s="641" t="s">
        <v>212</v>
      </c>
      <c r="DA5" s="642"/>
      <c r="DB5" s="642"/>
      <c r="DC5" s="643"/>
      <c r="DD5" s="641" t="s">
        <v>221</v>
      </c>
      <c r="DE5" s="642"/>
      <c r="DF5" s="642"/>
      <c r="DG5" s="642"/>
      <c r="DH5" s="642"/>
      <c r="DI5" s="642"/>
      <c r="DJ5" s="642"/>
      <c r="DK5" s="642"/>
      <c r="DL5" s="642"/>
      <c r="DM5" s="642"/>
      <c r="DN5" s="642"/>
      <c r="DO5" s="642"/>
      <c r="DP5" s="643"/>
      <c r="DQ5" s="641" t="s">
        <v>222</v>
      </c>
      <c r="DR5" s="642"/>
      <c r="DS5" s="642"/>
      <c r="DT5" s="642"/>
      <c r="DU5" s="642"/>
      <c r="DV5" s="642"/>
      <c r="DW5" s="642"/>
      <c r="DX5" s="642"/>
      <c r="DY5" s="642"/>
      <c r="DZ5" s="642"/>
      <c r="EA5" s="642"/>
      <c r="EB5" s="642"/>
      <c r="EC5" s="643"/>
    </row>
    <row r="6" spans="2:143" ht="11.25" customHeight="1">
      <c r="B6" s="656" t="s">
        <v>223</v>
      </c>
      <c r="C6" s="657"/>
      <c r="D6" s="657"/>
      <c r="E6" s="657"/>
      <c r="F6" s="657"/>
      <c r="G6" s="657"/>
      <c r="H6" s="657"/>
      <c r="I6" s="657"/>
      <c r="J6" s="657"/>
      <c r="K6" s="657"/>
      <c r="L6" s="657"/>
      <c r="M6" s="657"/>
      <c r="N6" s="657"/>
      <c r="O6" s="657"/>
      <c r="P6" s="657"/>
      <c r="Q6" s="658"/>
      <c r="R6" s="659">
        <v>113628</v>
      </c>
      <c r="S6" s="660"/>
      <c r="T6" s="660"/>
      <c r="U6" s="660"/>
      <c r="V6" s="660"/>
      <c r="W6" s="660"/>
      <c r="X6" s="660"/>
      <c r="Y6" s="661"/>
      <c r="Z6" s="662">
        <v>0.8</v>
      </c>
      <c r="AA6" s="662"/>
      <c r="AB6" s="662"/>
      <c r="AC6" s="662"/>
      <c r="AD6" s="663">
        <v>113628</v>
      </c>
      <c r="AE6" s="663"/>
      <c r="AF6" s="663"/>
      <c r="AG6" s="663"/>
      <c r="AH6" s="663"/>
      <c r="AI6" s="663"/>
      <c r="AJ6" s="663"/>
      <c r="AK6" s="663"/>
      <c r="AL6" s="664">
        <v>1.6</v>
      </c>
      <c r="AM6" s="665"/>
      <c r="AN6" s="665"/>
      <c r="AO6" s="666"/>
      <c r="AP6" s="656" t="s">
        <v>224</v>
      </c>
      <c r="AQ6" s="657"/>
      <c r="AR6" s="657"/>
      <c r="AS6" s="657"/>
      <c r="AT6" s="657"/>
      <c r="AU6" s="657"/>
      <c r="AV6" s="657"/>
      <c r="AW6" s="657"/>
      <c r="AX6" s="657"/>
      <c r="AY6" s="657"/>
      <c r="AZ6" s="657"/>
      <c r="BA6" s="657"/>
      <c r="BB6" s="657"/>
      <c r="BC6" s="657"/>
      <c r="BD6" s="657"/>
      <c r="BE6" s="657"/>
      <c r="BF6" s="658"/>
      <c r="BG6" s="659">
        <v>2358371</v>
      </c>
      <c r="BH6" s="660"/>
      <c r="BI6" s="660"/>
      <c r="BJ6" s="660"/>
      <c r="BK6" s="660"/>
      <c r="BL6" s="660"/>
      <c r="BM6" s="660"/>
      <c r="BN6" s="661"/>
      <c r="BO6" s="662">
        <v>94.4</v>
      </c>
      <c r="BP6" s="662"/>
      <c r="BQ6" s="662"/>
      <c r="BR6" s="662"/>
      <c r="BS6" s="663">
        <v>18974</v>
      </c>
      <c r="BT6" s="663"/>
      <c r="BU6" s="663"/>
      <c r="BV6" s="663"/>
      <c r="BW6" s="663"/>
      <c r="BX6" s="663"/>
      <c r="BY6" s="663"/>
      <c r="BZ6" s="663"/>
      <c r="CA6" s="663"/>
      <c r="CB6" s="667"/>
      <c r="CD6" s="670" t="s">
        <v>225</v>
      </c>
      <c r="CE6" s="671"/>
      <c r="CF6" s="671"/>
      <c r="CG6" s="671"/>
      <c r="CH6" s="671"/>
      <c r="CI6" s="671"/>
      <c r="CJ6" s="671"/>
      <c r="CK6" s="671"/>
      <c r="CL6" s="671"/>
      <c r="CM6" s="671"/>
      <c r="CN6" s="671"/>
      <c r="CO6" s="671"/>
      <c r="CP6" s="671"/>
      <c r="CQ6" s="672"/>
      <c r="CR6" s="659">
        <v>163450</v>
      </c>
      <c r="CS6" s="660"/>
      <c r="CT6" s="660"/>
      <c r="CU6" s="660"/>
      <c r="CV6" s="660"/>
      <c r="CW6" s="660"/>
      <c r="CX6" s="660"/>
      <c r="CY6" s="661"/>
      <c r="CZ6" s="653">
        <v>1.2</v>
      </c>
      <c r="DA6" s="654"/>
      <c r="DB6" s="654"/>
      <c r="DC6" s="673"/>
      <c r="DD6" s="668" t="s">
        <v>226</v>
      </c>
      <c r="DE6" s="660"/>
      <c r="DF6" s="660"/>
      <c r="DG6" s="660"/>
      <c r="DH6" s="660"/>
      <c r="DI6" s="660"/>
      <c r="DJ6" s="660"/>
      <c r="DK6" s="660"/>
      <c r="DL6" s="660"/>
      <c r="DM6" s="660"/>
      <c r="DN6" s="660"/>
      <c r="DO6" s="660"/>
      <c r="DP6" s="661"/>
      <c r="DQ6" s="668">
        <v>163447</v>
      </c>
      <c r="DR6" s="660"/>
      <c r="DS6" s="660"/>
      <c r="DT6" s="660"/>
      <c r="DU6" s="660"/>
      <c r="DV6" s="660"/>
      <c r="DW6" s="660"/>
      <c r="DX6" s="660"/>
      <c r="DY6" s="660"/>
      <c r="DZ6" s="660"/>
      <c r="EA6" s="660"/>
      <c r="EB6" s="660"/>
      <c r="EC6" s="669"/>
    </row>
    <row r="7" spans="2:143" ht="11.25" customHeight="1">
      <c r="B7" s="656" t="s">
        <v>227</v>
      </c>
      <c r="C7" s="657"/>
      <c r="D7" s="657"/>
      <c r="E7" s="657"/>
      <c r="F7" s="657"/>
      <c r="G7" s="657"/>
      <c r="H7" s="657"/>
      <c r="I7" s="657"/>
      <c r="J7" s="657"/>
      <c r="K7" s="657"/>
      <c r="L7" s="657"/>
      <c r="M7" s="657"/>
      <c r="N7" s="657"/>
      <c r="O7" s="657"/>
      <c r="P7" s="657"/>
      <c r="Q7" s="658"/>
      <c r="R7" s="659">
        <v>5008</v>
      </c>
      <c r="S7" s="660"/>
      <c r="T7" s="660"/>
      <c r="U7" s="660"/>
      <c r="V7" s="660"/>
      <c r="W7" s="660"/>
      <c r="X7" s="660"/>
      <c r="Y7" s="661"/>
      <c r="Z7" s="662">
        <v>0</v>
      </c>
      <c r="AA7" s="662"/>
      <c r="AB7" s="662"/>
      <c r="AC7" s="662"/>
      <c r="AD7" s="663">
        <v>5008</v>
      </c>
      <c r="AE7" s="663"/>
      <c r="AF7" s="663"/>
      <c r="AG7" s="663"/>
      <c r="AH7" s="663"/>
      <c r="AI7" s="663"/>
      <c r="AJ7" s="663"/>
      <c r="AK7" s="663"/>
      <c r="AL7" s="664">
        <v>0.1</v>
      </c>
      <c r="AM7" s="665"/>
      <c r="AN7" s="665"/>
      <c r="AO7" s="666"/>
      <c r="AP7" s="656" t="s">
        <v>228</v>
      </c>
      <c r="AQ7" s="657"/>
      <c r="AR7" s="657"/>
      <c r="AS7" s="657"/>
      <c r="AT7" s="657"/>
      <c r="AU7" s="657"/>
      <c r="AV7" s="657"/>
      <c r="AW7" s="657"/>
      <c r="AX7" s="657"/>
      <c r="AY7" s="657"/>
      <c r="AZ7" s="657"/>
      <c r="BA7" s="657"/>
      <c r="BB7" s="657"/>
      <c r="BC7" s="657"/>
      <c r="BD7" s="657"/>
      <c r="BE7" s="657"/>
      <c r="BF7" s="658"/>
      <c r="BG7" s="659">
        <v>1037934</v>
      </c>
      <c r="BH7" s="660"/>
      <c r="BI7" s="660"/>
      <c r="BJ7" s="660"/>
      <c r="BK7" s="660"/>
      <c r="BL7" s="660"/>
      <c r="BM7" s="660"/>
      <c r="BN7" s="661"/>
      <c r="BO7" s="662">
        <v>41.5</v>
      </c>
      <c r="BP7" s="662"/>
      <c r="BQ7" s="662"/>
      <c r="BR7" s="662"/>
      <c r="BS7" s="663">
        <v>18974</v>
      </c>
      <c r="BT7" s="663"/>
      <c r="BU7" s="663"/>
      <c r="BV7" s="663"/>
      <c r="BW7" s="663"/>
      <c r="BX7" s="663"/>
      <c r="BY7" s="663"/>
      <c r="BZ7" s="663"/>
      <c r="CA7" s="663"/>
      <c r="CB7" s="667"/>
      <c r="CD7" s="674" t="s">
        <v>229</v>
      </c>
      <c r="CE7" s="675"/>
      <c r="CF7" s="675"/>
      <c r="CG7" s="675"/>
      <c r="CH7" s="675"/>
      <c r="CI7" s="675"/>
      <c r="CJ7" s="675"/>
      <c r="CK7" s="675"/>
      <c r="CL7" s="675"/>
      <c r="CM7" s="675"/>
      <c r="CN7" s="675"/>
      <c r="CO7" s="675"/>
      <c r="CP7" s="675"/>
      <c r="CQ7" s="676"/>
      <c r="CR7" s="659">
        <v>2244378</v>
      </c>
      <c r="CS7" s="660"/>
      <c r="CT7" s="660"/>
      <c r="CU7" s="660"/>
      <c r="CV7" s="660"/>
      <c r="CW7" s="660"/>
      <c r="CX7" s="660"/>
      <c r="CY7" s="661"/>
      <c r="CZ7" s="662">
        <v>16.899999999999999</v>
      </c>
      <c r="DA7" s="662"/>
      <c r="DB7" s="662"/>
      <c r="DC7" s="662"/>
      <c r="DD7" s="668">
        <v>10765</v>
      </c>
      <c r="DE7" s="660"/>
      <c r="DF7" s="660"/>
      <c r="DG7" s="660"/>
      <c r="DH7" s="660"/>
      <c r="DI7" s="660"/>
      <c r="DJ7" s="660"/>
      <c r="DK7" s="660"/>
      <c r="DL7" s="660"/>
      <c r="DM7" s="660"/>
      <c r="DN7" s="660"/>
      <c r="DO7" s="660"/>
      <c r="DP7" s="661"/>
      <c r="DQ7" s="668">
        <v>1771623</v>
      </c>
      <c r="DR7" s="660"/>
      <c r="DS7" s="660"/>
      <c r="DT7" s="660"/>
      <c r="DU7" s="660"/>
      <c r="DV7" s="660"/>
      <c r="DW7" s="660"/>
      <c r="DX7" s="660"/>
      <c r="DY7" s="660"/>
      <c r="DZ7" s="660"/>
      <c r="EA7" s="660"/>
      <c r="EB7" s="660"/>
      <c r="EC7" s="669"/>
    </row>
    <row r="8" spans="2:143" ht="11.25" customHeight="1">
      <c r="B8" s="656" t="s">
        <v>230</v>
      </c>
      <c r="C8" s="657"/>
      <c r="D8" s="657"/>
      <c r="E8" s="657"/>
      <c r="F8" s="657"/>
      <c r="G8" s="657"/>
      <c r="H8" s="657"/>
      <c r="I8" s="657"/>
      <c r="J8" s="657"/>
      <c r="K8" s="657"/>
      <c r="L8" s="657"/>
      <c r="M8" s="657"/>
      <c r="N8" s="657"/>
      <c r="O8" s="657"/>
      <c r="P8" s="657"/>
      <c r="Q8" s="658"/>
      <c r="R8" s="659">
        <v>6562</v>
      </c>
      <c r="S8" s="660"/>
      <c r="T8" s="660"/>
      <c r="U8" s="660"/>
      <c r="V8" s="660"/>
      <c r="W8" s="660"/>
      <c r="X8" s="660"/>
      <c r="Y8" s="661"/>
      <c r="Z8" s="662">
        <v>0</v>
      </c>
      <c r="AA8" s="662"/>
      <c r="AB8" s="662"/>
      <c r="AC8" s="662"/>
      <c r="AD8" s="663">
        <v>6562</v>
      </c>
      <c r="AE8" s="663"/>
      <c r="AF8" s="663"/>
      <c r="AG8" s="663"/>
      <c r="AH8" s="663"/>
      <c r="AI8" s="663"/>
      <c r="AJ8" s="663"/>
      <c r="AK8" s="663"/>
      <c r="AL8" s="664">
        <v>0.1</v>
      </c>
      <c r="AM8" s="665"/>
      <c r="AN8" s="665"/>
      <c r="AO8" s="666"/>
      <c r="AP8" s="656" t="s">
        <v>231</v>
      </c>
      <c r="AQ8" s="657"/>
      <c r="AR8" s="657"/>
      <c r="AS8" s="657"/>
      <c r="AT8" s="657"/>
      <c r="AU8" s="657"/>
      <c r="AV8" s="657"/>
      <c r="AW8" s="657"/>
      <c r="AX8" s="657"/>
      <c r="AY8" s="657"/>
      <c r="AZ8" s="657"/>
      <c r="BA8" s="657"/>
      <c r="BB8" s="657"/>
      <c r="BC8" s="657"/>
      <c r="BD8" s="657"/>
      <c r="BE8" s="657"/>
      <c r="BF8" s="658"/>
      <c r="BG8" s="659">
        <v>41455</v>
      </c>
      <c r="BH8" s="660"/>
      <c r="BI8" s="660"/>
      <c r="BJ8" s="660"/>
      <c r="BK8" s="660"/>
      <c r="BL8" s="660"/>
      <c r="BM8" s="660"/>
      <c r="BN8" s="661"/>
      <c r="BO8" s="662">
        <v>1.7</v>
      </c>
      <c r="BP8" s="662"/>
      <c r="BQ8" s="662"/>
      <c r="BR8" s="662"/>
      <c r="BS8" s="668" t="s">
        <v>226</v>
      </c>
      <c r="BT8" s="660"/>
      <c r="BU8" s="660"/>
      <c r="BV8" s="660"/>
      <c r="BW8" s="660"/>
      <c r="BX8" s="660"/>
      <c r="BY8" s="660"/>
      <c r="BZ8" s="660"/>
      <c r="CA8" s="660"/>
      <c r="CB8" s="669"/>
      <c r="CD8" s="674" t="s">
        <v>232</v>
      </c>
      <c r="CE8" s="675"/>
      <c r="CF8" s="675"/>
      <c r="CG8" s="675"/>
      <c r="CH8" s="675"/>
      <c r="CI8" s="675"/>
      <c r="CJ8" s="675"/>
      <c r="CK8" s="675"/>
      <c r="CL8" s="675"/>
      <c r="CM8" s="675"/>
      <c r="CN8" s="675"/>
      <c r="CO8" s="675"/>
      <c r="CP8" s="675"/>
      <c r="CQ8" s="676"/>
      <c r="CR8" s="659">
        <v>3491132</v>
      </c>
      <c r="CS8" s="660"/>
      <c r="CT8" s="660"/>
      <c r="CU8" s="660"/>
      <c r="CV8" s="660"/>
      <c r="CW8" s="660"/>
      <c r="CX8" s="660"/>
      <c r="CY8" s="661"/>
      <c r="CZ8" s="662">
        <v>26.3</v>
      </c>
      <c r="DA8" s="662"/>
      <c r="DB8" s="662"/>
      <c r="DC8" s="662"/>
      <c r="DD8" s="668">
        <v>34395</v>
      </c>
      <c r="DE8" s="660"/>
      <c r="DF8" s="660"/>
      <c r="DG8" s="660"/>
      <c r="DH8" s="660"/>
      <c r="DI8" s="660"/>
      <c r="DJ8" s="660"/>
      <c r="DK8" s="660"/>
      <c r="DL8" s="660"/>
      <c r="DM8" s="660"/>
      <c r="DN8" s="660"/>
      <c r="DO8" s="660"/>
      <c r="DP8" s="661"/>
      <c r="DQ8" s="668">
        <v>2010748</v>
      </c>
      <c r="DR8" s="660"/>
      <c r="DS8" s="660"/>
      <c r="DT8" s="660"/>
      <c r="DU8" s="660"/>
      <c r="DV8" s="660"/>
      <c r="DW8" s="660"/>
      <c r="DX8" s="660"/>
      <c r="DY8" s="660"/>
      <c r="DZ8" s="660"/>
      <c r="EA8" s="660"/>
      <c r="EB8" s="660"/>
      <c r="EC8" s="669"/>
    </row>
    <row r="9" spans="2:143" ht="11.25" customHeight="1">
      <c r="B9" s="656" t="s">
        <v>233</v>
      </c>
      <c r="C9" s="657"/>
      <c r="D9" s="657"/>
      <c r="E9" s="657"/>
      <c r="F9" s="657"/>
      <c r="G9" s="657"/>
      <c r="H9" s="657"/>
      <c r="I9" s="657"/>
      <c r="J9" s="657"/>
      <c r="K9" s="657"/>
      <c r="L9" s="657"/>
      <c r="M9" s="657"/>
      <c r="N9" s="657"/>
      <c r="O9" s="657"/>
      <c r="P9" s="657"/>
      <c r="Q9" s="658"/>
      <c r="R9" s="659">
        <v>6688</v>
      </c>
      <c r="S9" s="660"/>
      <c r="T9" s="660"/>
      <c r="U9" s="660"/>
      <c r="V9" s="660"/>
      <c r="W9" s="660"/>
      <c r="X9" s="660"/>
      <c r="Y9" s="661"/>
      <c r="Z9" s="662">
        <v>0</v>
      </c>
      <c r="AA9" s="662"/>
      <c r="AB9" s="662"/>
      <c r="AC9" s="662"/>
      <c r="AD9" s="663">
        <v>6688</v>
      </c>
      <c r="AE9" s="663"/>
      <c r="AF9" s="663"/>
      <c r="AG9" s="663"/>
      <c r="AH9" s="663"/>
      <c r="AI9" s="663"/>
      <c r="AJ9" s="663"/>
      <c r="AK9" s="663"/>
      <c r="AL9" s="664">
        <v>0.1</v>
      </c>
      <c r="AM9" s="665"/>
      <c r="AN9" s="665"/>
      <c r="AO9" s="666"/>
      <c r="AP9" s="656" t="s">
        <v>234</v>
      </c>
      <c r="AQ9" s="657"/>
      <c r="AR9" s="657"/>
      <c r="AS9" s="657"/>
      <c r="AT9" s="657"/>
      <c r="AU9" s="657"/>
      <c r="AV9" s="657"/>
      <c r="AW9" s="657"/>
      <c r="AX9" s="657"/>
      <c r="AY9" s="657"/>
      <c r="AZ9" s="657"/>
      <c r="BA9" s="657"/>
      <c r="BB9" s="657"/>
      <c r="BC9" s="657"/>
      <c r="BD9" s="657"/>
      <c r="BE9" s="657"/>
      <c r="BF9" s="658"/>
      <c r="BG9" s="659">
        <v>849816</v>
      </c>
      <c r="BH9" s="660"/>
      <c r="BI9" s="660"/>
      <c r="BJ9" s="660"/>
      <c r="BK9" s="660"/>
      <c r="BL9" s="660"/>
      <c r="BM9" s="660"/>
      <c r="BN9" s="661"/>
      <c r="BO9" s="662">
        <v>34</v>
      </c>
      <c r="BP9" s="662"/>
      <c r="BQ9" s="662"/>
      <c r="BR9" s="662"/>
      <c r="BS9" s="668" t="s">
        <v>226</v>
      </c>
      <c r="BT9" s="660"/>
      <c r="BU9" s="660"/>
      <c r="BV9" s="660"/>
      <c r="BW9" s="660"/>
      <c r="BX9" s="660"/>
      <c r="BY9" s="660"/>
      <c r="BZ9" s="660"/>
      <c r="CA9" s="660"/>
      <c r="CB9" s="669"/>
      <c r="CD9" s="674" t="s">
        <v>235</v>
      </c>
      <c r="CE9" s="675"/>
      <c r="CF9" s="675"/>
      <c r="CG9" s="675"/>
      <c r="CH9" s="675"/>
      <c r="CI9" s="675"/>
      <c r="CJ9" s="675"/>
      <c r="CK9" s="675"/>
      <c r="CL9" s="675"/>
      <c r="CM9" s="675"/>
      <c r="CN9" s="675"/>
      <c r="CO9" s="675"/>
      <c r="CP9" s="675"/>
      <c r="CQ9" s="676"/>
      <c r="CR9" s="659">
        <v>581439</v>
      </c>
      <c r="CS9" s="660"/>
      <c r="CT9" s="660"/>
      <c r="CU9" s="660"/>
      <c r="CV9" s="660"/>
      <c r="CW9" s="660"/>
      <c r="CX9" s="660"/>
      <c r="CY9" s="661"/>
      <c r="CZ9" s="662">
        <v>4.4000000000000004</v>
      </c>
      <c r="DA9" s="662"/>
      <c r="DB9" s="662"/>
      <c r="DC9" s="662"/>
      <c r="DD9" s="668">
        <v>11875</v>
      </c>
      <c r="DE9" s="660"/>
      <c r="DF9" s="660"/>
      <c r="DG9" s="660"/>
      <c r="DH9" s="660"/>
      <c r="DI9" s="660"/>
      <c r="DJ9" s="660"/>
      <c r="DK9" s="660"/>
      <c r="DL9" s="660"/>
      <c r="DM9" s="660"/>
      <c r="DN9" s="660"/>
      <c r="DO9" s="660"/>
      <c r="DP9" s="661"/>
      <c r="DQ9" s="668">
        <v>553076</v>
      </c>
      <c r="DR9" s="660"/>
      <c r="DS9" s="660"/>
      <c r="DT9" s="660"/>
      <c r="DU9" s="660"/>
      <c r="DV9" s="660"/>
      <c r="DW9" s="660"/>
      <c r="DX9" s="660"/>
      <c r="DY9" s="660"/>
      <c r="DZ9" s="660"/>
      <c r="EA9" s="660"/>
      <c r="EB9" s="660"/>
      <c r="EC9" s="669"/>
    </row>
    <row r="10" spans="2:143" ht="11.25" customHeight="1">
      <c r="B10" s="656" t="s">
        <v>236</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226</v>
      </c>
      <c r="AA10" s="662"/>
      <c r="AB10" s="662"/>
      <c r="AC10" s="662"/>
      <c r="AD10" s="663" t="s">
        <v>226</v>
      </c>
      <c r="AE10" s="663"/>
      <c r="AF10" s="663"/>
      <c r="AG10" s="663"/>
      <c r="AH10" s="663"/>
      <c r="AI10" s="663"/>
      <c r="AJ10" s="663"/>
      <c r="AK10" s="663"/>
      <c r="AL10" s="664" t="s">
        <v>226</v>
      </c>
      <c r="AM10" s="665"/>
      <c r="AN10" s="665"/>
      <c r="AO10" s="666"/>
      <c r="AP10" s="656" t="s">
        <v>237</v>
      </c>
      <c r="AQ10" s="657"/>
      <c r="AR10" s="657"/>
      <c r="AS10" s="657"/>
      <c r="AT10" s="657"/>
      <c r="AU10" s="657"/>
      <c r="AV10" s="657"/>
      <c r="AW10" s="657"/>
      <c r="AX10" s="657"/>
      <c r="AY10" s="657"/>
      <c r="AZ10" s="657"/>
      <c r="BA10" s="657"/>
      <c r="BB10" s="657"/>
      <c r="BC10" s="657"/>
      <c r="BD10" s="657"/>
      <c r="BE10" s="657"/>
      <c r="BF10" s="658"/>
      <c r="BG10" s="659">
        <v>51000</v>
      </c>
      <c r="BH10" s="660"/>
      <c r="BI10" s="660"/>
      <c r="BJ10" s="660"/>
      <c r="BK10" s="660"/>
      <c r="BL10" s="660"/>
      <c r="BM10" s="660"/>
      <c r="BN10" s="661"/>
      <c r="BO10" s="662">
        <v>2</v>
      </c>
      <c r="BP10" s="662"/>
      <c r="BQ10" s="662"/>
      <c r="BR10" s="662"/>
      <c r="BS10" s="668" t="s">
        <v>226</v>
      </c>
      <c r="BT10" s="660"/>
      <c r="BU10" s="660"/>
      <c r="BV10" s="660"/>
      <c r="BW10" s="660"/>
      <c r="BX10" s="660"/>
      <c r="BY10" s="660"/>
      <c r="BZ10" s="660"/>
      <c r="CA10" s="660"/>
      <c r="CB10" s="669"/>
      <c r="CD10" s="674" t="s">
        <v>238</v>
      </c>
      <c r="CE10" s="675"/>
      <c r="CF10" s="675"/>
      <c r="CG10" s="675"/>
      <c r="CH10" s="675"/>
      <c r="CI10" s="675"/>
      <c r="CJ10" s="675"/>
      <c r="CK10" s="675"/>
      <c r="CL10" s="675"/>
      <c r="CM10" s="675"/>
      <c r="CN10" s="675"/>
      <c r="CO10" s="675"/>
      <c r="CP10" s="675"/>
      <c r="CQ10" s="676"/>
      <c r="CR10" s="659">
        <v>42186</v>
      </c>
      <c r="CS10" s="660"/>
      <c r="CT10" s="660"/>
      <c r="CU10" s="660"/>
      <c r="CV10" s="660"/>
      <c r="CW10" s="660"/>
      <c r="CX10" s="660"/>
      <c r="CY10" s="661"/>
      <c r="CZ10" s="662">
        <v>0.3</v>
      </c>
      <c r="DA10" s="662"/>
      <c r="DB10" s="662"/>
      <c r="DC10" s="662"/>
      <c r="DD10" s="668" t="s">
        <v>226</v>
      </c>
      <c r="DE10" s="660"/>
      <c r="DF10" s="660"/>
      <c r="DG10" s="660"/>
      <c r="DH10" s="660"/>
      <c r="DI10" s="660"/>
      <c r="DJ10" s="660"/>
      <c r="DK10" s="660"/>
      <c r="DL10" s="660"/>
      <c r="DM10" s="660"/>
      <c r="DN10" s="660"/>
      <c r="DO10" s="660"/>
      <c r="DP10" s="661"/>
      <c r="DQ10" s="668">
        <v>19115</v>
      </c>
      <c r="DR10" s="660"/>
      <c r="DS10" s="660"/>
      <c r="DT10" s="660"/>
      <c r="DU10" s="660"/>
      <c r="DV10" s="660"/>
      <c r="DW10" s="660"/>
      <c r="DX10" s="660"/>
      <c r="DY10" s="660"/>
      <c r="DZ10" s="660"/>
      <c r="EA10" s="660"/>
      <c r="EB10" s="660"/>
      <c r="EC10" s="669"/>
    </row>
    <row r="11" spans="2:143" ht="11.25" customHeight="1">
      <c r="B11" s="656" t="s">
        <v>239</v>
      </c>
      <c r="C11" s="657"/>
      <c r="D11" s="657"/>
      <c r="E11" s="657"/>
      <c r="F11" s="657"/>
      <c r="G11" s="657"/>
      <c r="H11" s="657"/>
      <c r="I11" s="657"/>
      <c r="J11" s="657"/>
      <c r="K11" s="657"/>
      <c r="L11" s="657"/>
      <c r="M11" s="657"/>
      <c r="N11" s="657"/>
      <c r="O11" s="657"/>
      <c r="P11" s="657"/>
      <c r="Q11" s="658"/>
      <c r="R11" s="659" t="s">
        <v>122</v>
      </c>
      <c r="S11" s="660"/>
      <c r="T11" s="660"/>
      <c r="U11" s="660"/>
      <c r="V11" s="660"/>
      <c r="W11" s="660"/>
      <c r="X11" s="660"/>
      <c r="Y11" s="661"/>
      <c r="Z11" s="662" t="s">
        <v>226</v>
      </c>
      <c r="AA11" s="662"/>
      <c r="AB11" s="662"/>
      <c r="AC11" s="662"/>
      <c r="AD11" s="663" t="s">
        <v>226</v>
      </c>
      <c r="AE11" s="663"/>
      <c r="AF11" s="663"/>
      <c r="AG11" s="663"/>
      <c r="AH11" s="663"/>
      <c r="AI11" s="663"/>
      <c r="AJ11" s="663"/>
      <c r="AK11" s="663"/>
      <c r="AL11" s="664" t="s">
        <v>226</v>
      </c>
      <c r="AM11" s="665"/>
      <c r="AN11" s="665"/>
      <c r="AO11" s="666"/>
      <c r="AP11" s="656" t="s">
        <v>240</v>
      </c>
      <c r="AQ11" s="657"/>
      <c r="AR11" s="657"/>
      <c r="AS11" s="657"/>
      <c r="AT11" s="657"/>
      <c r="AU11" s="657"/>
      <c r="AV11" s="657"/>
      <c r="AW11" s="657"/>
      <c r="AX11" s="657"/>
      <c r="AY11" s="657"/>
      <c r="AZ11" s="657"/>
      <c r="BA11" s="657"/>
      <c r="BB11" s="657"/>
      <c r="BC11" s="657"/>
      <c r="BD11" s="657"/>
      <c r="BE11" s="657"/>
      <c r="BF11" s="658"/>
      <c r="BG11" s="659">
        <v>95663</v>
      </c>
      <c r="BH11" s="660"/>
      <c r="BI11" s="660"/>
      <c r="BJ11" s="660"/>
      <c r="BK11" s="660"/>
      <c r="BL11" s="660"/>
      <c r="BM11" s="660"/>
      <c r="BN11" s="661"/>
      <c r="BO11" s="662">
        <v>3.8</v>
      </c>
      <c r="BP11" s="662"/>
      <c r="BQ11" s="662"/>
      <c r="BR11" s="662"/>
      <c r="BS11" s="668">
        <v>18974</v>
      </c>
      <c r="BT11" s="660"/>
      <c r="BU11" s="660"/>
      <c r="BV11" s="660"/>
      <c r="BW11" s="660"/>
      <c r="BX11" s="660"/>
      <c r="BY11" s="660"/>
      <c r="BZ11" s="660"/>
      <c r="CA11" s="660"/>
      <c r="CB11" s="669"/>
      <c r="CD11" s="674" t="s">
        <v>241</v>
      </c>
      <c r="CE11" s="675"/>
      <c r="CF11" s="675"/>
      <c r="CG11" s="675"/>
      <c r="CH11" s="675"/>
      <c r="CI11" s="675"/>
      <c r="CJ11" s="675"/>
      <c r="CK11" s="675"/>
      <c r="CL11" s="675"/>
      <c r="CM11" s="675"/>
      <c r="CN11" s="675"/>
      <c r="CO11" s="675"/>
      <c r="CP11" s="675"/>
      <c r="CQ11" s="676"/>
      <c r="CR11" s="659">
        <v>767514</v>
      </c>
      <c r="CS11" s="660"/>
      <c r="CT11" s="660"/>
      <c r="CU11" s="660"/>
      <c r="CV11" s="660"/>
      <c r="CW11" s="660"/>
      <c r="CX11" s="660"/>
      <c r="CY11" s="661"/>
      <c r="CZ11" s="662">
        <v>5.8</v>
      </c>
      <c r="DA11" s="662"/>
      <c r="DB11" s="662"/>
      <c r="DC11" s="662"/>
      <c r="DD11" s="668">
        <v>386681</v>
      </c>
      <c r="DE11" s="660"/>
      <c r="DF11" s="660"/>
      <c r="DG11" s="660"/>
      <c r="DH11" s="660"/>
      <c r="DI11" s="660"/>
      <c r="DJ11" s="660"/>
      <c r="DK11" s="660"/>
      <c r="DL11" s="660"/>
      <c r="DM11" s="660"/>
      <c r="DN11" s="660"/>
      <c r="DO11" s="660"/>
      <c r="DP11" s="661"/>
      <c r="DQ11" s="668">
        <v>264024</v>
      </c>
      <c r="DR11" s="660"/>
      <c r="DS11" s="660"/>
      <c r="DT11" s="660"/>
      <c r="DU11" s="660"/>
      <c r="DV11" s="660"/>
      <c r="DW11" s="660"/>
      <c r="DX11" s="660"/>
      <c r="DY11" s="660"/>
      <c r="DZ11" s="660"/>
      <c r="EA11" s="660"/>
      <c r="EB11" s="660"/>
      <c r="EC11" s="669"/>
    </row>
    <row r="12" spans="2:143" ht="11.25" customHeight="1">
      <c r="B12" s="656" t="s">
        <v>242</v>
      </c>
      <c r="C12" s="657"/>
      <c r="D12" s="657"/>
      <c r="E12" s="657"/>
      <c r="F12" s="657"/>
      <c r="G12" s="657"/>
      <c r="H12" s="657"/>
      <c r="I12" s="657"/>
      <c r="J12" s="657"/>
      <c r="K12" s="657"/>
      <c r="L12" s="657"/>
      <c r="M12" s="657"/>
      <c r="N12" s="657"/>
      <c r="O12" s="657"/>
      <c r="P12" s="657"/>
      <c r="Q12" s="658"/>
      <c r="R12" s="659">
        <v>421752</v>
      </c>
      <c r="S12" s="660"/>
      <c r="T12" s="660"/>
      <c r="U12" s="660"/>
      <c r="V12" s="660"/>
      <c r="W12" s="660"/>
      <c r="X12" s="660"/>
      <c r="Y12" s="661"/>
      <c r="Z12" s="662">
        <v>3</v>
      </c>
      <c r="AA12" s="662"/>
      <c r="AB12" s="662"/>
      <c r="AC12" s="662"/>
      <c r="AD12" s="663">
        <v>421752</v>
      </c>
      <c r="AE12" s="663"/>
      <c r="AF12" s="663"/>
      <c r="AG12" s="663"/>
      <c r="AH12" s="663"/>
      <c r="AI12" s="663"/>
      <c r="AJ12" s="663"/>
      <c r="AK12" s="663"/>
      <c r="AL12" s="664">
        <v>6.1</v>
      </c>
      <c r="AM12" s="665"/>
      <c r="AN12" s="665"/>
      <c r="AO12" s="666"/>
      <c r="AP12" s="656" t="s">
        <v>243</v>
      </c>
      <c r="AQ12" s="657"/>
      <c r="AR12" s="657"/>
      <c r="AS12" s="657"/>
      <c r="AT12" s="657"/>
      <c r="AU12" s="657"/>
      <c r="AV12" s="657"/>
      <c r="AW12" s="657"/>
      <c r="AX12" s="657"/>
      <c r="AY12" s="657"/>
      <c r="AZ12" s="657"/>
      <c r="BA12" s="657"/>
      <c r="BB12" s="657"/>
      <c r="BC12" s="657"/>
      <c r="BD12" s="657"/>
      <c r="BE12" s="657"/>
      <c r="BF12" s="658"/>
      <c r="BG12" s="659">
        <v>1096806</v>
      </c>
      <c r="BH12" s="660"/>
      <c r="BI12" s="660"/>
      <c r="BJ12" s="660"/>
      <c r="BK12" s="660"/>
      <c r="BL12" s="660"/>
      <c r="BM12" s="660"/>
      <c r="BN12" s="661"/>
      <c r="BO12" s="662">
        <v>43.9</v>
      </c>
      <c r="BP12" s="662"/>
      <c r="BQ12" s="662"/>
      <c r="BR12" s="662"/>
      <c r="BS12" s="668" t="s">
        <v>122</v>
      </c>
      <c r="BT12" s="660"/>
      <c r="BU12" s="660"/>
      <c r="BV12" s="660"/>
      <c r="BW12" s="660"/>
      <c r="BX12" s="660"/>
      <c r="BY12" s="660"/>
      <c r="BZ12" s="660"/>
      <c r="CA12" s="660"/>
      <c r="CB12" s="669"/>
      <c r="CD12" s="674" t="s">
        <v>244</v>
      </c>
      <c r="CE12" s="675"/>
      <c r="CF12" s="675"/>
      <c r="CG12" s="675"/>
      <c r="CH12" s="675"/>
      <c r="CI12" s="675"/>
      <c r="CJ12" s="675"/>
      <c r="CK12" s="675"/>
      <c r="CL12" s="675"/>
      <c r="CM12" s="675"/>
      <c r="CN12" s="675"/>
      <c r="CO12" s="675"/>
      <c r="CP12" s="675"/>
      <c r="CQ12" s="676"/>
      <c r="CR12" s="659">
        <v>489398</v>
      </c>
      <c r="CS12" s="660"/>
      <c r="CT12" s="660"/>
      <c r="CU12" s="660"/>
      <c r="CV12" s="660"/>
      <c r="CW12" s="660"/>
      <c r="CX12" s="660"/>
      <c r="CY12" s="661"/>
      <c r="CZ12" s="662">
        <v>3.7</v>
      </c>
      <c r="DA12" s="662"/>
      <c r="DB12" s="662"/>
      <c r="DC12" s="662"/>
      <c r="DD12" s="668">
        <v>26946</v>
      </c>
      <c r="DE12" s="660"/>
      <c r="DF12" s="660"/>
      <c r="DG12" s="660"/>
      <c r="DH12" s="660"/>
      <c r="DI12" s="660"/>
      <c r="DJ12" s="660"/>
      <c r="DK12" s="660"/>
      <c r="DL12" s="660"/>
      <c r="DM12" s="660"/>
      <c r="DN12" s="660"/>
      <c r="DO12" s="660"/>
      <c r="DP12" s="661"/>
      <c r="DQ12" s="668">
        <v>207643</v>
      </c>
      <c r="DR12" s="660"/>
      <c r="DS12" s="660"/>
      <c r="DT12" s="660"/>
      <c r="DU12" s="660"/>
      <c r="DV12" s="660"/>
      <c r="DW12" s="660"/>
      <c r="DX12" s="660"/>
      <c r="DY12" s="660"/>
      <c r="DZ12" s="660"/>
      <c r="EA12" s="660"/>
      <c r="EB12" s="660"/>
      <c r="EC12" s="669"/>
    </row>
    <row r="13" spans="2:143" ht="11.25" customHeight="1">
      <c r="B13" s="656" t="s">
        <v>245</v>
      </c>
      <c r="C13" s="657"/>
      <c r="D13" s="657"/>
      <c r="E13" s="657"/>
      <c r="F13" s="657"/>
      <c r="G13" s="657"/>
      <c r="H13" s="657"/>
      <c r="I13" s="657"/>
      <c r="J13" s="657"/>
      <c r="K13" s="657"/>
      <c r="L13" s="657"/>
      <c r="M13" s="657"/>
      <c r="N13" s="657"/>
      <c r="O13" s="657"/>
      <c r="P13" s="657"/>
      <c r="Q13" s="658"/>
      <c r="R13" s="659">
        <v>6573</v>
      </c>
      <c r="S13" s="660"/>
      <c r="T13" s="660"/>
      <c r="U13" s="660"/>
      <c r="V13" s="660"/>
      <c r="W13" s="660"/>
      <c r="X13" s="660"/>
      <c r="Y13" s="661"/>
      <c r="Z13" s="662">
        <v>0</v>
      </c>
      <c r="AA13" s="662"/>
      <c r="AB13" s="662"/>
      <c r="AC13" s="662"/>
      <c r="AD13" s="663">
        <v>6573</v>
      </c>
      <c r="AE13" s="663"/>
      <c r="AF13" s="663"/>
      <c r="AG13" s="663"/>
      <c r="AH13" s="663"/>
      <c r="AI13" s="663"/>
      <c r="AJ13" s="663"/>
      <c r="AK13" s="663"/>
      <c r="AL13" s="664">
        <v>0.1</v>
      </c>
      <c r="AM13" s="665"/>
      <c r="AN13" s="665"/>
      <c r="AO13" s="666"/>
      <c r="AP13" s="656" t="s">
        <v>246</v>
      </c>
      <c r="AQ13" s="657"/>
      <c r="AR13" s="657"/>
      <c r="AS13" s="657"/>
      <c r="AT13" s="657"/>
      <c r="AU13" s="657"/>
      <c r="AV13" s="657"/>
      <c r="AW13" s="657"/>
      <c r="AX13" s="657"/>
      <c r="AY13" s="657"/>
      <c r="AZ13" s="657"/>
      <c r="BA13" s="657"/>
      <c r="BB13" s="657"/>
      <c r="BC13" s="657"/>
      <c r="BD13" s="657"/>
      <c r="BE13" s="657"/>
      <c r="BF13" s="658"/>
      <c r="BG13" s="659">
        <v>1083322</v>
      </c>
      <c r="BH13" s="660"/>
      <c r="BI13" s="660"/>
      <c r="BJ13" s="660"/>
      <c r="BK13" s="660"/>
      <c r="BL13" s="660"/>
      <c r="BM13" s="660"/>
      <c r="BN13" s="661"/>
      <c r="BO13" s="662">
        <v>43.4</v>
      </c>
      <c r="BP13" s="662"/>
      <c r="BQ13" s="662"/>
      <c r="BR13" s="662"/>
      <c r="BS13" s="668" t="s">
        <v>226</v>
      </c>
      <c r="BT13" s="660"/>
      <c r="BU13" s="660"/>
      <c r="BV13" s="660"/>
      <c r="BW13" s="660"/>
      <c r="BX13" s="660"/>
      <c r="BY13" s="660"/>
      <c r="BZ13" s="660"/>
      <c r="CA13" s="660"/>
      <c r="CB13" s="669"/>
      <c r="CD13" s="674" t="s">
        <v>247</v>
      </c>
      <c r="CE13" s="675"/>
      <c r="CF13" s="675"/>
      <c r="CG13" s="675"/>
      <c r="CH13" s="675"/>
      <c r="CI13" s="675"/>
      <c r="CJ13" s="675"/>
      <c r="CK13" s="675"/>
      <c r="CL13" s="675"/>
      <c r="CM13" s="675"/>
      <c r="CN13" s="675"/>
      <c r="CO13" s="675"/>
      <c r="CP13" s="675"/>
      <c r="CQ13" s="676"/>
      <c r="CR13" s="659">
        <v>1764568</v>
      </c>
      <c r="CS13" s="660"/>
      <c r="CT13" s="660"/>
      <c r="CU13" s="660"/>
      <c r="CV13" s="660"/>
      <c r="CW13" s="660"/>
      <c r="CX13" s="660"/>
      <c r="CY13" s="661"/>
      <c r="CZ13" s="662">
        <v>13.3</v>
      </c>
      <c r="DA13" s="662"/>
      <c r="DB13" s="662"/>
      <c r="DC13" s="662"/>
      <c r="DD13" s="668">
        <v>611510</v>
      </c>
      <c r="DE13" s="660"/>
      <c r="DF13" s="660"/>
      <c r="DG13" s="660"/>
      <c r="DH13" s="660"/>
      <c r="DI13" s="660"/>
      <c r="DJ13" s="660"/>
      <c r="DK13" s="660"/>
      <c r="DL13" s="660"/>
      <c r="DM13" s="660"/>
      <c r="DN13" s="660"/>
      <c r="DO13" s="660"/>
      <c r="DP13" s="661"/>
      <c r="DQ13" s="668">
        <v>1162900</v>
      </c>
      <c r="DR13" s="660"/>
      <c r="DS13" s="660"/>
      <c r="DT13" s="660"/>
      <c r="DU13" s="660"/>
      <c r="DV13" s="660"/>
      <c r="DW13" s="660"/>
      <c r="DX13" s="660"/>
      <c r="DY13" s="660"/>
      <c r="DZ13" s="660"/>
      <c r="EA13" s="660"/>
      <c r="EB13" s="660"/>
      <c r="EC13" s="669"/>
    </row>
    <row r="14" spans="2:143" ht="11.25" customHeight="1">
      <c r="B14" s="656" t="s">
        <v>248</v>
      </c>
      <c r="C14" s="657"/>
      <c r="D14" s="657"/>
      <c r="E14" s="657"/>
      <c r="F14" s="657"/>
      <c r="G14" s="657"/>
      <c r="H14" s="657"/>
      <c r="I14" s="657"/>
      <c r="J14" s="657"/>
      <c r="K14" s="657"/>
      <c r="L14" s="657"/>
      <c r="M14" s="657"/>
      <c r="N14" s="657"/>
      <c r="O14" s="657"/>
      <c r="P14" s="657"/>
      <c r="Q14" s="658"/>
      <c r="R14" s="659" t="s">
        <v>226</v>
      </c>
      <c r="S14" s="660"/>
      <c r="T14" s="660"/>
      <c r="U14" s="660"/>
      <c r="V14" s="660"/>
      <c r="W14" s="660"/>
      <c r="X14" s="660"/>
      <c r="Y14" s="661"/>
      <c r="Z14" s="662" t="s">
        <v>122</v>
      </c>
      <c r="AA14" s="662"/>
      <c r="AB14" s="662"/>
      <c r="AC14" s="662"/>
      <c r="AD14" s="663" t="s">
        <v>226</v>
      </c>
      <c r="AE14" s="663"/>
      <c r="AF14" s="663"/>
      <c r="AG14" s="663"/>
      <c r="AH14" s="663"/>
      <c r="AI14" s="663"/>
      <c r="AJ14" s="663"/>
      <c r="AK14" s="663"/>
      <c r="AL14" s="664" t="s">
        <v>226</v>
      </c>
      <c r="AM14" s="665"/>
      <c r="AN14" s="665"/>
      <c r="AO14" s="666"/>
      <c r="AP14" s="656" t="s">
        <v>249</v>
      </c>
      <c r="AQ14" s="657"/>
      <c r="AR14" s="657"/>
      <c r="AS14" s="657"/>
      <c r="AT14" s="657"/>
      <c r="AU14" s="657"/>
      <c r="AV14" s="657"/>
      <c r="AW14" s="657"/>
      <c r="AX14" s="657"/>
      <c r="AY14" s="657"/>
      <c r="AZ14" s="657"/>
      <c r="BA14" s="657"/>
      <c r="BB14" s="657"/>
      <c r="BC14" s="657"/>
      <c r="BD14" s="657"/>
      <c r="BE14" s="657"/>
      <c r="BF14" s="658"/>
      <c r="BG14" s="659">
        <v>82372</v>
      </c>
      <c r="BH14" s="660"/>
      <c r="BI14" s="660"/>
      <c r="BJ14" s="660"/>
      <c r="BK14" s="660"/>
      <c r="BL14" s="660"/>
      <c r="BM14" s="660"/>
      <c r="BN14" s="661"/>
      <c r="BO14" s="662">
        <v>3.3</v>
      </c>
      <c r="BP14" s="662"/>
      <c r="BQ14" s="662"/>
      <c r="BR14" s="662"/>
      <c r="BS14" s="668" t="s">
        <v>122</v>
      </c>
      <c r="BT14" s="660"/>
      <c r="BU14" s="660"/>
      <c r="BV14" s="660"/>
      <c r="BW14" s="660"/>
      <c r="BX14" s="660"/>
      <c r="BY14" s="660"/>
      <c r="BZ14" s="660"/>
      <c r="CA14" s="660"/>
      <c r="CB14" s="669"/>
      <c r="CD14" s="674" t="s">
        <v>250</v>
      </c>
      <c r="CE14" s="675"/>
      <c r="CF14" s="675"/>
      <c r="CG14" s="675"/>
      <c r="CH14" s="675"/>
      <c r="CI14" s="675"/>
      <c r="CJ14" s="675"/>
      <c r="CK14" s="675"/>
      <c r="CL14" s="675"/>
      <c r="CM14" s="675"/>
      <c r="CN14" s="675"/>
      <c r="CO14" s="675"/>
      <c r="CP14" s="675"/>
      <c r="CQ14" s="676"/>
      <c r="CR14" s="659">
        <v>519626</v>
      </c>
      <c r="CS14" s="660"/>
      <c r="CT14" s="660"/>
      <c r="CU14" s="660"/>
      <c r="CV14" s="660"/>
      <c r="CW14" s="660"/>
      <c r="CX14" s="660"/>
      <c r="CY14" s="661"/>
      <c r="CZ14" s="662">
        <v>3.9</v>
      </c>
      <c r="DA14" s="662"/>
      <c r="DB14" s="662"/>
      <c r="DC14" s="662"/>
      <c r="DD14" s="668">
        <v>135216</v>
      </c>
      <c r="DE14" s="660"/>
      <c r="DF14" s="660"/>
      <c r="DG14" s="660"/>
      <c r="DH14" s="660"/>
      <c r="DI14" s="660"/>
      <c r="DJ14" s="660"/>
      <c r="DK14" s="660"/>
      <c r="DL14" s="660"/>
      <c r="DM14" s="660"/>
      <c r="DN14" s="660"/>
      <c r="DO14" s="660"/>
      <c r="DP14" s="661"/>
      <c r="DQ14" s="668">
        <v>396281</v>
      </c>
      <c r="DR14" s="660"/>
      <c r="DS14" s="660"/>
      <c r="DT14" s="660"/>
      <c r="DU14" s="660"/>
      <c r="DV14" s="660"/>
      <c r="DW14" s="660"/>
      <c r="DX14" s="660"/>
      <c r="DY14" s="660"/>
      <c r="DZ14" s="660"/>
      <c r="EA14" s="660"/>
      <c r="EB14" s="660"/>
      <c r="EC14" s="669"/>
    </row>
    <row r="15" spans="2:143" ht="11.25" customHeight="1">
      <c r="B15" s="656" t="s">
        <v>251</v>
      </c>
      <c r="C15" s="657"/>
      <c r="D15" s="657"/>
      <c r="E15" s="657"/>
      <c r="F15" s="657"/>
      <c r="G15" s="657"/>
      <c r="H15" s="657"/>
      <c r="I15" s="657"/>
      <c r="J15" s="657"/>
      <c r="K15" s="657"/>
      <c r="L15" s="657"/>
      <c r="M15" s="657"/>
      <c r="N15" s="657"/>
      <c r="O15" s="657"/>
      <c r="P15" s="657"/>
      <c r="Q15" s="658"/>
      <c r="R15" s="659">
        <v>32232</v>
      </c>
      <c r="S15" s="660"/>
      <c r="T15" s="660"/>
      <c r="U15" s="660"/>
      <c r="V15" s="660"/>
      <c r="W15" s="660"/>
      <c r="X15" s="660"/>
      <c r="Y15" s="661"/>
      <c r="Z15" s="662">
        <v>0.2</v>
      </c>
      <c r="AA15" s="662"/>
      <c r="AB15" s="662"/>
      <c r="AC15" s="662"/>
      <c r="AD15" s="663">
        <v>32232</v>
      </c>
      <c r="AE15" s="663"/>
      <c r="AF15" s="663"/>
      <c r="AG15" s="663"/>
      <c r="AH15" s="663"/>
      <c r="AI15" s="663"/>
      <c r="AJ15" s="663"/>
      <c r="AK15" s="663"/>
      <c r="AL15" s="664">
        <v>0.5</v>
      </c>
      <c r="AM15" s="665"/>
      <c r="AN15" s="665"/>
      <c r="AO15" s="666"/>
      <c r="AP15" s="656" t="s">
        <v>252</v>
      </c>
      <c r="AQ15" s="657"/>
      <c r="AR15" s="657"/>
      <c r="AS15" s="657"/>
      <c r="AT15" s="657"/>
      <c r="AU15" s="657"/>
      <c r="AV15" s="657"/>
      <c r="AW15" s="657"/>
      <c r="AX15" s="657"/>
      <c r="AY15" s="657"/>
      <c r="AZ15" s="657"/>
      <c r="BA15" s="657"/>
      <c r="BB15" s="657"/>
      <c r="BC15" s="657"/>
      <c r="BD15" s="657"/>
      <c r="BE15" s="657"/>
      <c r="BF15" s="658"/>
      <c r="BG15" s="659">
        <v>141259</v>
      </c>
      <c r="BH15" s="660"/>
      <c r="BI15" s="660"/>
      <c r="BJ15" s="660"/>
      <c r="BK15" s="660"/>
      <c r="BL15" s="660"/>
      <c r="BM15" s="660"/>
      <c r="BN15" s="661"/>
      <c r="BO15" s="662">
        <v>5.7</v>
      </c>
      <c r="BP15" s="662"/>
      <c r="BQ15" s="662"/>
      <c r="BR15" s="662"/>
      <c r="BS15" s="668" t="s">
        <v>122</v>
      </c>
      <c r="BT15" s="660"/>
      <c r="BU15" s="660"/>
      <c r="BV15" s="660"/>
      <c r="BW15" s="660"/>
      <c r="BX15" s="660"/>
      <c r="BY15" s="660"/>
      <c r="BZ15" s="660"/>
      <c r="CA15" s="660"/>
      <c r="CB15" s="669"/>
      <c r="CD15" s="674" t="s">
        <v>253</v>
      </c>
      <c r="CE15" s="675"/>
      <c r="CF15" s="675"/>
      <c r="CG15" s="675"/>
      <c r="CH15" s="675"/>
      <c r="CI15" s="675"/>
      <c r="CJ15" s="675"/>
      <c r="CK15" s="675"/>
      <c r="CL15" s="675"/>
      <c r="CM15" s="675"/>
      <c r="CN15" s="675"/>
      <c r="CO15" s="675"/>
      <c r="CP15" s="675"/>
      <c r="CQ15" s="676"/>
      <c r="CR15" s="659">
        <v>1616243</v>
      </c>
      <c r="CS15" s="660"/>
      <c r="CT15" s="660"/>
      <c r="CU15" s="660"/>
      <c r="CV15" s="660"/>
      <c r="CW15" s="660"/>
      <c r="CX15" s="660"/>
      <c r="CY15" s="661"/>
      <c r="CZ15" s="662">
        <v>12.2</v>
      </c>
      <c r="DA15" s="662"/>
      <c r="DB15" s="662"/>
      <c r="DC15" s="662"/>
      <c r="DD15" s="668">
        <v>734622</v>
      </c>
      <c r="DE15" s="660"/>
      <c r="DF15" s="660"/>
      <c r="DG15" s="660"/>
      <c r="DH15" s="660"/>
      <c r="DI15" s="660"/>
      <c r="DJ15" s="660"/>
      <c r="DK15" s="660"/>
      <c r="DL15" s="660"/>
      <c r="DM15" s="660"/>
      <c r="DN15" s="660"/>
      <c r="DO15" s="660"/>
      <c r="DP15" s="661"/>
      <c r="DQ15" s="668">
        <v>859376</v>
      </c>
      <c r="DR15" s="660"/>
      <c r="DS15" s="660"/>
      <c r="DT15" s="660"/>
      <c r="DU15" s="660"/>
      <c r="DV15" s="660"/>
      <c r="DW15" s="660"/>
      <c r="DX15" s="660"/>
      <c r="DY15" s="660"/>
      <c r="DZ15" s="660"/>
      <c r="EA15" s="660"/>
      <c r="EB15" s="660"/>
      <c r="EC15" s="669"/>
    </row>
    <row r="16" spans="2:143" ht="11.25" customHeight="1">
      <c r="B16" s="656" t="s">
        <v>254</v>
      </c>
      <c r="C16" s="657"/>
      <c r="D16" s="657"/>
      <c r="E16" s="657"/>
      <c r="F16" s="657"/>
      <c r="G16" s="657"/>
      <c r="H16" s="657"/>
      <c r="I16" s="657"/>
      <c r="J16" s="657"/>
      <c r="K16" s="657"/>
      <c r="L16" s="657"/>
      <c r="M16" s="657"/>
      <c r="N16" s="657"/>
      <c r="O16" s="657"/>
      <c r="P16" s="657"/>
      <c r="Q16" s="658"/>
      <c r="R16" s="659" t="s">
        <v>226</v>
      </c>
      <c r="S16" s="660"/>
      <c r="T16" s="660"/>
      <c r="U16" s="660"/>
      <c r="V16" s="660"/>
      <c r="W16" s="660"/>
      <c r="X16" s="660"/>
      <c r="Y16" s="661"/>
      <c r="Z16" s="662" t="s">
        <v>226</v>
      </c>
      <c r="AA16" s="662"/>
      <c r="AB16" s="662"/>
      <c r="AC16" s="662"/>
      <c r="AD16" s="663" t="s">
        <v>122</v>
      </c>
      <c r="AE16" s="663"/>
      <c r="AF16" s="663"/>
      <c r="AG16" s="663"/>
      <c r="AH16" s="663"/>
      <c r="AI16" s="663"/>
      <c r="AJ16" s="663"/>
      <c r="AK16" s="663"/>
      <c r="AL16" s="664" t="s">
        <v>226</v>
      </c>
      <c r="AM16" s="665"/>
      <c r="AN16" s="665"/>
      <c r="AO16" s="666"/>
      <c r="AP16" s="656" t="s">
        <v>255</v>
      </c>
      <c r="AQ16" s="657"/>
      <c r="AR16" s="657"/>
      <c r="AS16" s="657"/>
      <c r="AT16" s="657"/>
      <c r="AU16" s="657"/>
      <c r="AV16" s="657"/>
      <c r="AW16" s="657"/>
      <c r="AX16" s="657"/>
      <c r="AY16" s="657"/>
      <c r="AZ16" s="657"/>
      <c r="BA16" s="657"/>
      <c r="BB16" s="657"/>
      <c r="BC16" s="657"/>
      <c r="BD16" s="657"/>
      <c r="BE16" s="657"/>
      <c r="BF16" s="658"/>
      <c r="BG16" s="659" t="s">
        <v>226</v>
      </c>
      <c r="BH16" s="660"/>
      <c r="BI16" s="660"/>
      <c r="BJ16" s="660"/>
      <c r="BK16" s="660"/>
      <c r="BL16" s="660"/>
      <c r="BM16" s="660"/>
      <c r="BN16" s="661"/>
      <c r="BO16" s="662" t="s">
        <v>226</v>
      </c>
      <c r="BP16" s="662"/>
      <c r="BQ16" s="662"/>
      <c r="BR16" s="662"/>
      <c r="BS16" s="668" t="s">
        <v>226</v>
      </c>
      <c r="BT16" s="660"/>
      <c r="BU16" s="660"/>
      <c r="BV16" s="660"/>
      <c r="BW16" s="660"/>
      <c r="BX16" s="660"/>
      <c r="BY16" s="660"/>
      <c r="BZ16" s="660"/>
      <c r="CA16" s="660"/>
      <c r="CB16" s="669"/>
      <c r="CD16" s="674" t="s">
        <v>256</v>
      </c>
      <c r="CE16" s="675"/>
      <c r="CF16" s="675"/>
      <c r="CG16" s="675"/>
      <c r="CH16" s="675"/>
      <c r="CI16" s="675"/>
      <c r="CJ16" s="675"/>
      <c r="CK16" s="675"/>
      <c r="CL16" s="675"/>
      <c r="CM16" s="675"/>
      <c r="CN16" s="675"/>
      <c r="CO16" s="675"/>
      <c r="CP16" s="675"/>
      <c r="CQ16" s="676"/>
      <c r="CR16" s="659">
        <v>16509</v>
      </c>
      <c r="CS16" s="660"/>
      <c r="CT16" s="660"/>
      <c r="CU16" s="660"/>
      <c r="CV16" s="660"/>
      <c r="CW16" s="660"/>
      <c r="CX16" s="660"/>
      <c r="CY16" s="661"/>
      <c r="CZ16" s="662">
        <v>0.1</v>
      </c>
      <c r="DA16" s="662"/>
      <c r="DB16" s="662"/>
      <c r="DC16" s="662"/>
      <c r="DD16" s="668" t="s">
        <v>122</v>
      </c>
      <c r="DE16" s="660"/>
      <c r="DF16" s="660"/>
      <c r="DG16" s="660"/>
      <c r="DH16" s="660"/>
      <c r="DI16" s="660"/>
      <c r="DJ16" s="660"/>
      <c r="DK16" s="660"/>
      <c r="DL16" s="660"/>
      <c r="DM16" s="660"/>
      <c r="DN16" s="660"/>
      <c r="DO16" s="660"/>
      <c r="DP16" s="661"/>
      <c r="DQ16" s="668">
        <v>307</v>
      </c>
      <c r="DR16" s="660"/>
      <c r="DS16" s="660"/>
      <c r="DT16" s="660"/>
      <c r="DU16" s="660"/>
      <c r="DV16" s="660"/>
      <c r="DW16" s="660"/>
      <c r="DX16" s="660"/>
      <c r="DY16" s="660"/>
      <c r="DZ16" s="660"/>
      <c r="EA16" s="660"/>
      <c r="EB16" s="660"/>
      <c r="EC16" s="669"/>
    </row>
    <row r="17" spans="2:133" ht="11.25" customHeight="1">
      <c r="B17" s="656" t="s">
        <v>257</v>
      </c>
      <c r="C17" s="657"/>
      <c r="D17" s="657"/>
      <c r="E17" s="657"/>
      <c r="F17" s="657"/>
      <c r="G17" s="657"/>
      <c r="H17" s="657"/>
      <c r="I17" s="657"/>
      <c r="J17" s="657"/>
      <c r="K17" s="657"/>
      <c r="L17" s="657"/>
      <c r="M17" s="657"/>
      <c r="N17" s="657"/>
      <c r="O17" s="657"/>
      <c r="P17" s="657"/>
      <c r="Q17" s="658"/>
      <c r="R17" s="659">
        <v>10037</v>
      </c>
      <c r="S17" s="660"/>
      <c r="T17" s="660"/>
      <c r="U17" s="660"/>
      <c r="V17" s="660"/>
      <c r="W17" s="660"/>
      <c r="X17" s="660"/>
      <c r="Y17" s="661"/>
      <c r="Z17" s="662">
        <v>0.1</v>
      </c>
      <c r="AA17" s="662"/>
      <c r="AB17" s="662"/>
      <c r="AC17" s="662"/>
      <c r="AD17" s="663">
        <v>10037</v>
      </c>
      <c r="AE17" s="663"/>
      <c r="AF17" s="663"/>
      <c r="AG17" s="663"/>
      <c r="AH17" s="663"/>
      <c r="AI17" s="663"/>
      <c r="AJ17" s="663"/>
      <c r="AK17" s="663"/>
      <c r="AL17" s="664">
        <v>0.1</v>
      </c>
      <c r="AM17" s="665"/>
      <c r="AN17" s="665"/>
      <c r="AO17" s="666"/>
      <c r="AP17" s="656" t="s">
        <v>258</v>
      </c>
      <c r="AQ17" s="657"/>
      <c r="AR17" s="657"/>
      <c r="AS17" s="657"/>
      <c r="AT17" s="657"/>
      <c r="AU17" s="657"/>
      <c r="AV17" s="657"/>
      <c r="AW17" s="657"/>
      <c r="AX17" s="657"/>
      <c r="AY17" s="657"/>
      <c r="AZ17" s="657"/>
      <c r="BA17" s="657"/>
      <c r="BB17" s="657"/>
      <c r="BC17" s="657"/>
      <c r="BD17" s="657"/>
      <c r="BE17" s="657"/>
      <c r="BF17" s="658"/>
      <c r="BG17" s="659" t="s">
        <v>226</v>
      </c>
      <c r="BH17" s="660"/>
      <c r="BI17" s="660"/>
      <c r="BJ17" s="660"/>
      <c r="BK17" s="660"/>
      <c r="BL17" s="660"/>
      <c r="BM17" s="660"/>
      <c r="BN17" s="661"/>
      <c r="BO17" s="662" t="s">
        <v>226</v>
      </c>
      <c r="BP17" s="662"/>
      <c r="BQ17" s="662"/>
      <c r="BR17" s="662"/>
      <c r="BS17" s="668" t="s">
        <v>226</v>
      </c>
      <c r="BT17" s="660"/>
      <c r="BU17" s="660"/>
      <c r="BV17" s="660"/>
      <c r="BW17" s="660"/>
      <c r="BX17" s="660"/>
      <c r="BY17" s="660"/>
      <c r="BZ17" s="660"/>
      <c r="CA17" s="660"/>
      <c r="CB17" s="669"/>
      <c r="CD17" s="674" t="s">
        <v>259</v>
      </c>
      <c r="CE17" s="675"/>
      <c r="CF17" s="675"/>
      <c r="CG17" s="675"/>
      <c r="CH17" s="675"/>
      <c r="CI17" s="675"/>
      <c r="CJ17" s="675"/>
      <c r="CK17" s="675"/>
      <c r="CL17" s="675"/>
      <c r="CM17" s="675"/>
      <c r="CN17" s="675"/>
      <c r="CO17" s="675"/>
      <c r="CP17" s="675"/>
      <c r="CQ17" s="676"/>
      <c r="CR17" s="659">
        <v>1561345</v>
      </c>
      <c r="CS17" s="660"/>
      <c r="CT17" s="660"/>
      <c r="CU17" s="660"/>
      <c r="CV17" s="660"/>
      <c r="CW17" s="660"/>
      <c r="CX17" s="660"/>
      <c r="CY17" s="661"/>
      <c r="CZ17" s="662">
        <v>11.8</v>
      </c>
      <c r="DA17" s="662"/>
      <c r="DB17" s="662"/>
      <c r="DC17" s="662"/>
      <c r="DD17" s="668" t="s">
        <v>122</v>
      </c>
      <c r="DE17" s="660"/>
      <c r="DF17" s="660"/>
      <c r="DG17" s="660"/>
      <c r="DH17" s="660"/>
      <c r="DI17" s="660"/>
      <c r="DJ17" s="660"/>
      <c r="DK17" s="660"/>
      <c r="DL17" s="660"/>
      <c r="DM17" s="660"/>
      <c r="DN17" s="660"/>
      <c r="DO17" s="660"/>
      <c r="DP17" s="661"/>
      <c r="DQ17" s="668">
        <v>1438732</v>
      </c>
      <c r="DR17" s="660"/>
      <c r="DS17" s="660"/>
      <c r="DT17" s="660"/>
      <c r="DU17" s="660"/>
      <c r="DV17" s="660"/>
      <c r="DW17" s="660"/>
      <c r="DX17" s="660"/>
      <c r="DY17" s="660"/>
      <c r="DZ17" s="660"/>
      <c r="EA17" s="660"/>
      <c r="EB17" s="660"/>
      <c r="EC17" s="669"/>
    </row>
    <row r="18" spans="2:133" ht="11.25" customHeight="1">
      <c r="B18" s="656" t="s">
        <v>260</v>
      </c>
      <c r="C18" s="657"/>
      <c r="D18" s="657"/>
      <c r="E18" s="657"/>
      <c r="F18" s="657"/>
      <c r="G18" s="657"/>
      <c r="H18" s="657"/>
      <c r="I18" s="657"/>
      <c r="J18" s="657"/>
      <c r="K18" s="657"/>
      <c r="L18" s="657"/>
      <c r="M18" s="657"/>
      <c r="N18" s="657"/>
      <c r="O18" s="657"/>
      <c r="P18" s="657"/>
      <c r="Q18" s="658"/>
      <c r="R18" s="659">
        <v>4502465</v>
      </c>
      <c r="S18" s="660"/>
      <c r="T18" s="660"/>
      <c r="U18" s="660"/>
      <c r="V18" s="660"/>
      <c r="W18" s="660"/>
      <c r="X18" s="660"/>
      <c r="Y18" s="661"/>
      <c r="Z18" s="662">
        <v>32.5</v>
      </c>
      <c r="AA18" s="662"/>
      <c r="AB18" s="662"/>
      <c r="AC18" s="662"/>
      <c r="AD18" s="663">
        <v>3926208</v>
      </c>
      <c r="AE18" s="663"/>
      <c r="AF18" s="663"/>
      <c r="AG18" s="663"/>
      <c r="AH18" s="663"/>
      <c r="AI18" s="663"/>
      <c r="AJ18" s="663"/>
      <c r="AK18" s="663"/>
      <c r="AL18" s="664">
        <v>56.7</v>
      </c>
      <c r="AM18" s="665"/>
      <c r="AN18" s="665"/>
      <c r="AO18" s="666"/>
      <c r="AP18" s="656" t="s">
        <v>261</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226</v>
      </c>
      <c r="BP18" s="662"/>
      <c r="BQ18" s="662"/>
      <c r="BR18" s="662"/>
      <c r="BS18" s="668" t="s">
        <v>122</v>
      </c>
      <c r="BT18" s="660"/>
      <c r="BU18" s="660"/>
      <c r="BV18" s="660"/>
      <c r="BW18" s="660"/>
      <c r="BX18" s="660"/>
      <c r="BY18" s="660"/>
      <c r="BZ18" s="660"/>
      <c r="CA18" s="660"/>
      <c r="CB18" s="669"/>
      <c r="CD18" s="674" t="s">
        <v>262</v>
      </c>
      <c r="CE18" s="675"/>
      <c r="CF18" s="675"/>
      <c r="CG18" s="675"/>
      <c r="CH18" s="675"/>
      <c r="CI18" s="675"/>
      <c r="CJ18" s="675"/>
      <c r="CK18" s="675"/>
      <c r="CL18" s="675"/>
      <c r="CM18" s="675"/>
      <c r="CN18" s="675"/>
      <c r="CO18" s="675"/>
      <c r="CP18" s="675"/>
      <c r="CQ18" s="676"/>
      <c r="CR18" s="659">
        <v>15291</v>
      </c>
      <c r="CS18" s="660"/>
      <c r="CT18" s="660"/>
      <c r="CU18" s="660"/>
      <c r="CV18" s="660"/>
      <c r="CW18" s="660"/>
      <c r="CX18" s="660"/>
      <c r="CY18" s="661"/>
      <c r="CZ18" s="662">
        <v>0.1</v>
      </c>
      <c r="DA18" s="662"/>
      <c r="DB18" s="662"/>
      <c r="DC18" s="662"/>
      <c r="DD18" s="668">
        <v>15291</v>
      </c>
      <c r="DE18" s="660"/>
      <c r="DF18" s="660"/>
      <c r="DG18" s="660"/>
      <c r="DH18" s="660"/>
      <c r="DI18" s="660"/>
      <c r="DJ18" s="660"/>
      <c r="DK18" s="660"/>
      <c r="DL18" s="660"/>
      <c r="DM18" s="660"/>
      <c r="DN18" s="660"/>
      <c r="DO18" s="660"/>
      <c r="DP18" s="661"/>
      <c r="DQ18" s="668">
        <v>15291</v>
      </c>
      <c r="DR18" s="660"/>
      <c r="DS18" s="660"/>
      <c r="DT18" s="660"/>
      <c r="DU18" s="660"/>
      <c r="DV18" s="660"/>
      <c r="DW18" s="660"/>
      <c r="DX18" s="660"/>
      <c r="DY18" s="660"/>
      <c r="DZ18" s="660"/>
      <c r="EA18" s="660"/>
      <c r="EB18" s="660"/>
      <c r="EC18" s="669"/>
    </row>
    <row r="19" spans="2:133" ht="11.25" customHeight="1">
      <c r="B19" s="656" t="s">
        <v>263</v>
      </c>
      <c r="C19" s="657"/>
      <c r="D19" s="657"/>
      <c r="E19" s="657"/>
      <c r="F19" s="657"/>
      <c r="G19" s="657"/>
      <c r="H19" s="657"/>
      <c r="I19" s="657"/>
      <c r="J19" s="657"/>
      <c r="K19" s="657"/>
      <c r="L19" s="657"/>
      <c r="M19" s="657"/>
      <c r="N19" s="657"/>
      <c r="O19" s="657"/>
      <c r="P19" s="657"/>
      <c r="Q19" s="658"/>
      <c r="R19" s="659">
        <v>3926208</v>
      </c>
      <c r="S19" s="660"/>
      <c r="T19" s="660"/>
      <c r="U19" s="660"/>
      <c r="V19" s="660"/>
      <c r="W19" s="660"/>
      <c r="X19" s="660"/>
      <c r="Y19" s="661"/>
      <c r="Z19" s="662">
        <v>28.3</v>
      </c>
      <c r="AA19" s="662"/>
      <c r="AB19" s="662"/>
      <c r="AC19" s="662"/>
      <c r="AD19" s="663">
        <v>3926208</v>
      </c>
      <c r="AE19" s="663"/>
      <c r="AF19" s="663"/>
      <c r="AG19" s="663"/>
      <c r="AH19" s="663"/>
      <c r="AI19" s="663"/>
      <c r="AJ19" s="663"/>
      <c r="AK19" s="663"/>
      <c r="AL19" s="664">
        <v>56.7</v>
      </c>
      <c r="AM19" s="665"/>
      <c r="AN19" s="665"/>
      <c r="AO19" s="666"/>
      <c r="AP19" s="656" t="s">
        <v>264</v>
      </c>
      <c r="AQ19" s="657"/>
      <c r="AR19" s="657"/>
      <c r="AS19" s="657"/>
      <c r="AT19" s="657"/>
      <c r="AU19" s="657"/>
      <c r="AV19" s="657"/>
      <c r="AW19" s="657"/>
      <c r="AX19" s="657"/>
      <c r="AY19" s="657"/>
      <c r="AZ19" s="657"/>
      <c r="BA19" s="657"/>
      <c r="BB19" s="657"/>
      <c r="BC19" s="657"/>
      <c r="BD19" s="657"/>
      <c r="BE19" s="657"/>
      <c r="BF19" s="658"/>
      <c r="BG19" s="659">
        <v>140157</v>
      </c>
      <c r="BH19" s="660"/>
      <c r="BI19" s="660"/>
      <c r="BJ19" s="660"/>
      <c r="BK19" s="660"/>
      <c r="BL19" s="660"/>
      <c r="BM19" s="660"/>
      <c r="BN19" s="661"/>
      <c r="BO19" s="662">
        <v>5.6</v>
      </c>
      <c r="BP19" s="662"/>
      <c r="BQ19" s="662"/>
      <c r="BR19" s="662"/>
      <c r="BS19" s="668" t="s">
        <v>122</v>
      </c>
      <c r="BT19" s="660"/>
      <c r="BU19" s="660"/>
      <c r="BV19" s="660"/>
      <c r="BW19" s="660"/>
      <c r="BX19" s="660"/>
      <c r="BY19" s="660"/>
      <c r="BZ19" s="660"/>
      <c r="CA19" s="660"/>
      <c r="CB19" s="669"/>
      <c r="CD19" s="674" t="s">
        <v>265</v>
      </c>
      <c r="CE19" s="675"/>
      <c r="CF19" s="675"/>
      <c r="CG19" s="675"/>
      <c r="CH19" s="675"/>
      <c r="CI19" s="675"/>
      <c r="CJ19" s="675"/>
      <c r="CK19" s="675"/>
      <c r="CL19" s="675"/>
      <c r="CM19" s="675"/>
      <c r="CN19" s="675"/>
      <c r="CO19" s="675"/>
      <c r="CP19" s="675"/>
      <c r="CQ19" s="676"/>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c r="B20" s="656" t="s">
        <v>266</v>
      </c>
      <c r="C20" s="657"/>
      <c r="D20" s="657"/>
      <c r="E20" s="657"/>
      <c r="F20" s="657"/>
      <c r="G20" s="657"/>
      <c r="H20" s="657"/>
      <c r="I20" s="657"/>
      <c r="J20" s="657"/>
      <c r="K20" s="657"/>
      <c r="L20" s="657"/>
      <c r="M20" s="657"/>
      <c r="N20" s="657"/>
      <c r="O20" s="657"/>
      <c r="P20" s="657"/>
      <c r="Q20" s="658"/>
      <c r="R20" s="659">
        <v>576244</v>
      </c>
      <c r="S20" s="660"/>
      <c r="T20" s="660"/>
      <c r="U20" s="660"/>
      <c r="V20" s="660"/>
      <c r="W20" s="660"/>
      <c r="X20" s="660"/>
      <c r="Y20" s="661"/>
      <c r="Z20" s="662">
        <v>4.2</v>
      </c>
      <c r="AA20" s="662"/>
      <c r="AB20" s="662"/>
      <c r="AC20" s="662"/>
      <c r="AD20" s="663" t="s">
        <v>122</v>
      </c>
      <c r="AE20" s="663"/>
      <c r="AF20" s="663"/>
      <c r="AG20" s="663"/>
      <c r="AH20" s="663"/>
      <c r="AI20" s="663"/>
      <c r="AJ20" s="663"/>
      <c r="AK20" s="663"/>
      <c r="AL20" s="664" t="s">
        <v>122</v>
      </c>
      <c r="AM20" s="665"/>
      <c r="AN20" s="665"/>
      <c r="AO20" s="666"/>
      <c r="AP20" s="656" t="s">
        <v>267</v>
      </c>
      <c r="AQ20" s="657"/>
      <c r="AR20" s="657"/>
      <c r="AS20" s="657"/>
      <c r="AT20" s="657"/>
      <c r="AU20" s="657"/>
      <c r="AV20" s="657"/>
      <c r="AW20" s="657"/>
      <c r="AX20" s="657"/>
      <c r="AY20" s="657"/>
      <c r="AZ20" s="657"/>
      <c r="BA20" s="657"/>
      <c r="BB20" s="657"/>
      <c r="BC20" s="657"/>
      <c r="BD20" s="657"/>
      <c r="BE20" s="657"/>
      <c r="BF20" s="658"/>
      <c r="BG20" s="659">
        <v>140157</v>
      </c>
      <c r="BH20" s="660"/>
      <c r="BI20" s="660"/>
      <c r="BJ20" s="660"/>
      <c r="BK20" s="660"/>
      <c r="BL20" s="660"/>
      <c r="BM20" s="660"/>
      <c r="BN20" s="661"/>
      <c r="BO20" s="662">
        <v>5.6</v>
      </c>
      <c r="BP20" s="662"/>
      <c r="BQ20" s="662"/>
      <c r="BR20" s="662"/>
      <c r="BS20" s="668" t="s">
        <v>226</v>
      </c>
      <c r="BT20" s="660"/>
      <c r="BU20" s="660"/>
      <c r="BV20" s="660"/>
      <c r="BW20" s="660"/>
      <c r="BX20" s="660"/>
      <c r="BY20" s="660"/>
      <c r="BZ20" s="660"/>
      <c r="CA20" s="660"/>
      <c r="CB20" s="669"/>
      <c r="CD20" s="674" t="s">
        <v>268</v>
      </c>
      <c r="CE20" s="675"/>
      <c r="CF20" s="675"/>
      <c r="CG20" s="675"/>
      <c r="CH20" s="675"/>
      <c r="CI20" s="675"/>
      <c r="CJ20" s="675"/>
      <c r="CK20" s="675"/>
      <c r="CL20" s="675"/>
      <c r="CM20" s="675"/>
      <c r="CN20" s="675"/>
      <c r="CO20" s="675"/>
      <c r="CP20" s="675"/>
      <c r="CQ20" s="676"/>
      <c r="CR20" s="659">
        <v>13273079</v>
      </c>
      <c r="CS20" s="660"/>
      <c r="CT20" s="660"/>
      <c r="CU20" s="660"/>
      <c r="CV20" s="660"/>
      <c r="CW20" s="660"/>
      <c r="CX20" s="660"/>
      <c r="CY20" s="661"/>
      <c r="CZ20" s="662">
        <v>100</v>
      </c>
      <c r="DA20" s="662"/>
      <c r="DB20" s="662"/>
      <c r="DC20" s="662"/>
      <c r="DD20" s="668">
        <v>1967301</v>
      </c>
      <c r="DE20" s="660"/>
      <c r="DF20" s="660"/>
      <c r="DG20" s="660"/>
      <c r="DH20" s="660"/>
      <c r="DI20" s="660"/>
      <c r="DJ20" s="660"/>
      <c r="DK20" s="660"/>
      <c r="DL20" s="660"/>
      <c r="DM20" s="660"/>
      <c r="DN20" s="660"/>
      <c r="DO20" s="660"/>
      <c r="DP20" s="661"/>
      <c r="DQ20" s="668">
        <v>8862563</v>
      </c>
      <c r="DR20" s="660"/>
      <c r="DS20" s="660"/>
      <c r="DT20" s="660"/>
      <c r="DU20" s="660"/>
      <c r="DV20" s="660"/>
      <c r="DW20" s="660"/>
      <c r="DX20" s="660"/>
      <c r="DY20" s="660"/>
      <c r="DZ20" s="660"/>
      <c r="EA20" s="660"/>
      <c r="EB20" s="660"/>
      <c r="EC20" s="669"/>
    </row>
    <row r="21" spans="2:133" ht="11.25" customHeight="1">
      <c r="B21" s="656" t="s">
        <v>269</v>
      </c>
      <c r="C21" s="657"/>
      <c r="D21" s="657"/>
      <c r="E21" s="657"/>
      <c r="F21" s="657"/>
      <c r="G21" s="657"/>
      <c r="H21" s="657"/>
      <c r="I21" s="657"/>
      <c r="J21" s="657"/>
      <c r="K21" s="657"/>
      <c r="L21" s="657"/>
      <c r="M21" s="657"/>
      <c r="N21" s="657"/>
      <c r="O21" s="657"/>
      <c r="P21" s="657"/>
      <c r="Q21" s="658"/>
      <c r="R21" s="659">
        <v>13</v>
      </c>
      <c r="S21" s="660"/>
      <c r="T21" s="660"/>
      <c r="U21" s="660"/>
      <c r="V21" s="660"/>
      <c r="W21" s="660"/>
      <c r="X21" s="660"/>
      <c r="Y21" s="661"/>
      <c r="Z21" s="662">
        <v>0</v>
      </c>
      <c r="AA21" s="662"/>
      <c r="AB21" s="662"/>
      <c r="AC21" s="662"/>
      <c r="AD21" s="663" t="s">
        <v>226</v>
      </c>
      <c r="AE21" s="663"/>
      <c r="AF21" s="663"/>
      <c r="AG21" s="663"/>
      <c r="AH21" s="663"/>
      <c r="AI21" s="663"/>
      <c r="AJ21" s="663"/>
      <c r="AK21" s="663"/>
      <c r="AL21" s="664" t="s">
        <v>226</v>
      </c>
      <c r="AM21" s="665"/>
      <c r="AN21" s="665"/>
      <c r="AO21" s="666"/>
      <c r="AP21" s="677" t="s">
        <v>270</v>
      </c>
      <c r="AQ21" s="678"/>
      <c r="AR21" s="678"/>
      <c r="AS21" s="678"/>
      <c r="AT21" s="678"/>
      <c r="AU21" s="678"/>
      <c r="AV21" s="678"/>
      <c r="AW21" s="678"/>
      <c r="AX21" s="678"/>
      <c r="AY21" s="678"/>
      <c r="AZ21" s="678"/>
      <c r="BA21" s="678"/>
      <c r="BB21" s="678"/>
      <c r="BC21" s="678"/>
      <c r="BD21" s="678"/>
      <c r="BE21" s="678"/>
      <c r="BF21" s="679"/>
      <c r="BG21" s="659">
        <v>19824</v>
      </c>
      <c r="BH21" s="660"/>
      <c r="BI21" s="660"/>
      <c r="BJ21" s="660"/>
      <c r="BK21" s="660"/>
      <c r="BL21" s="660"/>
      <c r="BM21" s="660"/>
      <c r="BN21" s="661"/>
      <c r="BO21" s="662">
        <v>0.8</v>
      </c>
      <c r="BP21" s="662"/>
      <c r="BQ21" s="662"/>
      <c r="BR21" s="662"/>
      <c r="BS21" s="668" t="s">
        <v>226</v>
      </c>
      <c r="BT21" s="660"/>
      <c r="BU21" s="660"/>
      <c r="BV21" s="660"/>
      <c r="BW21" s="660"/>
      <c r="BX21" s="660"/>
      <c r="BY21" s="660"/>
      <c r="BZ21" s="660"/>
      <c r="CA21" s="660"/>
      <c r="CB21" s="669"/>
      <c r="CD21" s="683"/>
      <c r="CE21" s="684"/>
      <c r="CF21" s="684"/>
      <c r="CG21" s="684"/>
      <c r="CH21" s="684"/>
      <c r="CI21" s="684"/>
      <c r="CJ21" s="684"/>
      <c r="CK21" s="684"/>
      <c r="CL21" s="684"/>
      <c r="CM21" s="684"/>
      <c r="CN21" s="684"/>
      <c r="CO21" s="684"/>
      <c r="CP21" s="684"/>
      <c r="CQ21" s="685"/>
      <c r="CR21" s="686"/>
      <c r="CS21" s="681"/>
      <c r="CT21" s="681"/>
      <c r="CU21" s="681"/>
      <c r="CV21" s="681"/>
      <c r="CW21" s="681"/>
      <c r="CX21" s="681"/>
      <c r="CY21" s="687"/>
      <c r="CZ21" s="688"/>
      <c r="DA21" s="688"/>
      <c r="DB21" s="688"/>
      <c r="DC21" s="688"/>
      <c r="DD21" s="680"/>
      <c r="DE21" s="681"/>
      <c r="DF21" s="681"/>
      <c r="DG21" s="681"/>
      <c r="DH21" s="681"/>
      <c r="DI21" s="681"/>
      <c r="DJ21" s="681"/>
      <c r="DK21" s="681"/>
      <c r="DL21" s="681"/>
      <c r="DM21" s="681"/>
      <c r="DN21" s="681"/>
      <c r="DO21" s="681"/>
      <c r="DP21" s="687"/>
      <c r="DQ21" s="680"/>
      <c r="DR21" s="681"/>
      <c r="DS21" s="681"/>
      <c r="DT21" s="681"/>
      <c r="DU21" s="681"/>
      <c r="DV21" s="681"/>
      <c r="DW21" s="681"/>
      <c r="DX21" s="681"/>
      <c r="DY21" s="681"/>
      <c r="DZ21" s="681"/>
      <c r="EA21" s="681"/>
      <c r="EB21" s="681"/>
      <c r="EC21" s="682"/>
    </row>
    <row r="22" spans="2:133" ht="11.25" customHeight="1">
      <c r="B22" s="656" t="s">
        <v>271</v>
      </c>
      <c r="C22" s="657"/>
      <c r="D22" s="657"/>
      <c r="E22" s="657"/>
      <c r="F22" s="657"/>
      <c r="G22" s="657"/>
      <c r="H22" s="657"/>
      <c r="I22" s="657"/>
      <c r="J22" s="657"/>
      <c r="K22" s="657"/>
      <c r="L22" s="657"/>
      <c r="M22" s="657"/>
      <c r="N22" s="657"/>
      <c r="O22" s="657"/>
      <c r="P22" s="657"/>
      <c r="Q22" s="658"/>
      <c r="R22" s="659">
        <v>7603473</v>
      </c>
      <c r="S22" s="660"/>
      <c r="T22" s="660"/>
      <c r="U22" s="660"/>
      <c r="V22" s="660"/>
      <c r="W22" s="660"/>
      <c r="X22" s="660"/>
      <c r="Y22" s="661"/>
      <c r="Z22" s="662">
        <v>54.8</v>
      </c>
      <c r="AA22" s="662"/>
      <c r="AB22" s="662"/>
      <c r="AC22" s="662"/>
      <c r="AD22" s="663">
        <v>6906883</v>
      </c>
      <c r="AE22" s="663"/>
      <c r="AF22" s="663"/>
      <c r="AG22" s="663"/>
      <c r="AH22" s="663"/>
      <c r="AI22" s="663"/>
      <c r="AJ22" s="663"/>
      <c r="AK22" s="663"/>
      <c r="AL22" s="664">
        <v>99.7</v>
      </c>
      <c r="AM22" s="665"/>
      <c r="AN22" s="665"/>
      <c r="AO22" s="666"/>
      <c r="AP22" s="677" t="s">
        <v>272</v>
      </c>
      <c r="AQ22" s="678"/>
      <c r="AR22" s="678"/>
      <c r="AS22" s="678"/>
      <c r="AT22" s="678"/>
      <c r="AU22" s="678"/>
      <c r="AV22" s="678"/>
      <c r="AW22" s="678"/>
      <c r="AX22" s="678"/>
      <c r="AY22" s="678"/>
      <c r="AZ22" s="678"/>
      <c r="BA22" s="678"/>
      <c r="BB22" s="678"/>
      <c r="BC22" s="678"/>
      <c r="BD22" s="678"/>
      <c r="BE22" s="678"/>
      <c r="BF22" s="679"/>
      <c r="BG22" s="659" t="s">
        <v>226</v>
      </c>
      <c r="BH22" s="660"/>
      <c r="BI22" s="660"/>
      <c r="BJ22" s="660"/>
      <c r="BK22" s="660"/>
      <c r="BL22" s="660"/>
      <c r="BM22" s="660"/>
      <c r="BN22" s="661"/>
      <c r="BO22" s="662" t="s">
        <v>226</v>
      </c>
      <c r="BP22" s="662"/>
      <c r="BQ22" s="662"/>
      <c r="BR22" s="662"/>
      <c r="BS22" s="668" t="s">
        <v>226</v>
      </c>
      <c r="BT22" s="660"/>
      <c r="BU22" s="660"/>
      <c r="BV22" s="660"/>
      <c r="BW22" s="660"/>
      <c r="BX22" s="660"/>
      <c r="BY22" s="660"/>
      <c r="BZ22" s="660"/>
      <c r="CA22" s="660"/>
      <c r="CB22" s="669"/>
      <c r="CD22" s="641" t="s">
        <v>273</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c r="B23" s="656" t="s">
        <v>274</v>
      </c>
      <c r="C23" s="657"/>
      <c r="D23" s="657"/>
      <c r="E23" s="657"/>
      <c r="F23" s="657"/>
      <c r="G23" s="657"/>
      <c r="H23" s="657"/>
      <c r="I23" s="657"/>
      <c r="J23" s="657"/>
      <c r="K23" s="657"/>
      <c r="L23" s="657"/>
      <c r="M23" s="657"/>
      <c r="N23" s="657"/>
      <c r="O23" s="657"/>
      <c r="P23" s="657"/>
      <c r="Q23" s="658"/>
      <c r="R23" s="659">
        <v>4143</v>
      </c>
      <c r="S23" s="660"/>
      <c r="T23" s="660"/>
      <c r="U23" s="660"/>
      <c r="V23" s="660"/>
      <c r="W23" s="660"/>
      <c r="X23" s="660"/>
      <c r="Y23" s="661"/>
      <c r="Z23" s="662">
        <v>0</v>
      </c>
      <c r="AA23" s="662"/>
      <c r="AB23" s="662"/>
      <c r="AC23" s="662"/>
      <c r="AD23" s="663">
        <v>4143</v>
      </c>
      <c r="AE23" s="663"/>
      <c r="AF23" s="663"/>
      <c r="AG23" s="663"/>
      <c r="AH23" s="663"/>
      <c r="AI23" s="663"/>
      <c r="AJ23" s="663"/>
      <c r="AK23" s="663"/>
      <c r="AL23" s="664">
        <v>0.1</v>
      </c>
      <c r="AM23" s="665"/>
      <c r="AN23" s="665"/>
      <c r="AO23" s="666"/>
      <c r="AP23" s="677" t="s">
        <v>275</v>
      </c>
      <c r="AQ23" s="678"/>
      <c r="AR23" s="678"/>
      <c r="AS23" s="678"/>
      <c r="AT23" s="678"/>
      <c r="AU23" s="678"/>
      <c r="AV23" s="678"/>
      <c r="AW23" s="678"/>
      <c r="AX23" s="678"/>
      <c r="AY23" s="678"/>
      <c r="AZ23" s="678"/>
      <c r="BA23" s="678"/>
      <c r="BB23" s="678"/>
      <c r="BC23" s="678"/>
      <c r="BD23" s="678"/>
      <c r="BE23" s="678"/>
      <c r="BF23" s="679"/>
      <c r="BG23" s="659">
        <v>120333</v>
      </c>
      <c r="BH23" s="660"/>
      <c r="BI23" s="660"/>
      <c r="BJ23" s="660"/>
      <c r="BK23" s="660"/>
      <c r="BL23" s="660"/>
      <c r="BM23" s="660"/>
      <c r="BN23" s="661"/>
      <c r="BO23" s="662">
        <v>4.8</v>
      </c>
      <c r="BP23" s="662"/>
      <c r="BQ23" s="662"/>
      <c r="BR23" s="662"/>
      <c r="BS23" s="668" t="s">
        <v>122</v>
      </c>
      <c r="BT23" s="660"/>
      <c r="BU23" s="660"/>
      <c r="BV23" s="660"/>
      <c r="BW23" s="660"/>
      <c r="BX23" s="660"/>
      <c r="BY23" s="660"/>
      <c r="BZ23" s="660"/>
      <c r="CA23" s="660"/>
      <c r="CB23" s="669"/>
      <c r="CD23" s="641" t="s">
        <v>214</v>
      </c>
      <c r="CE23" s="642"/>
      <c r="CF23" s="642"/>
      <c r="CG23" s="642"/>
      <c r="CH23" s="642"/>
      <c r="CI23" s="642"/>
      <c r="CJ23" s="642"/>
      <c r="CK23" s="642"/>
      <c r="CL23" s="642"/>
      <c r="CM23" s="642"/>
      <c r="CN23" s="642"/>
      <c r="CO23" s="642"/>
      <c r="CP23" s="642"/>
      <c r="CQ23" s="643"/>
      <c r="CR23" s="641" t="s">
        <v>276</v>
      </c>
      <c r="CS23" s="642"/>
      <c r="CT23" s="642"/>
      <c r="CU23" s="642"/>
      <c r="CV23" s="642"/>
      <c r="CW23" s="642"/>
      <c r="CX23" s="642"/>
      <c r="CY23" s="643"/>
      <c r="CZ23" s="641" t="s">
        <v>277</v>
      </c>
      <c r="DA23" s="642"/>
      <c r="DB23" s="642"/>
      <c r="DC23" s="643"/>
      <c r="DD23" s="641" t="s">
        <v>278</v>
      </c>
      <c r="DE23" s="642"/>
      <c r="DF23" s="642"/>
      <c r="DG23" s="642"/>
      <c r="DH23" s="642"/>
      <c r="DI23" s="642"/>
      <c r="DJ23" s="642"/>
      <c r="DK23" s="643"/>
      <c r="DL23" s="689" t="s">
        <v>279</v>
      </c>
      <c r="DM23" s="690"/>
      <c r="DN23" s="690"/>
      <c r="DO23" s="690"/>
      <c r="DP23" s="690"/>
      <c r="DQ23" s="690"/>
      <c r="DR23" s="690"/>
      <c r="DS23" s="690"/>
      <c r="DT23" s="690"/>
      <c r="DU23" s="690"/>
      <c r="DV23" s="691"/>
      <c r="DW23" s="641" t="s">
        <v>280</v>
      </c>
      <c r="DX23" s="642"/>
      <c r="DY23" s="642"/>
      <c r="DZ23" s="642"/>
      <c r="EA23" s="642"/>
      <c r="EB23" s="642"/>
      <c r="EC23" s="643"/>
    </row>
    <row r="24" spans="2:133" ht="11.25" customHeight="1">
      <c r="B24" s="656" t="s">
        <v>281</v>
      </c>
      <c r="C24" s="657"/>
      <c r="D24" s="657"/>
      <c r="E24" s="657"/>
      <c r="F24" s="657"/>
      <c r="G24" s="657"/>
      <c r="H24" s="657"/>
      <c r="I24" s="657"/>
      <c r="J24" s="657"/>
      <c r="K24" s="657"/>
      <c r="L24" s="657"/>
      <c r="M24" s="657"/>
      <c r="N24" s="657"/>
      <c r="O24" s="657"/>
      <c r="P24" s="657"/>
      <c r="Q24" s="658"/>
      <c r="R24" s="659">
        <v>21537</v>
      </c>
      <c r="S24" s="660"/>
      <c r="T24" s="660"/>
      <c r="U24" s="660"/>
      <c r="V24" s="660"/>
      <c r="W24" s="660"/>
      <c r="X24" s="660"/>
      <c r="Y24" s="661"/>
      <c r="Z24" s="662">
        <v>0.2</v>
      </c>
      <c r="AA24" s="662"/>
      <c r="AB24" s="662"/>
      <c r="AC24" s="662"/>
      <c r="AD24" s="663" t="s">
        <v>122</v>
      </c>
      <c r="AE24" s="663"/>
      <c r="AF24" s="663"/>
      <c r="AG24" s="663"/>
      <c r="AH24" s="663"/>
      <c r="AI24" s="663"/>
      <c r="AJ24" s="663"/>
      <c r="AK24" s="663"/>
      <c r="AL24" s="664" t="s">
        <v>122</v>
      </c>
      <c r="AM24" s="665"/>
      <c r="AN24" s="665"/>
      <c r="AO24" s="666"/>
      <c r="AP24" s="677" t="s">
        <v>282</v>
      </c>
      <c r="AQ24" s="678"/>
      <c r="AR24" s="678"/>
      <c r="AS24" s="678"/>
      <c r="AT24" s="678"/>
      <c r="AU24" s="678"/>
      <c r="AV24" s="678"/>
      <c r="AW24" s="678"/>
      <c r="AX24" s="678"/>
      <c r="AY24" s="678"/>
      <c r="AZ24" s="678"/>
      <c r="BA24" s="678"/>
      <c r="BB24" s="678"/>
      <c r="BC24" s="678"/>
      <c r="BD24" s="678"/>
      <c r="BE24" s="678"/>
      <c r="BF24" s="679"/>
      <c r="BG24" s="659" t="s">
        <v>122</v>
      </c>
      <c r="BH24" s="660"/>
      <c r="BI24" s="660"/>
      <c r="BJ24" s="660"/>
      <c r="BK24" s="660"/>
      <c r="BL24" s="660"/>
      <c r="BM24" s="660"/>
      <c r="BN24" s="661"/>
      <c r="BO24" s="662" t="s">
        <v>226</v>
      </c>
      <c r="BP24" s="662"/>
      <c r="BQ24" s="662"/>
      <c r="BR24" s="662"/>
      <c r="BS24" s="668" t="s">
        <v>122</v>
      </c>
      <c r="BT24" s="660"/>
      <c r="BU24" s="660"/>
      <c r="BV24" s="660"/>
      <c r="BW24" s="660"/>
      <c r="BX24" s="660"/>
      <c r="BY24" s="660"/>
      <c r="BZ24" s="660"/>
      <c r="CA24" s="660"/>
      <c r="CB24" s="669"/>
      <c r="CD24" s="670" t="s">
        <v>283</v>
      </c>
      <c r="CE24" s="671"/>
      <c r="CF24" s="671"/>
      <c r="CG24" s="671"/>
      <c r="CH24" s="671"/>
      <c r="CI24" s="671"/>
      <c r="CJ24" s="671"/>
      <c r="CK24" s="671"/>
      <c r="CL24" s="671"/>
      <c r="CM24" s="671"/>
      <c r="CN24" s="671"/>
      <c r="CO24" s="671"/>
      <c r="CP24" s="671"/>
      <c r="CQ24" s="672"/>
      <c r="CR24" s="648">
        <v>5389673</v>
      </c>
      <c r="CS24" s="649"/>
      <c r="CT24" s="649"/>
      <c r="CU24" s="649"/>
      <c r="CV24" s="649"/>
      <c r="CW24" s="649"/>
      <c r="CX24" s="649"/>
      <c r="CY24" s="650"/>
      <c r="CZ24" s="653">
        <v>40.6</v>
      </c>
      <c r="DA24" s="654"/>
      <c r="DB24" s="654"/>
      <c r="DC24" s="673"/>
      <c r="DD24" s="692">
        <v>4057284</v>
      </c>
      <c r="DE24" s="649"/>
      <c r="DF24" s="649"/>
      <c r="DG24" s="649"/>
      <c r="DH24" s="649"/>
      <c r="DI24" s="649"/>
      <c r="DJ24" s="649"/>
      <c r="DK24" s="650"/>
      <c r="DL24" s="692">
        <v>3924282</v>
      </c>
      <c r="DM24" s="649"/>
      <c r="DN24" s="649"/>
      <c r="DO24" s="649"/>
      <c r="DP24" s="649"/>
      <c r="DQ24" s="649"/>
      <c r="DR24" s="649"/>
      <c r="DS24" s="649"/>
      <c r="DT24" s="649"/>
      <c r="DU24" s="649"/>
      <c r="DV24" s="650"/>
      <c r="DW24" s="653">
        <v>53.9</v>
      </c>
      <c r="DX24" s="654"/>
      <c r="DY24" s="654"/>
      <c r="DZ24" s="654"/>
      <c r="EA24" s="654"/>
      <c r="EB24" s="654"/>
      <c r="EC24" s="655"/>
    </row>
    <row r="25" spans="2:133" ht="11.25" customHeight="1">
      <c r="B25" s="656" t="s">
        <v>284</v>
      </c>
      <c r="C25" s="657"/>
      <c r="D25" s="657"/>
      <c r="E25" s="657"/>
      <c r="F25" s="657"/>
      <c r="G25" s="657"/>
      <c r="H25" s="657"/>
      <c r="I25" s="657"/>
      <c r="J25" s="657"/>
      <c r="K25" s="657"/>
      <c r="L25" s="657"/>
      <c r="M25" s="657"/>
      <c r="N25" s="657"/>
      <c r="O25" s="657"/>
      <c r="P25" s="657"/>
      <c r="Q25" s="658"/>
      <c r="R25" s="659">
        <v>147845</v>
      </c>
      <c r="S25" s="660"/>
      <c r="T25" s="660"/>
      <c r="U25" s="660"/>
      <c r="V25" s="660"/>
      <c r="W25" s="660"/>
      <c r="X25" s="660"/>
      <c r="Y25" s="661"/>
      <c r="Z25" s="662">
        <v>1.1000000000000001</v>
      </c>
      <c r="AA25" s="662"/>
      <c r="AB25" s="662"/>
      <c r="AC25" s="662"/>
      <c r="AD25" s="663">
        <v>3780</v>
      </c>
      <c r="AE25" s="663"/>
      <c r="AF25" s="663"/>
      <c r="AG25" s="663"/>
      <c r="AH25" s="663"/>
      <c r="AI25" s="663"/>
      <c r="AJ25" s="663"/>
      <c r="AK25" s="663"/>
      <c r="AL25" s="664">
        <v>0.1</v>
      </c>
      <c r="AM25" s="665"/>
      <c r="AN25" s="665"/>
      <c r="AO25" s="666"/>
      <c r="AP25" s="677" t="s">
        <v>285</v>
      </c>
      <c r="AQ25" s="678"/>
      <c r="AR25" s="678"/>
      <c r="AS25" s="678"/>
      <c r="AT25" s="678"/>
      <c r="AU25" s="678"/>
      <c r="AV25" s="678"/>
      <c r="AW25" s="678"/>
      <c r="AX25" s="678"/>
      <c r="AY25" s="678"/>
      <c r="AZ25" s="678"/>
      <c r="BA25" s="678"/>
      <c r="BB25" s="678"/>
      <c r="BC25" s="678"/>
      <c r="BD25" s="678"/>
      <c r="BE25" s="678"/>
      <c r="BF25" s="679"/>
      <c r="BG25" s="659" t="s">
        <v>226</v>
      </c>
      <c r="BH25" s="660"/>
      <c r="BI25" s="660"/>
      <c r="BJ25" s="660"/>
      <c r="BK25" s="660"/>
      <c r="BL25" s="660"/>
      <c r="BM25" s="660"/>
      <c r="BN25" s="661"/>
      <c r="BO25" s="662" t="s">
        <v>226</v>
      </c>
      <c r="BP25" s="662"/>
      <c r="BQ25" s="662"/>
      <c r="BR25" s="662"/>
      <c r="BS25" s="668" t="s">
        <v>226</v>
      </c>
      <c r="BT25" s="660"/>
      <c r="BU25" s="660"/>
      <c r="BV25" s="660"/>
      <c r="BW25" s="660"/>
      <c r="BX25" s="660"/>
      <c r="BY25" s="660"/>
      <c r="BZ25" s="660"/>
      <c r="CA25" s="660"/>
      <c r="CB25" s="669"/>
      <c r="CD25" s="674" t="s">
        <v>286</v>
      </c>
      <c r="CE25" s="675"/>
      <c r="CF25" s="675"/>
      <c r="CG25" s="675"/>
      <c r="CH25" s="675"/>
      <c r="CI25" s="675"/>
      <c r="CJ25" s="675"/>
      <c r="CK25" s="675"/>
      <c r="CL25" s="675"/>
      <c r="CM25" s="675"/>
      <c r="CN25" s="675"/>
      <c r="CO25" s="675"/>
      <c r="CP25" s="675"/>
      <c r="CQ25" s="676"/>
      <c r="CR25" s="659">
        <v>2272253</v>
      </c>
      <c r="CS25" s="695"/>
      <c r="CT25" s="695"/>
      <c r="CU25" s="695"/>
      <c r="CV25" s="695"/>
      <c r="CW25" s="695"/>
      <c r="CX25" s="695"/>
      <c r="CY25" s="696"/>
      <c r="CZ25" s="664">
        <v>17.100000000000001</v>
      </c>
      <c r="DA25" s="693"/>
      <c r="DB25" s="693"/>
      <c r="DC25" s="697"/>
      <c r="DD25" s="668">
        <v>2150589</v>
      </c>
      <c r="DE25" s="695"/>
      <c r="DF25" s="695"/>
      <c r="DG25" s="695"/>
      <c r="DH25" s="695"/>
      <c r="DI25" s="695"/>
      <c r="DJ25" s="695"/>
      <c r="DK25" s="696"/>
      <c r="DL25" s="668">
        <v>2081772</v>
      </c>
      <c r="DM25" s="695"/>
      <c r="DN25" s="695"/>
      <c r="DO25" s="695"/>
      <c r="DP25" s="695"/>
      <c r="DQ25" s="695"/>
      <c r="DR25" s="695"/>
      <c r="DS25" s="695"/>
      <c r="DT25" s="695"/>
      <c r="DU25" s="695"/>
      <c r="DV25" s="696"/>
      <c r="DW25" s="664">
        <v>28.6</v>
      </c>
      <c r="DX25" s="693"/>
      <c r="DY25" s="693"/>
      <c r="DZ25" s="693"/>
      <c r="EA25" s="693"/>
      <c r="EB25" s="693"/>
      <c r="EC25" s="694"/>
    </row>
    <row r="26" spans="2:133" ht="11.25" customHeight="1">
      <c r="B26" s="656" t="s">
        <v>287</v>
      </c>
      <c r="C26" s="657"/>
      <c r="D26" s="657"/>
      <c r="E26" s="657"/>
      <c r="F26" s="657"/>
      <c r="G26" s="657"/>
      <c r="H26" s="657"/>
      <c r="I26" s="657"/>
      <c r="J26" s="657"/>
      <c r="K26" s="657"/>
      <c r="L26" s="657"/>
      <c r="M26" s="657"/>
      <c r="N26" s="657"/>
      <c r="O26" s="657"/>
      <c r="P26" s="657"/>
      <c r="Q26" s="658"/>
      <c r="R26" s="659">
        <v>16338</v>
      </c>
      <c r="S26" s="660"/>
      <c r="T26" s="660"/>
      <c r="U26" s="660"/>
      <c r="V26" s="660"/>
      <c r="W26" s="660"/>
      <c r="X26" s="660"/>
      <c r="Y26" s="661"/>
      <c r="Z26" s="662">
        <v>0.1</v>
      </c>
      <c r="AA26" s="662"/>
      <c r="AB26" s="662"/>
      <c r="AC26" s="662"/>
      <c r="AD26" s="663" t="s">
        <v>122</v>
      </c>
      <c r="AE26" s="663"/>
      <c r="AF26" s="663"/>
      <c r="AG26" s="663"/>
      <c r="AH26" s="663"/>
      <c r="AI26" s="663"/>
      <c r="AJ26" s="663"/>
      <c r="AK26" s="663"/>
      <c r="AL26" s="664" t="s">
        <v>226</v>
      </c>
      <c r="AM26" s="665"/>
      <c r="AN26" s="665"/>
      <c r="AO26" s="666"/>
      <c r="AP26" s="677" t="s">
        <v>288</v>
      </c>
      <c r="AQ26" s="698"/>
      <c r="AR26" s="698"/>
      <c r="AS26" s="698"/>
      <c r="AT26" s="698"/>
      <c r="AU26" s="698"/>
      <c r="AV26" s="698"/>
      <c r="AW26" s="698"/>
      <c r="AX26" s="698"/>
      <c r="AY26" s="698"/>
      <c r="AZ26" s="698"/>
      <c r="BA26" s="698"/>
      <c r="BB26" s="698"/>
      <c r="BC26" s="698"/>
      <c r="BD26" s="698"/>
      <c r="BE26" s="698"/>
      <c r="BF26" s="679"/>
      <c r="BG26" s="659" t="s">
        <v>122</v>
      </c>
      <c r="BH26" s="660"/>
      <c r="BI26" s="660"/>
      <c r="BJ26" s="660"/>
      <c r="BK26" s="660"/>
      <c r="BL26" s="660"/>
      <c r="BM26" s="660"/>
      <c r="BN26" s="661"/>
      <c r="BO26" s="662" t="s">
        <v>122</v>
      </c>
      <c r="BP26" s="662"/>
      <c r="BQ26" s="662"/>
      <c r="BR26" s="662"/>
      <c r="BS26" s="668" t="s">
        <v>122</v>
      </c>
      <c r="BT26" s="660"/>
      <c r="BU26" s="660"/>
      <c r="BV26" s="660"/>
      <c r="BW26" s="660"/>
      <c r="BX26" s="660"/>
      <c r="BY26" s="660"/>
      <c r="BZ26" s="660"/>
      <c r="CA26" s="660"/>
      <c r="CB26" s="669"/>
      <c r="CD26" s="674" t="s">
        <v>289</v>
      </c>
      <c r="CE26" s="675"/>
      <c r="CF26" s="675"/>
      <c r="CG26" s="675"/>
      <c r="CH26" s="675"/>
      <c r="CI26" s="675"/>
      <c r="CJ26" s="675"/>
      <c r="CK26" s="675"/>
      <c r="CL26" s="675"/>
      <c r="CM26" s="675"/>
      <c r="CN26" s="675"/>
      <c r="CO26" s="675"/>
      <c r="CP26" s="675"/>
      <c r="CQ26" s="676"/>
      <c r="CR26" s="659">
        <v>1438973</v>
      </c>
      <c r="CS26" s="660"/>
      <c r="CT26" s="660"/>
      <c r="CU26" s="660"/>
      <c r="CV26" s="660"/>
      <c r="CW26" s="660"/>
      <c r="CX26" s="660"/>
      <c r="CY26" s="661"/>
      <c r="CZ26" s="664">
        <v>10.8</v>
      </c>
      <c r="DA26" s="693"/>
      <c r="DB26" s="693"/>
      <c r="DC26" s="697"/>
      <c r="DD26" s="668">
        <v>1331204</v>
      </c>
      <c r="DE26" s="660"/>
      <c r="DF26" s="660"/>
      <c r="DG26" s="660"/>
      <c r="DH26" s="660"/>
      <c r="DI26" s="660"/>
      <c r="DJ26" s="660"/>
      <c r="DK26" s="661"/>
      <c r="DL26" s="668" t="s">
        <v>226</v>
      </c>
      <c r="DM26" s="660"/>
      <c r="DN26" s="660"/>
      <c r="DO26" s="660"/>
      <c r="DP26" s="660"/>
      <c r="DQ26" s="660"/>
      <c r="DR26" s="660"/>
      <c r="DS26" s="660"/>
      <c r="DT26" s="660"/>
      <c r="DU26" s="660"/>
      <c r="DV26" s="661"/>
      <c r="DW26" s="664" t="s">
        <v>226</v>
      </c>
      <c r="DX26" s="693"/>
      <c r="DY26" s="693"/>
      <c r="DZ26" s="693"/>
      <c r="EA26" s="693"/>
      <c r="EB26" s="693"/>
      <c r="EC26" s="694"/>
    </row>
    <row r="27" spans="2:133" ht="11.25" customHeight="1">
      <c r="B27" s="656" t="s">
        <v>290</v>
      </c>
      <c r="C27" s="657"/>
      <c r="D27" s="657"/>
      <c r="E27" s="657"/>
      <c r="F27" s="657"/>
      <c r="G27" s="657"/>
      <c r="H27" s="657"/>
      <c r="I27" s="657"/>
      <c r="J27" s="657"/>
      <c r="K27" s="657"/>
      <c r="L27" s="657"/>
      <c r="M27" s="657"/>
      <c r="N27" s="657"/>
      <c r="O27" s="657"/>
      <c r="P27" s="657"/>
      <c r="Q27" s="658"/>
      <c r="R27" s="659">
        <v>1179254</v>
      </c>
      <c r="S27" s="660"/>
      <c r="T27" s="660"/>
      <c r="U27" s="660"/>
      <c r="V27" s="660"/>
      <c r="W27" s="660"/>
      <c r="X27" s="660"/>
      <c r="Y27" s="661"/>
      <c r="Z27" s="662">
        <v>8.5</v>
      </c>
      <c r="AA27" s="662"/>
      <c r="AB27" s="662"/>
      <c r="AC27" s="662"/>
      <c r="AD27" s="663" t="s">
        <v>226</v>
      </c>
      <c r="AE27" s="663"/>
      <c r="AF27" s="663"/>
      <c r="AG27" s="663"/>
      <c r="AH27" s="663"/>
      <c r="AI27" s="663"/>
      <c r="AJ27" s="663"/>
      <c r="AK27" s="663"/>
      <c r="AL27" s="664" t="s">
        <v>226</v>
      </c>
      <c r="AM27" s="665"/>
      <c r="AN27" s="665"/>
      <c r="AO27" s="666"/>
      <c r="AP27" s="656" t="s">
        <v>291</v>
      </c>
      <c r="AQ27" s="657"/>
      <c r="AR27" s="657"/>
      <c r="AS27" s="657"/>
      <c r="AT27" s="657"/>
      <c r="AU27" s="657"/>
      <c r="AV27" s="657"/>
      <c r="AW27" s="657"/>
      <c r="AX27" s="657"/>
      <c r="AY27" s="657"/>
      <c r="AZ27" s="657"/>
      <c r="BA27" s="657"/>
      <c r="BB27" s="657"/>
      <c r="BC27" s="657"/>
      <c r="BD27" s="657"/>
      <c r="BE27" s="657"/>
      <c r="BF27" s="658"/>
      <c r="BG27" s="659">
        <v>2498528</v>
      </c>
      <c r="BH27" s="660"/>
      <c r="BI27" s="660"/>
      <c r="BJ27" s="660"/>
      <c r="BK27" s="660"/>
      <c r="BL27" s="660"/>
      <c r="BM27" s="660"/>
      <c r="BN27" s="661"/>
      <c r="BO27" s="662">
        <v>100</v>
      </c>
      <c r="BP27" s="662"/>
      <c r="BQ27" s="662"/>
      <c r="BR27" s="662"/>
      <c r="BS27" s="668">
        <v>18974</v>
      </c>
      <c r="BT27" s="660"/>
      <c r="BU27" s="660"/>
      <c r="BV27" s="660"/>
      <c r="BW27" s="660"/>
      <c r="BX27" s="660"/>
      <c r="BY27" s="660"/>
      <c r="BZ27" s="660"/>
      <c r="CA27" s="660"/>
      <c r="CB27" s="669"/>
      <c r="CD27" s="674" t="s">
        <v>292</v>
      </c>
      <c r="CE27" s="675"/>
      <c r="CF27" s="675"/>
      <c r="CG27" s="675"/>
      <c r="CH27" s="675"/>
      <c r="CI27" s="675"/>
      <c r="CJ27" s="675"/>
      <c r="CK27" s="675"/>
      <c r="CL27" s="675"/>
      <c r="CM27" s="675"/>
      <c r="CN27" s="675"/>
      <c r="CO27" s="675"/>
      <c r="CP27" s="675"/>
      <c r="CQ27" s="676"/>
      <c r="CR27" s="659">
        <v>1556075</v>
      </c>
      <c r="CS27" s="695"/>
      <c r="CT27" s="695"/>
      <c r="CU27" s="695"/>
      <c r="CV27" s="695"/>
      <c r="CW27" s="695"/>
      <c r="CX27" s="695"/>
      <c r="CY27" s="696"/>
      <c r="CZ27" s="664">
        <v>11.7</v>
      </c>
      <c r="DA27" s="693"/>
      <c r="DB27" s="693"/>
      <c r="DC27" s="697"/>
      <c r="DD27" s="668">
        <v>467963</v>
      </c>
      <c r="DE27" s="695"/>
      <c r="DF27" s="695"/>
      <c r="DG27" s="695"/>
      <c r="DH27" s="695"/>
      <c r="DI27" s="695"/>
      <c r="DJ27" s="695"/>
      <c r="DK27" s="696"/>
      <c r="DL27" s="668">
        <v>456698</v>
      </c>
      <c r="DM27" s="695"/>
      <c r="DN27" s="695"/>
      <c r="DO27" s="695"/>
      <c r="DP27" s="695"/>
      <c r="DQ27" s="695"/>
      <c r="DR27" s="695"/>
      <c r="DS27" s="695"/>
      <c r="DT27" s="695"/>
      <c r="DU27" s="695"/>
      <c r="DV27" s="696"/>
      <c r="DW27" s="664">
        <v>6.3</v>
      </c>
      <c r="DX27" s="693"/>
      <c r="DY27" s="693"/>
      <c r="DZ27" s="693"/>
      <c r="EA27" s="693"/>
      <c r="EB27" s="693"/>
      <c r="EC27" s="694"/>
    </row>
    <row r="28" spans="2:133" ht="11.25" customHeight="1">
      <c r="B28" s="701" t="s">
        <v>293</v>
      </c>
      <c r="C28" s="702"/>
      <c r="D28" s="702"/>
      <c r="E28" s="702"/>
      <c r="F28" s="702"/>
      <c r="G28" s="702"/>
      <c r="H28" s="702"/>
      <c r="I28" s="702"/>
      <c r="J28" s="702"/>
      <c r="K28" s="702"/>
      <c r="L28" s="702"/>
      <c r="M28" s="702"/>
      <c r="N28" s="702"/>
      <c r="O28" s="702"/>
      <c r="P28" s="702"/>
      <c r="Q28" s="703"/>
      <c r="R28" s="659">
        <v>653</v>
      </c>
      <c r="S28" s="660"/>
      <c r="T28" s="660"/>
      <c r="U28" s="660"/>
      <c r="V28" s="660"/>
      <c r="W28" s="660"/>
      <c r="X28" s="660"/>
      <c r="Y28" s="661"/>
      <c r="Z28" s="662">
        <v>0</v>
      </c>
      <c r="AA28" s="662"/>
      <c r="AB28" s="662"/>
      <c r="AC28" s="662"/>
      <c r="AD28" s="663">
        <v>653</v>
      </c>
      <c r="AE28" s="663"/>
      <c r="AF28" s="663"/>
      <c r="AG28" s="663"/>
      <c r="AH28" s="663"/>
      <c r="AI28" s="663"/>
      <c r="AJ28" s="663"/>
      <c r="AK28" s="663"/>
      <c r="AL28" s="664">
        <v>0</v>
      </c>
      <c r="AM28" s="665"/>
      <c r="AN28" s="665"/>
      <c r="AO28" s="666"/>
      <c r="AP28" s="704"/>
      <c r="AQ28" s="705"/>
      <c r="AR28" s="705"/>
      <c r="AS28" s="705"/>
      <c r="AT28" s="705"/>
      <c r="AU28" s="705"/>
      <c r="AV28" s="705"/>
      <c r="AW28" s="705"/>
      <c r="AX28" s="705"/>
      <c r="AY28" s="705"/>
      <c r="AZ28" s="705"/>
      <c r="BA28" s="705"/>
      <c r="BB28" s="705"/>
      <c r="BC28" s="705"/>
      <c r="BD28" s="705"/>
      <c r="BE28" s="705"/>
      <c r="BF28" s="706"/>
      <c r="BG28" s="659"/>
      <c r="BH28" s="660"/>
      <c r="BI28" s="660"/>
      <c r="BJ28" s="660"/>
      <c r="BK28" s="660"/>
      <c r="BL28" s="660"/>
      <c r="BM28" s="660"/>
      <c r="BN28" s="661"/>
      <c r="BO28" s="662"/>
      <c r="BP28" s="662"/>
      <c r="BQ28" s="662"/>
      <c r="BR28" s="662"/>
      <c r="BS28" s="663"/>
      <c r="BT28" s="663"/>
      <c r="BU28" s="663"/>
      <c r="BV28" s="663"/>
      <c r="BW28" s="663"/>
      <c r="BX28" s="663"/>
      <c r="BY28" s="663"/>
      <c r="BZ28" s="663"/>
      <c r="CA28" s="663"/>
      <c r="CB28" s="667"/>
      <c r="CD28" s="674" t="s">
        <v>294</v>
      </c>
      <c r="CE28" s="675"/>
      <c r="CF28" s="675"/>
      <c r="CG28" s="675"/>
      <c r="CH28" s="675"/>
      <c r="CI28" s="675"/>
      <c r="CJ28" s="675"/>
      <c r="CK28" s="675"/>
      <c r="CL28" s="675"/>
      <c r="CM28" s="675"/>
      <c r="CN28" s="675"/>
      <c r="CO28" s="675"/>
      <c r="CP28" s="675"/>
      <c r="CQ28" s="676"/>
      <c r="CR28" s="659">
        <v>1561345</v>
      </c>
      <c r="CS28" s="660"/>
      <c r="CT28" s="660"/>
      <c r="CU28" s="660"/>
      <c r="CV28" s="660"/>
      <c r="CW28" s="660"/>
      <c r="CX28" s="660"/>
      <c r="CY28" s="661"/>
      <c r="CZ28" s="664">
        <v>11.8</v>
      </c>
      <c r="DA28" s="693"/>
      <c r="DB28" s="693"/>
      <c r="DC28" s="697"/>
      <c r="DD28" s="668">
        <v>1438732</v>
      </c>
      <c r="DE28" s="660"/>
      <c r="DF28" s="660"/>
      <c r="DG28" s="660"/>
      <c r="DH28" s="660"/>
      <c r="DI28" s="660"/>
      <c r="DJ28" s="660"/>
      <c r="DK28" s="661"/>
      <c r="DL28" s="668">
        <v>1385812</v>
      </c>
      <c r="DM28" s="660"/>
      <c r="DN28" s="660"/>
      <c r="DO28" s="660"/>
      <c r="DP28" s="660"/>
      <c r="DQ28" s="660"/>
      <c r="DR28" s="660"/>
      <c r="DS28" s="660"/>
      <c r="DT28" s="660"/>
      <c r="DU28" s="660"/>
      <c r="DV28" s="661"/>
      <c r="DW28" s="664">
        <v>19</v>
      </c>
      <c r="DX28" s="693"/>
      <c r="DY28" s="693"/>
      <c r="DZ28" s="693"/>
      <c r="EA28" s="693"/>
      <c r="EB28" s="693"/>
      <c r="EC28" s="694"/>
    </row>
    <row r="29" spans="2:133" ht="11.25" customHeight="1">
      <c r="B29" s="656" t="s">
        <v>295</v>
      </c>
      <c r="C29" s="657"/>
      <c r="D29" s="657"/>
      <c r="E29" s="657"/>
      <c r="F29" s="657"/>
      <c r="G29" s="657"/>
      <c r="H29" s="657"/>
      <c r="I29" s="657"/>
      <c r="J29" s="657"/>
      <c r="K29" s="657"/>
      <c r="L29" s="657"/>
      <c r="M29" s="657"/>
      <c r="N29" s="657"/>
      <c r="O29" s="657"/>
      <c r="P29" s="657"/>
      <c r="Q29" s="658"/>
      <c r="R29" s="659">
        <v>950839</v>
      </c>
      <c r="S29" s="660"/>
      <c r="T29" s="660"/>
      <c r="U29" s="660"/>
      <c r="V29" s="660"/>
      <c r="W29" s="660"/>
      <c r="X29" s="660"/>
      <c r="Y29" s="661"/>
      <c r="Z29" s="662">
        <v>6.9</v>
      </c>
      <c r="AA29" s="662"/>
      <c r="AB29" s="662"/>
      <c r="AC29" s="662"/>
      <c r="AD29" s="663" t="s">
        <v>122</v>
      </c>
      <c r="AE29" s="663"/>
      <c r="AF29" s="663"/>
      <c r="AG29" s="663"/>
      <c r="AH29" s="663"/>
      <c r="AI29" s="663"/>
      <c r="AJ29" s="663"/>
      <c r="AK29" s="663"/>
      <c r="AL29" s="664" t="s">
        <v>122</v>
      </c>
      <c r="AM29" s="665"/>
      <c r="AN29" s="665"/>
      <c r="AO29" s="666"/>
      <c r="AP29" s="638" t="s">
        <v>214</v>
      </c>
      <c r="AQ29" s="639"/>
      <c r="AR29" s="639"/>
      <c r="AS29" s="639"/>
      <c r="AT29" s="639"/>
      <c r="AU29" s="639"/>
      <c r="AV29" s="639"/>
      <c r="AW29" s="639"/>
      <c r="AX29" s="639"/>
      <c r="AY29" s="639"/>
      <c r="AZ29" s="639"/>
      <c r="BA29" s="639"/>
      <c r="BB29" s="639"/>
      <c r="BC29" s="639"/>
      <c r="BD29" s="639"/>
      <c r="BE29" s="639"/>
      <c r="BF29" s="640"/>
      <c r="BG29" s="638" t="s">
        <v>296</v>
      </c>
      <c r="BH29" s="699"/>
      <c r="BI29" s="699"/>
      <c r="BJ29" s="699"/>
      <c r="BK29" s="699"/>
      <c r="BL29" s="699"/>
      <c r="BM29" s="699"/>
      <c r="BN29" s="699"/>
      <c r="BO29" s="699"/>
      <c r="BP29" s="699"/>
      <c r="BQ29" s="700"/>
      <c r="BR29" s="638" t="s">
        <v>297</v>
      </c>
      <c r="BS29" s="699"/>
      <c r="BT29" s="699"/>
      <c r="BU29" s="699"/>
      <c r="BV29" s="699"/>
      <c r="BW29" s="699"/>
      <c r="BX29" s="699"/>
      <c r="BY29" s="699"/>
      <c r="BZ29" s="699"/>
      <c r="CA29" s="699"/>
      <c r="CB29" s="700"/>
      <c r="CD29" s="722" t="s">
        <v>298</v>
      </c>
      <c r="CE29" s="723"/>
      <c r="CF29" s="674" t="s">
        <v>299</v>
      </c>
      <c r="CG29" s="675"/>
      <c r="CH29" s="675"/>
      <c r="CI29" s="675"/>
      <c r="CJ29" s="675"/>
      <c r="CK29" s="675"/>
      <c r="CL29" s="675"/>
      <c r="CM29" s="675"/>
      <c r="CN29" s="675"/>
      <c r="CO29" s="675"/>
      <c r="CP29" s="675"/>
      <c r="CQ29" s="676"/>
      <c r="CR29" s="659">
        <v>1561345</v>
      </c>
      <c r="CS29" s="695"/>
      <c r="CT29" s="695"/>
      <c r="CU29" s="695"/>
      <c r="CV29" s="695"/>
      <c r="CW29" s="695"/>
      <c r="CX29" s="695"/>
      <c r="CY29" s="696"/>
      <c r="CZ29" s="664">
        <v>11.8</v>
      </c>
      <c r="DA29" s="693"/>
      <c r="DB29" s="693"/>
      <c r="DC29" s="697"/>
      <c r="DD29" s="668">
        <v>1438732</v>
      </c>
      <c r="DE29" s="695"/>
      <c r="DF29" s="695"/>
      <c r="DG29" s="695"/>
      <c r="DH29" s="695"/>
      <c r="DI29" s="695"/>
      <c r="DJ29" s="695"/>
      <c r="DK29" s="696"/>
      <c r="DL29" s="668">
        <v>1385812</v>
      </c>
      <c r="DM29" s="695"/>
      <c r="DN29" s="695"/>
      <c r="DO29" s="695"/>
      <c r="DP29" s="695"/>
      <c r="DQ29" s="695"/>
      <c r="DR29" s="695"/>
      <c r="DS29" s="695"/>
      <c r="DT29" s="695"/>
      <c r="DU29" s="695"/>
      <c r="DV29" s="696"/>
      <c r="DW29" s="664">
        <v>19</v>
      </c>
      <c r="DX29" s="693"/>
      <c r="DY29" s="693"/>
      <c r="DZ29" s="693"/>
      <c r="EA29" s="693"/>
      <c r="EB29" s="693"/>
      <c r="EC29" s="694"/>
    </row>
    <row r="30" spans="2:133" ht="11.25" customHeight="1">
      <c r="B30" s="656" t="s">
        <v>300</v>
      </c>
      <c r="C30" s="657"/>
      <c r="D30" s="657"/>
      <c r="E30" s="657"/>
      <c r="F30" s="657"/>
      <c r="G30" s="657"/>
      <c r="H30" s="657"/>
      <c r="I30" s="657"/>
      <c r="J30" s="657"/>
      <c r="K30" s="657"/>
      <c r="L30" s="657"/>
      <c r="M30" s="657"/>
      <c r="N30" s="657"/>
      <c r="O30" s="657"/>
      <c r="P30" s="657"/>
      <c r="Q30" s="658"/>
      <c r="R30" s="659">
        <v>35405</v>
      </c>
      <c r="S30" s="660"/>
      <c r="T30" s="660"/>
      <c r="U30" s="660"/>
      <c r="V30" s="660"/>
      <c r="W30" s="660"/>
      <c r="X30" s="660"/>
      <c r="Y30" s="661"/>
      <c r="Z30" s="662">
        <v>0.3</v>
      </c>
      <c r="AA30" s="662"/>
      <c r="AB30" s="662"/>
      <c r="AC30" s="662"/>
      <c r="AD30" s="663">
        <v>12355</v>
      </c>
      <c r="AE30" s="663"/>
      <c r="AF30" s="663"/>
      <c r="AG30" s="663"/>
      <c r="AH30" s="663"/>
      <c r="AI30" s="663"/>
      <c r="AJ30" s="663"/>
      <c r="AK30" s="663"/>
      <c r="AL30" s="664">
        <v>0.2</v>
      </c>
      <c r="AM30" s="665"/>
      <c r="AN30" s="665"/>
      <c r="AO30" s="666"/>
      <c r="AP30" s="707" t="s">
        <v>301</v>
      </c>
      <c r="AQ30" s="708"/>
      <c r="AR30" s="708"/>
      <c r="AS30" s="708"/>
      <c r="AT30" s="713" t="s">
        <v>302</v>
      </c>
      <c r="AU30" s="210"/>
      <c r="AV30" s="210"/>
      <c r="AW30" s="210"/>
      <c r="AX30" s="645" t="s">
        <v>179</v>
      </c>
      <c r="AY30" s="646"/>
      <c r="AZ30" s="646"/>
      <c r="BA30" s="646"/>
      <c r="BB30" s="646"/>
      <c r="BC30" s="646"/>
      <c r="BD30" s="646"/>
      <c r="BE30" s="646"/>
      <c r="BF30" s="647"/>
      <c r="BG30" s="719">
        <v>99.3</v>
      </c>
      <c r="BH30" s="720"/>
      <c r="BI30" s="720"/>
      <c r="BJ30" s="720"/>
      <c r="BK30" s="720"/>
      <c r="BL30" s="720"/>
      <c r="BM30" s="654">
        <v>92.7</v>
      </c>
      <c r="BN30" s="720"/>
      <c r="BO30" s="720"/>
      <c r="BP30" s="720"/>
      <c r="BQ30" s="721"/>
      <c r="BR30" s="719">
        <v>99.2</v>
      </c>
      <c r="BS30" s="720"/>
      <c r="BT30" s="720"/>
      <c r="BU30" s="720"/>
      <c r="BV30" s="720"/>
      <c r="BW30" s="720"/>
      <c r="BX30" s="654">
        <v>91.6</v>
      </c>
      <c r="BY30" s="720"/>
      <c r="BZ30" s="720"/>
      <c r="CA30" s="720"/>
      <c r="CB30" s="721"/>
      <c r="CD30" s="724"/>
      <c r="CE30" s="725"/>
      <c r="CF30" s="674" t="s">
        <v>303</v>
      </c>
      <c r="CG30" s="675"/>
      <c r="CH30" s="675"/>
      <c r="CI30" s="675"/>
      <c r="CJ30" s="675"/>
      <c r="CK30" s="675"/>
      <c r="CL30" s="675"/>
      <c r="CM30" s="675"/>
      <c r="CN30" s="675"/>
      <c r="CO30" s="675"/>
      <c r="CP30" s="675"/>
      <c r="CQ30" s="676"/>
      <c r="CR30" s="659">
        <v>1451160</v>
      </c>
      <c r="CS30" s="660"/>
      <c r="CT30" s="660"/>
      <c r="CU30" s="660"/>
      <c r="CV30" s="660"/>
      <c r="CW30" s="660"/>
      <c r="CX30" s="660"/>
      <c r="CY30" s="661"/>
      <c r="CZ30" s="664">
        <v>10.9</v>
      </c>
      <c r="DA30" s="693"/>
      <c r="DB30" s="693"/>
      <c r="DC30" s="697"/>
      <c r="DD30" s="668">
        <v>1329630</v>
      </c>
      <c r="DE30" s="660"/>
      <c r="DF30" s="660"/>
      <c r="DG30" s="660"/>
      <c r="DH30" s="660"/>
      <c r="DI30" s="660"/>
      <c r="DJ30" s="660"/>
      <c r="DK30" s="661"/>
      <c r="DL30" s="668">
        <v>1276710</v>
      </c>
      <c r="DM30" s="660"/>
      <c r="DN30" s="660"/>
      <c r="DO30" s="660"/>
      <c r="DP30" s="660"/>
      <c r="DQ30" s="660"/>
      <c r="DR30" s="660"/>
      <c r="DS30" s="660"/>
      <c r="DT30" s="660"/>
      <c r="DU30" s="660"/>
      <c r="DV30" s="661"/>
      <c r="DW30" s="664">
        <v>17.5</v>
      </c>
      <c r="DX30" s="693"/>
      <c r="DY30" s="693"/>
      <c r="DZ30" s="693"/>
      <c r="EA30" s="693"/>
      <c r="EB30" s="693"/>
      <c r="EC30" s="694"/>
    </row>
    <row r="31" spans="2:133" ht="11.25" customHeight="1">
      <c r="B31" s="656" t="s">
        <v>304</v>
      </c>
      <c r="C31" s="657"/>
      <c r="D31" s="657"/>
      <c r="E31" s="657"/>
      <c r="F31" s="657"/>
      <c r="G31" s="657"/>
      <c r="H31" s="657"/>
      <c r="I31" s="657"/>
      <c r="J31" s="657"/>
      <c r="K31" s="657"/>
      <c r="L31" s="657"/>
      <c r="M31" s="657"/>
      <c r="N31" s="657"/>
      <c r="O31" s="657"/>
      <c r="P31" s="657"/>
      <c r="Q31" s="658"/>
      <c r="R31" s="659">
        <v>582399</v>
      </c>
      <c r="S31" s="660"/>
      <c r="T31" s="660"/>
      <c r="U31" s="660"/>
      <c r="V31" s="660"/>
      <c r="W31" s="660"/>
      <c r="X31" s="660"/>
      <c r="Y31" s="661"/>
      <c r="Z31" s="662">
        <v>4.2</v>
      </c>
      <c r="AA31" s="662"/>
      <c r="AB31" s="662"/>
      <c r="AC31" s="662"/>
      <c r="AD31" s="663" t="s">
        <v>122</v>
      </c>
      <c r="AE31" s="663"/>
      <c r="AF31" s="663"/>
      <c r="AG31" s="663"/>
      <c r="AH31" s="663"/>
      <c r="AI31" s="663"/>
      <c r="AJ31" s="663"/>
      <c r="AK31" s="663"/>
      <c r="AL31" s="664" t="s">
        <v>226</v>
      </c>
      <c r="AM31" s="665"/>
      <c r="AN31" s="665"/>
      <c r="AO31" s="666"/>
      <c r="AP31" s="709"/>
      <c r="AQ31" s="710"/>
      <c r="AR31" s="710"/>
      <c r="AS31" s="710"/>
      <c r="AT31" s="714"/>
      <c r="AU31" s="209" t="s">
        <v>305</v>
      </c>
      <c r="AV31" s="209"/>
      <c r="AW31" s="209"/>
      <c r="AX31" s="656" t="s">
        <v>306</v>
      </c>
      <c r="AY31" s="657"/>
      <c r="AZ31" s="657"/>
      <c r="BA31" s="657"/>
      <c r="BB31" s="657"/>
      <c r="BC31" s="657"/>
      <c r="BD31" s="657"/>
      <c r="BE31" s="657"/>
      <c r="BF31" s="658"/>
      <c r="BG31" s="716">
        <v>99.5</v>
      </c>
      <c r="BH31" s="695"/>
      <c r="BI31" s="695"/>
      <c r="BJ31" s="695"/>
      <c r="BK31" s="695"/>
      <c r="BL31" s="695"/>
      <c r="BM31" s="665">
        <v>96.2</v>
      </c>
      <c r="BN31" s="717"/>
      <c r="BO31" s="717"/>
      <c r="BP31" s="717"/>
      <c r="BQ31" s="718"/>
      <c r="BR31" s="716">
        <v>99.3</v>
      </c>
      <c r="BS31" s="695"/>
      <c r="BT31" s="695"/>
      <c r="BU31" s="695"/>
      <c r="BV31" s="695"/>
      <c r="BW31" s="695"/>
      <c r="BX31" s="665">
        <v>95.2</v>
      </c>
      <c r="BY31" s="717"/>
      <c r="BZ31" s="717"/>
      <c r="CA31" s="717"/>
      <c r="CB31" s="718"/>
      <c r="CD31" s="724"/>
      <c r="CE31" s="725"/>
      <c r="CF31" s="674" t="s">
        <v>307</v>
      </c>
      <c r="CG31" s="675"/>
      <c r="CH31" s="675"/>
      <c r="CI31" s="675"/>
      <c r="CJ31" s="675"/>
      <c r="CK31" s="675"/>
      <c r="CL31" s="675"/>
      <c r="CM31" s="675"/>
      <c r="CN31" s="675"/>
      <c r="CO31" s="675"/>
      <c r="CP31" s="675"/>
      <c r="CQ31" s="676"/>
      <c r="CR31" s="659">
        <v>110185</v>
      </c>
      <c r="CS31" s="695"/>
      <c r="CT31" s="695"/>
      <c r="CU31" s="695"/>
      <c r="CV31" s="695"/>
      <c r="CW31" s="695"/>
      <c r="CX31" s="695"/>
      <c r="CY31" s="696"/>
      <c r="CZ31" s="664">
        <v>0.8</v>
      </c>
      <c r="DA31" s="693"/>
      <c r="DB31" s="693"/>
      <c r="DC31" s="697"/>
      <c r="DD31" s="668">
        <v>109102</v>
      </c>
      <c r="DE31" s="695"/>
      <c r="DF31" s="695"/>
      <c r="DG31" s="695"/>
      <c r="DH31" s="695"/>
      <c r="DI31" s="695"/>
      <c r="DJ31" s="695"/>
      <c r="DK31" s="696"/>
      <c r="DL31" s="668">
        <v>109102</v>
      </c>
      <c r="DM31" s="695"/>
      <c r="DN31" s="695"/>
      <c r="DO31" s="695"/>
      <c r="DP31" s="695"/>
      <c r="DQ31" s="695"/>
      <c r="DR31" s="695"/>
      <c r="DS31" s="695"/>
      <c r="DT31" s="695"/>
      <c r="DU31" s="695"/>
      <c r="DV31" s="696"/>
      <c r="DW31" s="664">
        <v>1.5</v>
      </c>
      <c r="DX31" s="693"/>
      <c r="DY31" s="693"/>
      <c r="DZ31" s="693"/>
      <c r="EA31" s="693"/>
      <c r="EB31" s="693"/>
      <c r="EC31" s="694"/>
    </row>
    <row r="32" spans="2:133" ht="11.25" customHeight="1">
      <c r="B32" s="656" t="s">
        <v>308</v>
      </c>
      <c r="C32" s="657"/>
      <c r="D32" s="657"/>
      <c r="E32" s="657"/>
      <c r="F32" s="657"/>
      <c r="G32" s="657"/>
      <c r="H32" s="657"/>
      <c r="I32" s="657"/>
      <c r="J32" s="657"/>
      <c r="K32" s="657"/>
      <c r="L32" s="657"/>
      <c r="M32" s="657"/>
      <c r="N32" s="657"/>
      <c r="O32" s="657"/>
      <c r="P32" s="657"/>
      <c r="Q32" s="658"/>
      <c r="R32" s="659">
        <v>1045637</v>
      </c>
      <c r="S32" s="660"/>
      <c r="T32" s="660"/>
      <c r="U32" s="660"/>
      <c r="V32" s="660"/>
      <c r="W32" s="660"/>
      <c r="X32" s="660"/>
      <c r="Y32" s="661"/>
      <c r="Z32" s="662">
        <v>7.5</v>
      </c>
      <c r="AA32" s="662"/>
      <c r="AB32" s="662"/>
      <c r="AC32" s="662"/>
      <c r="AD32" s="663" t="s">
        <v>226</v>
      </c>
      <c r="AE32" s="663"/>
      <c r="AF32" s="663"/>
      <c r="AG32" s="663"/>
      <c r="AH32" s="663"/>
      <c r="AI32" s="663"/>
      <c r="AJ32" s="663"/>
      <c r="AK32" s="663"/>
      <c r="AL32" s="664" t="s">
        <v>226</v>
      </c>
      <c r="AM32" s="665"/>
      <c r="AN32" s="665"/>
      <c r="AO32" s="666"/>
      <c r="AP32" s="711"/>
      <c r="AQ32" s="712"/>
      <c r="AR32" s="712"/>
      <c r="AS32" s="712"/>
      <c r="AT32" s="715"/>
      <c r="AU32" s="211"/>
      <c r="AV32" s="211"/>
      <c r="AW32" s="211"/>
      <c r="AX32" s="704" t="s">
        <v>309</v>
      </c>
      <c r="AY32" s="705"/>
      <c r="AZ32" s="705"/>
      <c r="BA32" s="705"/>
      <c r="BB32" s="705"/>
      <c r="BC32" s="705"/>
      <c r="BD32" s="705"/>
      <c r="BE32" s="705"/>
      <c r="BF32" s="706"/>
      <c r="BG32" s="728">
        <v>99</v>
      </c>
      <c r="BH32" s="729"/>
      <c r="BI32" s="729"/>
      <c r="BJ32" s="729"/>
      <c r="BK32" s="729"/>
      <c r="BL32" s="729"/>
      <c r="BM32" s="730">
        <v>88.7</v>
      </c>
      <c r="BN32" s="729"/>
      <c r="BO32" s="729"/>
      <c r="BP32" s="729"/>
      <c r="BQ32" s="731"/>
      <c r="BR32" s="728">
        <v>98.9</v>
      </c>
      <c r="BS32" s="729"/>
      <c r="BT32" s="729"/>
      <c r="BU32" s="729"/>
      <c r="BV32" s="729"/>
      <c r="BW32" s="729"/>
      <c r="BX32" s="730">
        <v>87.4</v>
      </c>
      <c r="BY32" s="729"/>
      <c r="BZ32" s="729"/>
      <c r="CA32" s="729"/>
      <c r="CB32" s="731"/>
      <c r="CD32" s="726"/>
      <c r="CE32" s="727"/>
      <c r="CF32" s="674" t="s">
        <v>310</v>
      </c>
      <c r="CG32" s="675"/>
      <c r="CH32" s="675"/>
      <c r="CI32" s="675"/>
      <c r="CJ32" s="675"/>
      <c r="CK32" s="675"/>
      <c r="CL32" s="675"/>
      <c r="CM32" s="675"/>
      <c r="CN32" s="675"/>
      <c r="CO32" s="675"/>
      <c r="CP32" s="675"/>
      <c r="CQ32" s="676"/>
      <c r="CR32" s="659" t="s">
        <v>226</v>
      </c>
      <c r="CS32" s="660"/>
      <c r="CT32" s="660"/>
      <c r="CU32" s="660"/>
      <c r="CV32" s="660"/>
      <c r="CW32" s="660"/>
      <c r="CX32" s="660"/>
      <c r="CY32" s="661"/>
      <c r="CZ32" s="664" t="s">
        <v>226</v>
      </c>
      <c r="DA32" s="693"/>
      <c r="DB32" s="693"/>
      <c r="DC32" s="697"/>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93"/>
      <c r="DY32" s="693"/>
      <c r="DZ32" s="693"/>
      <c r="EA32" s="693"/>
      <c r="EB32" s="693"/>
      <c r="EC32" s="694"/>
    </row>
    <row r="33" spans="2:133" ht="11.25" customHeight="1">
      <c r="B33" s="656" t="s">
        <v>311</v>
      </c>
      <c r="C33" s="657"/>
      <c r="D33" s="657"/>
      <c r="E33" s="657"/>
      <c r="F33" s="657"/>
      <c r="G33" s="657"/>
      <c r="H33" s="657"/>
      <c r="I33" s="657"/>
      <c r="J33" s="657"/>
      <c r="K33" s="657"/>
      <c r="L33" s="657"/>
      <c r="M33" s="657"/>
      <c r="N33" s="657"/>
      <c r="O33" s="657"/>
      <c r="P33" s="657"/>
      <c r="Q33" s="658"/>
      <c r="R33" s="659">
        <v>423352</v>
      </c>
      <c r="S33" s="660"/>
      <c r="T33" s="660"/>
      <c r="U33" s="660"/>
      <c r="V33" s="660"/>
      <c r="W33" s="660"/>
      <c r="X33" s="660"/>
      <c r="Y33" s="661"/>
      <c r="Z33" s="662">
        <v>3.1</v>
      </c>
      <c r="AA33" s="662"/>
      <c r="AB33" s="662"/>
      <c r="AC33" s="662"/>
      <c r="AD33" s="663" t="s">
        <v>226</v>
      </c>
      <c r="AE33" s="663"/>
      <c r="AF33" s="663"/>
      <c r="AG33" s="663"/>
      <c r="AH33" s="663"/>
      <c r="AI33" s="663"/>
      <c r="AJ33" s="663"/>
      <c r="AK33" s="663"/>
      <c r="AL33" s="664" t="s">
        <v>122</v>
      </c>
      <c r="AM33" s="665"/>
      <c r="AN33" s="665"/>
      <c r="AO33" s="666"/>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74" t="s">
        <v>312</v>
      </c>
      <c r="CE33" s="675"/>
      <c r="CF33" s="675"/>
      <c r="CG33" s="675"/>
      <c r="CH33" s="675"/>
      <c r="CI33" s="675"/>
      <c r="CJ33" s="675"/>
      <c r="CK33" s="675"/>
      <c r="CL33" s="675"/>
      <c r="CM33" s="675"/>
      <c r="CN33" s="675"/>
      <c r="CO33" s="675"/>
      <c r="CP33" s="675"/>
      <c r="CQ33" s="676"/>
      <c r="CR33" s="659">
        <v>5899596</v>
      </c>
      <c r="CS33" s="695"/>
      <c r="CT33" s="695"/>
      <c r="CU33" s="695"/>
      <c r="CV33" s="695"/>
      <c r="CW33" s="695"/>
      <c r="CX33" s="695"/>
      <c r="CY33" s="696"/>
      <c r="CZ33" s="664">
        <v>44.4</v>
      </c>
      <c r="DA33" s="693"/>
      <c r="DB33" s="693"/>
      <c r="DC33" s="697"/>
      <c r="DD33" s="668">
        <v>4580113</v>
      </c>
      <c r="DE33" s="695"/>
      <c r="DF33" s="695"/>
      <c r="DG33" s="695"/>
      <c r="DH33" s="695"/>
      <c r="DI33" s="695"/>
      <c r="DJ33" s="695"/>
      <c r="DK33" s="696"/>
      <c r="DL33" s="668">
        <v>3034497</v>
      </c>
      <c r="DM33" s="695"/>
      <c r="DN33" s="695"/>
      <c r="DO33" s="695"/>
      <c r="DP33" s="695"/>
      <c r="DQ33" s="695"/>
      <c r="DR33" s="695"/>
      <c r="DS33" s="695"/>
      <c r="DT33" s="695"/>
      <c r="DU33" s="695"/>
      <c r="DV33" s="696"/>
      <c r="DW33" s="664">
        <v>41.7</v>
      </c>
      <c r="DX33" s="693"/>
      <c r="DY33" s="693"/>
      <c r="DZ33" s="693"/>
      <c r="EA33" s="693"/>
      <c r="EB33" s="693"/>
      <c r="EC33" s="694"/>
    </row>
    <row r="34" spans="2:133" ht="11.25" customHeight="1">
      <c r="B34" s="656" t="s">
        <v>313</v>
      </c>
      <c r="C34" s="657"/>
      <c r="D34" s="657"/>
      <c r="E34" s="657"/>
      <c r="F34" s="657"/>
      <c r="G34" s="657"/>
      <c r="H34" s="657"/>
      <c r="I34" s="657"/>
      <c r="J34" s="657"/>
      <c r="K34" s="657"/>
      <c r="L34" s="657"/>
      <c r="M34" s="657"/>
      <c r="N34" s="657"/>
      <c r="O34" s="657"/>
      <c r="P34" s="657"/>
      <c r="Q34" s="658"/>
      <c r="R34" s="659">
        <v>403811</v>
      </c>
      <c r="S34" s="660"/>
      <c r="T34" s="660"/>
      <c r="U34" s="660"/>
      <c r="V34" s="660"/>
      <c r="W34" s="660"/>
      <c r="X34" s="660"/>
      <c r="Y34" s="661"/>
      <c r="Z34" s="662">
        <v>2.9</v>
      </c>
      <c r="AA34" s="662"/>
      <c r="AB34" s="662"/>
      <c r="AC34" s="662"/>
      <c r="AD34" s="663">
        <v>42</v>
      </c>
      <c r="AE34" s="663"/>
      <c r="AF34" s="663"/>
      <c r="AG34" s="663"/>
      <c r="AH34" s="663"/>
      <c r="AI34" s="663"/>
      <c r="AJ34" s="663"/>
      <c r="AK34" s="663"/>
      <c r="AL34" s="664">
        <v>0</v>
      </c>
      <c r="AM34" s="665"/>
      <c r="AN34" s="665"/>
      <c r="AO34" s="666"/>
      <c r="AP34" s="214"/>
      <c r="AQ34" s="638" t="s">
        <v>314</v>
      </c>
      <c r="AR34" s="639"/>
      <c r="AS34" s="639"/>
      <c r="AT34" s="639"/>
      <c r="AU34" s="639"/>
      <c r="AV34" s="639"/>
      <c r="AW34" s="639"/>
      <c r="AX34" s="639"/>
      <c r="AY34" s="639"/>
      <c r="AZ34" s="639"/>
      <c r="BA34" s="639"/>
      <c r="BB34" s="639"/>
      <c r="BC34" s="639"/>
      <c r="BD34" s="639"/>
      <c r="BE34" s="639"/>
      <c r="BF34" s="640"/>
      <c r="BG34" s="638" t="s">
        <v>315</v>
      </c>
      <c r="BH34" s="639"/>
      <c r="BI34" s="639"/>
      <c r="BJ34" s="639"/>
      <c r="BK34" s="639"/>
      <c r="BL34" s="639"/>
      <c r="BM34" s="639"/>
      <c r="BN34" s="639"/>
      <c r="BO34" s="639"/>
      <c r="BP34" s="639"/>
      <c r="BQ34" s="639"/>
      <c r="BR34" s="639"/>
      <c r="BS34" s="639"/>
      <c r="BT34" s="639"/>
      <c r="BU34" s="639"/>
      <c r="BV34" s="639"/>
      <c r="BW34" s="639"/>
      <c r="BX34" s="639"/>
      <c r="BY34" s="639"/>
      <c r="BZ34" s="639"/>
      <c r="CA34" s="639"/>
      <c r="CB34" s="640"/>
      <c r="CD34" s="674" t="s">
        <v>316</v>
      </c>
      <c r="CE34" s="675"/>
      <c r="CF34" s="675"/>
      <c r="CG34" s="675"/>
      <c r="CH34" s="675"/>
      <c r="CI34" s="675"/>
      <c r="CJ34" s="675"/>
      <c r="CK34" s="675"/>
      <c r="CL34" s="675"/>
      <c r="CM34" s="675"/>
      <c r="CN34" s="675"/>
      <c r="CO34" s="675"/>
      <c r="CP34" s="675"/>
      <c r="CQ34" s="676"/>
      <c r="CR34" s="659">
        <v>1620138</v>
      </c>
      <c r="CS34" s="660"/>
      <c r="CT34" s="660"/>
      <c r="CU34" s="660"/>
      <c r="CV34" s="660"/>
      <c r="CW34" s="660"/>
      <c r="CX34" s="660"/>
      <c r="CY34" s="661"/>
      <c r="CZ34" s="664">
        <v>12.2</v>
      </c>
      <c r="DA34" s="693"/>
      <c r="DB34" s="693"/>
      <c r="DC34" s="697"/>
      <c r="DD34" s="668">
        <v>1242999</v>
      </c>
      <c r="DE34" s="660"/>
      <c r="DF34" s="660"/>
      <c r="DG34" s="660"/>
      <c r="DH34" s="660"/>
      <c r="DI34" s="660"/>
      <c r="DJ34" s="660"/>
      <c r="DK34" s="661"/>
      <c r="DL34" s="668">
        <v>871756</v>
      </c>
      <c r="DM34" s="660"/>
      <c r="DN34" s="660"/>
      <c r="DO34" s="660"/>
      <c r="DP34" s="660"/>
      <c r="DQ34" s="660"/>
      <c r="DR34" s="660"/>
      <c r="DS34" s="660"/>
      <c r="DT34" s="660"/>
      <c r="DU34" s="660"/>
      <c r="DV34" s="661"/>
      <c r="DW34" s="664">
        <v>12</v>
      </c>
      <c r="DX34" s="693"/>
      <c r="DY34" s="693"/>
      <c r="DZ34" s="693"/>
      <c r="EA34" s="693"/>
      <c r="EB34" s="693"/>
      <c r="EC34" s="694"/>
    </row>
    <row r="35" spans="2:133" ht="11.25" customHeight="1">
      <c r="B35" s="656" t="s">
        <v>317</v>
      </c>
      <c r="C35" s="657"/>
      <c r="D35" s="657"/>
      <c r="E35" s="657"/>
      <c r="F35" s="657"/>
      <c r="G35" s="657"/>
      <c r="H35" s="657"/>
      <c r="I35" s="657"/>
      <c r="J35" s="657"/>
      <c r="K35" s="657"/>
      <c r="L35" s="657"/>
      <c r="M35" s="657"/>
      <c r="N35" s="657"/>
      <c r="O35" s="657"/>
      <c r="P35" s="657"/>
      <c r="Q35" s="658"/>
      <c r="R35" s="659">
        <v>1454700</v>
      </c>
      <c r="S35" s="660"/>
      <c r="T35" s="660"/>
      <c r="U35" s="660"/>
      <c r="V35" s="660"/>
      <c r="W35" s="660"/>
      <c r="X35" s="660"/>
      <c r="Y35" s="661"/>
      <c r="Z35" s="662">
        <v>10.5</v>
      </c>
      <c r="AA35" s="662"/>
      <c r="AB35" s="662"/>
      <c r="AC35" s="662"/>
      <c r="AD35" s="663" t="s">
        <v>226</v>
      </c>
      <c r="AE35" s="663"/>
      <c r="AF35" s="663"/>
      <c r="AG35" s="663"/>
      <c r="AH35" s="663"/>
      <c r="AI35" s="663"/>
      <c r="AJ35" s="663"/>
      <c r="AK35" s="663"/>
      <c r="AL35" s="664" t="s">
        <v>226</v>
      </c>
      <c r="AM35" s="665"/>
      <c r="AN35" s="665"/>
      <c r="AO35" s="666"/>
      <c r="AP35" s="214"/>
      <c r="AQ35" s="732" t="s">
        <v>318</v>
      </c>
      <c r="AR35" s="733"/>
      <c r="AS35" s="733"/>
      <c r="AT35" s="733"/>
      <c r="AU35" s="733"/>
      <c r="AV35" s="733"/>
      <c r="AW35" s="733"/>
      <c r="AX35" s="733"/>
      <c r="AY35" s="734"/>
      <c r="AZ35" s="648">
        <v>1922008</v>
      </c>
      <c r="BA35" s="649"/>
      <c r="BB35" s="649"/>
      <c r="BC35" s="649"/>
      <c r="BD35" s="649"/>
      <c r="BE35" s="649"/>
      <c r="BF35" s="735"/>
      <c r="BG35" s="670" t="s">
        <v>319</v>
      </c>
      <c r="BH35" s="671"/>
      <c r="BI35" s="671"/>
      <c r="BJ35" s="671"/>
      <c r="BK35" s="671"/>
      <c r="BL35" s="671"/>
      <c r="BM35" s="671"/>
      <c r="BN35" s="671"/>
      <c r="BO35" s="671"/>
      <c r="BP35" s="671"/>
      <c r="BQ35" s="671"/>
      <c r="BR35" s="671"/>
      <c r="BS35" s="671"/>
      <c r="BT35" s="671"/>
      <c r="BU35" s="672"/>
      <c r="BV35" s="648">
        <v>190310</v>
      </c>
      <c r="BW35" s="649"/>
      <c r="BX35" s="649"/>
      <c r="BY35" s="649"/>
      <c r="BZ35" s="649"/>
      <c r="CA35" s="649"/>
      <c r="CB35" s="735"/>
      <c r="CD35" s="674" t="s">
        <v>320</v>
      </c>
      <c r="CE35" s="675"/>
      <c r="CF35" s="675"/>
      <c r="CG35" s="675"/>
      <c r="CH35" s="675"/>
      <c r="CI35" s="675"/>
      <c r="CJ35" s="675"/>
      <c r="CK35" s="675"/>
      <c r="CL35" s="675"/>
      <c r="CM35" s="675"/>
      <c r="CN35" s="675"/>
      <c r="CO35" s="675"/>
      <c r="CP35" s="675"/>
      <c r="CQ35" s="676"/>
      <c r="CR35" s="659">
        <v>499423</v>
      </c>
      <c r="CS35" s="695"/>
      <c r="CT35" s="695"/>
      <c r="CU35" s="695"/>
      <c r="CV35" s="695"/>
      <c r="CW35" s="695"/>
      <c r="CX35" s="695"/>
      <c r="CY35" s="696"/>
      <c r="CZ35" s="664">
        <v>3.8</v>
      </c>
      <c r="DA35" s="693"/>
      <c r="DB35" s="693"/>
      <c r="DC35" s="697"/>
      <c r="DD35" s="668">
        <v>445814</v>
      </c>
      <c r="DE35" s="695"/>
      <c r="DF35" s="695"/>
      <c r="DG35" s="695"/>
      <c r="DH35" s="695"/>
      <c r="DI35" s="695"/>
      <c r="DJ35" s="695"/>
      <c r="DK35" s="696"/>
      <c r="DL35" s="668">
        <v>211322</v>
      </c>
      <c r="DM35" s="695"/>
      <c r="DN35" s="695"/>
      <c r="DO35" s="695"/>
      <c r="DP35" s="695"/>
      <c r="DQ35" s="695"/>
      <c r="DR35" s="695"/>
      <c r="DS35" s="695"/>
      <c r="DT35" s="695"/>
      <c r="DU35" s="695"/>
      <c r="DV35" s="696"/>
      <c r="DW35" s="664">
        <v>2.9</v>
      </c>
      <c r="DX35" s="693"/>
      <c r="DY35" s="693"/>
      <c r="DZ35" s="693"/>
      <c r="EA35" s="693"/>
      <c r="EB35" s="693"/>
      <c r="EC35" s="694"/>
    </row>
    <row r="36" spans="2:133" ht="11.25" customHeight="1">
      <c r="B36" s="656" t="s">
        <v>321</v>
      </c>
      <c r="C36" s="657"/>
      <c r="D36" s="657"/>
      <c r="E36" s="657"/>
      <c r="F36" s="657"/>
      <c r="G36" s="657"/>
      <c r="H36" s="657"/>
      <c r="I36" s="657"/>
      <c r="J36" s="657"/>
      <c r="K36" s="657"/>
      <c r="L36" s="657"/>
      <c r="M36" s="657"/>
      <c r="N36" s="657"/>
      <c r="O36" s="657"/>
      <c r="P36" s="657"/>
      <c r="Q36" s="658"/>
      <c r="R36" s="659" t="s">
        <v>122</v>
      </c>
      <c r="S36" s="660"/>
      <c r="T36" s="660"/>
      <c r="U36" s="660"/>
      <c r="V36" s="660"/>
      <c r="W36" s="660"/>
      <c r="X36" s="660"/>
      <c r="Y36" s="661"/>
      <c r="Z36" s="662" t="s">
        <v>122</v>
      </c>
      <c r="AA36" s="662"/>
      <c r="AB36" s="662"/>
      <c r="AC36" s="662"/>
      <c r="AD36" s="663" t="s">
        <v>122</v>
      </c>
      <c r="AE36" s="663"/>
      <c r="AF36" s="663"/>
      <c r="AG36" s="663"/>
      <c r="AH36" s="663"/>
      <c r="AI36" s="663"/>
      <c r="AJ36" s="663"/>
      <c r="AK36" s="663"/>
      <c r="AL36" s="664" t="s">
        <v>122</v>
      </c>
      <c r="AM36" s="665"/>
      <c r="AN36" s="665"/>
      <c r="AO36" s="666"/>
      <c r="AQ36" s="736" t="s">
        <v>322</v>
      </c>
      <c r="AR36" s="737"/>
      <c r="AS36" s="737"/>
      <c r="AT36" s="737"/>
      <c r="AU36" s="737"/>
      <c r="AV36" s="737"/>
      <c r="AW36" s="737"/>
      <c r="AX36" s="737"/>
      <c r="AY36" s="738"/>
      <c r="AZ36" s="659">
        <v>568098</v>
      </c>
      <c r="BA36" s="660"/>
      <c r="BB36" s="660"/>
      <c r="BC36" s="660"/>
      <c r="BD36" s="695"/>
      <c r="BE36" s="695"/>
      <c r="BF36" s="718"/>
      <c r="BG36" s="674" t="s">
        <v>323</v>
      </c>
      <c r="BH36" s="675"/>
      <c r="BI36" s="675"/>
      <c r="BJ36" s="675"/>
      <c r="BK36" s="675"/>
      <c r="BL36" s="675"/>
      <c r="BM36" s="675"/>
      <c r="BN36" s="675"/>
      <c r="BO36" s="675"/>
      <c r="BP36" s="675"/>
      <c r="BQ36" s="675"/>
      <c r="BR36" s="675"/>
      <c r="BS36" s="675"/>
      <c r="BT36" s="675"/>
      <c r="BU36" s="676"/>
      <c r="BV36" s="659">
        <v>152798</v>
      </c>
      <c r="BW36" s="660"/>
      <c r="BX36" s="660"/>
      <c r="BY36" s="660"/>
      <c r="BZ36" s="660"/>
      <c r="CA36" s="660"/>
      <c r="CB36" s="669"/>
      <c r="CD36" s="674" t="s">
        <v>324</v>
      </c>
      <c r="CE36" s="675"/>
      <c r="CF36" s="675"/>
      <c r="CG36" s="675"/>
      <c r="CH36" s="675"/>
      <c r="CI36" s="675"/>
      <c r="CJ36" s="675"/>
      <c r="CK36" s="675"/>
      <c r="CL36" s="675"/>
      <c r="CM36" s="675"/>
      <c r="CN36" s="675"/>
      <c r="CO36" s="675"/>
      <c r="CP36" s="675"/>
      <c r="CQ36" s="676"/>
      <c r="CR36" s="659">
        <v>1123005</v>
      </c>
      <c r="CS36" s="660"/>
      <c r="CT36" s="660"/>
      <c r="CU36" s="660"/>
      <c r="CV36" s="660"/>
      <c r="CW36" s="660"/>
      <c r="CX36" s="660"/>
      <c r="CY36" s="661"/>
      <c r="CZ36" s="664">
        <v>8.5</v>
      </c>
      <c r="DA36" s="693"/>
      <c r="DB36" s="693"/>
      <c r="DC36" s="697"/>
      <c r="DD36" s="668">
        <v>704008</v>
      </c>
      <c r="DE36" s="660"/>
      <c r="DF36" s="660"/>
      <c r="DG36" s="660"/>
      <c r="DH36" s="660"/>
      <c r="DI36" s="660"/>
      <c r="DJ36" s="660"/>
      <c r="DK36" s="661"/>
      <c r="DL36" s="668">
        <v>515250</v>
      </c>
      <c r="DM36" s="660"/>
      <c r="DN36" s="660"/>
      <c r="DO36" s="660"/>
      <c r="DP36" s="660"/>
      <c r="DQ36" s="660"/>
      <c r="DR36" s="660"/>
      <c r="DS36" s="660"/>
      <c r="DT36" s="660"/>
      <c r="DU36" s="660"/>
      <c r="DV36" s="661"/>
      <c r="DW36" s="664">
        <v>7.1</v>
      </c>
      <c r="DX36" s="693"/>
      <c r="DY36" s="693"/>
      <c r="DZ36" s="693"/>
      <c r="EA36" s="693"/>
      <c r="EB36" s="693"/>
      <c r="EC36" s="694"/>
    </row>
    <row r="37" spans="2:133" ht="11.25" customHeight="1">
      <c r="B37" s="656" t="s">
        <v>325</v>
      </c>
      <c r="C37" s="657"/>
      <c r="D37" s="657"/>
      <c r="E37" s="657"/>
      <c r="F37" s="657"/>
      <c r="G37" s="657"/>
      <c r="H37" s="657"/>
      <c r="I37" s="657"/>
      <c r="J37" s="657"/>
      <c r="K37" s="657"/>
      <c r="L37" s="657"/>
      <c r="M37" s="657"/>
      <c r="N37" s="657"/>
      <c r="O37" s="657"/>
      <c r="P37" s="657"/>
      <c r="Q37" s="658"/>
      <c r="R37" s="659">
        <v>348900</v>
      </c>
      <c r="S37" s="660"/>
      <c r="T37" s="660"/>
      <c r="U37" s="660"/>
      <c r="V37" s="660"/>
      <c r="W37" s="660"/>
      <c r="X37" s="660"/>
      <c r="Y37" s="661"/>
      <c r="Z37" s="662">
        <v>2.5</v>
      </c>
      <c r="AA37" s="662"/>
      <c r="AB37" s="662"/>
      <c r="AC37" s="662"/>
      <c r="AD37" s="663" t="s">
        <v>122</v>
      </c>
      <c r="AE37" s="663"/>
      <c r="AF37" s="663"/>
      <c r="AG37" s="663"/>
      <c r="AH37" s="663"/>
      <c r="AI37" s="663"/>
      <c r="AJ37" s="663"/>
      <c r="AK37" s="663"/>
      <c r="AL37" s="664" t="s">
        <v>122</v>
      </c>
      <c r="AM37" s="665"/>
      <c r="AN37" s="665"/>
      <c r="AO37" s="666"/>
      <c r="AQ37" s="736" t="s">
        <v>326</v>
      </c>
      <c r="AR37" s="737"/>
      <c r="AS37" s="737"/>
      <c r="AT37" s="737"/>
      <c r="AU37" s="737"/>
      <c r="AV37" s="737"/>
      <c r="AW37" s="737"/>
      <c r="AX37" s="737"/>
      <c r="AY37" s="738"/>
      <c r="AZ37" s="659">
        <v>191041</v>
      </c>
      <c r="BA37" s="660"/>
      <c r="BB37" s="660"/>
      <c r="BC37" s="660"/>
      <c r="BD37" s="695"/>
      <c r="BE37" s="695"/>
      <c r="BF37" s="718"/>
      <c r="BG37" s="674" t="s">
        <v>327</v>
      </c>
      <c r="BH37" s="675"/>
      <c r="BI37" s="675"/>
      <c r="BJ37" s="675"/>
      <c r="BK37" s="675"/>
      <c r="BL37" s="675"/>
      <c r="BM37" s="675"/>
      <c r="BN37" s="675"/>
      <c r="BO37" s="675"/>
      <c r="BP37" s="675"/>
      <c r="BQ37" s="675"/>
      <c r="BR37" s="675"/>
      <c r="BS37" s="675"/>
      <c r="BT37" s="675"/>
      <c r="BU37" s="676"/>
      <c r="BV37" s="659">
        <v>3216</v>
      </c>
      <c r="BW37" s="660"/>
      <c r="BX37" s="660"/>
      <c r="BY37" s="660"/>
      <c r="BZ37" s="660"/>
      <c r="CA37" s="660"/>
      <c r="CB37" s="669"/>
      <c r="CD37" s="674" t="s">
        <v>328</v>
      </c>
      <c r="CE37" s="675"/>
      <c r="CF37" s="675"/>
      <c r="CG37" s="675"/>
      <c r="CH37" s="675"/>
      <c r="CI37" s="675"/>
      <c r="CJ37" s="675"/>
      <c r="CK37" s="675"/>
      <c r="CL37" s="675"/>
      <c r="CM37" s="675"/>
      <c r="CN37" s="675"/>
      <c r="CO37" s="675"/>
      <c r="CP37" s="675"/>
      <c r="CQ37" s="676"/>
      <c r="CR37" s="659">
        <v>208689</v>
      </c>
      <c r="CS37" s="695"/>
      <c r="CT37" s="695"/>
      <c r="CU37" s="695"/>
      <c r="CV37" s="695"/>
      <c r="CW37" s="695"/>
      <c r="CX37" s="695"/>
      <c r="CY37" s="696"/>
      <c r="CZ37" s="664">
        <v>1.6</v>
      </c>
      <c r="DA37" s="693"/>
      <c r="DB37" s="693"/>
      <c r="DC37" s="697"/>
      <c r="DD37" s="668">
        <v>206593</v>
      </c>
      <c r="DE37" s="695"/>
      <c r="DF37" s="695"/>
      <c r="DG37" s="695"/>
      <c r="DH37" s="695"/>
      <c r="DI37" s="695"/>
      <c r="DJ37" s="695"/>
      <c r="DK37" s="696"/>
      <c r="DL37" s="668">
        <v>180587</v>
      </c>
      <c r="DM37" s="695"/>
      <c r="DN37" s="695"/>
      <c r="DO37" s="695"/>
      <c r="DP37" s="695"/>
      <c r="DQ37" s="695"/>
      <c r="DR37" s="695"/>
      <c r="DS37" s="695"/>
      <c r="DT37" s="695"/>
      <c r="DU37" s="695"/>
      <c r="DV37" s="696"/>
      <c r="DW37" s="664">
        <v>2.5</v>
      </c>
      <c r="DX37" s="693"/>
      <c r="DY37" s="693"/>
      <c r="DZ37" s="693"/>
      <c r="EA37" s="693"/>
      <c r="EB37" s="693"/>
      <c r="EC37" s="694"/>
    </row>
    <row r="38" spans="2:133" ht="11.25" customHeight="1">
      <c r="B38" s="704" t="s">
        <v>329</v>
      </c>
      <c r="C38" s="705"/>
      <c r="D38" s="705"/>
      <c r="E38" s="705"/>
      <c r="F38" s="705"/>
      <c r="G38" s="705"/>
      <c r="H38" s="705"/>
      <c r="I38" s="705"/>
      <c r="J38" s="705"/>
      <c r="K38" s="705"/>
      <c r="L38" s="705"/>
      <c r="M38" s="705"/>
      <c r="N38" s="705"/>
      <c r="O38" s="705"/>
      <c r="P38" s="705"/>
      <c r="Q38" s="706"/>
      <c r="R38" s="739">
        <v>13869386</v>
      </c>
      <c r="S38" s="740"/>
      <c r="T38" s="740"/>
      <c r="U38" s="740"/>
      <c r="V38" s="740"/>
      <c r="W38" s="740"/>
      <c r="X38" s="740"/>
      <c r="Y38" s="741"/>
      <c r="Z38" s="742">
        <v>100</v>
      </c>
      <c r="AA38" s="742"/>
      <c r="AB38" s="742"/>
      <c r="AC38" s="742"/>
      <c r="AD38" s="743">
        <v>6927856</v>
      </c>
      <c r="AE38" s="743"/>
      <c r="AF38" s="743"/>
      <c r="AG38" s="743"/>
      <c r="AH38" s="743"/>
      <c r="AI38" s="743"/>
      <c r="AJ38" s="743"/>
      <c r="AK38" s="743"/>
      <c r="AL38" s="744">
        <v>100</v>
      </c>
      <c r="AM38" s="730"/>
      <c r="AN38" s="730"/>
      <c r="AO38" s="745"/>
      <c r="AQ38" s="736" t="s">
        <v>330</v>
      </c>
      <c r="AR38" s="737"/>
      <c r="AS38" s="737"/>
      <c r="AT38" s="737"/>
      <c r="AU38" s="737"/>
      <c r="AV38" s="737"/>
      <c r="AW38" s="737"/>
      <c r="AX38" s="737"/>
      <c r="AY38" s="738"/>
      <c r="AZ38" s="659">
        <v>4515</v>
      </c>
      <c r="BA38" s="660"/>
      <c r="BB38" s="660"/>
      <c r="BC38" s="660"/>
      <c r="BD38" s="695"/>
      <c r="BE38" s="695"/>
      <c r="BF38" s="718"/>
      <c r="BG38" s="674" t="s">
        <v>331</v>
      </c>
      <c r="BH38" s="675"/>
      <c r="BI38" s="675"/>
      <c r="BJ38" s="675"/>
      <c r="BK38" s="675"/>
      <c r="BL38" s="675"/>
      <c r="BM38" s="675"/>
      <c r="BN38" s="675"/>
      <c r="BO38" s="675"/>
      <c r="BP38" s="675"/>
      <c r="BQ38" s="675"/>
      <c r="BR38" s="675"/>
      <c r="BS38" s="675"/>
      <c r="BT38" s="675"/>
      <c r="BU38" s="676"/>
      <c r="BV38" s="659">
        <v>5552</v>
      </c>
      <c r="BW38" s="660"/>
      <c r="BX38" s="660"/>
      <c r="BY38" s="660"/>
      <c r="BZ38" s="660"/>
      <c r="CA38" s="660"/>
      <c r="CB38" s="669"/>
      <c r="CD38" s="674" t="s">
        <v>332</v>
      </c>
      <c r="CE38" s="675"/>
      <c r="CF38" s="675"/>
      <c r="CG38" s="675"/>
      <c r="CH38" s="675"/>
      <c r="CI38" s="675"/>
      <c r="CJ38" s="675"/>
      <c r="CK38" s="675"/>
      <c r="CL38" s="675"/>
      <c r="CM38" s="675"/>
      <c r="CN38" s="675"/>
      <c r="CO38" s="675"/>
      <c r="CP38" s="675"/>
      <c r="CQ38" s="676"/>
      <c r="CR38" s="659">
        <v>1725129</v>
      </c>
      <c r="CS38" s="660"/>
      <c r="CT38" s="660"/>
      <c r="CU38" s="660"/>
      <c r="CV38" s="660"/>
      <c r="CW38" s="660"/>
      <c r="CX38" s="660"/>
      <c r="CY38" s="661"/>
      <c r="CZ38" s="664">
        <v>13</v>
      </c>
      <c r="DA38" s="693"/>
      <c r="DB38" s="693"/>
      <c r="DC38" s="697"/>
      <c r="DD38" s="668">
        <v>1536866</v>
      </c>
      <c r="DE38" s="660"/>
      <c r="DF38" s="660"/>
      <c r="DG38" s="660"/>
      <c r="DH38" s="660"/>
      <c r="DI38" s="660"/>
      <c r="DJ38" s="660"/>
      <c r="DK38" s="661"/>
      <c r="DL38" s="668">
        <v>1436169</v>
      </c>
      <c r="DM38" s="660"/>
      <c r="DN38" s="660"/>
      <c r="DO38" s="660"/>
      <c r="DP38" s="660"/>
      <c r="DQ38" s="660"/>
      <c r="DR38" s="660"/>
      <c r="DS38" s="660"/>
      <c r="DT38" s="660"/>
      <c r="DU38" s="660"/>
      <c r="DV38" s="661"/>
      <c r="DW38" s="664">
        <v>19.7</v>
      </c>
      <c r="DX38" s="693"/>
      <c r="DY38" s="693"/>
      <c r="DZ38" s="693"/>
      <c r="EA38" s="693"/>
      <c r="EB38" s="693"/>
      <c r="EC38" s="694"/>
    </row>
    <row r="39" spans="2:133" ht="11.25" customHeight="1">
      <c r="AQ39" s="736" t="s">
        <v>333</v>
      </c>
      <c r="AR39" s="737"/>
      <c r="AS39" s="737"/>
      <c r="AT39" s="737"/>
      <c r="AU39" s="737"/>
      <c r="AV39" s="737"/>
      <c r="AW39" s="737"/>
      <c r="AX39" s="737"/>
      <c r="AY39" s="738"/>
      <c r="AZ39" s="659">
        <v>1323</v>
      </c>
      <c r="BA39" s="660"/>
      <c r="BB39" s="660"/>
      <c r="BC39" s="660"/>
      <c r="BD39" s="695"/>
      <c r="BE39" s="695"/>
      <c r="BF39" s="718"/>
      <c r="BG39" s="750" t="s">
        <v>334</v>
      </c>
      <c r="BH39" s="751"/>
      <c r="BI39" s="751"/>
      <c r="BJ39" s="751"/>
      <c r="BK39" s="751"/>
      <c r="BL39" s="215"/>
      <c r="BM39" s="675" t="s">
        <v>335</v>
      </c>
      <c r="BN39" s="675"/>
      <c r="BO39" s="675"/>
      <c r="BP39" s="675"/>
      <c r="BQ39" s="675"/>
      <c r="BR39" s="675"/>
      <c r="BS39" s="675"/>
      <c r="BT39" s="675"/>
      <c r="BU39" s="676"/>
      <c r="BV39" s="659">
        <v>111</v>
      </c>
      <c r="BW39" s="660"/>
      <c r="BX39" s="660"/>
      <c r="BY39" s="660"/>
      <c r="BZ39" s="660"/>
      <c r="CA39" s="660"/>
      <c r="CB39" s="669"/>
      <c r="CD39" s="674" t="s">
        <v>336</v>
      </c>
      <c r="CE39" s="675"/>
      <c r="CF39" s="675"/>
      <c r="CG39" s="675"/>
      <c r="CH39" s="675"/>
      <c r="CI39" s="675"/>
      <c r="CJ39" s="675"/>
      <c r="CK39" s="675"/>
      <c r="CL39" s="675"/>
      <c r="CM39" s="675"/>
      <c r="CN39" s="675"/>
      <c r="CO39" s="675"/>
      <c r="CP39" s="675"/>
      <c r="CQ39" s="676"/>
      <c r="CR39" s="659">
        <v>671201</v>
      </c>
      <c r="CS39" s="695"/>
      <c r="CT39" s="695"/>
      <c r="CU39" s="695"/>
      <c r="CV39" s="695"/>
      <c r="CW39" s="695"/>
      <c r="CX39" s="695"/>
      <c r="CY39" s="696"/>
      <c r="CZ39" s="664">
        <v>5.0999999999999996</v>
      </c>
      <c r="DA39" s="693"/>
      <c r="DB39" s="693"/>
      <c r="DC39" s="697"/>
      <c r="DD39" s="668">
        <v>650426</v>
      </c>
      <c r="DE39" s="695"/>
      <c r="DF39" s="695"/>
      <c r="DG39" s="695"/>
      <c r="DH39" s="695"/>
      <c r="DI39" s="695"/>
      <c r="DJ39" s="695"/>
      <c r="DK39" s="696"/>
      <c r="DL39" s="668" t="s">
        <v>122</v>
      </c>
      <c r="DM39" s="695"/>
      <c r="DN39" s="695"/>
      <c r="DO39" s="695"/>
      <c r="DP39" s="695"/>
      <c r="DQ39" s="695"/>
      <c r="DR39" s="695"/>
      <c r="DS39" s="695"/>
      <c r="DT39" s="695"/>
      <c r="DU39" s="695"/>
      <c r="DV39" s="696"/>
      <c r="DW39" s="664" t="s">
        <v>122</v>
      </c>
      <c r="DX39" s="693"/>
      <c r="DY39" s="693"/>
      <c r="DZ39" s="693"/>
      <c r="EA39" s="693"/>
      <c r="EB39" s="693"/>
      <c r="EC39" s="694"/>
    </row>
    <row r="40" spans="2:133" ht="11.25" customHeight="1">
      <c r="AQ40" s="736" t="s">
        <v>337</v>
      </c>
      <c r="AR40" s="737"/>
      <c r="AS40" s="737"/>
      <c r="AT40" s="737"/>
      <c r="AU40" s="737"/>
      <c r="AV40" s="737"/>
      <c r="AW40" s="737"/>
      <c r="AX40" s="737"/>
      <c r="AY40" s="738"/>
      <c r="AZ40" s="659">
        <v>259630</v>
      </c>
      <c r="BA40" s="660"/>
      <c r="BB40" s="660"/>
      <c r="BC40" s="660"/>
      <c r="BD40" s="695"/>
      <c r="BE40" s="695"/>
      <c r="BF40" s="718"/>
      <c r="BG40" s="750"/>
      <c r="BH40" s="751"/>
      <c r="BI40" s="751"/>
      <c r="BJ40" s="751"/>
      <c r="BK40" s="751"/>
      <c r="BL40" s="215"/>
      <c r="BM40" s="675" t="s">
        <v>338</v>
      </c>
      <c r="BN40" s="675"/>
      <c r="BO40" s="675"/>
      <c r="BP40" s="675"/>
      <c r="BQ40" s="675"/>
      <c r="BR40" s="675"/>
      <c r="BS40" s="675"/>
      <c r="BT40" s="675"/>
      <c r="BU40" s="676"/>
      <c r="BV40" s="659">
        <v>120</v>
      </c>
      <c r="BW40" s="660"/>
      <c r="BX40" s="660"/>
      <c r="BY40" s="660"/>
      <c r="BZ40" s="660"/>
      <c r="CA40" s="660"/>
      <c r="CB40" s="669"/>
      <c r="CD40" s="674" t="s">
        <v>339</v>
      </c>
      <c r="CE40" s="675"/>
      <c r="CF40" s="675"/>
      <c r="CG40" s="675"/>
      <c r="CH40" s="675"/>
      <c r="CI40" s="675"/>
      <c r="CJ40" s="675"/>
      <c r="CK40" s="675"/>
      <c r="CL40" s="675"/>
      <c r="CM40" s="675"/>
      <c r="CN40" s="675"/>
      <c r="CO40" s="675"/>
      <c r="CP40" s="675"/>
      <c r="CQ40" s="676"/>
      <c r="CR40" s="659">
        <v>260700</v>
      </c>
      <c r="CS40" s="660"/>
      <c r="CT40" s="660"/>
      <c r="CU40" s="660"/>
      <c r="CV40" s="660"/>
      <c r="CW40" s="660"/>
      <c r="CX40" s="660"/>
      <c r="CY40" s="661"/>
      <c r="CZ40" s="664">
        <v>2</v>
      </c>
      <c r="DA40" s="693"/>
      <c r="DB40" s="693"/>
      <c r="DC40" s="697"/>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3"/>
      <c r="DY40" s="693"/>
      <c r="DZ40" s="693"/>
      <c r="EA40" s="693"/>
      <c r="EB40" s="693"/>
      <c r="EC40" s="694"/>
    </row>
    <row r="41" spans="2:133" ht="11.25" customHeight="1">
      <c r="AQ41" s="746" t="s">
        <v>340</v>
      </c>
      <c r="AR41" s="747"/>
      <c r="AS41" s="747"/>
      <c r="AT41" s="747"/>
      <c r="AU41" s="747"/>
      <c r="AV41" s="747"/>
      <c r="AW41" s="747"/>
      <c r="AX41" s="747"/>
      <c r="AY41" s="748"/>
      <c r="AZ41" s="739">
        <v>897401</v>
      </c>
      <c r="BA41" s="740"/>
      <c r="BB41" s="740"/>
      <c r="BC41" s="740"/>
      <c r="BD41" s="729"/>
      <c r="BE41" s="729"/>
      <c r="BF41" s="731"/>
      <c r="BG41" s="752"/>
      <c r="BH41" s="753"/>
      <c r="BI41" s="753"/>
      <c r="BJ41" s="753"/>
      <c r="BK41" s="753"/>
      <c r="BL41" s="216"/>
      <c r="BM41" s="684" t="s">
        <v>341</v>
      </c>
      <c r="BN41" s="684"/>
      <c r="BO41" s="684"/>
      <c r="BP41" s="684"/>
      <c r="BQ41" s="684"/>
      <c r="BR41" s="684"/>
      <c r="BS41" s="684"/>
      <c r="BT41" s="684"/>
      <c r="BU41" s="685"/>
      <c r="BV41" s="739">
        <v>333</v>
      </c>
      <c r="BW41" s="740"/>
      <c r="BX41" s="740"/>
      <c r="BY41" s="740"/>
      <c r="BZ41" s="740"/>
      <c r="CA41" s="740"/>
      <c r="CB41" s="749"/>
      <c r="CD41" s="674" t="s">
        <v>342</v>
      </c>
      <c r="CE41" s="675"/>
      <c r="CF41" s="675"/>
      <c r="CG41" s="675"/>
      <c r="CH41" s="675"/>
      <c r="CI41" s="675"/>
      <c r="CJ41" s="675"/>
      <c r="CK41" s="675"/>
      <c r="CL41" s="675"/>
      <c r="CM41" s="675"/>
      <c r="CN41" s="675"/>
      <c r="CO41" s="675"/>
      <c r="CP41" s="675"/>
      <c r="CQ41" s="676"/>
      <c r="CR41" s="659" t="s">
        <v>122</v>
      </c>
      <c r="CS41" s="695"/>
      <c r="CT41" s="695"/>
      <c r="CU41" s="695"/>
      <c r="CV41" s="695"/>
      <c r="CW41" s="695"/>
      <c r="CX41" s="695"/>
      <c r="CY41" s="696"/>
      <c r="CZ41" s="664" t="s">
        <v>122</v>
      </c>
      <c r="DA41" s="693"/>
      <c r="DB41" s="693"/>
      <c r="DC41" s="697"/>
      <c r="DD41" s="668" t="s">
        <v>122</v>
      </c>
      <c r="DE41" s="695"/>
      <c r="DF41" s="695"/>
      <c r="DG41" s="695"/>
      <c r="DH41" s="695"/>
      <c r="DI41" s="695"/>
      <c r="DJ41" s="695"/>
      <c r="DK41" s="696"/>
      <c r="DL41" s="754"/>
      <c r="DM41" s="755"/>
      <c r="DN41" s="755"/>
      <c r="DO41" s="755"/>
      <c r="DP41" s="755"/>
      <c r="DQ41" s="755"/>
      <c r="DR41" s="755"/>
      <c r="DS41" s="755"/>
      <c r="DT41" s="755"/>
      <c r="DU41" s="755"/>
      <c r="DV41" s="756"/>
      <c r="DW41" s="757"/>
      <c r="DX41" s="758"/>
      <c r="DY41" s="758"/>
      <c r="DZ41" s="758"/>
      <c r="EA41" s="758"/>
      <c r="EB41" s="758"/>
      <c r="EC41" s="759"/>
    </row>
    <row r="42" spans="2:133" ht="11.25" customHeight="1">
      <c r="B42" s="209" t="s">
        <v>343</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56" t="s">
        <v>344</v>
      </c>
      <c r="CE42" s="657"/>
      <c r="CF42" s="657"/>
      <c r="CG42" s="657"/>
      <c r="CH42" s="657"/>
      <c r="CI42" s="657"/>
      <c r="CJ42" s="657"/>
      <c r="CK42" s="657"/>
      <c r="CL42" s="657"/>
      <c r="CM42" s="657"/>
      <c r="CN42" s="657"/>
      <c r="CO42" s="657"/>
      <c r="CP42" s="657"/>
      <c r="CQ42" s="658"/>
      <c r="CR42" s="659">
        <v>1983810</v>
      </c>
      <c r="CS42" s="660"/>
      <c r="CT42" s="660"/>
      <c r="CU42" s="660"/>
      <c r="CV42" s="660"/>
      <c r="CW42" s="660"/>
      <c r="CX42" s="660"/>
      <c r="CY42" s="661"/>
      <c r="CZ42" s="664">
        <v>14.9</v>
      </c>
      <c r="DA42" s="665"/>
      <c r="DB42" s="665"/>
      <c r="DC42" s="760"/>
      <c r="DD42" s="668">
        <v>225166</v>
      </c>
      <c r="DE42" s="660"/>
      <c r="DF42" s="660"/>
      <c r="DG42" s="660"/>
      <c r="DH42" s="660"/>
      <c r="DI42" s="660"/>
      <c r="DJ42" s="660"/>
      <c r="DK42" s="661"/>
      <c r="DL42" s="754"/>
      <c r="DM42" s="755"/>
      <c r="DN42" s="755"/>
      <c r="DO42" s="755"/>
      <c r="DP42" s="755"/>
      <c r="DQ42" s="755"/>
      <c r="DR42" s="755"/>
      <c r="DS42" s="755"/>
      <c r="DT42" s="755"/>
      <c r="DU42" s="755"/>
      <c r="DV42" s="756"/>
      <c r="DW42" s="757"/>
      <c r="DX42" s="758"/>
      <c r="DY42" s="758"/>
      <c r="DZ42" s="758"/>
      <c r="EA42" s="758"/>
      <c r="EB42" s="758"/>
      <c r="EC42" s="759"/>
    </row>
    <row r="43" spans="2:133" ht="11.25" customHeight="1">
      <c r="B43" s="219" t="s">
        <v>345</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56" t="s">
        <v>346</v>
      </c>
      <c r="CE43" s="657"/>
      <c r="CF43" s="657"/>
      <c r="CG43" s="657"/>
      <c r="CH43" s="657"/>
      <c r="CI43" s="657"/>
      <c r="CJ43" s="657"/>
      <c r="CK43" s="657"/>
      <c r="CL43" s="657"/>
      <c r="CM43" s="657"/>
      <c r="CN43" s="657"/>
      <c r="CO43" s="657"/>
      <c r="CP43" s="657"/>
      <c r="CQ43" s="658"/>
      <c r="CR43" s="659">
        <v>52335</v>
      </c>
      <c r="CS43" s="695"/>
      <c r="CT43" s="695"/>
      <c r="CU43" s="695"/>
      <c r="CV43" s="695"/>
      <c r="CW43" s="695"/>
      <c r="CX43" s="695"/>
      <c r="CY43" s="696"/>
      <c r="CZ43" s="664">
        <v>0.4</v>
      </c>
      <c r="DA43" s="693"/>
      <c r="DB43" s="693"/>
      <c r="DC43" s="697"/>
      <c r="DD43" s="668">
        <v>52335</v>
      </c>
      <c r="DE43" s="695"/>
      <c r="DF43" s="695"/>
      <c r="DG43" s="695"/>
      <c r="DH43" s="695"/>
      <c r="DI43" s="695"/>
      <c r="DJ43" s="695"/>
      <c r="DK43" s="696"/>
      <c r="DL43" s="754"/>
      <c r="DM43" s="755"/>
      <c r="DN43" s="755"/>
      <c r="DO43" s="755"/>
      <c r="DP43" s="755"/>
      <c r="DQ43" s="755"/>
      <c r="DR43" s="755"/>
      <c r="DS43" s="755"/>
      <c r="DT43" s="755"/>
      <c r="DU43" s="755"/>
      <c r="DV43" s="756"/>
      <c r="DW43" s="757"/>
      <c r="DX43" s="758"/>
      <c r="DY43" s="758"/>
      <c r="DZ43" s="758"/>
      <c r="EA43" s="758"/>
      <c r="EB43" s="758"/>
      <c r="EC43" s="759"/>
    </row>
    <row r="44" spans="2:133" ht="11.25" customHeight="1">
      <c r="B44" s="220" t="s">
        <v>347</v>
      </c>
      <c r="CD44" s="771" t="s">
        <v>298</v>
      </c>
      <c r="CE44" s="772"/>
      <c r="CF44" s="656" t="s">
        <v>348</v>
      </c>
      <c r="CG44" s="657"/>
      <c r="CH44" s="657"/>
      <c r="CI44" s="657"/>
      <c r="CJ44" s="657"/>
      <c r="CK44" s="657"/>
      <c r="CL44" s="657"/>
      <c r="CM44" s="657"/>
      <c r="CN44" s="657"/>
      <c r="CO44" s="657"/>
      <c r="CP44" s="657"/>
      <c r="CQ44" s="658"/>
      <c r="CR44" s="659">
        <v>1967301</v>
      </c>
      <c r="CS44" s="660"/>
      <c r="CT44" s="660"/>
      <c r="CU44" s="660"/>
      <c r="CV44" s="660"/>
      <c r="CW44" s="660"/>
      <c r="CX44" s="660"/>
      <c r="CY44" s="661"/>
      <c r="CZ44" s="664">
        <v>14.8</v>
      </c>
      <c r="DA44" s="665"/>
      <c r="DB44" s="665"/>
      <c r="DC44" s="760"/>
      <c r="DD44" s="668">
        <v>224859</v>
      </c>
      <c r="DE44" s="660"/>
      <c r="DF44" s="660"/>
      <c r="DG44" s="660"/>
      <c r="DH44" s="660"/>
      <c r="DI44" s="660"/>
      <c r="DJ44" s="660"/>
      <c r="DK44" s="661"/>
      <c r="DL44" s="754"/>
      <c r="DM44" s="755"/>
      <c r="DN44" s="755"/>
      <c r="DO44" s="755"/>
      <c r="DP44" s="755"/>
      <c r="DQ44" s="755"/>
      <c r="DR44" s="755"/>
      <c r="DS44" s="755"/>
      <c r="DT44" s="755"/>
      <c r="DU44" s="755"/>
      <c r="DV44" s="756"/>
      <c r="DW44" s="757"/>
      <c r="DX44" s="758"/>
      <c r="DY44" s="758"/>
      <c r="DZ44" s="758"/>
      <c r="EA44" s="758"/>
      <c r="EB44" s="758"/>
      <c r="EC44" s="759"/>
    </row>
    <row r="45" spans="2:133" ht="11.25" customHeight="1">
      <c r="CD45" s="773"/>
      <c r="CE45" s="774"/>
      <c r="CF45" s="656" t="s">
        <v>349</v>
      </c>
      <c r="CG45" s="657"/>
      <c r="CH45" s="657"/>
      <c r="CI45" s="657"/>
      <c r="CJ45" s="657"/>
      <c r="CK45" s="657"/>
      <c r="CL45" s="657"/>
      <c r="CM45" s="657"/>
      <c r="CN45" s="657"/>
      <c r="CO45" s="657"/>
      <c r="CP45" s="657"/>
      <c r="CQ45" s="658"/>
      <c r="CR45" s="659">
        <v>941847</v>
      </c>
      <c r="CS45" s="695"/>
      <c r="CT45" s="695"/>
      <c r="CU45" s="695"/>
      <c r="CV45" s="695"/>
      <c r="CW45" s="695"/>
      <c r="CX45" s="695"/>
      <c r="CY45" s="696"/>
      <c r="CZ45" s="664">
        <v>7.1</v>
      </c>
      <c r="DA45" s="693"/>
      <c r="DB45" s="693"/>
      <c r="DC45" s="697"/>
      <c r="DD45" s="668">
        <v>42381</v>
      </c>
      <c r="DE45" s="695"/>
      <c r="DF45" s="695"/>
      <c r="DG45" s="695"/>
      <c r="DH45" s="695"/>
      <c r="DI45" s="695"/>
      <c r="DJ45" s="695"/>
      <c r="DK45" s="696"/>
      <c r="DL45" s="754"/>
      <c r="DM45" s="755"/>
      <c r="DN45" s="755"/>
      <c r="DO45" s="755"/>
      <c r="DP45" s="755"/>
      <c r="DQ45" s="755"/>
      <c r="DR45" s="755"/>
      <c r="DS45" s="755"/>
      <c r="DT45" s="755"/>
      <c r="DU45" s="755"/>
      <c r="DV45" s="756"/>
      <c r="DW45" s="757"/>
      <c r="DX45" s="758"/>
      <c r="DY45" s="758"/>
      <c r="DZ45" s="758"/>
      <c r="EA45" s="758"/>
      <c r="EB45" s="758"/>
      <c r="EC45" s="759"/>
    </row>
    <row r="46" spans="2:133" ht="11.25" customHeight="1">
      <c r="CD46" s="773"/>
      <c r="CE46" s="774"/>
      <c r="CF46" s="656" t="s">
        <v>350</v>
      </c>
      <c r="CG46" s="657"/>
      <c r="CH46" s="657"/>
      <c r="CI46" s="657"/>
      <c r="CJ46" s="657"/>
      <c r="CK46" s="657"/>
      <c r="CL46" s="657"/>
      <c r="CM46" s="657"/>
      <c r="CN46" s="657"/>
      <c r="CO46" s="657"/>
      <c r="CP46" s="657"/>
      <c r="CQ46" s="658"/>
      <c r="CR46" s="659">
        <v>812848</v>
      </c>
      <c r="CS46" s="660"/>
      <c r="CT46" s="660"/>
      <c r="CU46" s="660"/>
      <c r="CV46" s="660"/>
      <c r="CW46" s="660"/>
      <c r="CX46" s="660"/>
      <c r="CY46" s="661"/>
      <c r="CZ46" s="664">
        <v>6.1</v>
      </c>
      <c r="DA46" s="665"/>
      <c r="DB46" s="665"/>
      <c r="DC46" s="760"/>
      <c r="DD46" s="668">
        <v>148172</v>
      </c>
      <c r="DE46" s="660"/>
      <c r="DF46" s="660"/>
      <c r="DG46" s="660"/>
      <c r="DH46" s="660"/>
      <c r="DI46" s="660"/>
      <c r="DJ46" s="660"/>
      <c r="DK46" s="661"/>
      <c r="DL46" s="754"/>
      <c r="DM46" s="755"/>
      <c r="DN46" s="755"/>
      <c r="DO46" s="755"/>
      <c r="DP46" s="755"/>
      <c r="DQ46" s="755"/>
      <c r="DR46" s="755"/>
      <c r="DS46" s="755"/>
      <c r="DT46" s="755"/>
      <c r="DU46" s="755"/>
      <c r="DV46" s="756"/>
      <c r="DW46" s="757"/>
      <c r="DX46" s="758"/>
      <c r="DY46" s="758"/>
      <c r="DZ46" s="758"/>
      <c r="EA46" s="758"/>
      <c r="EB46" s="758"/>
      <c r="EC46" s="759"/>
    </row>
    <row r="47" spans="2:133" ht="11.25" customHeight="1">
      <c r="CD47" s="773"/>
      <c r="CE47" s="774"/>
      <c r="CF47" s="656" t="s">
        <v>351</v>
      </c>
      <c r="CG47" s="657"/>
      <c r="CH47" s="657"/>
      <c r="CI47" s="657"/>
      <c r="CJ47" s="657"/>
      <c r="CK47" s="657"/>
      <c r="CL47" s="657"/>
      <c r="CM47" s="657"/>
      <c r="CN47" s="657"/>
      <c r="CO47" s="657"/>
      <c r="CP47" s="657"/>
      <c r="CQ47" s="658"/>
      <c r="CR47" s="659">
        <v>16509</v>
      </c>
      <c r="CS47" s="695"/>
      <c r="CT47" s="695"/>
      <c r="CU47" s="695"/>
      <c r="CV47" s="695"/>
      <c r="CW47" s="695"/>
      <c r="CX47" s="695"/>
      <c r="CY47" s="696"/>
      <c r="CZ47" s="664">
        <v>0.1</v>
      </c>
      <c r="DA47" s="693"/>
      <c r="DB47" s="693"/>
      <c r="DC47" s="697"/>
      <c r="DD47" s="668">
        <v>307</v>
      </c>
      <c r="DE47" s="695"/>
      <c r="DF47" s="695"/>
      <c r="DG47" s="695"/>
      <c r="DH47" s="695"/>
      <c r="DI47" s="695"/>
      <c r="DJ47" s="695"/>
      <c r="DK47" s="696"/>
      <c r="DL47" s="754"/>
      <c r="DM47" s="755"/>
      <c r="DN47" s="755"/>
      <c r="DO47" s="755"/>
      <c r="DP47" s="755"/>
      <c r="DQ47" s="755"/>
      <c r="DR47" s="755"/>
      <c r="DS47" s="755"/>
      <c r="DT47" s="755"/>
      <c r="DU47" s="755"/>
      <c r="DV47" s="756"/>
      <c r="DW47" s="757"/>
      <c r="DX47" s="758"/>
      <c r="DY47" s="758"/>
      <c r="DZ47" s="758"/>
      <c r="EA47" s="758"/>
      <c r="EB47" s="758"/>
      <c r="EC47" s="759"/>
    </row>
    <row r="48" spans="2:133" ht="10.8">
      <c r="CD48" s="775"/>
      <c r="CE48" s="776"/>
      <c r="CF48" s="656" t="s">
        <v>352</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760"/>
      <c r="DD48" s="668" t="s">
        <v>122</v>
      </c>
      <c r="DE48" s="660"/>
      <c r="DF48" s="660"/>
      <c r="DG48" s="660"/>
      <c r="DH48" s="660"/>
      <c r="DI48" s="660"/>
      <c r="DJ48" s="660"/>
      <c r="DK48" s="661"/>
      <c r="DL48" s="754"/>
      <c r="DM48" s="755"/>
      <c r="DN48" s="755"/>
      <c r="DO48" s="755"/>
      <c r="DP48" s="755"/>
      <c r="DQ48" s="755"/>
      <c r="DR48" s="755"/>
      <c r="DS48" s="755"/>
      <c r="DT48" s="755"/>
      <c r="DU48" s="755"/>
      <c r="DV48" s="756"/>
      <c r="DW48" s="757"/>
      <c r="DX48" s="758"/>
      <c r="DY48" s="758"/>
      <c r="DZ48" s="758"/>
      <c r="EA48" s="758"/>
      <c r="EB48" s="758"/>
      <c r="EC48" s="759"/>
    </row>
    <row r="49" spans="82:133" ht="11.25" customHeight="1">
      <c r="CD49" s="704" t="s">
        <v>353</v>
      </c>
      <c r="CE49" s="705"/>
      <c r="CF49" s="705"/>
      <c r="CG49" s="705"/>
      <c r="CH49" s="705"/>
      <c r="CI49" s="705"/>
      <c r="CJ49" s="705"/>
      <c r="CK49" s="705"/>
      <c r="CL49" s="705"/>
      <c r="CM49" s="705"/>
      <c r="CN49" s="705"/>
      <c r="CO49" s="705"/>
      <c r="CP49" s="705"/>
      <c r="CQ49" s="706"/>
      <c r="CR49" s="739">
        <v>13273079</v>
      </c>
      <c r="CS49" s="729"/>
      <c r="CT49" s="729"/>
      <c r="CU49" s="729"/>
      <c r="CV49" s="729"/>
      <c r="CW49" s="729"/>
      <c r="CX49" s="729"/>
      <c r="CY49" s="761"/>
      <c r="CZ49" s="744">
        <v>100</v>
      </c>
      <c r="DA49" s="762"/>
      <c r="DB49" s="762"/>
      <c r="DC49" s="763"/>
      <c r="DD49" s="764">
        <v>8862563</v>
      </c>
      <c r="DE49" s="729"/>
      <c r="DF49" s="729"/>
      <c r="DG49" s="729"/>
      <c r="DH49" s="729"/>
      <c r="DI49" s="729"/>
      <c r="DJ49" s="729"/>
      <c r="DK49" s="761"/>
      <c r="DL49" s="765"/>
      <c r="DM49" s="766"/>
      <c r="DN49" s="766"/>
      <c r="DO49" s="766"/>
      <c r="DP49" s="766"/>
      <c r="DQ49" s="766"/>
      <c r="DR49" s="766"/>
      <c r="DS49" s="766"/>
      <c r="DT49" s="766"/>
      <c r="DU49" s="766"/>
      <c r="DV49" s="767"/>
      <c r="DW49" s="768"/>
      <c r="DX49" s="769"/>
      <c r="DY49" s="769"/>
      <c r="DZ49" s="769"/>
      <c r="EA49" s="769"/>
      <c r="EB49" s="769"/>
      <c r="EC49" s="770"/>
    </row>
    <row r="50" spans="82:133" ht="10.8" hidden="1"/>
    <row r="51" spans="82:133" ht="10.8" hidden="1"/>
    <row r="52" spans="82:133" ht="10.8" hidden="1"/>
    <row r="53" spans="82:133" ht="10.8" hidden="1"/>
  </sheetData>
  <sheetProtection algorithmName="SHA-512" hashValue="rSkWc1wlMfloz6yb2kfEG+TIgm1Fv8Stk3YNMzuOnd+B76pp31wrUJtKRUD653jOwG8EEj6jEDc5ZHyDRPakuQ==" saltValue="SWau82iqVAsNWlR9dkINYA=="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354</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806" t="s">
        <v>355</v>
      </c>
      <c r="DK2" s="807"/>
      <c r="DL2" s="807"/>
      <c r="DM2" s="807"/>
      <c r="DN2" s="807"/>
      <c r="DO2" s="808"/>
      <c r="DP2" s="229"/>
      <c r="DQ2" s="806" t="s">
        <v>356</v>
      </c>
      <c r="DR2" s="807"/>
      <c r="DS2" s="807"/>
      <c r="DT2" s="807"/>
      <c r="DU2" s="807"/>
      <c r="DV2" s="807"/>
      <c r="DW2" s="807"/>
      <c r="DX2" s="807"/>
      <c r="DY2" s="807"/>
      <c r="DZ2" s="808"/>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809" t="s">
        <v>357</v>
      </c>
      <c r="B4" s="809"/>
      <c r="C4" s="809"/>
      <c r="D4" s="809"/>
      <c r="E4" s="809"/>
      <c r="F4" s="809"/>
      <c r="G4" s="809"/>
      <c r="H4" s="809"/>
      <c r="I4" s="809"/>
      <c r="J4" s="809"/>
      <c r="K4" s="809"/>
      <c r="L4" s="809"/>
      <c r="M4" s="809"/>
      <c r="N4" s="809"/>
      <c r="O4" s="809"/>
      <c r="P4" s="809"/>
      <c r="Q4" s="809"/>
      <c r="R4" s="809"/>
      <c r="S4" s="809"/>
      <c r="T4" s="809"/>
      <c r="U4" s="809"/>
      <c r="V4" s="809"/>
      <c r="W4" s="809"/>
      <c r="X4" s="809"/>
      <c r="Y4" s="809"/>
      <c r="Z4" s="809"/>
      <c r="AA4" s="809"/>
      <c r="AB4" s="809"/>
      <c r="AC4" s="809"/>
      <c r="AD4" s="809"/>
      <c r="AE4" s="809"/>
      <c r="AF4" s="809"/>
      <c r="AG4" s="809"/>
      <c r="AH4" s="809"/>
      <c r="AI4" s="809"/>
      <c r="AJ4" s="809"/>
      <c r="AK4" s="809"/>
      <c r="AL4" s="809"/>
      <c r="AM4" s="809"/>
      <c r="AN4" s="809"/>
      <c r="AO4" s="809"/>
      <c r="AP4" s="809"/>
      <c r="AQ4" s="809"/>
      <c r="AR4" s="809"/>
      <c r="AS4" s="809"/>
      <c r="AT4" s="809"/>
      <c r="AU4" s="809"/>
      <c r="AV4" s="809"/>
      <c r="AW4" s="809"/>
      <c r="AX4" s="809"/>
      <c r="AY4" s="809"/>
      <c r="AZ4" s="232"/>
      <c r="BA4" s="232"/>
      <c r="BB4" s="232"/>
      <c r="BC4" s="232"/>
      <c r="BD4" s="232"/>
      <c r="BE4" s="233"/>
      <c r="BF4" s="233"/>
      <c r="BG4" s="233"/>
      <c r="BH4" s="233"/>
      <c r="BI4" s="233"/>
      <c r="BJ4" s="233"/>
      <c r="BK4" s="233"/>
      <c r="BL4" s="233"/>
      <c r="BM4" s="233"/>
      <c r="BN4" s="233"/>
      <c r="BO4" s="233"/>
      <c r="BP4" s="233"/>
      <c r="BQ4" s="232" t="s">
        <v>358</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800" t="s">
        <v>359</v>
      </c>
      <c r="B5" s="801"/>
      <c r="C5" s="801"/>
      <c r="D5" s="801"/>
      <c r="E5" s="801"/>
      <c r="F5" s="801"/>
      <c r="G5" s="801"/>
      <c r="H5" s="801"/>
      <c r="I5" s="801"/>
      <c r="J5" s="801"/>
      <c r="K5" s="801"/>
      <c r="L5" s="801"/>
      <c r="M5" s="801"/>
      <c r="N5" s="801"/>
      <c r="O5" s="801"/>
      <c r="P5" s="802"/>
      <c r="Q5" s="777" t="s">
        <v>360</v>
      </c>
      <c r="R5" s="778"/>
      <c r="S5" s="778"/>
      <c r="T5" s="778"/>
      <c r="U5" s="779"/>
      <c r="V5" s="777" t="s">
        <v>361</v>
      </c>
      <c r="W5" s="778"/>
      <c r="X5" s="778"/>
      <c r="Y5" s="778"/>
      <c r="Z5" s="779"/>
      <c r="AA5" s="777" t="s">
        <v>362</v>
      </c>
      <c r="AB5" s="778"/>
      <c r="AC5" s="778"/>
      <c r="AD5" s="778"/>
      <c r="AE5" s="778"/>
      <c r="AF5" s="810" t="s">
        <v>363</v>
      </c>
      <c r="AG5" s="778"/>
      <c r="AH5" s="778"/>
      <c r="AI5" s="778"/>
      <c r="AJ5" s="789"/>
      <c r="AK5" s="778" t="s">
        <v>364</v>
      </c>
      <c r="AL5" s="778"/>
      <c r="AM5" s="778"/>
      <c r="AN5" s="778"/>
      <c r="AO5" s="779"/>
      <c r="AP5" s="777" t="s">
        <v>365</v>
      </c>
      <c r="AQ5" s="778"/>
      <c r="AR5" s="778"/>
      <c r="AS5" s="778"/>
      <c r="AT5" s="779"/>
      <c r="AU5" s="777" t="s">
        <v>366</v>
      </c>
      <c r="AV5" s="778"/>
      <c r="AW5" s="778"/>
      <c r="AX5" s="778"/>
      <c r="AY5" s="789"/>
      <c r="AZ5" s="236"/>
      <c r="BA5" s="236"/>
      <c r="BB5" s="236"/>
      <c r="BC5" s="236"/>
      <c r="BD5" s="236"/>
      <c r="BE5" s="237"/>
      <c r="BF5" s="237"/>
      <c r="BG5" s="237"/>
      <c r="BH5" s="237"/>
      <c r="BI5" s="237"/>
      <c r="BJ5" s="237"/>
      <c r="BK5" s="237"/>
      <c r="BL5" s="237"/>
      <c r="BM5" s="237"/>
      <c r="BN5" s="237"/>
      <c r="BO5" s="237"/>
      <c r="BP5" s="237"/>
      <c r="BQ5" s="800" t="s">
        <v>367</v>
      </c>
      <c r="BR5" s="801"/>
      <c r="BS5" s="801"/>
      <c r="BT5" s="801"/>
      <c r="BU5" s="801"/>
      <c r="BV5" s="801"/>
      <c r="BW5" s="801"/>
      <c r="BX5" s="801"/>
      <c r="BY5" s="801"/>
      <c r="BZ5" s="801"/>
      <c r="CA5" s="801"/>
      <c r="CB5" s="801"/>
      <c r="CC5" s="801"/>
      <c r="CD5" s="801"/>
      <c r="CE5" s="801"/>
      <c r="CF5" s="801"/>
      <c r="CG5" s="802"/>
      <c r="CH5" s="777" t="s">
        <v>368</v>
      </c>
      <c r="CI5" s="778"/>
      <c r="CJ5" s="778"/>
      <c r="CK5" s="778"/>
      <c r="CL5" s="779"/>
      <c r="CM5" s="777" t="s">
        <v>369</v>
      </c>
      <c r="CN5" s="778"/>
      <c r="CO5" s="778"/>
      <c r="CP5" s="778"/>
      <c r="CQ5" s="779"/>
      <c r="CR5" s="777" t="s">
        <v>370</v>
      </c>
      <c r="CS5" s="778"/>
      <c r="CT5" s="778"/>
      <c r="CU5" s="778"/>
      <c r="CV5" s="779"/>
      <c r="CW5" s="777" t="s">
        <v>371</v>
      </c>
      <c r="CX5" s="778"/>
      <c r="CY5" s="778"/>
      <c r="CZ5" s="778"/>
      <c r="DA5" s="779"/>
      <c r="DB5" s="777" t="s">
        <v>372</v>
      </c>
      <c r="DC5" s="778"/>
      <c r="DD5" s="778"/>
      <c r="DE5" s="778"/>
      <c r="DF5" s="779"/>
      <c r="DG5" s="783" t="s">
        <v>373</v>
      </c>
      <c r="DH5" s="784"/>
      <c r="DI5" s="784"/>
      <c r="DJ5" s="784"/>
      <c r="DK5" s="785"/>
      <c r="DL5" s="783" t="s">
        <v>374</v>
      </c>
      <c r="DM5" s="784"/>
      <c r="DN5" s="784"/>
      <c r="DO5" s="784"/>
      <c r="DP5" s="785"/>
      <c r="DQ5" s="777" t="s">
        <v>375</v>
      </c>
      <c r="DR5" s="778"/>
      <c r="DS5" s="778"/>
      <c r="DT5" s="778"/>
      <c r="DU5" s="779"/>
      <c r="DV5" s="777" t="s">
        <v>366</v>
      </c>
      <c r="DW5" s="778"/>
      <c r="DX5" s="778"/>
      <c r="DY5" s="778"/>
      <c r="DZ5" s="789"/>
      <c r="EA5" s="234"/>
    </row>
    <row r="6" spans="1:131" s="235" customFormat="1" ht="26.25" customHeight="1" thickBot="1">
      <c r="A6" s="803"/>
      <c r="B6" s="804"/>
      <c r="C6" s="804"/>
      <c r="D6" s="804"/>
      <c r="E6" s="804"/>
      <c r="F6" s="804"/>
      <c r="G6" s="804"/>
      <c r="H6" s="804"/>
      <c r="I6" s="804"/>
      <c r="J6" s="804"/>
      <c r="K6" s="804"/>
      <c r="L6" s="804"/>
      <c r="M6" s="804"/>
      <c r="N6" s="804"/>
      <c r="O6" s="804"/>
      <c r="P6" s="805"/>
      <c r="Q6" s="780"/>
      <c r="R6" s="781"/>
      <c r="S6" s="781"/>
      <c r="T6" s="781"/>
      <c r="U6" s="782"/>
      <c r="V6" s="780"/>
      <c r="W6" s="781"/>
      <c r="X6" s="781"/>
      <c r="Y6" s="781"/>
      <c r="Z6" s="782"/>
      <c r="AA6" s="780"/>
      <c r="AB6" s="781"/>
      <c r="AC6" s="781"/>
      <c r="AD6" s="781"/>
      <c r="AE6" s="781"/>
      <c r="AF6" s="811"/>
      <c r="AG6" s="781"/>
      <c r="AH6" s="781"/>
      <c r="AI6" s="781"/>
      <c r="AJ6" s="790"/>
      <c r="AK6" s="781"/>
      <c r="AL6" s="781"/>
      <c r="AM6" s="781"/>
      <c r="AN6" s="781"/>
      <c r="AO6" s="782"/>
      <c r="AP6" s="780"/>
      <c r="AQ6" s="781"/>
      <c r="AR6" s="781"/>
      <c r="AS6" s="781"/>
      <c r="AT6" s="782"/>
      <c r="AU6" s="780"/>
      <c r="AV6" s="781"/>
      <c r="AW6" s="781"/>
      <c r="AX6" s="781"/>
      <c r="AY6" s="790"/>
      <c r="AZ6" s="232"/>
      <c r="BA6" s="232"/>
      <c r="BB6" s="232"/>
      <c r="BC6" s="232"/>
      <c r="BD6" s="232"/>
      <c r="BE6" s="233"/>
      <c r="BF6" s="233"/>
      <c r="BG6" s="233"/>
      <c r="BH6" s="233"/>
      <c r="BI6" s="233"/>
      <c r="BJ6" s="233"/>
      <c r="BK6" s="233"/>
      <c r="BL6" s="233"/>
      <c r="BM6" s="233"/>
      <c r="BN6" s="233"/>
      <c r="BO6" s="233"/>
      <c r="BP6" s="233"/>
      <c r="BQ6" s="803"/>
      <c r="BR6" s="804"/>
      <c r="BS6" s="804"/>
      <c r="BT6" s="804"/>
      <c r="BU6" s="804"/>
      <c r="BV6" s="804"/>
      <c r="BW6" s="804"/>
      <c r="BX6" s="804"/>
      <c r="BY6" s="804"/>
      <c r="BZ6" s="804"/>
      <c r="CA6" s="804"/>
      <c r="CB6" s="804"/>
      <c r="CC6" s="804"/>
      <c r="CD6" s="804"/>
      <c r="CE6" s="804"/>
      <c r="CF6" s="804"/>
      <c r="CG6" s="805"/>
      <c r="CH6" s="780"/>
      <c r="CI6" s="781"/>
      <c r="CJ6" s="781"/>
      <c r="CK6" s="781"/>
      <c r="CL6" s="782"/>
      <c r="CM6" s="780"/>
      <c r="CN6" s="781"/>
      <c r="CO6" s="781"/>
      <c r="CP6" s="781"/>
      <c r="CQ6" s="782"/>
      <c r="CR6" s="780"/>
      <c r="CS6" s="781"/>
      <c r="CT6" s="781"/>
      <c r="CU6" s="781"/>
      <c r="CV6" s="782"/>
      <c r="CW6" s="780"/>
      <c r="CX6" s="781"/>
      <c r="CY6" s="781"/>
      <c r="CZ6" s="781"/>
      <c r="DA6" s="782"/>
      <c r="DB6" s="780"/>
      <c r="DC6" s="781"/>
      <c r="DD6" s="781"/>
      <c r="DE6" s="781"/>
      <c r="DF6" s="782"/>
      <c r="DG6" s="786"/>
      <c r="DH6" s="787"/>
      <c r="DI6" s="787"/>
      <c r="DJ6" s="787"/>
      <c r="DK6" s="788"/>
      <c r="DL6" s="786"/>
      <c r="DM6" s="787"/>
      <c r="DN6" s="787"/>
      <c r="DO6" s="787"/>
      <c r="DP6" s="788"/>
      <c r="DQ6" s="780"/>
      <c r="DR6" s="781"/>
      <c r="DS6" s="781"/>
      <c r="DT6" s="781"/>
      <c r="DU6" s="782"/>
      <c r="DV6" s="780"/>
      <c r="DW6" s="781"/>
      <c r="DX6" s="781"/>
      <c r="DY6" s="781"/>
      <c r="DZ6" s="790"/>
      <c r="EA6" s="234"/>
    </row>
    <row r="7" spans="1:131" s="235" customFormat="1" ht="26.25" customHeight="1" thickTop="1">
      <c r="A7" s="238">
        <v>1</v>
      </c>
      <c r="B7" s="791" t="s">
        <v>376</v>
      </c>
      <c r="C7" s="792"/>
      <c r="D7" s="792"/>
      <c r="E7" s="792"/>
      <c r="F7" s="792"/>
      <c r="G7" s="792"/>
      <c r="H7" s="792"/>
      <c r="I7" s="792"/>
      <c r="J7" s="792"/>
      <c r="K7" s="792"/>
      <c r="L7" s="792"/>
      <c r="M7" s="792"/>
      <c r="N7" s="792"/>
      <c r="O7" s="792"/>
      <c r="P7" s="793"/>
      <c r="Q7" s="794">
        <v>13869</v>
      </c>
      <c r="R7" s="795"/>
      <c r="S7" s="795"/>
      <c r="T7" s="795"/>
      <c r="U7" s="795"/>
      <c r="V7" s="795">
        <v>13273</v>
      </c>
      <c r="W7" s="795"/>
      <c r="X7" s="795"/>
      <c r="Y7" s="795"/>
      <c r="Z7" s="795"/>
      <c r="AA7" s="795">
        <v>596</v>
      </c>
      <c r="AB7" s="795"/>
      <c r="AC7" s="795"/>
      <c r="AD7" s="795"/>
      <c r="AE7" s="796"/>
      <c r="AF7" s="797">
        <v>566</v>
      </c>
      <c r="AG7" s="798"/>
      <c r="AH7" s="798"/>
      <c r="AI7" s="798"/>
      <c r="AJ7" s="799"/>
      <c r="AK7" s="834">
        <v>1046</v>
      </c>
      <c r="AL7" s="835"/>
      <c r="AM7" s="835"/>
      <c r="AN7" s="835"/>
      <c r="AO7" s="835"/>
      <c r="AP7" s="835">
        <v>13908</v>
      </c>
      <c r="AQ7" s="835"/>
      <c r="AR7" s="835"/>
      <c r="AS7" s="835"/>
      <c r="AT7" s="835"/>
      <c r="AU7" s="836"/>
      <c r="AV7" s="836"/>
      <c r="AW7" s="836"/>
      <c r="AX7" s="836"/>
      <c r="AY7" s="837"/>
      <c r="AZ7" s="232"/>
      <c r="BA7" s="232"/>
      <c r="BB7" s="232"/>
      <c r="BC7" s="232"/>
      <c r="BD7" s="232"/>
      <c r="BE7" s="233"/>
      <c r="BF7" s="233"/>
      <c r="BG7" s="233"/>
      <c r="BH7" s="233"/>
      <c r="BI7" s="233"/>
      <c r="BJ7" s="233"/>
      <c r="BK7" s="233"/>
      <c r="BL7" s="233"/>
      <c r="BM7" s="233"/>
      <c r="BN7" s="233"/>
      <c r="BO7" s="233"/>
      <c r="BP7" s="233"/>
      <c r="BQ7" s="239">
        <v>1</v>
      </c>
      <c r="BR7" s="240"/>
      <c r="BS7" s="838" t="s">
        <v>571</v>
      </c>
      <c r="BT7" s="839"/>
      <c r="BU7" s="839"/>
      <c r="BV7" s="839"/>
      <c r="BW7" s="839"/>
      <c r="BX7" s="839"/>
      <c r="BY7" s="839"/>
      <c r="BZ7" s="839"/>
      <c r="CA7" s="839"/>
      <c r="CB7" s="839"/>
      <c r="CC7" s="839"/>
      <c r="CD7" s="839"/>
      <c r="CE7" s="839"/>
      <c r="CF7" s="839"/>
      <c r="CG7" s="840"/>
      <c r="CH7" s="831">
        <v>-31</v>
      </c>
      <c r="CI7" s="832"/>
      <c r="CJ7" s="832"/>
      <c r="CK7" s="832"/>
      <c r="CL7" s="833"/>
      <c r="CM7" s="831">
        <v>5</v>
      </c>
      <c r="CN7" s="832"/>
      <c r="CO7" s="832"/>
      <c r="CP7" s="832"/>
      <c r="CQ7" s="833"/>
      <c r="CR7" s="831">
        <v>10</v>
      </c>
      <c r="CS7" s="832"/>
      <c r="CT7" s="832"/>
      <c r="CU7" s="832"/>
      <c r="CV7" s="833"/>
      <c r="CW7" s="831" t="s">
        <v>569</v>
      </c>
      <c r="CX7" s="832"/>
      <c r="CY7" s="832"/>
      <c r="CZ7" s="832"/>
      <c r="DA7" s="833"/>
      <c r="DB7" s="831" t="s">
        <v>569</v>
      </c>
      <c r="DC7" s="832"/>
      <c r="DD7" s="832"/>
      <c r="DE7" s="832"/>
      <c r="DF7" s="833"/>
      <c r="DG7" s="831" t="s">
        <v>569</v>
      </c>
      <c r="DH7" s="832"/>
      <c r="DI7" s="832"/>
      <c r="DJ7" s="832"/>
      <c r="DK7" s="833"/>
      <c r="DL7" s="831" t="s">
        <v>569</v>
      </c>
      <c r="DM7" s="832"/>
      <c r="DN7" s="832"/>
      <c r="DO7" s="832"/>
      <c r="DP7" s="833"/>
      <c r="DQ7" s="831" t="s">
        <v>569</v>
      </c>
      <c r="DR7" s="832"/>
      <c r="DS7" s="832"/>
      <c r="DT7" s="832"/>
      <c r="DU7" s="833"/>
      <c r="DV7" s="812"/>
      <c r="DW7" s="813"/>
      <c r="DX7" s="813"/>
      <c r="DY7" s="813"/>
      <c r="DZ7" s="814"/>
      <c r="EA7" s="234"/>
    </row>
    <row r="8" spans="1:131" s="235" customFormat="1" ht="26.25" customHeight="1">
      <c r="A8" s="241">
        <v>2</v>
      </c>
      <c r="B8" s="815" t="s">
        <v>377</v>
      </c>
      <c r="C8" s="816"/>
      <c r="D8" s="816"/>
      <c r="E8" s="816"/>
      <c r="F8" s="816"/>
      <c r="G8" s="816"/>
      <c r="H8" s="816"/>
      <c r="I8" s="816"/>
      <c r="J8" s="816"/>
      <c r="K8" s="816"/>
      <c r="L8" s="816"/>
      <c r="M8" s="816"/>
      <c r="N8" s="816"/>
      <c r="O8" s="816"/>
      <c r="P8" s="817"/>
      <c r="Q8" s="818">
        <v>11</v>
      </c>
      <c r="R8" s="819"/>
      <c r="S8" s="819"/>
      <c r="T8" s="819"/>
      <c r="U8" s="819"/>
      <c r="V8" s="819">
        <v>11</v>
      </c>
      <c r="W8" s="819"/>
      <c r="X8" s="819"/>
      <c r="Y8" s="819"/>
      <c r="Z8" s="819"/>
      <c r="AA8" s="819">
        <v>0</v>
      </c>
      <c r="AB8" s="819"/>
      <c r="AC8" s="819"/>
      <c r="AD8" s="819"/>
      <c r="AE8" s="820"/>
      <c r="AF8" s="821">
        <v>0</v>
      </c>
      <c r="AG8" s="822"/>
      <c r="AH8" s="822"/>
      <c r="AI8" s="822"/>
      <c r="AJ8" s="823"/>
      <c r="AK8" s="824">
        <v>11</v>
      </c>
      <c r="AL8" s="825"/>
      <c r="AM8" s="825"/>
      <c r="AN8" s="825"/>
      <c r="AO8" s="825"/>
      <c r="AP8" s="825">
        <v>23</v>
      </c>
      <c r="AQ8" s="825"/>
      <c r="AR8" s="825"/>
      <c r="AS8" s="825"/>
      <c r="AT8" s="825"/>
      <c r="AU8" s="826"/>
      <c r="AV8" s="826"/>
      <c r="AW8" s="826"/>
      <c r="AX8" s="826"/>
      <c r="AY8" s="827"/>
      <c r="AZ8" s="232"/>
      <c r="BA8" s="232"/>
      <c r="BB8" s="232"/>
      <c r="BC8" s="232"/>
      <c r="BD8" s="232"/>
      <c r="BE8" s="233"/>
      <c r="BF8" s="233"/>
      <c r="BG8" s="233"/>
      <c r="BH8" s="233"/>
      <c r="BI8" s="233"/>
      <c r="BJ8" s="233"/>
      <c r="BK8" s="233"/>
      <c r="BL8" s="233"/>
      <c r="BM8" s="233"/>
      <c r="BN8" s="233"/>
      <c r="BO8" s="233"/>
      <c r="BP8" s="233"/>
      <c r="BQ8" s="242">
        <v>2</v>
      </c>
      <c r="BR8" s="243"/>
      <c r="BS8" s="828" t="s">
        <v>572</v>
      </c>
      <c r="BT8" s="829"/>
      <c r="BU8" s="829"/>
      <c r="BV8" s="829"/>
      <c r="BW8" s="829"/>
      <c r="BX8" s="829"/>
      <c r="BY8" s="829"/>
      <c r="BZ8" s="829"/>
      <c r="CA8" s="829"/>
      <c r="CB8" s="829"/>
      <c r="CC8" s="829"/>
      <c r="CD8" s="829"/>
      <c r="CE8" s="829"/>
      <c r="CF8" s="829"/>
      <c r="CG8" s="830"/>
      <c r="CH8" s="841">
        <v>1</v>
      </c>
      <c r="CI8" s="842"/>
      <c r="CJ8" s="842"/>
      <c r="CK8" s="842"/>
      <c r="CL8" s="843"/>
      <c r="CM8" s="841">
        <v>28</v>
      </c>
      <c r="CN8" s="842"/>
      <c r="CO8" s="842"/>
      <c r="CP8" s="842"/>
      <c r="CQ8" s="843"/>
      <c r="CR8" s="841">
        <v>10</v>
      </c>
      <c r="CS8" s="842"/>
      <c r="CT8" s="842"/>
      <c r="CU8" s="842"/>
      <c r="CV8" s="843"/>
      <c r="CW8" s="841" t="s">
        <v>569</v>
      </c>
      <c r="CX8" s="842"/>
      <c r="CY8" s="842"/>
      <c r="CZ8" s="842"/>
      <c r="DA8" s="843"/>
      <c r="DB8" s="841" t="s">
        <v>569</v>
      </c>
      <c r="DC8" s="842"/>
      <c r="DD8" s="842"/>
      <c r="DE8" s="842"/>
      <c r="DF8" s="843"/>
      <c r="DG8" s="841" t="s">
        <v>569</v>
      </c>
      <c r="DH8" s="842"/>
      <c r="DI8" s="842"/>
      <c r="DJ8" s="842"/>
      <c r="DK8" s="843"/>
      <c r="DL8" s="841" t="s">
        <v>569</v>
      </c>
      <c r="DM8" s="842"/>
      <c r="DN8" s="842"/>
      <c r="DO8" s="842"/>
      <c r="DP8" s="843"/>
      <c r="DQ8" s="841" t="s">
        <v>569</v>
      </c>
      <c r="DR8" s="842"/>
      <c r="DS8" s="842"/>
      <c r="DT8" s="842"/>
      <c r="DU8" s="843"/>
      <c r="DV8" s="844"/>
      <c r="DW8" s="845"/>
      <c r="DX8" s="845"/>
      <c r="DY8" s="845"/>
      <c r="DZ8" s="846"/>
      <c r="EA8" s="234"/>
    </row>
    <row r="9" spans="1:131" s="235" customFormat="1" ht="26.25" customHeight="1">
      <c r="A9" s="241">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24"/>
      <c r="AL9" s="825"/>
      <c r="AM9" s="825"/>
      <c r="AN9" s="825"/>
      <c r="AO9" s="825"/>
      <c r="AP9" s="825"/>
      <c r="AQ9" s="825"/>
      <c r="AR9" s="825"/>
      <c r="AS9" s="825"/>
      <c r="AT9" s="825"/>
      <c r="AU9" s="826"/>
      <c r="AV9" s="826"/>
      <c r="AW9" s="826"/>
      <c r="AX9" s="826"/>
      <c r="AY9" s="827"/>
      <c r="AZ9" s="232"/>
      <c r="BA9" s="232"/>
      <c r="BB9" s="232"/>
      <c r="BC9" s="232"/>
      <c r="BD9" s="232"/>
      <c r="BE9" s="233"/>
      <c r="BF9" s="233"/>
      <c r="BG9" s="233"/>
      <c r="BH9" s="233"/>
      <c r="BI9" s="233"/>
      <c r="BJ9" s="233"/>
      <c r="BK9" s="233"/>
      <c r="BL9" s="233"/>
      <c r="BM9" s="233"/>
      <c r="BN9" s="233"/>
      <c r="BO9" s="233"/>
      <c r="BP9" s="233"/>
      <c r="BQ9" s="242">
        <v>3</v>
      </c>
      <c r="BR9" s="243"/>
      <c r="BS9" s="828" t="s">
        <v>573</v>
      </c>
      <c r="BT9" s="829"/>
      <c r="BU9" s="829"/>
      <c r="BV9" s="829"/>
      <c r="BW9" s="829"/>
      <c r="BX9" s="829"/>
      <c r="BY9" s="829"/>
      <c r="BZ9" s="829"/>
      <c r="CA9" s="829"/>
      <c r="CB9" s="829"/>
      <c r="CC9" s="829"/>
      <c r="CD9" s="829"/>
      <c r="CE9" s="829"/>
      <c r="CF9" s="829"/>
      <c r="CG9" s="830"/>
      <c r="CH9" s="841">
        <v>-9</v>
      </c>
      <c r="CI9" s="842"/>
      <c r="CJ9" s="842"/>
      <c r="CK9" s="842"/>
      <c r="CL9" s="843"/>
      <c r="CM9" s="841">
        <v>368</v>
      </c>
      <c r="CN9" s="842"/>
      <c r="CO9" s="842"/>
      <c r="CP9" s="842"/>
      <c r="CQ9" s="843"/>
      <c r="CR9" s="841">
        <v>5</v>
      </c>
      <c r="CS9" s="842"/>
      <c r="CT9" s="842"/>
      <c r="CU9" s="842"/>
      <c r="CV9" s="843"/>
      <c r="CW9" s="841" t="s">
        <v>569</v>
      </c>
      <c r="CX9" s="842"/>
      <c r="CY9" s="842"/>
      <c r="CZ9" s="842"/>
      <c r="DA9" s="843"/>
      <c r="DB9" s="841" t="s">
        <v>569</v>
      </c>
      <c r="DC9" s="842"/>
      <c r="DD9" s="842"/>
      <c r="DE9" s="842"/>
      <c r="DF9" s="843"/>
      <c r="DG9" s="841" t="s">
        <v>569</v>
      </c>
      <c r="DH9" s="842"/>
      <c r="DI9" s="842"/>
      <c r="DJ9" s="842"/>
      <c r="DK9" s="843"/>
      <c r="DL9" s="841" t="s">
        <v>569</v>
      </c>
      <c r="DM9" s="842"/>
      <c r="DN9" s="842"/>
      <c r="DO9" s="842"/>
      <c r="DP9" s="843"/>
      <c r="DQ9" s="841" t="s">
        <v>569</v>
      </c>
      <c r="DR9" s="842"/>
      <c r="DS9" s="842"/>
      <c r="DT9" s="842"/>
      <c r="DU9" s="843"/>
      <c r="DV9" s="844"/>
      <c r="DW9" s="845"/>
      <c r="DX9" s="845"/>
      <c r="DY9" s="845"/>
      <c r="DZ9" s="846"/>
      <c r="EA9" s="234"/>
    </row>
    <row r="10" spans="1:131" s="235" customFormat="1" ht="26.25" customHeight="1">
      <c r="A10" s="241">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24"/>
      <c r="AL10" s="825"/>
      <c r="AM10" s="825"/>
      <c r="AN10" s="825"/>
      <c r="AO10" s="825"/>
      <c r="AP10" s="825"/>
      <c r="AQ10" s="825"/>
      <c r="AR10" s="825"/>
      <c r="AS10" s="825"/>
      <c r="AT10" s="825"/>
      <c r="AU10" s="826"/>
      <c r="AV10" s="826"/>
      <c r="AW10" s="826"/>
      <c r="AX10" s="826"/>
      <c r="AY10" s="827"/>
      <c r="AZ10" s="232"/>
      <c r="BA10" s="232"/>
      <c r="BB10" s="232"/>
      <c r="BC10" s="232"/>
      <c r="BD10" s="232"/>
      <c r="BE10" s="233"/>
      <c r="BF10" s="233"/>
      <c r="BG10" s="233"/>
      <c r="BH10" s="233"/>
      <c r="BI10" s="233"/>
      <c r="BJ10" s="233"/>
      <c r="BK10" s="233"/>
      <c r="BL10" s="233"/>
      <c r="BM10" s="233"/>
      <c r="BN10" s="233"/>
      <c r="BO10" s="233"/>
      <c r="BP10" s="233"/>
      <c r="BQ10" s="242">
        <v>4</v>
      </c>
      <c r="BR10" s="243"/>
      <c r="BS10" s="828"/>
      <c r="BT10" s="829"/>
      <c r="BU10" s="829"/>
      <c r="BV10" s="829"/>
      <c r="BW10" s="829"/>
      <c r="BX10" s="829"/>
      <c r="BY10" s="829"/>
      <c r="BZ10" s="829"/>
      <c r="CA10" s="829"/>
      <c r="CB10" s="829"/>
      <c r="CC10" s="829"/>
      <c r="CD10" s="829"/>
      <c r="CE10" s="829"/>
      <c r="CF10" s="829"/>
      <c r="CG10" s="830"/>
      <c r="CH10" s="841"/>
      <c r="CI10" s="842"/>
      <c r="CJ10" s="842"/>
      <c r="CK10" s="842"/>
      <c r="CL10" s="843"/>
      <c r="CM10" s="841"/>
      <c r="CN10" s="842"/>
      <c r="CO10" s="842"/>
      <c r="CP10" s="842"/>
      <c r="CQ10" s="843"/>
      <c r="CR10" s="841"/>
      <c r="CS10" s="842"/>
      <c r="CT10" s="842"/>
      <c r="CU10" s="842"/>
      <c r="CV10" s="843"/>
      <c r="CW10" s="841"/>
      <c r="CX10" s="842"/>
      <c r="CY10" s="842"/>
      <c r="CZ10" s="842"/>
      <c r="DA10" s="843"/>
      <c r="DB10" s="841"/>
      <c r="DC10" s="842"/>
      <c r="DD10" s="842"/>
      <c r="DE10" s="842"/>
      <c r="DF10" s="843"/>
      <c r="DG10" s="841"/>
      <c r="DH10" s="842"/>
      <c r="DI10" s="842"/>
      <c r="DJ10" s="842"/>
      <c r="DK10" s="843"/>
      <c r="DL10" s="841"/>
      <c r="DM10" s="842"/>
      <c r="DN10" s="842"/>
      <c r="DO10" s="842"/>
      <c r="DP10" s="843"/>
      <c r="DQ10" s="841"/>
      <c r="DR10" s="842"/>
      <c r="DS10" s="842"/>
      <c r="DT10" s="842"/>
      <c r="DU10" s="843"/>
      <c r="DV10" s="844"/>
      <c r="DW10" s="845"/>
      <c r="DX10" s="845"/>
      <c r="DY10" s="845"/>
      <c r="DZ10" s="846"/>
      <c r="EA10" s="234"/>
    </row>
    <row r="11" spans="1:131" s="235" customFormat="1" ht="26.25" customHeight="1">
      <c r="A11" s="241">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24"/>
      <c r="AL11" s="825"/>
      <c r="AM11" s="825"/>
      <c r="AN11" s="825"/>
      <c r="AO11" s="825"/>
      <c r="AP11" s="825"/>
      <c r="AQ11" s="825"/>
      <c r="AR11" s="825"/>
      <c r="AS11" s="825"/>
      <c r="AT11" s="825"/>
      <c r="AU11" s="826"/>
      <c r="AV11" s="826"/>
      <c r="AW11" s="826"/>
      <c r="AX11" s="826"/>
      <c r="AY11" s="827"/>
      <c r="AZ11" s="232"/>
      <c r="BA11" s="232"/>
      <c r="BB11" s="232"/>
      <c r="BC11" s="232"/>
      <c r="BD11" s="232"/>
      <c r="BE11" s="233"/>
      <c r="BF11" s="233"/>
      <c r="BG11" s="233"/>
      <c r="BH11" s="233"/>
      <c r="BI11" s="233"/>
      <c r="BJ11" s="233"/>
      <c r="BK11" s="233"/>
      <c r="BL11" s="233"/>
      <c r="BM11" s="233"/>
      <c r="BN11" s="233"/>
      <c r="BO11" s="233"/>
      <c r="BP11" s="233"/>
      <c r="BQ11" s="242">
        <v>5</v>
      </c>
      <c r="BR11" s="243"/>
      <c r="BS11" s="828"/>
      <c r="BT11" s="829"/>
      <c r="BU11" s="829"/>
      <c r="BV11" s="829"/>
      <c r="BW11" s="829"/>
      <c r="BX11" s="829"/>
      <c r="BY11" s="829"/>
      <c r="BZ11" s="829"/>
      <c r="CA11" s="829"/>
      <c r="CB11" s="829"/>
      <c r="CC11" s="829"/>
      <c r="CD11" s="829"/>
      <c r="CE11" s="829"/>
      <c r="CF11" s="829"/>
      <c r="CG11" s="830"/>
      <c r="CH11" s="841"/>
      <c r="CI11" s="842"/>
      <c r="CJ11" s="842"/>
      <c r="CK11" s="842"/>
      <c r="CL11" s="843"/>
      <c r="CM11" s="841"/>
      <c r="CN11" s="842"/>
      <c r="CO11" s="842"/>
      <c r="CP11" s="842"/>
      <c r="CQ11" s="843"/>
      <c r="CR11" s="841"/>
      <c r="CS11" s="842"/>
      <c r="CT11" s="842"/>
      <c r="CU11" s="842"/>
      <c r="CV11" s="843"/>
      <c r="CW11" s="841"/>
      <c r="CX11" s="842"/>
      <c r="CY11" s="842"/>
      <c r="CZ11" s="842"/>
      <c r="DA11" s="843"/>
      <c r="DB11" s="841"/>
      <c r="DC11" s="842"/>
      <c r="DD11" s="842"/>
      <c r="DE11" s="842"/>
      <c r="DF11" s="843"/>
      <c r="DG11" s="841"/>
      <c r="DH11" s="842"/>
      <c r="DI11" s="842"/>
      <c r="DJ11" s="842"/>
      <c r="DK11" s="843"/>
      <c r="DL11" s="841"/>
      <c r="DM11" s="842"/>
      <c r="DN11" s="842"/>
      <c r="DO11" s="842"/>
      <c r="DP11" s="843"/>
      <c r="DQ11" s="841"/>
      <c r="DR11" s="842"/>
      <c r="DS11" s="842"/>
      <c r="DT11" s="842"/>
      <c r="DU11" s="843"/>
      <c r="DV11" s="844"/>
      <c r="DW11" s="845"/>
      <c r="DX11" s="845"/>
      <c r="DY11" s="845"/>
      <c r="DZ11" s="846"/>
      <c r="EA11" s="234"/>
    </row>
    <row r="12" spans="1:131" s="235" customFormat="1" ht="26.25" customHeight="1">
      <c r="A12" s="241">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24"/>
      <c r="AL12" s="825"/>
      <c r="AM12" s="825"/>
      <c r="AN12" s="825"/>
      <c r="AO12" s="825"/>
      <c r="AP12" s="825"/>
      <c r="AQ12" s="825"/>
      <c r="AR12" s="825"/>
      <c r="AS12" s="825"/>
      <c r="AT12" s="825"/>
      <c r="AU12" s="826"/>
      <c r="AV12" s="826"/>
      <c r="AW12" s="826"/>
      <c r="AX12" s="826"/>
      <c r="AY12" s="827"/>
      <c r="AZ12" s="232"/>
      <c r="BA12" s="232"/>
      <c r="BB12" s="232"/>
      <c r="BC12" s="232"/>
      <c r="BD12" s="232"/>
      <c r="BE12" s="233"/>
      <c r="BF12" s="233"/>
      <c r="BG12" s="233"/>
      <c r="BH12" s="233"/>
      <c r="BI12" s="233"/>
      <c r="BJ12" s="233"/>
      <c r="BK12" s="233"/>
      <c r="BL12" s="233"/>
      <c r="BM12" s="233"/>
      <c r="BN12" s="233"/>
      <c r="BO12" s="233"/>
      <c r="BP12" s="233"/>
      <c r="BQ12" s="242">
        <v>6</v>
      </c>
      <c r="BR12" s="243"/>
      <c r="BS12" s="828"/>
      <c r="BT12" s="829"/>
      <c r="BU12" s="829"/>
      <c r="BV12" s="829"/>
      <c r="BW12" s="829"/>
      <c r="BX12" s="829"/>
      <c r="BY12" s="829"/>
      <c r="BZ12" s="829"/>
      <c r="CA12" s="829"/>
      <c r="CB12" s="829"/>
      <c r="CC12" s="829"/>
      <c r="CD12" s="829"/>
      <c r="CE12" s="829"/>
      <c r="CF12" s="829"/>
      <c r="CG12" s="830"/>
      <c r="CH12" s="841"/>
      <c r="CI12" s="842"/>
      <c r="CJ12" s="842"/>
      <c r="CK12" s="842"/>
      <c r="CL12" s="843"/>
      <c r="CM12" s="841"/>
      <c r="CN12" s="842"/>
      <c r="CO12" s="842"/>
      <c r="CP12" s="842"/>
      <c r="CQ12" s="843"/>
      <c r="CR12" s="841"/>
      <c r="CS12" s="842"/>
      <c r="CT12" s="842"/>
      <c r="CU12" s="842"/>
      <c r="CV12" s="843"/>
      <c r="CW12" s="841"/>
      <c r="CX12" s="842"/>
      <c r="CY12" s="842"/>
      <c r="CZ12" s="842"/>
      <c r="DA12" s="843"/>
      <c r="DB12" s="841"/>
      <c r="DC12" s="842"/>
      <c r="DD12" s="842"/>
      <c r="DE12" s="842"/>
      <c r="DF12" s="843"/>
      <c r="DG12" s="841"/>
      <c r="DH12" s="842"/>
      <c r="DI12" s="842"/>
      <c r="DJ12" s="842"/>
      <c r="DK12" s="843"/>
      <c r="DL12" s="841"/>
      <c r="DM12" s="842"/>
      <c r="DN12" s="842"/>
      <c r="DO12" s="842"/>
      <c r="DP12" s="843"/>
      <c r="DQ12" s="841"/>
      <c r="DR12" s="842"/>
      <c r="DS12" s="842"/>
      <c r="DT12" s="842"/>
      <c r="DU12" s="843"/>
      <c r="DV12" s="844"/>
      <c r="DW12" s="845"/>
      <c r="DX12" s="845"/>
      <c r="DY12" s="845"/>
      <c r="DZ12" s="846"/>
      <c r="EA12" s="234"/>
    </row>
    <row r="13" spans="1:131" s="235" customFormat="1" ht="26.25" customHeight="1">
      <c r="A13" s="241">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24"/>
      <c r="AL13" s="825"/>
      <c r="AM13" s="825"/>
      <c r="AN13" s="825"/>
      <c r="AO13" s="825"/>
      <c r="AP13" s="825"/>
      <c r="AQ13" s="825"/>
      <c r="AR13" s="825"/>
      <c r="AS13" s="825"/>
      <c r="AT13" s="825"/>
      <c r="AU13" s="826"/>
      <c r="AV13" s="826"/>
      <c r="AW13" s="826"/>
      <c r="AX13" s="826"/>
      <c r="AY13" s="827"/>
      <c r="AZ13" s="232"/>
      <c r="BA13" s="232"/>
      <c r="BB13" s="232"/>
      <c r="BC13" s="232"/>
      <c r="BD13" s="232"/>
      <c r="BE13" s="233"/>
      <c r="BF13" s="233"/>
      <c r="BG13" s="233"/>
      <c r="BH13" s="233"/>
      <c r="BI13" s="233"/>
      <c r="BJ13" s="233"/>
      <c r="BK13" s="233"/>
      <c r="BL13" s="233"/>
      <c r="BM13" s="233"/>
      <c r="BN13" s="233"/>
      <c r="BO13" s="233"/>
      <c r="BP13" s="233"/>
      <c r="BQ13" s="242">
        <v>7</v>
      </c>
      <c r="BR13" s="243"/>
      <c r="BS13" s="828"/>
      <c r="BT13" s="829"/>
      <c r="BU13" s="829"/>
      <c r="BV13" s="829"/>
      <c r="BW13" s="829"/>
      <c r="BX13" s="829"/>
      <c r="BY13" s="829"/>
      <c r="BZ13" s="829"/>
      <c r="CA13" s="829"/>
      <c r="CB13" s="829"/>
      <c r="CC13" s="829"/>
      <c r="CD13" s="829"/>
      <c r="CE13" s="829"/>
      <c r="CF13" s="829"/>
      <c r="CG13" s="830"/>
      <c r="CH13" s="841"/>
      <c r="CI13" s="842"/>
      <c r="CJ13" s="842"/>
      <c r="CK13" s="842"/>
      <c r="CL13" s="843"/>
      <c r="CM13" s="841"/>
      <c r="CN13" s="842"/>
      <c r="CO13" s="842"/>
      <c r="CP13" s="842"/>
      <c r="CQ13" s="843"/>
      <c r="CR13" s="841"/>
      <c r="CS13" s="842"/>
      <c r="CT13" s="842"/>
      <c r="CU13" s="842"/>
      <c r="CV13" s="843"/>
      <c r="CW13" s="841"/>
      <c r="CX13" s="842"/>
      <c r="CY13" s="842"/>
      <c r="CZ13" s="842"/>
      <c r="DA13" s="843"/>
      <c r="DB13" s="841"/>
      <c r="DC13" s="842"/>
      <c r="DD13" s="842"/>
      <c r="DE13" s="842"/>
      <c r="DF13" s="843"/>
      <c r="DG13" s="841"/>
      <c r="DH13" s="842"/>
      <c r="DI13" s="842"/>
      <c r="DJ13" s="842"/>
      <c r="DK13" s="843"/>
      <c r="DL13" s="841"/>
      <c r="DM13" s="842"/>
      <c r="DN13" s="842"/>
      <c r="DO13" s="842"/>
      <c r="DP13" s="843"/>
      <c r="DQ13" s="841"/>
      <c r="DR13" s="842"/>
      <c r="DS13" s="842"/>
      <c r="DT13" s="842"/>
      <c r="DU13" s="843"/>
      <c r="DV13" s="844"/>
      <c r="DW13" s="845"/>
      <c r="DX13" s="845"/>
      <c r="DY13" s="845"/>
      <c r="DZ13" s="846"/>
      <c r="EA13" s="234"/>
    </row>
    <row r="14" spans="1:131" s="235" customFormat="1" ht="26.25" customHeight="1">
      <c r="A14" s="241">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24"/>
      <c r="AL14" s="825"/>
      <c r="AM14" s="825"/>
      <c r="AN14" s="825"/>
      <c r="AO14" s="825"/>
      <c r="AP14" s="825"/>
      <c r="AQ14" s="825"/>
      <c r="AR14" s="825"/>
      <c r="AS14" s="825"/>
      <c r="AT14" s="825"/>
      <c r="AU14" s="826"/>
      <c r="AV14" s="826"/>
      <c r="AW14" s="826"/>
      <c r="AX14" s="826"/>
      <c r="AY14" s="827"/>
      <c r="AZ14" s="232"/>
      <c r="BA14" s="232"/>
      <c r="BB14" s="232"/>
      <c r="BC14" s="232"/>
      <c r="BD14" s="232"/>
      <c r="BE14" s="233"/>
      <c r="BF14" s="233"/>
      <c r="BG14" s="233"/>
      <c r="BH14" s="233"/>
      <c r="BI14" s="233"/>
      <c r="BJ14" s="233"/>
      <c r="BK14" s="233"/>
      <c r="BL14" s="233"/>
      <c r="BM14" s="233"/>
      <c r="BN14" s="233"/>
      <c r="BO14" s="233"/>
      <c r="BP14" s="233"/>
      <c r="BQ14" s="242">
        <v>8</v>
      </c>
      <c r="BR14" s="243"/>
      <c r="BS14" s="828"/>
      <c r="BT14" s="829"/>
      <c r="BU14" s="829"/>
      <c r="BV14" s="829"/>
      <c r="BW14" s="829"/>
      <c r="BX14" s="829"/>
      <c r="BY14" s="829"/>
      <c r="BZ14" s="829"/>
      <c r="CA14" s="829"/>
      <c r="CB14" s="829"/>
      <c r="CC14" s="829"/>
      <c r="CD14" s="829"/>
      <c r="CE14" s="829"/>
      <c r="CF14" s="829"/>
      <c r="CG14" s="830"/>
      <c r="CH14" s="841"/>
      <c r="CI14" s="842"/>
      <c r="CJ14" s="842"/>
      <c r="CK14" s="842"/>
      <c r="CL14" s="843"/>
      <c r="CM14" s="841"/>
      <c r="CN14" s="842"/>
      <c r="CO14" s="842"/>
      <c r="CP14" s="842"/>
      <c r="CQ14" s="843"/>
      <c r="CR14" s="841"/>
      <c r="CS14" s="842"/>
      <c r="CT14" s="842"/>
      <c r="CU14" s="842"/>
      <c r="CV14" s="843"/>
      <c r="CW14" s="841"/>
      <c r="CX14" s="842"/>
      <c r="CY14" s="842"/>
      <c r="CZ14" s="842"/>
      <c r="DA14" s="843"/>
      <c r="DB14" s="841"/>
      <c r="DC14" s="842"/>
      <c r="DD14" s="842"/>
      <c r="DE14" s="842"/>
      <c r="DF14" s="843"/>
      <c r="DG14" s="841"/>
      <c r="DH14" s="842"/>
      <c r="DI14" s="842"/>
      <c r="DJ14" s="842"/>
      <c r="DK14" s="843"/>
      <c r="DL14" s="841"/>
      <c r="DM14" s="842"/>
      <c r="DN14" s="842"/>
      <c r="DO14" s="842"/>
      <c r="DP14" s="843"/>
      <c r="DQ14" s="841"/>
      <c r="DR14" s="842"/>
      <c r="DS14" s="842"/>
      <c r="DT14" s="842"/>
      <c r="DU14" s="843"/>
      <c r="DV14" s="844"/>
      <c r="DW14" s="845"/>
      <c r="DX14" s="845"/>
      <c r="DY14" s="845"/>
      <c r="DZ14" s="846"/>
      <c r="EA14" s="234"/>
    </row>
    <row r="15" spans="1:131" s="235" customFormat="1" ht="26.25" customHeight="1">
      <c r="A15" s="241">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24"/>
      <c r="AL15" s="825"/>
      <c r="AM15" s="825"/>
      <c r="AN15" s="825"/>
      <c r="AO15" s="825"/>
      <c r="AP15" s="825"/>
      <c r="AQ15" s="825"/>
      <c r="AR15" s="825"/>
      <c r="AS15" s="825"/>
      <c r="AT15" s="825"/>
      <c r="AU15" s="826"/>
      <c r="AV15" s="826"/>
      <c r="AW15" s="826"/>
      <c r="AX15" s="826"/>
      <c r="AY15" s="827"/>
      <c r="AZ15" s="232"/>
      <c r="BA15" s="232"/>
      <c r="BB15" s="232"/>
      <c r="BC15" s="232"/>
      <c r="BD15" s="232"/>
      <c r="BE15" s="233"/>
      <c r="BF15" s="233"/>
      <c r="BG15" s="233"/>
      <c r="BH15" s="233"/>
      <c r="BI15" s="233"/>
      <c r="BJ15" s="233"/>
      <c r="BK15" s="233"/>
      <c r="BL15" s="233"/>
      <c r="BM15" s="233"/>
      <c r="BN15" s="233"/>
      <c r="BO15" s="233"/>
      <c r="BP15" s="233"/>
      <c r="BQ15" s="242">
        <v>9</v>
      </c>
      <c r="BR15" s="243"/>
      <c r="BS15" s="828"/>
      <c r="BT15" s="829"/>
      <c r="BU15" s="829"/>
      <c r="BV15" s="829"/>
      <c r="BW15" s="829"/>
      <c r="BX15" s="829"/>
      <c r="BY15" s="829"/>
      <c r="BZ15" s="829"/>
      <c r="CA15" s="829"/>
      <c r="CB15" s="829"/>
      <c r="CC15" s="829"/>
      <c r="CD15" s="829"/>
      <c r="CE15" s="829"/>
      <c r="CF15" s="829"/>
      <c r="CG15" s="830"/>
      <c r="CH15" s="841"/>
      <c r="CI15" s="842"/>
      <c r="CJ15" s="842"/>
      <c r="CK15" s="842"/>
      <c r="CL15" s="843"/>
      <c r="CM15" s="841"/>
      <c r="CN15" s="842"/>
      <c r="CO15" s="842"/>
      <c r="CP15" s="842"/>
      <c r="CQ15" s="843"/>
      <c r="CR15" s="841"/>
      <c r="CS15" s="842"/>
      <c r="CT15" s="842"/>
      <c r="CU15" s="842"/>
      <c r="CV15" s="843"/>
      <c r="CW15" s="841"/>
      <c r="CX15" s="842"/>
      <c r="CY15" s="842"/>
      <c r="CZ15" s="842"/>
      <c r="DA15" s="843"/>
      <c r="DB15" s="841"/>
      <c r="DC15" s="842"/>
      <c r="DD15" s="842"/>
      <c r="DE15" s="842"/>
      <c r="DF15" s="843"/>
      <c r="DG15" s="841"/>
      <c r="DH15" s="842"/>
      <c r="DI15" s="842"/>
      <c r="DJ15" s="842"/>
      <c r="DK15" s="843"/>
      <c r="DL15" s="841"/>
      <c r="DM15" s="842"/>
      <c r="DN15" s="842"/>
      <c r="DO15" s="842"/>
      <c r="DP15" s="843"/>
      <c r="DQ15" s="841"/>
      <c r="DR15" s="842"/>
      <c r="DS15" s="842"/>
      <c r="DT15" s="842"/>
      <c r="DU15" s="843"/>
      <c r="DV15" s="844"/>
      <c r="DW15" s="845"/>
      <c r="DX15" s="845"/>
      <c r="DY15" s="845"/>
      <c r="DZ15" s="846"/>
      <c r="EA15" s="234"/>
    </row>
    <row r="16" spans="1:131" s="235" customFormat="1" ht="26.25" customHeight="1">
      <c r="A16" s="241">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24"/>
      <c r="AL16" s="825"/>
      <c r="AM16" s="825"/>
      <c r="AN16" s="825"/>
      <c r="AO16" s="825"/>
      <c r="AP16" s="825"/>
      <c r="AQ16" s="825"/>
      <c r="AR16" s="825"/>
      <c r="AS16" s="825"/>
      <c r="AT16" s="825"/>
      <c r="AU16" s="826"/>
      <c r="AV16" s="826"/>
      <c r="AW16" s="826"/>
      <c r="AX16" s="826"/>
      <c r="AY16" s="827"/>
      <c r="AZ16" s="232"/>
      <c r="BA16" s="232"/>
      <c r="BB16" s="232"/>
      <c r="BC16" s="232"/>
      <c r="BD16" s="232"/>
      <c r="BE16" s="233"/>
      <c r="BF16" s="233"/>
      <c r="BG16" s="233"/>
      <c r="BH16" s="233"/>
      <c r="BI16" s="233"/>
      <c r="BJ16" s="233"/>
      <c r="BK16" s="233"/>
      <c r="BL16" s="233"/>
      <c r="BM16" s="233"/>
      <c r="BN16" s="233"/>
      <c r="BO16" s="233"/>
      <c r="BP16" s="233"/>
      <c r="BQ16" s="242">
        <v>10</v>
      </c>
      <c r="BR16" s="243"/>
      <c r="BS16" s="828"/>
      <c r="BT16" s="829"/>
      <c r="BU16" s="829"/>
      <c r="BV16" s="829"/>
      <c r="BW16" s="829"/>
      <c r="BX16" s="829"/>
      <c r="BY16" s="829"/>
      <c r="BZ16" s="829"/>
      <c r="CA16" s="829"/>
      <c r="CB16" s="829"/>
      <c r="CC16" s="829"/>
      <c r="CD16" s="829"/>
      <c r="CE16" s="829"/>
      <c r="CF16" s="829"/>
      <c r="CG16" s="830"/>
      <c r="CH16" s="841"/>
      <c r="CI16" s="842"/>
      <c r="CJ16" s="842"/>
      <c r="CK16" s="842"/>
      <c r="CL16" s="843"/>
      <c r="CM16" s="841"/>
      <c r="CN16" s="842"/>
      <c r="CO16" s="842"/>
      <c r="CP16" s="842"/>
      <c r="CQ16" s="843"/>
      <c r="CR16" s="841"/>
      <c r="CS16" s="842"/>
      <c r="CT16" s="842"/>
      <c r="CU16" s="842"/>
      <c r="CV16" s="843"/>
      <c r="CW16" s="841"/>
      <c r="CX16" s="842"/>
      <c r="CY16" s="842"/>
      <c r="CZ16" s="842"/>
      <c r="DA16" s="843"/>
      <c r="DB16" s="841"/>
      <c r="DC16" s="842"/>
      <c r="DD16" s="842"/>
      <c r="DE16" s="842"/>
      <c r="DF16" s="843"/>
      <c r="DG16" s="841"/>
      <c r="DH16" s="842"/>
      <c r="DI16" s="842"/>
      <c r="DJ16" s="842"/>
      <c r="DK16" s="843"/>
      <c r="DL16" s="841"/>
      <c r="DM16" s="842"/>
      <c r="DN16" s="842"/>
      <c r="DO16" s="842"/>
      <c r="DP16" s="843"/>
      <c r="DQ16" s="841"/>
      <c r="DR16" s="842"/>
      <c r="DS16" s="842"/>
      <c r="DT16" s="842"/>
      <c r="DU16" s="843"/>
      <c r="DV16" s="844"/>
      <c r="DW16" s="845"/>
      <c r="DX16" s="845"/>
      <c r="DY16" s="845"/>
      <c r="DZ16" s="846"/>
      <c r="EA16" s="234"/>
    </row>
    <row r="17" spans="1:131" s="235" customFormat="1" ht="26.25" customHeight="1">
      <c r="A17" s="241">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24"/>
      <c r="AL17" s="825"/>
      <c r="AM17" s="825"/>
      <c r="AN17" s="825"/>
      <c r="AO17" s="825"/>
      <c r="AP17" s="825"/>
      <c r="AQ17" s="825"/>
      <c r="AR17" s="825"/>
      <c r="AS17" s="825"/>
      <c r="AT17" s="825"/>
      <c r="AU17" s="826"/>
      <c r="AV17" s="826"/>
      <c r="AW17" s="826"/>
      <c r="AX17" s="826"/>
      <c r="AY17" s="827"/>
      <c r="AZ17" s="232"/>
      <c r="BA17" s="232"/>
      <c r="BB17" s="232"/>
      <c r="BC17" s="232"/>
      <c r="BD17" s="232"/>
      <c r="BE17" s="233"/>
      <c r="BF17" s="233"/>
      <c r="BG17" s="233"/>
      <c r="BH17" s="233"/>
      <c r="BI17" s="233"/>
      <c r="BJ17" s="233"/>
      <c r="BK17" s="233"/>
      <c r="BL17" s="233"/>
      <c r="BM17" s="233"/>
      <c r="BN17" s="233"/>
      <c r="BO17" s="233"/>
      <c r="BP17" s="233"/>
      <c r="BQ17" s="242">
        <v>11</v>
      </c>
      <c r="BR17" s="243"/>
      <c r="BS17" s="828"/>
      <c r="BT17" s="829"/>
      <c r="BU17" s="829"/>
      <c r="BV17" s="829"/>
      <c r="BW17" s="829"/>
      <c r="BX17" s="829"/>
      <c r="BY17" s="829"/>
      <c r="BZ17" s="829"/>
      <c r="CA17" s="829"/>
      <c r="CB17" s="829"/>
      <c r="CC17" s="829"/>
      <c r="CD17" s="829"/>
      <c r="CE17" s="829"/>
      <c r="CF17" s="829"/>
      <c r="CG17" s="830"/>
      <c r="CH17" s="841"/>
      <c r="CI17" s="842"/>
      <c r="CJ17" s="842"/>
      <c r="CK17" s="842"/>
      <c r="CL17" s="843"/>
      <c r="CM17" s="841"/>
      <c r="CN17" s="842"/>
      <c r="CO17" s="842"/>
      <c r="CP17" s="842"/>
      <c r="CQ17" s="843"/>
      <c r="CR17" s="841"/>
      <c r="CS17" s="842"/>
      <c r="CT17" s="842"/>
      <c r="CU17" s="842"/>
      <c r="CV17" s="843"/>
      <c r="CW17" s="841"/>
      <c r="CX17" s="842"/>
      <c r="CY17" s="842"/>
      <c r="CZ17" s="842"/>
      <c r="DA17" s="843"/>
      <c r="DB17" s="841"/>
      <c r="DC17" s="842"/>
      <c r="DD17" s="842"/>
      <c r="DE17" s="842"/>
      <c r="DF17" s="843"/>
      <c r="DG17" s="841"/>
      <c r="DH17" s="842"/>
      <c r="DI17" s="842"/>
      <c r="DJ17" s="842"/>
      <c r="DK17" s="843"/>
      <c r="DL17" s="841"/>
      <c r="DM17" s="842"/>
      <c r="DN17" s="842"/>
      <c r="DO17" s="842"/>
      <c r="DP17" s="843"/>
      <c r="DQ17" s="841"/>
      <c r="DR17" s="842"/>
      <c r="DS17" s="842"/>
      <c r="DT17" s="842"/>
      <c r="DU17" s="843"/>
      <c r="DV17" s="844"/>
      <c r="DW17" s="845"/>
      <c r="DX17" s="845"/>
      <c r="DY17" s="845"/>
      <c r="DZ17" s="846"/>
      <c r="EA17" s="234"/>
    </row>
    <row r="18" spans="1:131" s="235" customFormat="1" ht="26.25" customHeight="1">
      <c r="A18" s="241">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24"/>
      <c r="AL18" s="825"/>
      <c r="AM18" s="825"/>
      <c r="AN18" s="825"/>
      <c r="AO18" s="825"/>
      <c r="AP18" s="825"/>
      <c r="AQ18" s="825"/>
      <c r="AR18" s="825"/>
      <c r="AS18" s="825"/>
      <c r="AT18" s="825"/>
      <c r="AU18" s="826"/>
      <c r="AV18" s="826"/>
      <c r="AW18" s="826"/>
      <c r="AX18" s="826"/>
      <c r="AY18" s="827"/>
      <c r="AZ18" s="232"/>
      <c r="BA18" s="232"/>
      <c r="BB18" s="232"/>
      <c r="BC18" s="232"/>
      <c r="BD18" s="232"/>
      <c r="BE18" s="233"/>
      <c r="BF18" s="233"/>
      <c r="BG18" s="233"/>
      <c r="BH18" s="233"/>
      <c r="BI18" s="233"/>
      <c r="BJ18" s="233"/>
      <c r="BK18" s="233"/>
      <c r="BL18" s="233"/>
      <c r="BM18" s="233"/>
      <c r="BN18" s="233"/>
      <c r="BO18" s="233"/>
      <c r="BP18" s="233"/>
      <c r="BQ18" s="242">
        <v>12</v>
      </c>
      <c r="BR18" s="243"/>
      <c r="BS18" s="828"/>
      <c r="BT18" s="829"/>
      <c r="BU18" s="829"/>
      <c r="BV18" s="829"/>
      <c r="BW18" s="829"/>
      <c r="BX18" s="829"/>
      <c r="BY18" s="829"/>
      <c r="BZ18" s="829"/>
      <c r="CA18" s="829"/>
      <c r="CB18" s="829"/>
      <c r="CC18" s="829"/>
      <c r="CD18" s="829"/>
      <c r="CE18" s="829"/>
      <c r="CF18" s="829"/>
      <c r="CG18" s="830"/>
      <c r="CH18" s="841"/>
      <c r="CI18" s="842"/>
      <c r="CJ18" s="842"/>
      <c r="CK18" s="842"/>
      <c r="CL18" s="843"/>
      <c r="CM18" s="841"/>
      <c r="CN18" s="842"/>
      <c r="CO18" s="842"/>
      <c r="CP18" s="842"/>
      <c r="CQ18" s="843"/>
      <c r="CR18" s="841"/>
      <c r="CS18" s="842"/>
      <c r="CT18" s="842"/>
      <c r="CU18" s="842"/>
      <c r="CV18" s="843"/>
      <c r="CW18" s="841"/>
      <c r="CX18" s="842"/>
      <c r="CY18" s="842"/>
      <c r="CZ18" s="842"/>
      <c r="DA18" s="843"/>
      <c r="DB18" s="841"/>
      <c r="DC18" s="842"/>
      <c r="DD18" s="842"/>
      <c r="DE18" s="842"/>
      <c r="DF18" s="843"/>
      <c r="DG18" s="841"/>
      <c r="DH18" s="842"/>
      <c r="DI18" s="842"/>
      <c r="DJ18" s="842"/>
      <c r="DK18" s="843"/>
      <c r="DL18" s="841"/>
      <c r="DM18" s="842"/>
      <c r="DN18" s="842"/>
      <c r="DO18" s="842"/>
      <c r="DP18" s="843"/>
      <c r="DQ18" s="841"/>
      <c r="DR18" s="842"/>
      <c r="DS18" s="842"/>
      <c r="DT18" s="842"/>
      <c r="DU18" s="843"/>
      <c r="DV18" s="844"/>
      <c r="DW18" s="845"/>
      <c r="DX18" s="845"/>
      <c r="DY18" s="845"/>
      <c r="DZ18" s="846"/>
      <c r="EA18" s="234"/>
    </row>
    <row r="19" spans="1:131" s="235" customFormat="1" ht="26.25" customHeight="1">
      <c r="A19" s="241">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24"/>
      <c r="AL19" s="825"/>
      <c r="AM19" s="825"/>
      <c r="AN19" s="825"/>
      <c r="AO19" s="825"/>
      <c r="AP19" s="825"/>
      <c r="AQ19" s="825"/>
      <c r="AR19" s="825"/>
      <c r="AS19" s="825"/>
      <c r="AT19" s="825"/>
      <c r="AU19" s="826"/>
      <c r="AV19" s="826"/>
      <c r="AW19" s="826"/>
      <c r="AX19" s="826"/>
      <c r="AY19" s="827"/>
      <c r="AZ19" s="232"/>
      <c r="BA19" s="232"/>
      <c r="BB19" s="232"/>
      <c r="BC19" s="232"/>
      <c r="BD19" s="232"/>
      <c r="BE19" s="233"/>
      <c r="BF19" s="233"/>
      <c r="BG19" s="233"/>
      <c r="BH19" s="233"/>
      <c r="BI19" s="233"/>
      <c r="BJ19" s="233"/>
      <c r="BK19" s="233"/>
      <c r="BL19" s="233"/>
      <c r="BM19" s="233"/>
      <c r="BN19" s="233"/>
      <c r="BO19" s="233"/>
      <c r="BP19" s="233"/>
      <c r="BQ19" s="242">
        <v>13</v>
      </c>
      <c r="BR19" s="243"/>
      <c r="BS19" s="828"/>
      <c r="BT19" s="829"/>
      <c r="BU19" s="829"/>
      <c r="BV19" s="829"/>
      <c r="BW19" s="829"/>
      <c r="BX19" s="829"/>
      <c r="BY19" s="829"/>
      <c r="BZ19" s="829"/>
      <c r="CA19" s="829"/>
      <c r="CB19" s="829"/>
      <c r="CC19" s="829"/>
      <c r="CD19" s="829"/>
      <c r="CE19" s="829"/>
      <c r="CF19" s="829"/>
      <c r="CG19" s="830"/>
      <c r="CH19" s="841"/>
      <c r="CI19" s="842"/>
      <c r="CJ19" s="842"/>
      <c r="CK19" s="842"/>
      <c r="CL19" s="843"/>
      <c r="CM19" s="841"/>
      <c r="CN19" s="842"/>
      <c r="CO19" s="842"/>
      <c r="CP19" s="842"/>
      <c r="CQ19" s="843"/>
      <c r="CR19" s="841"/>
      <c r="CS19" s="842"/>
      <c r="CT19" s="842"/>
      <c r="CU19" s="842"/>
      <c r="CV19" s="843"/>
      <c r="CW19" s="841"/>
      <c r="CX19" s="842"/>
      <c r="CY19" s="842"/>
      <c r="CZ19" s="842"/>
      <c r="DA19" s="843"/>
      <c r="DB19" s="841"/>
      <c r="DC19" s="842"/>
      <c r="DD19" s="842"/>
      <c r="DE19" s="842"/>
      <c r="DF19" s="843"/>
      <c r="DG19" s="841"/>
      <c r="DH19" s="842"/>
      <c r="DI19" s="842"/>
      <c r="DJ19" s="842"/>
      <c r="DK19" s="843"/>
      <c r="DL19" s="841"/>
      <c r="DM19" s="842"/>
      <c r="DN19" s="842"/>
      <c r="DO19" s="842"/>
      <c r="DP19" s="843"/>
      <c r="DQ19" s="841"/>
      <c r="DR19" s="842"/>
      <c r="DS19" s="842"/>
      <c r="DT19" s="842"/>
      <c r="DU19" s="843"/>
      <c r="DV19" s="844"/>
      <c r="DW19" s="845"/>
      <c r="DX19" s="845"/>
      <c r="DY19" s="845"/>
      <c r="DZ19" s="846"/>
      <c r="EA19" s="234"/>
    </row>
    <row r="20" spans="1:131" s="235" customFormat="1" ht="26.25" customHeight="1">
      <c r="A20" s="241">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24"/>
      <c r="AL20" s="825"/>
      <c r="AM20" s="825"/>
      <c r="AN20" s="825"/>
      <c r="AO20" s="825"/>
      <c r="AP20" s="825"/>
      <c r="AQ20" s="825"/>
      <c r="AR20" s="825"/>
      <c r="AS20" s="825"/>
      <c r="AT20" s="825"/>
      <c r="AU20" s="826"/>
      <c r="AV20" s="826"/>
      <c r="AW20" s="826"/>
      <c r="AX20" s="826"/>
      <c r="AY20" s="827"/>
      <c r="AZ20" s="232"/>
      <c r="BA20" s="232"/>
      <c r="BB20" s="232"/>
      <c r="BC20" s="232"/>
      <c r="BD20" s="232"/>
      <c r="BE20" s="233"/>
      <c r="BF20" s="233"/>
      <c r="BG20" s="233"/>
      <c r="BH20" s="233"/>
      <c r="BI20" s="233"/>
      <c r="BJ20" s="233"/>
      <c r="BK20" s="233"/>
      <c r="BL20" s="233"/>
      <c r="BM20" s="233"/>
      <c r="BN20" s="233"/>
      <c r="BO20" s="233"/>
      <c r="BP20" s="233"/>
      <c r="BQ20" s="242">
        <v>14</v>
      </c>
      <c r="BR20" s="243"/>
      <c r="BS20" s="828"/>
      <c r="BT20" s="829"/>
      <c r="BU20" s="829"/>
      <c r="BV20" s="829"/>
      <c r="BW20" s="829"/>
      <c r="BX20" s="829"/>
      <c r="BY20" s="829"/>
      <c r="BZ20" s="829"/>
      <c r="CA20" s="829"/>
      <c r="CB20" s="829"/>
      <c r="CC20" s="829"/>
      <c r="CD20" s="829"/>
      <c r="CE20" s="829"/>
      <c r="CF20" s="829"/>
      <c r="CG20" s="830"/>
      <c r="CH20" s="841"/>
      <c r="CI20" s="842"/>
      <c r="CJ20" s="842"/>
      <c r="CK20" s="842"/>
      <c r="CL20" s="843"/>
      <c r="CM20" s="841"/>
      <c r="CN20" s="842"/>
      <c r="CO20" s="842"/>
      <c r="CP20" s="842"/>
      <c r="CQ20" s="843"/>
      <c r="CR20" s="841"/>
      <c r="CS20" s="842"/>
      <c r="CT20" s="842"/>
      <c r="CU20" s="842"/>
      <c r="CV20" s="843"/>
      <c r="CW20" s="841"/>
      <c r="CX20" s="842"/>
      <c r="CY20" s="842"/>
      <c r="CZ20" s="842"/>
      <c r="DA20" s="843"/>
      <c r="DB20" s="841"/>
      <c r="DC20" s="842"/>
      <c r="DD20" s="842"/>
      <c r="DE20" s="842"/>
      <c r="DF20" s="843"/>
      <c r="DG20" s="841"/>
      <c r="DH20" s="842"/>
      <c r="DI20" s="842"/>
      <c r="DJ20" s="842"/>
      <c r="DK20" s="843"/>
      <c r="DL20" s="841"/>
      <c r="DM20" s="842"/>
      <c r="DN20" s="842"/>
      <c r="DO20" s="842"/>
      <c r="DP20" s="843"/>
      <c r="DQ20" s="841"/>
      <c r="DR20" s="842"/>
      <c r="DS20" s="842"/>
      <c r="DT20" s="842"/>
      <c r="DU20" s="843"/>
      <c r="DV20" s="844"/>
      <c r="DW20" s="845"/>
      <c r="DX20" s="845"/>
      <c r="DY20" s="845"/>
      <c r="DZ20" s="846"/>
      <c r="EA20" s="234"/>
    </row>
    <row r="21" spans="1:131" s="235" customFormat="1" ht="26.25" customHeight="1" thickBot="1">
      <c r="A21" s="241">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24"/>
      <c r="AL21" s="825"/>
      <c r="AM21" s="825"/>
      <c r="AN21" s="825"/>
      <c r="AO21" s="825"/>
      <c r="AP21" s="825"/>
      <c r="AQ21" s="825"/>
      <c r="AR21" s="825"/>
      <c r="AS21" s="825"/>
      <c r="AT21" s="825"/>
      <c r="AU21" s="826"/>
      <c r="AV21" s="826"/>
      <c r="AW21" s="826"/>
      <c r="AX21" s="826"/>
      <c r="AY21" s="827"/>
      <c r="AZ21" s="232"/>
      <c r="BA21" s="232"/>
      <c r="BB21" s="232"/>
      <c r="BC21" s="232"/>
      <c r="BD21" s="232"/>
      <c r="BE21" s="233"/>
      <c r="BF21" s="233"/>
      <c r="BG21" s="233"/>
      <c r="BH21" s="233"/>
      <c r="BI21" s="233"/>
      <c r="BJ21" s="233"/>
      <c r="BK21" s="233"/>
      <c r="BL21" s="233"/>
      <c r="BM21" s="233"/>
      <c r="BN21" s="233"/>
      <c r="BO21" s="233"/>
      <c r="BP21" s="233"/>
      <c r="BQ21" s="242">
        <v>15</v>
      </c>
      <c r="BR21" s="243"/>
      <c r="BS21" s="828"/>
      <c r="BT21" s="829"/>
      <c r="BU21" s="829"/>
      <c r="BV21" s="829"/>
      <c r="BW21" s="829"/>
      <c r="BX21" s="829"/>
      <c r="BY21" s="829"/>
      <c r="BZ21" s="829"/>
      <c r="CA21" s="829"/>
      <c r="CB21" s="829"/>
      <c r="CC21" s="829"/>
      <c r="CD21" s="829"/>
      <c r="CE21" s="829"/>
      <c r="CF21" s="829"/>
      <c r="CG21" s="830"/>
      <c r="CH21" s="841"/>
      <c r="CI21" s="842"/>
      <c r="CJ21" s="842"/>
      <c r="CK21" s="842"/>
      <c r="CL21" s="843"/>
      <c r="CM21" s="841"/>
      <c r="CN21" s="842"/>
      <c r="CO21" s="842"/>
      <c r="CP21" s="842"/>
      <c r="CQ21" s="843"/>
      <c r="CR21" s="841"/>
      <c r="CS21" s="842"/>
      <c r="CT21" s="842"/>
      <c r="CU21" s="842"/>
      <c r="CV21" s="843"/>
      <c r="CW21" s="841"/>
      <c r="CX21" s="842"/>
      <c r="CY21" s="842"/>
      <c r="CZ21" s="842"/>
      <c r="DA21" s="843"/>
      <c r="DB21" s="841"/>
      <c r="DC21" s="842"/>
      <c r="DD21" s="842"/>
      <c r="DE21" s="842"/>
      <c r="DF21" s="843"/>
      <c r="DG21" s="841"/>
      <c r="DH21" s="842"/>
      <c r="DI21" s="842"/>
      <c r="DJ21" s="842"/>
      <c r="DK21" s="843"/>
      <c r="DL21" s="841"/>
      <c r="DM21" s="842"/>
      <c r="DN21" s="842"/>
      <c r="DO21" s="842"/>
      <c r="DP21" s="843"/>
      <c r="DQ21" s="841"/>
      <c r="DR21" s="842"/>
      <c r="DS21" s="842"/>
      <c r="DT21" s="842"/>
      <c r="DU21" s="843"/>
      <c r="DV21" s="844"/>
      <c r="DW21" s="845"/>
      <c r="DX21" s="845"/>
      <c r="DY21" s="845"/>
      <c r="DZ21" s="846"/>
      <c r="EA21" s="234"/>
    </row>
    <row r="22" spans="1:131" s="235" customFormat="1" ht="26.25" customHeight="1">
      <c r="A22" s="241">
        <v>16</v>
      </c>
      <c r="B22" s="815"/>
      <c r="C22" s="816"/>
      <c r="D22" s="816"/>
      <c r="E22" s="816"/>
      <c r="F22" s="816"/>
      <c r="G22" s="816"/>
      <c r="H22" s="816"/>
      <c r="I22" s="816"/>
      <c r="J22" s="816"/>
      <c r="K22" s="816"/>
      <c r="L22" s="816"/>
      <c r="M22" s="816"/>
      <c r="N22" s="816"/>
      <c r="O22" s="816"/>
      <c r="P22" s="817"/>
      <c r="Q22" s="847"/>
      <c r="R22" s="848"/>
      <c r="S22" s="848"/>
      <c r="T22" s="848"/>
      <c r="U22" s="848"/>
      <c r="V22" s="848"/>
      <c r="W22" s="848"/>
      <c r="X22" s="848"/>
      <c r="Y22" s="848"/>
      <c r="Z22" s="848"/>
      <c r="AA22" s="848"/>
      <c r="AB22" s="848"/>
      <c r="AC22" s="848"/>
      <c r="AD22" s="848"/>
      <c r="AE22" s="849"/>
      <c r="AF22" s="821"/>
      <c r="AG22" s="822"/>
      <c r="AH22" s="822"/>
      <c r="AI22" s="822"/>
      <c r="AJ22" s="823"/>
      <c r="AK22" s="862"/>
      <c r="AL22" s="863"/>
      <c r="AM22" s="863"/>
      <c r="AN22" s="863"/>
      <c r="AO22" s="863"/>
      <c r="AP22" s="863"/>
      <c r="AQ22" s="863"/>
      <c r="AR22" s="863"/>
      <c r="AS22" s="863"/>
      <c r="AT22" s="863"/>
      <c r="AU22" s="864"/>
      <c r="AV22" s="864"/>
      <c r="AW22" s="864"/>
      <c r="AX22" s="864"/>
      <c r="AY22" s="865"/>
      <c r="AZ22" s="866" t="s">
        <v>378</v>
      </c>
      <c r="BA22" s="866"/>
      <c r="BB22" s="866"/>
      <c r="BC22" s="866"/>
      <c r="BD22" s="867"/>
      <c r="BE22" s="233"/>
      <c r="BF22" s="233"/>
      <c r="BG22" s="233"/>
      <c r="BH22" s="233"/>
      <c r="BI22" s="233"/>
      <c r="BJ22" s="233"/>
      <c r="BK22" s="233"/>
      <c r="BL22" s="233"/>
      <c r="BM22" s="233"/>
      <c r="BN22" s="233"/>
      <c r="BO22" s="233"/>
      <c r="BP22" s="233"/>
      <c r="BQ22" s="242">
        <v>16</v>
      </c>
      <c r="BR22" s="243"/>
      <c r="BS22" s="828"/>
      <c r="BT22" s="829"/>
      <c r="BU22" s="829"/>
      <c r="BV22" s="829"/>
      <c r="BW22" s="829"/>
      <c r="BX22" s="829"/>
      <c r="BY22" s="829"/>
      <c r="BZ22" s="829"/>
      <c r="CA22" s="829"/>
      <c r="CB22" s="829"/>
      <c r="CC22" s="829"/>
      <c r="CD22" s="829"/>
      <c r="CE22" s="829"/>
      <c r="CF22" s="829"/>
      <c r="CG22" s="830"/>
      <c r="CH22" s="841"/>
      <c r="CI22" s="842"/>
      <c r="CJ22" s="842"/>
      <c r="CK22" s="842"/>
      <c r="CL22" s="843"/>
      <c r="CM22" s="841"/>
      <c r="CN22" s="842"/>
      <c r="CO22" s="842"/>
      <c r="CP22" s="842"/>
      <c r="CQ22" s="843"/>
      <c r="CR22" s="841"/>
      <c r="CS22" s="842"/>
      <c r="CT22" s="842"/>
      <c r="CU22" s="842"/>
      <c r="CV22" s="843"/>
      <c r="CW22" s="841"/>
      <c r="CX22" s="842"/>
      <c r="CY22" s="842"/>
      <c r="CZ22" s="842"/>
      <c r="DA22" s="843"/>
      <c r="DB22" s="841"/>
      <c r="DC22" s="842"/>
      <c r="DD22" s="842"/>
      <c r="DE22" s="842"/>
      <c r="DF22" s="843"/>
      <c r="DG22" s="841"/>
      <c r="DH22" s="842"/>
      <c r="DI22" s="842"/>
      <c r="DJ22" s="842"/>
      <c r="DK22" s="843"/>
      <c r="DL22" s="841"/>
      <c r="DM22" s="842"/>
      <c r="DN22" s="842"/>
      <c r="DO22" s="842"/>
      <c r="DP22" s="843"/>
      <c r="DQ22" s="841"/>
      <c r="DR22" s="842"/>
      <c r="DS22" s="842"/>
      <c r="DT22" s="842"/>
      <c r="DU22" s="843"/>
      <c r="DV22" s="844"/>
      <c r="DW22" s="845"/>
      <c r="DX22" s="845"/>
      <c r="DY22" s="845"/>
      <c r="DZ22" s="846"/>
      <c r="EA22" s="234"/>
    </row>
    <row r="23" spans="1:131" s="235" customFormat="1" ht="26.25" customHeight="1" thickBot="1">
      <c r="A23" s="244" t="s">
        <v>379</v>
      </c>
      <c r="B23" s="850" t="s">
        <v>380</v>
      </c>
      <c r="C23" s="851"/>
      <c r="D23" s="851"/>
      <c r="E23" s="851"/>
      <c r="F23" s="851"/>
      <c r="G23" s="851"/>
      <c r="H23" s="851"/>
      <c r="I23" s="851"/>
      <c r="J23" s="851"/>
      <c r="K23" s="851"/>
      <c r="L23" s="851"/>
      <c r="M23" s="851"/>
      <c r="N23" s="851"/>
      <c r="O23" s="851"/>
      <c r="P23" s="852"/>
      <c r="Q23" s="853">
        <v>13869</v>
      </c>
      <c r="R23" s="854"/>
      <c r="S23" s="854"/>
      <c r="T23" s="854"/>
      <c r="U23" s="854"/>
      <c r="V23" s="854">
        <v>13273</v>
      </c>
      <c r="W23" s="854"/>
      <c r="X23" s="854"/>
      <c r="Y23" s="854"/>
      <c r="Z23" s="854"/>
      <c r="AA23" s="854">
        <v>596</v>
      </c>
      <c r="AB23" s="854"/>
      <c r="AC23" s="854"/>
      <c r="AD23" s="854"/>
      <c r="AE23" s="855"/>
      <c r="AF23" s="856">
        <v>566</v>
      </c>
      <c r="AG23" s="854"/>
      <c r="AH23" s="854"/>
      <c r="AI23" s="854"/>
      <c r="AJ23" s="857"/>
      <c r="AK23" s="858"/>
      <c r="AL23" s="859"/>
      <c r="AM23" s="859"/>
      <c r="AN23" s="859"/>
      <c r="AO23" s="859"/>
      <c r="AP23" s="854">
        <v>13931</v>
      </c>
      <c r="AQ23" s="854"/>
      <c r="AR23" s="854"/>
      <c r="AS23" s="854"/>
      <c r="AT23" s="854"/>
      <c r="AU23" s="860"/>
      <c r="AV23" s="860"/>
      <c r="AW23" s="860"/>
      <c r="AX23" s="860"/>
      <c r="AY23" s="861"/>
      <c r="AZ23" s="869" t="s">
        <v>122</v>
      </c>
      <c r="BA23" s="870"/>
      <c r="BB23" s="870"/>
      <c r="BC23" s="870"/>
      <c r="BD23" s="871"/>
      <c r="BE23" s="233"/>
      <c r="BF23" s="233"/>
      <c r="BG23" s="233"/>
      <c r="BH23" s="233"/>
      <c r="BI23" s="233"/>
      <c r="BJ23" s="233"/>
      <c r="BK23" s="233"/>
      <c r="BL23" s="233"/>
      <c r="BM23" s="233"/>
      <c r="BN23" s="233"/>
      <c r="BO23" s="233"/>
      <c r="BP23" s="233"/>
      <c r="BQ23" s="242">
        <v>17</v>
      </c>
      <c r="BR23" s="243"/>
      <c r="BS23" s="828"/>
      <c r="BT23" s="829"/>
      <c r="BU23" s="829"/>
      <c r="BV23" s="829"/>
      <c r="BW23" s="829"/>
      <c r="BX23" s="829"/>
      <c r="BY23" s="829"/>
      <c r="BZ23" s="829"/>
      <c r="CA23" s="829"/>
      <c r="CB23" s="829"/>
      <c r="CC23" s="829"/>
      <c r="CD23" s="829"/>
      <c r="CE23" s="829"/>
      <c r="CF23" s="829"/>
      <c r="CG23" s="830"/>
      <c r="CH23" s="841"/>
      <c r="CI23" s="842"/>
      <c r="CJ23" s="842"/>
      <c r="CK23" s="842"/>
      <c r="CL23" s="843"/>
      <c r="CM23" s="841"/>
      <c r="CN23" s="842"/>
      <c r="CO23" s="842"/>
      <c r="CP23" s="842"/>
      <c r="CQ23" s="843"/>
      <c r="CR23" s="841"/>
      <c r="CS23" s="842"/>
      <c r="CT23" s="842"/>
      <c r="CU23" s="842"/>
      <c r="CV23" s="843"/>
      <c r="CW23" s="841"/>
      <c r="CX23" s="842"/>
      <c r="CY23" s="842"/>
      <c r="CZ23" s="842"/>
      <c r="DA23" s="843"/>
      <c r="DB23" s="841"/>
      <c r="DC23" s="842"/>
      <c r="DD23" s="842"/>
      <c r="DE23" s="842"/>
      <c r="DF23" s="843"/>
      <c r="DG23" s="841"/>
      <c r="DH23" s="842"/>
      <c r="DI23" s="842"/>
      <c r="DJ23" s="842"/>
      <c r="DK23" s="843"/>
      <c r="DL23" s="841"/>
      <c r="DM23" s="842"/>
      <c r="DN23" s="842"/>
      <c r="DO23" s="842"/>
      <c r="DP23" s="843"/>
      <c r="DQ23" s="841"/>
      <c r="DR23" s="842"/>
      <c r="DS23" s="842"/>
      <c r="DT23" s="842"/>
      <c r="DU23" s="843"/>
      <c r="DV23" s="844"/>
      <c r="DW23" s="845"/>
      <c r="DX23" s="845"/>
      <c r="DY23" s="845"/>
      <c r="DZ23" s="846"/>
      <c r="EA23" s="234"/>
    </row>
    <row r="24" spans="1:131" s="235" customFormat="1" ht="26.25" customHeight="1">
      <c r="A24" s="868" t="s">
        <v>381</v>
      </c>
      <c r="B24" s="868"/>
      <c r="C24" s="868"/>
      <c r="D24" s="868"/>
      <c r="E24" s="868"/>
      <c r="F24" s="868"/>
      <c r="G24" s="868"/>
      <c r="H24" s="868"/>
      <c r="I24" s="868"/>
      <c r="J24" s="868"/>
      <c r="K24" s="868"/>
      <c r="L24" s="868"/>
      <c r="M24" s="868"/>
      <c r="N24" s="868"/>
      <c r="O24" s="868"/>
      <c r="P24" s="868"/>
      <c r="Q24" s="868"/>
      <c r="R24" s="868"/>
      <c r="S24" s="868"/>
      <c r="T24" s="868"/>
      <c r="U24" s="868"/>
      <c r="V24" s="868"/>
      <c r="W24" s="868"/>
      <c r="X24" s="868"/>
      <c r="Y24" s="868"/>
      <c r="Z24" s="868"/>
      <c r="AA24" s="868"/>
      <c r="AB24" s="868"/>
      <c r="AC24" s="868"/>
      <c r="AD24" s="868"/>
      <c r="AE24" s="868"/>
      <c r="AF24" s="868"/>
      <c r="AG24" s="868"/>
      <c r="AH24" s="868"/>
      <c r="AI24" s="868"/>
      <c r="AJ24" s="868"/>
      <c r="AK24" s="868"/>
      <c r="AL24" s="868"/>
      <c r="AM24" s="868"/>
      <c r="AN24" s="868"/>
      <c r="AO24" s="868"/>
      <c r="AP24" s="868"/>
      <c r="AQ24" s="868"/>
      <c r="AR24" s="868"/>
      <c r="AS24" s="868"/>
      <c r="AT24" s="868"/>
      <c r="AU24" s="868"/>
      <c r="AV24" s="868"/>
      <c r="AW24" s="868"/>
      <c r="AX24" s="868"/>
      <c r="AY24" s="868"/>
      <c r="AZ24" s="232"/>
      <c r="BA24" s="232"/>
      <c r="BB24" s="232"/>
      <c r="BC24" s="232"/>
      <c r="BD24" s="232"/>
      <c r="BE24" s="233"/>
      <c r="BF24" s="233"/>
      <c r="BG24" s="233"/>
      <c r="BH24" s="233"/>
      <c r="BI24" s="233"/>
      <c r="BJ24" s="233"/>
      <c r="BK24" s="233"/>
      <c r="BL24" s="233"/>
      <c r="BM24" s="233"/>
      <c r="BN24" s="233"/>
      <c r="BO24" s="233"/>
      <c r="BP24" s="233"/>
      <c r="BQ24" s="242">
        <v>18</v>
      </c>
      <c r="BR24" s="243"/>
      <c r="BS24" s="828"/>
      <c r="BT24" s="829"/>
      <c r="BU24" s="829"/>
      <c r="BV24" s="829"/>
      <c r="BW24" s="829"/>
      <c r="BX24" s="829"/>
      <c r="BY24" s="829"/>
      <c r="BZ24" s="829"/>
      <c r="CA24" s="829"/>
      <c r="CB24" s="829"/>
      <c r="CC24" s="829"/>
      <c r="CD24" s="829"/>
      <c r="CE24" s="829"/>
      <c r="CF24" s="829"/>
      <c r="CG24" s="830"/>
      <c r="CH24" s="841"/>
      <c r="CI24" s="842"/>
      <c r="CJ24" s="842"/>
      <c r="CK24" s="842"/>
      <c r="CL24" s="843"/>
      <c r="CM24" s="841"/>
      <c r="CN24" s="842"/>
      <c r="CO24" s="842"/>
      <c r="CP24" s="842"/>
      <c r="CQ24" s="843"/>
      <c r="CR24" s="841"/>
      <c r="CS24" s="842"/>
      <c r="CT24" s="842"/>
      <c r="CU24" s="842"/>
      <c r="CV24" s="843"/>
      <c r="CW24" s="841"/>
      <c r="CX24" s="842"/>
      <c r="CY24" s="842"/>
      <c r="CZ24" s="842"/>
      <c r="DA24" s="843"/>
      <c r="DB24" s="841"/>
      <c r="DC24" s="842"/>
      <c r="DD24" s="842"/>
      <c r="DE24" s="842"/>
      <c r="DF24" s="843"/>
      <c r="DG24" s="841"/>
      <c r="DH24" s="842"/>
      <c r="DI24" s="842"/>
      <c r="DJ24" s="842"/>
      <c r="DK24" s="843"/>
      <c r="DL24" s="841"/>
      <c r="DM24" s="842"/>
      <c r="DN24" s="842"/>
      <c r="DO24" s="842"/>
      <c r="DP24" s="843"/>
      <c r="DQ24" s="841"/>
      <c r="DR24" s="842"/>
      <c r="DS24" s="842"/>
      <c r="DT24" s="842"/>
      <c r="DU24" s="843"/>
      <c r="DV24" s="844"/>
      <c r="DW24" s="845"/>
      <c r="DX24" s="845"/>
      <c r="DY24" s="845"/>
      <c r="DZ24" s="846"/>
      <c r="EA24" s="234"/>
    </row>
    <row r="25" spans="1:131" s="227" customFormat="1" ht="26.25" customHeight="1" thickBot="1">
      <c r="A25" s="809" t="s">
        <v>382</v>
      </c>
      <c r="B25" s="809"/>
      <c r="C25" s="809"/>
      <c r="D25" s="809"/>
      <c r="E25" s="809"/>
      <c r="F25" s="809"/>
      <c r="G25" s="809"/>
      <c r="H25" s="809"/>
      <c r="I25" s="809"/>
      <c r="J25" s="809"/>
      <c r="K25" s="809"/>
      <c r="L25" s="809"/>
      <c r="M25" s="809"/>
      <c r="N25" s="809"/>
      <c r="O25" s="809"/>
      <c r="P25" s="809"/>
      <c r="Q25" s="809"/>
      <c r="R25" s="809"/>
      <c r="S25" s="809"/>
      <c r="T25" s="809"/>
      <c r="U25" s="809"/>
      <c r="V25" s="809"/>
      <c r="W25" s="809"/>
      <c r="X25" s="809"/>
      <c r="Y25" s="809"/>
      <c r="Z25" s="809"/>
      <c r="AA25" s="809"/>
      <c r="AB25" s="809"/>
      <c r="AC25" s="809"/>
      <c r="AD25" s="809"/>
      <c r="AE25" s="809"/>
      <c r="AF25" s="809"/>
      <c r="AG25" s="809"/>
      <c r="AH25" s="809"/>
      <c r="AI25" s="809"/>
      <c r="AJ25" s="809"/>
      <c r="AK25" s="809"/>
      <c r="AL25" s="809"/>
      <c r="AM25" s="809"/>
      <c r="AN25" s="809"/>
      <c r="AO25" s="809"/>
      <c r="AP25" s="809"/>
      <c r="AQ25" s="809"/>
      <c r="AR25" s="809"/>
      <c r="AS25" s="809"/>
      <c r="AT25" s="809"/>
      <c r="AU25" s="809"/>
      <c r="AV25" s="809"/>
      <c r="AW25" s="809"/>
      <c r="AX25" s="809"/>
      <c r="AY25" s="809"/>
      <c r="AZ25" s="809"/>
      <c r="BA25" s="809"/>
      <c r="BB25" s="809"/>
      <c r="BC25" s="809"/>
      <c r="BD25" s="809"/>
      <c r="BE25" s="809"/>
      <c r="BF25" s="809"/>
      <c r="BG25" s="809"/>
      <c r="BH25" s="809"/>
      <c r="BI25" s="809"/>
      <c r="BJ25" s="232"/>
      <c r="BK25" s="232"/>
      <c r="BL25" s="232"/>
      <c r="BM25" s="232"/>
      <c r="BN25" s="232"/>
      <c r="BO25" s="245"/>
      <c r="BP25" s="245"/>
      <c r="BQ25" s="242">
        <v>19</v>
      </c>
      <c r="BR25" s="243"/>
      <c r="BS25" s="828"/>
      <c r="BT25" s="829"/>
      <c r="BU25" s="829"/>
      <c r="BV25" s="829"/>
      <c r="BW25" s="829"/>
      <c r="BX25" s="829"/>
      <c r="BY25" s="829"/>
      <c r="BZ25" s="829"/>
      <c r="CA25" s="829"/>
      <c r="CB25" s="829"/>
      <c r="CC25" s="829"/>
      <c r="CD25" s="829"/>
      <c r="CE25" s="829"/>
      <c r="CF25" s="829"/>
      <c r="CG25" s="830"/>
      <c r="CH25" s="841"/>
      <c r="CI25" s="842"/>
      <c r="CJ25" s="842"/>
      <c r="CK25" s="842"/>
      <c r="CL25" s="843"/>
      <c r="CM25" s="841"/>
      <c r="CN25" s="842"/>
      <c r="CO25" s="842"/>
      <c r="CP25" s="842"/>
      <c r="CQ25" s="843"/>
      <c r="CR25" s="841"/>
      <c r="CS25" s="842"/>
      <c r="CT25" s="842"/>
      <c r="CU25" s="842"/>
      <c r="CV25" s="843"/>
      <c r="CW25" s="841"/>
      <c r="CX25" s="842"/>
      <c r="CY25" s="842"/>
      <c r="CZ25" s="842"/>
      <c r="DA25" s="843"/>
      <c r="DB25" s="841"/>
      <c r="DC25" s="842"/>
      <c r="DD25" s="842"/>
      <c r="DE25" s="842"/>
      <c r="DF25" s="843"/>
      <c r="DG25" s="841"/>
      <c r="DH25" s="842"/>
      <c r="DI25" s="842"/>
      <c r="DJ25" s="842"/>
      <c r="DK25" s="843"/>
      <c r="DL25" s="841"/>
      <c r="DM25" s="842"/>
      <c r="DN25" s="842"/>
      <c r="DO25" s="842"/>
      <c r="DP25" s="843"/>
      <c r="DQ25" s="841"/>
      <c r="DR25" s="842"/>
      <c r="DS25" s="842"/>
      <c r="DT25" s="842"/>
      <c r="DU25" s="843"/>
      <c r="DV25" s="844"/>
      <c r="DW25" s="845"/>
      <c r="DX25" s="845"/>
      <c r="DY25" s="845"/>
      <c r="DZ25" s="846"/>
      <c r="EA25" s="226"/>
    </row>
    <row r="26" spans="1:131" s="227" customFormat="1" ht="26.25" customHeight="1">
      <c r="A26" s="800" t="s">
        <v>359</v>
      </c>
      <c r="B26" s="801"/>
      <c r="C26" s="801"/>
      <c r="D26" s="801"/>
      <c r="E26" s="801"/>
      <c r="F26" s="801"/>
      <c r="G26" s="801"/>
      <c r="H26" s="801"/>
      <c r="I26" s="801"/>
      <c r="J26" s="801"/>
      <c r="K26" s="801"/>
      <c r="L26" s="801"/>
      <c r="M26" s="801"/>
      <c r="N26" s="801"/>
      <c r="O26" s="801"/>
      <c r="P26" s="802"/>
      <c r="Q26" s="777" t="s">
        <v>383</v>
      </c>
      <c r="R26" s="778"/>
      <c r="S26" s="778"/>
      <c r="T26" s="778"/>
      <c r="U26" s="779"/>
      <c r="V26" s="777" t="s">
        <v>384</v>
      </c>
      <c r="W26" s="778"/>
      <c r="X26" s="778"/>
      <c r="Y26" s="778"/>
      <c r="Z26" s="779"/>
      <c r="AA26" s="777" t="s">
        <v>385</v>
      </c>
      <c r="AB26" s="778"/>
      <c r="AC26" s="778"/>
      <c r="AD26" s="778"/>
      <c r="AE26" s="778"/>
      <c r="AF26" s="872" t="s">
        <v>386</v>
      </c>
      <c r="AG26" s="873"/>
      <c r="AH26" s="873"/>
      <c r="AI26" s="873"/>
      <c r="AJ26" s="874"/>
      <c r="AK26" s="778" t="s">
        <v>387</v>
      </c>
      <c r="AL26" s="778"/>
      <c r="AM26" s="778"/>
      <c r="AN26" s="778"/>
      <c r="AO26" s="779"/>
      <c r="AP26" s="777" t="s">
        <v>388</v>
      </c>
      <c r="AQ26" s="778"/>
      <c r="AR26" s="778"/>
      <c r="AS26" s="778"/>
      <c r="AT26" s="779"/>
      <c r="AU26" s="777" t="s">
        <v>389</v>
      </c>
      <c r="AV26" s="778"/>
      <c r="AW26" s="778"/>
      <c r="AX26" s="778"/>
      <c r="AY26" s="779"/>
      <c r="AZ26" s="777" t="s">
        <v>390</v>
      </c>
      <c r="BA26" s="778"/>
      <c r="BB26" s="778"/>
      <c r="BC26" s="778"/>
      <c r="BD26" s="779"/>
      <c r="BE26" s="777" t="s">
        <v>366</v>
      </c>
      <c r="BF26" s="778"/>
      <c r="BG26" s="778"/>
      <c r="BH26" s="778"/>
      <c r="BI26" s="789"/>
      <c r="BJ26" s="232"/>
      <c r="BK26" s="232"/>
      <c r="BL26" s="232"/>
      <c r="BM26" s="232"/>
      <c r="BN26" s="232"/>
      <c r="BO26" s="245"/>
      <c r="BP26" s="245"/>
      <c r="BQ26" s="242">
        <v>20</v>
      </c>
      <c r="BR26" s="243"/>
      <c r="BS26" s="828"/>
      <c r="BT26" s="829"/>
      <c r="BU26" s="829"/>
      <c r="BV26" s="829"/>
      <c r="BW26" s="829"/>
      <c r="BX26" s="829"/>
      <c r="BY26" s="829"/>
      <c r="BZ26" s="829"/>
      <c r="CA26" s="829"/>
      <c r="CB26" s="829"/>
      <c r="CC26" s="829"/>
      <c r="CD26" s="829"/>
      <c r="CE26" s="829"/>
      <c r="CF26" s="829"/>
      <c r="CG26" s="830"/>
      <c r="CH26" s="841"/>
      <c r="CI26" s="842"/>
      <c r="CJ26" s="842"/>
      <c r="CK26" s="842"/>
      <c r="CL26" s="843"/>
      <c r="CM26" s="841"/>
      <c r="CN26" s="842"/>
      <c r="CO26" s="842"/>
      <c r="CP26" s="842"/>
      <c r="CQ26" s="843"/>
      <c r="CR26" s="841"/>
      <c r="CS26" s="842"/>
      <c r="CT26" s="842"/>
      <c r="CU26" s="842"/>
      <c r="CV26" s="843"/>
      <c r="CW26" s="841"/>
      <c r="CX26" s="842"/>
      <c r="CY26" s="842"/>
      <c r="CZ26" s="842"/>
      <c r="DA26" s="843"/>
      <c r="DB26" s="841"/>
      <c r="DC26" s="842"/>
      <c r="DD26" s="842"/>
      <c r="DE26" s="842"/>
      <c r="DF26" s="843"/>
      <c r="DG26" s="841"/>
      <c r="DH26" s="842"/>
      <c r="DI26" s="842"/>
      <c r="DJ26" s="842"/>
      <c r="DK26" s="843"/>
      <c r="DL26" s="841"/>
      <c r="DM26" s="842"/>
      <c r="DN26" s="842"/>
      <c r="DO26" s="842"/>
      <c r="DP26" s="843"/>
      <c r="DQ26" s="841"/>
      <c r="DR26" s="842"/>
      <c r="DS26" s="842"/>
      <c r="DT26" s="842"/>
      <c r="DU26" s="843"/>
      <c r="DV26" s="844"/>
      <c r="DW26" s="845"/>
      <c r="DX26" s="845"/>
      <c r="DY26" s="845"/>
      <c r="DZ26" s="846"/>
      <c r="EA26" s="226"/>
    </row>
    <row r="27" spans="1:131" s="227" customFormat="1" ht="26.25" customHeight="1" thickBot="1">
      <c r="A27" s="803"/>
      <c r="B27" s="804"/>
      <c r="C27" s="804"/>
      <c r="D27" s="804"/>
      <c r="E27" s="804"/>
      <c r="F27" s="804"/>
      <c r="G27" s="804"/>
      <c r="H27" s="804"/>
      <c r="I27" s="804"/>
      <c r="J27" s="804"/>
      <c r="K27" s="804"/>
      <c r="L27" s="804"/>
      <c r="M27" s="804"/>
      <c r="N27" s="804"/>
      <c r="O27" s="804"/>
      <c r="P27" s="805"/>
      <c r="Q27" s="780"/>
      <c r="R27" s="781"/>
      <c r="S27" s="781"/>
      <c r="T27" s="781"/>
      <c r="U27" s="782"/>
      <c r="V27" s="780"/>
      <c r="W27" s="781"/>
      <c r="X27" s="781"/>
      <c r="Y27" s="781"/>
      <c r="Z27" s="782"/>
      <c r="AA27" s="780"/>
      <c r="AB27" s="781"/>
      <c r="AC27" s="781"/>
      <c r="AD27" s="781"/>
      <c r="AE27" s="781"/>
      <c r="AF27" s="875"/>
      <c r="AG27" s="876"/>
      <c r="AH27" s="876"/>
      <c r="AI27" s="876"/>
      <c r="AJ27" s="877"/>
      <c r="AK27" s="781"/>
      <c r="AL27" s="781"/>
      <c r="AM27" s="781"/>
      <c r="AN27" s="781"/>
      <c r="AO27" s="782"/>
      <c r="AP27" s="780"/>
      <c r="AQ27" s="781"/>
      <c r="AR27" s="781"/>
      <c r="AS27" s="781"/>
      <c r="AT27" s="782"/>
      <c r="AU27" s="780"/>
      <c r="AV27" s="781"/>
      <c r="AW27" s="781"/>
      <c r="AX27" s="781"/>
      <c r="AY27" s="782"/>
      <c r="AZ27" s="780"/>
      <c r="BA27" s="781"/>
      <c r="BB27" s="781"/>
      <c r="BC27" s="781"/>
      <c r="BD27" s="782"/>
      <c r="BE27" s="780"/>
      <c r="BF27" s="781"/>
      <c r="BG27" s="781"/>
      <c r="BH27" s="781"/>
      <c r="BI27" s="790"/>
      <c r="BJ27" s="232"/>
      <c r="BK27" s="232"/>
      <c r="BL27" s="232"/>
      <c r="BM27" s="232"/>
      <c r="BN27" s="232"/>
      <c r="BO27" s="245"/>
      <c r="BP27" s="245"/>
      <c r="BQ27" s="242">
        <v>21</v>
      </c>
      <c r="BR27" s="243"/>
      <c r="BS27" s="828"/>
      <c r="BT27" s="829"/>
      <c r="BU27" s="829"/>
      <c r="BV27" s="829"/>
      <c r="BW27" s="829"/>
      <c r="BX27" s="829"/>
      <c r="BY27" s="829"/>
      <c r="BZ27" s="829"/>
      <c r="CA27" s="829"/>
      <c r="CB27" s="829"/>
      <c r="CC27" s="829"/>
      <c r="CD27" s="829"/>
      <c r="CE27" s="829"/>
      <c r="CF27" s="829"/>
      <c r="CG27" s="830"/>
      <c r="CH27" s="841"/>
      <c r="CI27" s="842"/>
      <c r="CJ27" s="842"/>
      <c r="CK27" s="842"/>
      <c r="CL27" s="843"/>
      <c r="CM27" s="841"/>
      <c r="CN27" s="842"/>
      <c r="CO27" s="842"/>
      <c r="CP27" s="842"/>
      <c r="CQ27" s="843"/>
      <c r="CR27" s="841"/>
      <c r="CS27" s="842"/>
      <c r="CT27" s="842"/>
      <c r="CU27" s="842"/>
      <c r="CV27" s="843"/>
      <c r="CW27" s="841"/>
      <c r="CX27" s="842"/>
      <c r="CY27" s="842"/>
      <c r="CZ27" s="842"/>
      <c r="DA27" s="843"/>
      <c r="DB27" s="841"/>
      <c r="DC27" s="842"/>
      <c r="DD27" s="842"/>
      <c r="DE27" s="842"/>
      <c r="DF27" s="843"/>
      <c r="DG27" s="841"/>
      <c r="DH27" s="842"/>
      <c r="DI27" s="842"/>
      <c r="DJ27" s="842"/>
      <c r="DK27" s="843"/>
      <c r="DL27" s="841"/>
      <c r="DM27" s="842"/>
      <c r="DN27" s="842"/>
      <c r="DO27" s="842"/>
      <c r="DP27" s="843"/>
      <c r="DQ27" s="841"/>
      <c r="DR27" s="842"/>
      <c r="DS27" s="842"/>
      <c r="DT27" s="842"/>
      <c r="DU27" s="843"/>
      <c r="DV27" s="844"/>
      <c r="DW27" s="845"/>
      <c r="DX27" s="845"/>
      <c r="DY27" s="845"/>
      <c r="DZ27" s="846"/>
      <c r="EA27" s="226"/>
    </row>
    <row r="28" spans="1:131" s="227" customFormat="1" ht="26.25" customHeight="1" thickTop="1">
      <c r="A28" s="246">
        <v>1</v>
      </c>
      <c r="B28" s="791" t="s">
        <v>391</v>
      </c>
      <c r="C28" s="792"/>
      <c r="D28" s="792"/>
      <c r="E28" s="792"/>
      <c r="F28" s="792"/>
      <c r="G28" s="792"/>
      <c r="H28" s="792"/>
      <c r="I28" s="792"/>
      <c r="J28" s="792"/>
      <c r="K28" s="792"/>
      <c r="L28" s="792"/>
      <c r="M28" s="792"/>
      <c r="N28" s="792"/>
      <c r="O28" s="792"/>
      <c r="P28" s="793"/>
      <c r="Q28" s="882">
        <v>3297</v>
      </c>
      <c r="R28" s="883"/>
      <c r="S28" s="883"/>
      <c r="T28" s="883"/>
      <c r="U28" s="883"/>
      <c r="V28" s="883">
        <v>3107</v>
      </c>
      <c r="W28" s="883"/>
      <c r="X28" s="883"/>
      <c r="Y28" s="883"/>
      <c r="Z28" s="883"/>
      <c r="AA28" s="883">
        <v>190</v>
      </c>
      <c r="AB28" s="883"/>
      <c r="AC28" s="883"/>
      <c r="AD28" s="883"/>
      <c r="AE28" s="884"/>
      <c r="AF28" s="885">
        <v>190</v>
      </c>
      <c r="AG28" s="883"/>
      <c r="AH28" s="883"/>
      <c r="AI28" s="883"/>
      <c r="AJ28" s="886"/>
      <c r="AK28" s="887">
        <v>265</v>
      </c>
      <c r="AL28" s="878"/>
      <c r="AM28" s="878"/>
      <c r="AN28" s="878"/>
      <c r="AO28" s="878"/>
      <c r="AP28" s="878" t="s">
        <v>569</v>
      </c>
      <c r="AQ28" s="878"/>
      <c r="AR28" s="878"/>
      <c r="AS28" s="878"/>
      <c r="AT28" s="878"/>
      <c r="AU28" s="878" t="s">
        <v>569</v>
      </c>
      <c r="AV28" s="878"/>
      <c r="AW28" s="878"/>
      <c r="AX28" s="878"/>
      <c r="AY28" s="878"/>
      <c r="AZ28" s="879" t="s">
        <v>569</v>
      </c>
      <c r="BA28" s="879"/>
      <c r="BB28" s="879"/>
      <c r="BC28" s="879"/>
      <c r="BD28" s="879"/>
      <c r="BE28" s="880"/>
      <c r="BF28" s="880"/>
      <c r="BG28" s="880"/>
      <c r="BH28" s="880"/>
      <c r="BI28" s="881"/>
      <c r="BJ28" s="232"/>
      <c r="BK28" s="232"/>
      <c r="BL28" s="232"/>
      <c r="BM28" s="232"/>
      <c r="BN28" s="232"/>
      <c r="BO28" s="245"/>
      <c r="BP28" s="245"/>
      <c r="BQ28" s="242">
        <v>22</v>
      </c>
      <c r="BR28" s="243"/>
      <c r="BS28" s="828"/>
      <c r="BT28" s="829"/>
      <c r="BU28" s="829"/>
      <c r="BV28" s="829"/>
      <c r="BW28" s="829"/>
      <c r="BX28" s="829"/>
      <c r="BY28" s="829"/>
      <c r="BZ28" s="829"/>
      <c r="CA28" s="829"/>
      <c r="CB28" s="829"/>
      <c r="CC28" s="829"/>
      <c r="CD28" s="829"/>
      <c r="CE28" s="829"/>
      <c r="CF28" s="829"/>
      <c r="CG28" s="830"/>
      <c r="CH28" s="841"/>
      <c r="CI28" s="842"/>
      <c r="CJ28" s="842"/>
      <c r="CK28" s="842"/>
      <c r="CL28" s="843"/>
      <c r="CM28" s="841"/>
      <c r="CN28" s="842"/>
      <c r="CO28" s="842"/>
      <c r="CP28" s="842"/>
      <c r="CQ28" s="843"/>
      <c r="CR28" s="841"/>
      <c r="CS28" s="842"/>
      <c r="CT28" s="842"/>
      <c r="CU28" s="842"/>
      <c r="CV28" s="843"/>
      <c r="CW28" s="841"/>
      <c r="CX28" s="842"/>
      <c r="CY28" s="842"/>
      <c r="CZ28" s="842"/>
      <c r="DA28" s="843"/>
      <c r="DB28" s="841"/>
      <c r="DC28" s="842"/>
      <c r="DD28" s="842"/>
      <c r="DE28" s="842"/>
      <c r="DF28" s="843"/>
      <c r="DG28" s="841"/>
      <c r="DH28" s="842"/>
      <c r="DI28" s="842"/>
      <c r="DJ28" s="842"/>
      <c r="DK28" s="843"/>
      <c r="DL28" s="841"/>
      <c r="DM28" s="842"/>
      <c r="DN28" s="842"/>
      <c r="DO28" s="842"/>
      <c r="DP28" s="843"/>
      <c r="DQ28" s="841"/>
      <c r="DR28" s="842"/>
      <c r="DS28" s="842"/>
      <c r="DT28" s="842"/>
      <c r="DU28" s="843"/>
      <c r="DV28" s="844"/>
      <c r="DW28" s="845"/>
      <c r="DX28" s="845"/>
      <c r="DY28" s="845"/>
      <c r="DZ28" s="846"/>
      <c r="EA28" s="226"/>
    </row>
    <row r="29" spans="1:131" s="227" customFormat="1" ht="26.25" customHeight="1">
      <c r="A29" s="246">
        <v>2</v>
      </c>
      <c r="B29" s="815" t="s">
        <v>392</v>
      </c>
      <c r="C29" s="816"/>
      <c r="D29" s="816"/>
      <c r="E29" s="816"/>
      <c r="F29" s="816"/>
      <c r="G29" s="816"/>
      <c r="H29" s="816"/>
      <c r="I29" s="816"/>
      <c r="J29" s="816"/>
      <c r="K29" s="816"/>
      <c r="L29" s="816"/>
      <c r="M29" s="816"/>
      <c r="N29" s="816"/>
      <c r="O29" s="816"/>
      <c r="P29" s="817"/>
      <c r="Q29" s="818">
        <v>2866</v>
      </c>
      <c r="R29" s="819"/>
      <c r="S29" s="819"/>
      <c r="T29" s="819"/>
      <c r="U29" s="819"/>
      <c r="V29" s="819">
        <v>2850</v>
      </c>
      <c r="W29" s="819"/>
      <c r="X29" s="819"/>
      <c r="Y29" s="819"/>
      <c r="Z29" s="819"/>
      <c r="AA29" s="819">
        <v>16</v>
      </c>
      <c r="AB29" s="819"/>
      <c r="AC29" s="819"/>
      <c r="AD29" s="819"/>
      <c r="AE29" s="820"/>
      <c r="AF29" s="821">
        <v>16</v>
      </c>
      <c r="AG29" s="822"/>
      <c r="AH29" s="822"/>
      <c r="AI29" s="822"/>
      <c r="AJ29" s="823"/>
      <c r="AK29" s="890">
        <v>462</v>
      </c>
      <c r="AL29" s="891"/>
      <c r="AM29" s="891"/>
      <c r="AN29" s="891"/>
      <c r="AO29" s="891"/>
      <c r="AP29" s="891" t="s">
        <v>569</v>
      </c>
      <c r="AQ29" s="891"/>
      <c r="AR29" s="891"/>
      <c r="AS29" s="891"/>
      <c r="AT29" s="891"/>
      <c r="AU29" s="891" t="s">
        <v>569</v>
      </c>
      <c r="AV29" s="891"/>
      <c r="AW29" s="891"/>
      <c r="AX29" s="891"/>
      <c r="AY29" s="891"/>
      <c r="AZ29" s="892" t="s">
        <v>569</v>
      </c>
      <c r="BA29" s="892"/>
      <c r="BB29" s="892"/>
      <c r="BC29" s="892"/>
      <c r="BD29" s="892"/>
      <c r="BE29" s="888"/>
      <c r="BF29" s="888"/>
      <c r="BG29" s="888"/>
      <c r="BH29" s="888"/>
      <c r="BI29" s="889"/>
      <c r="BJ29" s="232"/>
      <c r="BK29" s="232"/>
      <c r="BL29" s="232"/>
      <c r="BM29" s="232"/>
      <c r="BN29" s="232"/>
      <c r="BO29" s="245"/>
      <c r="BP29" s="245"/>
      <c r="BQ29" s="242">
        <v>23</v>
      </c>
      <c r="BR29" s="243"/>
      <c r="BS29" s="828"/>
      <c r="BT29" s="829"/>
      <c r="BU29" s="829"/>
      <c r="BV29" s="829"/>
      <c r="BW29" s="829"/>
      <c r="BX29" s="829"/>
      <c r="BY29" s="829"/>
      <c r="BZ29" s="829"/>
      <c r="CA29" s="829"/>
      <c r="CB29" s="829"/>
      <c r="CC29" s="829"/>
      <c r="CD29" s="829"/>
      <c r="CE29" s="829"/>
      <c r="CF29" s="829"/>
      <c r="CG29" s="830"/>
      <c r="CH29" s="841"/>
      <c r="CI29" s="842"/>
      <c r="CJ29" s="842"/>
      <c r="CK29" s="842"/>
      <c r="CL29" s="843"/>
      <c r="CM29" s="841"/>
      <c r="CN29" s="842"/>
      <c r="CO29" s="842"/>
      <c r="CP29" s="842"/>
      <c r="CQ29" s="843"/>
      <c r="CR29" s="841"/>
      <c r="CS29" s="842"/>
      <c r="CT29" s="842"/>
      <c r="CU29" s="842"/>
      <c r="CV29" s="843"/>
      <c r="CW29" s="841"/>
      <c r="CX29" s="842"/>
      <c r="CY29" s="842"/>
      <c r="CZ29" s="842"/>
      <c r="DA29" s="843"/>
      <c r="DB29" s="841"/>
      <c r="DC29" s="842"/>
      <c r="DD29" s="842"/>
      <c r="DE29" s="842"/>
      <c r="DF29" s="843"/>
      <c r="DG29" s="841"/>
      <c r="DH29" s="842"/>
      <c r="DI29" s="842"/>
      <c r="DJ29" s="842"/>
      <c r="DK29" s="843"/>
      <c r="DL29" s="841"/>
      <c r="DM29" s="842"/>
      <c r="DN29" s="842"/>
      <c r="DO29" s="842"/>
      <c r="DP29" s="843"/>
      <c r="DQ29" s="841"/>
      <c r="DR29" s="842"/>
      <c r="DS29" s="842"/>
      <c r="DT29" s="842"/>
      <c r="DU29" s="843"/>
      <c r="DV29" s="844"/>
      <c r="DW29" s="845"/>
      <c r="DX29" s="845"/>
      <c r="DY29" s="845"/>
      <c r="DZ29" s="846"/>
      <c r="EA29" s="226"/>
    </row>
    <row r="30" spans="1:131" s="227" customFormat="1" ht="26.25" customHeight="1">
      <c r="A30" s="246">
        <v>3</v>
      </c>
      <c r="B30" s="815" t="s">
        <v>393</v>
      </c>
      <c r="C30" s="816"/>
      <c r="D30" s="816"/>
      <c r="E30" s="816"/>
      <c r="F30" s="816"/>
      <c r="G30" s="816"/>
      <c r="H30" s="816"/>
      <c r="I30" s="816"/>
      <c r="J30" s="816"/>
      <c r="K30" s="816"/>
      <c r="L30" s="816"/>
      <c r="M30" s="816"/>
      <c r="N30" s="816"/>
      <c r="O30" s="816"/>
      <c r="P30" s="817"/>
      <c r="Q30" s="818">
        <v>312</v>
      </c>
      <c r="R30" s="819"/>
      <c r="S30" s="819"/>
      <c r="T30" s="819"/>
      <c r="U30" s="819"/>
      <c r="V30" s="819">
        <v>310</v>
      </c>
      <c r="W30" s="819"/>
      <c r="X30" s="819"/>
      <c r="Y30" s="819"/>
      <c r="Z30" s="819"/>
      <c r="AA30" s="819">
        <v>2</v>
      </c>
      <c r="AB30" s="819"/>
      <c r="AC30" s="819"/>
      <c r="AD30" s="819"/>
      <c r="AE30" s="820"/>
      <c r="AF30" s="821">
        <v>2</v>
      </c>
      <c r="AG30" s="822"/>
      <c r="AH30" s="822"/>
      <c r="AI30" s="822"/>
      <c r="AJ30" s="823"/>
      <c r="AK30" s="890">
        <v>104</v>
      </c>
      <c r="AL30" s="891"/>
      <c r="AM30" s="891"/>
      <c r="AN30" s="891"/>
      <c r="AO30" s="891"/>
      <c r="AP30" s="891" t="s">
        <v>569</v>
      </c>
      <c r="AQ30" s="891"/>
      <c r="AR30" s="891"/>
      <c r="AS30" s="891"/>
      <c r="AT30" s="891"/>
      <c r="AU30" s="891" t="s">
        <v>569</v>
      </c>
      <c r="AV30" s="891"/>
      <c r="AW30" s="891"/>
      <c r="AX30" s="891"/>
      <c r="AY30" s="891"/>
      <c r="AZ30" s="892" t="s">
        <v>570</v>
      </c>
      <c r="BA30" s="892"/>
      <c r="BB30" s="892"/>
      <c r="BC30" s="892"/>
      <c r="BD30" s="892"/>
      <c r="BE30" s="888"/>
      <c r="BF30" s="888"/>
      <c r="BG30" s="888"/>
      <c r="BH30" s="888"/>
      <c r="BI30" s="889"/>
      <c r="BJ30" s="232"/>
      <c r="BK30" s="232"/>
      <c r="BL30" s="232"/>
      <c r="BM30" s="232"/>
      <c r="BN30" s="232"/>
      <c r="BO30" s="245"/>
      <c r="BP30" s="245"/>
      <c r="BQ30" s="242">
        <v>24</v>
      </c>
      <c r="BR30" s="243"/>
      <c r="BS30" s="828"/>
      <c r="BT30" s="829"/>
      <c r="BU30" s="829"/>
      <c r="BV30" s="829"/>
      <c r="BW30" s="829"/>
      <c r="BX30" s="829"/>
      <c r="BY30" s="829"/>
      <c r="BZ30" s="829"/>
      <c r="CA30" s="829"/>
      <c r="CB30" s="829"/>
      <c r="CC30" s="829"/>
      <c r="CD30" s="829"/>
      <c r="CE30" s="829"/>
      <c r="CF30" s="829"/>
      <c r="CG30" s="830"/>
      <c r="CH30" s="841"/>
      <c r="CI30" s="842"/>
      <c r="CJ30" s="842"/>
      <c r="CK30" s="842"/>
      <c r="CL30" s="843"/>
      <c r="CM30" s="841"/>
      <c r="CN30" s="842"/>
      <c r="CO30" s="842"/>
      <c r="CP30" s="842"/>
      <c r="CQ30" s="843"/>
      <c r="CR30" s="841"/>
      <c r="CS30" s="842"/>
      <c r="CT30" s="842"/>
      <c r="CU30" s="842"/>
      <c r="CV30" s="843"/>
      <c r="CW30" s="841"/>
      <c r="CX30" s="842"/>
      <c r="CY30" s="842"/>
      <c r="CZ30" s="842"/>
      <c r="DA30" s="843"/>
      <c r="DB30" s="841"/>
      <c r="DC30" s="842"/>
      <c r="DD30" s="842"/>
      <c r="DE30" s="842"/>
      <c r="DF30" s="843"/>
      <c r="DG30" s="841"/>
      <c r="DH30" s="842"/>
      <c r="DI30" s="842"/>
      <c r="DJ30" s="842"/>
      <c r="DK30" s="843"/>
      <c r="DL30" s="841"/>
      <c r="DM30" s="842"/>
      <c r="DN30" s="842"/>
      <c r="DO30" s="842"/>
      <c r="DP30" s="843"/>
      <c r="DQ30" s="841"/>
      <c r="DR30" s="842"/>
      <c r="DS30" s="842"/>
      <c r="DT30" s="842"/>
      <c r="DU30" s="843"/>
      <c r="DV30" s="844"/>
      <c r="DW30" s="845"/>
      <c r="DX30" s="845"/>
      <c r="DY30" s="845"/>
      <c r="DZ30" s="846"/>
      <c r="EA30" s="226"/>
    </row>
    <row r="31" spans="1:131" s="227" customFormat="1" ht="26.25" customHeight="1">
      <c r="A31" s="246">
        <v>4</v>
      </c>
      <c r="B31" s="815" t="s">
        <v>394</v>
      </c>
      <c r="C31" s="816"/>
      <c r="D31" s="816"/>
      <c r="E31" s="816"/>
      <c r="F31" s="816"/>
      <c r="G31" s="816"/>
      <c r="H31" s="816"/>
      <c r="I31" s="816"/>
      <c r="J31" s="816"/>
      <c r="K31" s="816"/>
      <c r="L31" s="816"/>
      <c r="M31" s="816"/>
      <c r="N31" s="816"/>
      <c r="O31" s="816"/>
      <c r="P31" s="817"/>
      <c r="Q31" s="818">
        <v>599</v>
      </c>
      <c r="R31" s="819"/>
      <c r="S31" s="819"/>
      <c r="T31" s="819"/>
      <c r="U31" s="819"/>
      <c r="V31" s="819">
        <v>615</v>
      </c>
      <c r="W31" s="819"/>
      <c r="X31" s="819"/>
      <c r="Y31" s="819"/>
      <c r="Z31" s="819"/>
      <c r="AA31" s="819">
        <v>-16</v>
      </c>
      <c r="AB31" s="819"/>
      <c r="AC31" s="819"/>
      <c r="AD31" s="819"/>
      <c r="AE31" s="820"/>
      <c r="AF31" s="821">
        <v>1334</v>
      </c>
      <c r="AG31" s="822"/>
      <c r="AH31" s="822"/>
      <c r="AI31" s="822"/>
      <c r="AJ31" s="823"/>
      <c r="AK31" s="890">
        <v>6</v>
      </c>
      <c r="AL31" s="891"/>
      <c r="AM31" s="891"/>
      <c r="AN31" s="891"/>
      <c r="AO31" s="891"/>
      <c r="AP31" s="891">
        <v>989</v>
      </c>
      <c r="AQ31" s="891"/>
      <c r="AR31" s="891"/>
      <c r="AS31" s="891"/>
      <c r="AT31" s="891"/>
      <c r="AU31" s="891">
        <v>227</v>
      </c>
      <c r="AV31" s="891"/>
      <c r="AW31" s="891"/>
      <c r="AX31" s="891"/>
      <c r="AY31" s="891"/>
      <c r="AZ31" s="892" t="s">
        <v>570</v>
      </c>
      <c r="BA31" s="892"/>
      <c r="BB31" s="892"/>
      <c r="BC31" s="892"/>
      <c r="BD31" s="892"/>
      <c r="BE31" s="888" t="s">
        <v>395</v>
      </c>
      <c r="BF31" s="888"/>
      <c r="BG31" s="888"/>
      <c r="BH31" s="888"/>
      <c r="BI31" s="889"/>
      <c r="BJ31" s="232"/>
      <c r="BK31" s="232"/>
      <c r="BL31" s="232"/>
      <c r="BM31" s="232"/>
      <c r="BN31" s="232"/>
      <c r="BO31" s="245"/>
      <c r="BP31" s="245"/>
      <c r="BQ31" s="242">
        <v>25</v>
      </c>
      <c r="BR31" s="243"/>
      <c r="BS31" s="828"/>
      <c r="BT31" s="829"/>
      <c r="BU31" s="829"/>
      <c r="BV31" s="829"/>
      <c r="BW31" s="829"/>
      <c r="BX31" s="829"/>
      <c r="BY31" s="829"/>
      <c r="BZ31" s="829"/>
      <c r="CA31" s="829"/>
      <c r="CB31" s="829"/>
      <c r="CC31" s="829"/>
      <c r="CD31" s="829"/>
      <c r="CE31" s="829"/>
      <c r="CF31" s="829"/>
      <c r="CG31" s="830"/>
      <c r="CH31" s="841"/>
      <c r="CI31" s="842"/>
      <c r="CJ31" s="842"/>
      <c r="CK31" s="842"/>
      <c r="CL31" s="843"/>
      <c r="CM31" s="841"/>
      <c r="CN31" s="842"/>
      <c r="CO31" s="842"/>
      <c r="CP31" s="842"/>
      <c r="CQ31" s="843"/>
      <c r="CR31" s="841"/>
      <c r="CS31" s="842"/>
      <c r="CT31" s="842"/>
      <c r="CU31" s="842"/>
      <c r="CV31" s="843"/>
      <c r="CW31" s="841"/>
      <c r="CX31" s="842"/>
      <c r="CY31" s="842"/>
      <c r="CZ31" s="842"/>
      <c r="DA31" s="843"/>
      <c r="DB31" s="841"/>
      <c r="DC31" s="842"/>
      <c r="DD31" s="842"/>
      <c r="DE31" s="842"/>
      <c r="DF31" s="843"/>
      <c r="DG31" s="841"/>
      <c r="DH31" s="842"/>
      <c r="DI31" s="842"/>
      <c r="DJ31" s="842"/>
      <c r="DK31" s="843"/>
      <c r="DL31" s="841"/>
      <c r="DM31" s="842"/>
      <c r="DN31" s="842"/>
      <c r="DO31" s="842"/>
      <c r="DP31" s="843"/>
      <c r="DQ31" s="841"/>
      <c r="DR31" s="842"/>
      <c r="DS31" s="842"/>
      <c r="DT31" s="842"/>
      <c r="DU31" s="843"/>
      <c r="DV31" s="844"/>
      <c r="DW31" s="845"/>
      <c r="DX31" s="845"/>
      <c r="DY31" s="845"/>
      <c r="DZ31" s="846"/>
      <c r="EA31" s="226"/>
    </row>
    <row r="32" spans="1:131" s="227" customFormat="1" ht="26.25" customHeight="1">
      <c r="A32" s="246">
        <v>5</v>
      </c>
      <c r="B32" s="815" t="s">
        <v>396</v>
      </c>
      <c r="C32" s="816"/>
      <c r="D32" s="816"/>
      <c r="E32" s="816"/>
      <c r="F32" s="816"/>
      <c r="G32" s="816"/>
      <c r="H32" s="816"/>
      <c r="I32" s="816"/>
      <c r="J32" s="816"/>
      <c r="K32" s="816"/>
      <c r="L32" s="816"/>
      <c r="M32" s="816"/>
      <c r="N32" s="816"/>
      <c r="O32" s="816"/>
      <c r="P32" s="817"/>
      <c r="Q32" s="818">
        <v>1099</v>
      </c>
      <c r="R32" s="819"/>
      <c r="S32" s="819"/>
      <c r="T32" s="819"/>
      <c r="U32" s="819"/>
      <c r="V32" s="819">
        <v>1089</v>
      </c>
      <c r="W32" s="819"/>
      <c r="X32" s="819"/>
      <c r="Y32" s="819"/>
      <c r="Z32" s="819"/>
      <c r="AA32" s="819">
        <v>10</v>
      </c>
      <c r="AB32" s="819"/>
      <c r="AC32" s="819"/>
      <c r="AD32" s="819"/>
      <c r="AE32" s="820"/>
      <c r="AF32" s="821">
        <v>10</v>
      </c>
      <c r="AG32" s="822"/>
      <c r="AH32" s="822"/>
      <c r="AI32" s="822"/>
      <c r="AJ32" s="823"/>
      <c r="AK32" s="890">
        <v>520</v>
      </c>
      <c r="AL32" s="891"/>
      <c r="AM32" s="891"/>
      <c r="AN32" s="891"/>
      <c r="AO32" s="891"/>
      <c r="AP32" s="891">
        <v>7371</v>
      </c>
      <c r="AQ32" s="891"/>
      <c r="AR32" s="891"/>
      <c r="AS32" s="891"/>
      <c r="AT32" s="891"/>
      <c r="AU32" s="891">
        <v>6678</v>
      </c>
      <c r="AV32" s="891"/>
      <c r="AW32" s="891"/>
      <c r="AX32" s="891"/>
      <c r="AY32" s="891"/>
      <c r="AZ32" s="892" t="s">
        <v>569</v>
      </c>
      <c r="BA32" s="892"/>
      <c r="BB32" s="892"/>
      <c r="BC32" s="892"/>
      <c r="BD32" s="892"/>
      <c r="BE32" s="888" t="s">
        <v>397</v>
      </c>
      <c r="BF32" s="888"/>
      <c r="BG32" s="888"/>
      <c r="BH32" s="888"/>
      <c r="BI32" s="889"/>
      <c r="BJ32" s="232"/>
      <c r="BK32" s="232"/>
      <c r="BL32" s="232"/>
      <c r="BM32" s="232"/>
      <c r="BN32" s="232"/>
      <c r="BO32" s="245"/>
      <c r="BP32" s="245"/>
      <c r="BQ32" s="242">
        <v>26</v>
      </c>
      <c r="BR32" s="243"/>
      <c r="BS32" s="828"/>
      <c r="BT32" s="829"/>
      <c r="BU32" s="829"/>
      <c r="BV32" s="829"/>
      <c r="BW32" s="829"/>
      <c r="BX32" s="829"/>
      <c r="BY32" s="829"/>
      <c r="BZ32" s="829"/>
      <c r="CA32" s="829"/>
      <c r="CB32" s="829"/>
      <c r="CC32" s="829"/>
      <c r="CD32" s="829"/>
      <c r="CE32" s="829"/>
      <c r="CF32" s="829"/>
      <c r="CG32" s="830"/>
      <c r="CH32" s="841"/>
      <c r="CI32" s="842"/>
      <c r="CJ32" s="842"/>
      <c r="CK32" s="842"/>
      <c r="CL32" s="843"/>
      <c r="CM32" s="841"/>
      <c r="CN32" s="842"/>
      <c r="CO32" s="842"/>
      <c r="CP32" s="842"/>
      <c r="CQ32" s="843"/>
      <c r="CR32" s="841"/>
      <c r="CS32" s="842"/>
      <c r="CT32" s="842"/>
      <c r="CU32" s="842"/>
      <c r="CV32" s="843"/>
      <c r="CW32" s="841"/>
      <c r="CX32" s="842"/>
      <c r="CY32" s="842"/>
      <c r="CZ32" s="842"/>
      <c r="DA32" s="843"/>
      <c r="DB32" s="841"/>
      <c r="DC32" s="842"/>
      <c r="DD32" s="842"/>
      <c r="DE32" s="842"/>
      <c r="DF32" s="843"/>
      <c r="DG32" s="841"/>
      <c r="DH32" s="842"/>
      <c r="DI32" s="842"/>
      <c r="DJ32" s="842"/>
      <c r="DK32" s="843"/>
      <c r="DL32" s="841"/>
      <c r="DM32" s="842"/>
      <c r="DN32" s="842"/>
      <c r="DO32" s="842"/>
      <c r="DP32" s="843"/>
      <c r="DQ32" s="841"/>
      <c r="DR32" s="842"/>
      <c r="DS32" s="842"/>
      <c r="DT32" s="842"/>
      <c r="DU32" s="843"/>
      <c r="DV32" s="844"/>
      <c r="DW32" s="845"/>
      <c r="DX32" s="845"/>
      <c r="DY32" s="845"/>
      <c r="DZ32" s="846"/>
      <c r="EA32" s="226"/>
    </row>
    <row r="33" spans="1:131" s="227" customFormat="1" ht="26.25" customHeight="1">
      <c r="A33" s="246">
        <v>6</v>
      </c>
      <c r="B33" s="815" t="s">
        <v>398</v>
      </c>
      <c r="C33" s="816"/>
      <c r="D33" s="816"/>
      <c r="E33" s="816"/>
      <c r="F33" s="816"/>
      <c r="G33" s="816"/>
      <c r="H33" s="816"/>
      <c r="I33" s="816"/>
      <c r="J33" s="816"/>
      <c r="K33" s="816"/>
      <c r="L33" s="816"/>
      <c r="M33" s="816"/>
      <c r="N33" s="816"/>
      <c r="O33" s="816"/>
      <c r="P33" s="817"/>
      <c r="Q33" s="818">
        <v>93</v>
      </c>
      <c r="R33" s="819"/>
      <c r="S33" s="819"/>
      <c r="T33" s="819"/>
      <c r="U33" s="819"/>
      <c r="V33" s="819">
        <v>91</v>
      </c>
      <c r="W33" s="819"/>
      <c r="X33" s="819"/>
      <c r="Y33" s="819"/>
      <c r="Z33" s="819"/>
      <c r="AA33" s="819">
        <v>3</v>
      </c>
      <c r="AB33" s="819"/>
      <c r="AC33" s="819"/>
      <c r="AD33" s="819"/>
      <c r="AE33" s="820"/>
      <c r="AF33" s="821">
        <v>3</v>
      </c>
      <c r="AG33" s="822"/>
      <c r="AH33" s="822"/>
      <c r="AI33" s="822"/>
      <c r="AJ33" s="823"/>
      <c r="AK33" s="890">
        <v>48</v>
      </c>
      <c r="AL33" s="891"/>
      <c r="AM33" s="891"/>
      <c r="AN33" s="891"/>
      <c r="AO33" s="891"/>
      <c r="AP33" s="891">
        <v>513</v>
      </c>
      <c r="AQ33" s="891"/>
      <c r="AR33" s="891"/>
      <c r="AS33" s="891"/>
      <c r="AT33" s="891"/>
      <c r="AU33" s="891">
        <v>487</v>
      </c>
      <c r="AV33" s="891"/>
      <c r="AW33" s="891"/>
      <c r="AX33" s="891"/>
      <c r="AY33" s="891"/>
      <c r="AZ33" s="892" t="s">
        <v>569</v>
      </c>
      <c r="BA33" s="892"/>
      <c r="BB33" s="892"/>
      <c r="BC33" s="892"/>
      <c r="BD33" s="892"/>
      <c r="BE33" s="888" t="s">
        <v>399</v>
      </c>
      <c r="BF33" s="888"/>
      <c r="BG33" s="888"/>
      <c r="BH33" s="888"/>
      <c r="BI33" s="889"/>
      <c r="BJ33" s="232"/>
      <c r="BK33" s="232"/>
      <c r="BL33" s="232"/>
      <c r="BM33" s="232"/>
      <c r="BN33" s="232"/>
      <c r="BO33" s="245"/>
      <c r="BP33" s="245"/>
      <c r="BQ33" s="242">
        <v>27</v>
      </c>
      <c r="BR33" s="243"/>
      <c r="BS33" s="828"/>
      <c r="BT33" s="829"/>
      <c r="BU33" s="829"/>
      <c r="BV33" s="829"/>
      <c r="BW33" s="829"/>
      <c r="BX33" s="829"/>
      <c r="BY33" s="829"/>
      <c r="BZ33" s="829"/>
      <c r="CA33" s="829"/>
      <c r="CB33" s="829"/>
      <c r="CC33" s="829"/>
      <c r="CD33" s="829"/>
      <c r="CE33" s="829"/>
      <c r="CF33" s="829"/>
      <c r="CG33" s="830"/>
      <c r="CH33" s="841"/>
      <c r="CI33" s="842"/>
      <c r="CJ33" s="842"/>
      <c r="CK33" s="842"/>
      <c r="CL33" s="843"/>
      <c r="CM33" s="841"/>
      <c r="CN33" s="842"/>
      <c r="CO33" s="842"/>
      <c r="CP33" s="842"/>
      <c r="CQ33" s="843"/>
      <c r="CR33" s="841"/>
      <c r="CS33" s="842"/>
      <c r="CT33" s="842"/>
      <c r="CU33" s="842"/>
      <c r="CV33" s="843"/>
      <c r="CW33" s="841"/>
      <c r="CX33" s="842"/>
      <c r="CY33" s="842"/>
      <c r="CZ33" s="842"/>
      <c r="DA33" s="843"/>
      <c r="DB33" s="841"/>
      <c r="DC33" s="842"/>
      <c r="DD33" s="842"/>
      <c r="DE33" s="842"/>
      <c r="DF33" s="843"/>
      <c r="DG33" s="841"/>
      <c r="DH33" s="842"/>
      <c r="DI33" s="842"/>
      <c r="DJ33" s="842"/>
      <c r="DK33" s="843"/>
      <c r="DL33" s="841"/>
      <c r="DM33" s="842"/>
      <c r="DN33" s="842"/>
      <c r="DO33" s="842"/>
      <c r="DP33" s="843"/>
      <c r="DQ33" s="841"/>
      <c r="DR33" s="842"/>
      <c r="DS33" s="842"/>
      <c r="DT33" s="842"/>
      <c r="DU33" s="843"/>
      <c r="DV33" s="844"/>
      <c r="DW33" s="845"/>
      <c r="DX33" s="845"/>
      <c r="DY33" s="845"/>
      <c r="DZ33" s="846"/>
      <c r="EA33" s="226"/>
    </row>
    <row r="34" spans="1:131" s="227" customFormat="1" ht="26.25" customHeight="1">
      <c r="A34" s="246">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90"/>
      <c r="AL34" s="891"/>
      <c r="AM34" s="891"/>
      <c r="AN34" s="891"/>
      <c r="AO34" s="891"/>
      <c r="AP34" s="891"/>
      <c r="AQ34" s="891"/>
      <c r="AR34" s="891"/>
      <c r="AS34" s="891"/>
      <c r="AT34" s="891"/>
      <c r="AU34" s="891"/>
      <c r="AV34" s="891"/>
      <c r="AW34" s="891"/>
      <c r="AX34" s="891"/>
      <c r="AY34" s="891"/>
      <c r="AZ34" s="892"/>
      <c r="BA34" s="892"/>
      <c r="BB34" s="892"/>
      <c r="BC34" s="892"/>
      <c r="BD34" s="892"/>
      <c r="BE34" s="888"/>
      <c r="BF34" s="888"/>
      <c r="BG34" s="888"/>
      <c r="BH34" s="888"/>
      <c r="BI34" s="889"/>
      <c r="BJ34" s="232"/>
      <c r="BK34" s="232"/>
      <c r="BL34" s="232"/>
      <c r="BM34" s="232"/>
      <c r="BN34" s="232"/>
      <c r="BO34" s="245"/>
      <c r="BP34" s="245"/>
      <c r="BQ34" s="242">
        <v>28</v>
      </c>
      <c r="BR34" s="243"/>
      <c r="BS34" s="828"/>
      <c r="BT34" s="829"/>
      <c r="BU34" s="829"/>
      <c r="BV34" s="829"/>
      <c r="BW34" s="829"/>
      <c r="BX34" s="829"/>
      <c r="BY34" s="829"/>
      <c r="BZ34" s="829"/>
      <c r="CA34" s="829"/>
      <c r="CB34" s="829"/>
      <c r="CC34" s="829"/>
      <c r="CD34" s="829"/>
      <c r="CE34" s="829"/>
      <c r="CF34" s="829"/>
      <c r="CG34" s="830"/>
      <c r="CH34" s="841"/>
      <c r="CI34" s="842"/>
      <c r="CJ34" s="842"/>
      <c r="CK34" s="842"/>
      <c r="CL34" s="843"/>
      <c r="CM34" s="841"/>
      <c r="CN34" s="842"/>
      <c r="CO34" s="842"/>
      <c r="CP34" s="842"/>
      <c r="CQ34" s="843"/>
      <c r="CR34" s="841"/>
      <c r="CS34" s="842"/>
      <c r="CT34" s="842"/>
      <c r="CU34" s="842"/>
      <c r="CV34" s="843"/>
      <c r="CW34" s="841"/>
      <c r="CX34" s="842"/>
      <c r="CY34" s="842"/>
      <c r="CZ34" s="842"/>
      <c r="DA34" s="843"/>
      <c r="DB34" s="841"/>
      <c r="DC34" s="842"/>
      <c r="DD34" s="842"/>
      <c r="DE34" s="842"/>
      <c r="DF34" s="843"/>
      <c r="DG34" s="841"/>
      <c r="DH34" s="842"/>
      <c r="DI34" s="842"/>
      <c r="DJ34" s="842"/>
      <c r="DK34" s="843"/>
      <c r="DL34" s="841"/>
      <c r="DM34" s="842"/>
      <c r="DN34" s="842"/>
      <c r="DO34" s="842"/>
      <c r="DP34" s="843"/>
      <c r="DQ34" s="841"/>
      <c r="DR34" s="842"/>
      <c r="DS34" s="842"/>
      <c r="DT34" s="842"/>
      <c r="DU34" s="843"/>
      <c r="DV34" s="844"/>
      <c r="DW34" s="845"/>
      <c r="DX34" s="845"/>
      <c r="DY34" s="845"/>
      <c r="DZ34" s="846"/>
      <c r="EA34" s="226"/>
    </row>
    <row r="35" spans="1:131" s="227" customFormat="1" ht="26.25" customHeight="1">
      <c r="A35" s="246">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90"/>
      <c r="AL35" s="891"/>
      <c r="AM35" s="891"/>
      <c r="AN35" s="891"/>
      <c r="AO35" s="891"/>
      <c r="AP35" s="891"/>
      <c r="AQ35" s="891"/>
      <c r="AR35" s="891"/>
      <c r="AS35" s="891"/>
      <c r="AT35" s="891"/>
      <c r="AU35" s="891"/>
      <c r="AV35" s="891"/>
      <c r="AW35" s="891"/>
      <c r="AX35" s="891"/>
      <c r="AY35" s="891"/>
      <c r="AZ35" s="892"/>
      <c r="BA35" s="892"/>
      <c r="BB35" s="892"/>
      <c r="BC35" s="892"/>
      <c r="BD35" s="892"/>
      <c r="BE35" s="888"/>
      <c r="BF35" s="888"/>
      <c r="BG35" s="888"/>
      <c r="BH35" s="888"/>
      <c r="BI35" s="889"/>
      <c r="BJ35" s="232"/>
      <c r="BK35" s="232"/>
      <c r="BL35" s="232"/>
      <c r="BM35" s="232"/>
      <c r="BN35" s="232"/>
      <c r="BO35" s="245"/>
      <c r="BP35" s="245"/>
      <c r="BQ35" s="242">
        <v>29</v>
      </c>
      <c r="BR35" s="243"/>
      <c r="BS35" s="828"/>
      <c r="BT35" s="829"/>
      <c r="BU35" s="829"/>
      <c r="BV35" s="829"/>
      <c r="BW35" s="829"/>
      <c r="BX35" s="829"/>
      <c r="BY35" s="829"/>
      <c r="BZ35" s="829"/>
      <c r="CA35" s="829"/>
      <c r="CB35" s="829"/>
      <c r="CC35" s="829"/>
      <c r="CD35" s="829"/>
      <c r="CE35" s="829"/>
      <c r="CF35" s="829"/>
      <c r="CG35" s="830"/>
      <c r="CH35" s="841"/>
      <c r="CI35" s="842"/>
      <c r="CJ35" s="842"/>
      <c r="CK35" s="842"/>
      <c r="CL35" s="843"/>
      <c r="CM35" s="841"/>
      <c r="CN35" s="842"/>
      <c r="CO35" s="842"/>
      <c r="CP35" s="842"/>
      <c r="CQ35" s="843"/>
      <c r="CR35" s="841"/>
      <c r="CS35" s="842"/>
      <c r="CT35" s="842"/>
      <c r="CU35" s="842"/>
      <c r="CV35" s="843"/>
      <c r="CW35" s="841"/>
      <c r="CX35" s="842"/>
      <c r="CY35" s="842"/>
      <c r="CZ35" s="842"/>
      <c r="DA35" s="843"/>
      <c r="DB35" s="841"/>
      <c r="DC35" s="842"/>
      <c r="DD35" s="842"/>
      <c r="DE35" s="842"/>
      <c r="DF35" s="843"/>
      <c r="DG35" s="841"/>
      <c r="DH35" s="842"/>
      <c r="DI35" s="842"/>
      <c r="DJ35" s="842"/>
      <c r="DK35" s="843"/>
      <c r="DL35" s="841"/>
      <c r="DM35" s="842"/>
      <c r="DN35" s="842"/>
      <c r="DO35" s="842"/>
      <c r="DP35" s="843"/>
      <c r="DQ35" s="841"/>
      <c r="DR35" s="842"/>
      <c r="DS35" s="842"/>
      <c r="DT35" s="842"/>
      <c r="DU35" s="843"/>
      <c r="DV35" s="844"/>
      <c r="DW35" s="845"/>
      <c r="DX35" s="845"/>
      <c r="DY35" s="845"/>
      <c r="DZ35" s="846"/>
      <c r="EA35" s="226"/>
    </row>
    <row r="36" spans="1:131" s="227" customFormat="1" ht="26.25" customHeight="1">
      <c r="A36" s="246">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90"/>
      <c r="AL36" s="891"/>
      <c r="AM36" s="891"/>
      <c r="AN36" s="891"/>
      <c r="AO36" s="891"/>
      <c r="AP36" s="891"/>
      <c r="AQ36" s="891"/>
      <c r="AR36" s="891"/>
      <c r="AS36" s="891"/>
      <c r="AT36" s="891"/>
      <c r="AU36" s="891"/>
      <c r="AV36" s="891"/>
      <c r="AW36" s="891"/>
      <c r="AX36" s="891"/>
      <c r="AY36" s="891"/>
      <c r="AZ36" s="892"/>
      <c r="BA36" s="892"/>
      <c r="BB36" s="892"/>
      <c r="BC36" s="892"/>
      <c r="BD36" s="892"/>
      <c r="BE36" s="888"/>
      <c r="BF36" s="888"/>
      <c r="BG36" s="888"/>
      <c r="BH36" s="888"/>
      <c r="BI36" s="889"/>
      <c r="BJ36" s="232"/>
      <c r="BK36" s="232"/>
      <c r="BL36" s="232"/>
      <c r="BM36" s="232"/>
      <c r="BN36" s="232"/>
      <c r="BO36" s="245"/>
      <c r="BP36" s="245"/>
      <c r="BQ36" s="242">
        <v>30</v>
      </c>
      <c r="BR36" s="243"/>
      <c r="BS36" s="828"/>
      <c r="BT36" s="829"/>
      <c r="BU36" s="829"/>
      <c r="BV36" s="829"/>
      <c r="BW36" s="829"/>
      <c r="BX36" s="829"/>
      <c r="BY36" s="829"/>
      <c r="BZ36" s="829"/>
      <c r="CA36" s="829"/>
      <c r="CB36" s="829"/>
      <c r="CC36" s="829"/>
      <c r="CD36" s="829"/>
      <c r="CE36" s="829"/>
      <c r="CF36" s="829"/>
      <c r="CG36" s="830"/>
      <c r="CH36" s="841"/>
      <c r="CI36" s="842"/>
      <c r="CJ36" s="842"/>
      <c r="CK36" s="842"/>
      <c r="CL36" s="843"/>
      <c r="CM36" s="841"/>
      <c r="CN36" s="842"/>
      <c r="CO36" s="842"/>
      <c r="CP36" s="842"/>
      <c r="CQ36" s="843"/>
      <c r="CR36" s="841"/>
      <c r="CS36" s="842"/>
      <c r="CT36" s="842"/>
      <c r="CU36" s="842"/>
      <c r="CV36" s="843"/>
      <c r="CW36" s="841"/>
      <c r="CX36" s="842"/>
      <c r="CY36" s="842"/>
      <c r="CZ36" s="842"/>
      <c r="DA36" s="843"/>
      <c r="DB36" s="841"/>
      <c r="DC36" s="842"/>
      <c r="DD36" s="842"/>
      <c r="DE36" s="842"/>
      <c r="DF36" s="843"/>
      <c r="DG36" s="841"/>
      <c r="DH36" s="842"/>
      <c r="DI36" s="842"/>
      <c r="DJ36" s="842"/>
      <c r="DK36" s="843"/>
      <c r="DL36" s="841"/>
      <c r="DM36" s="842"/>
      <c r="DN36" s="842"/>
      <c r="DO36" s="842"/>
      <c r="DP36" s="843"/>
      <c r="DQ36" s="841"/>
      <c r="DR36" s="842"/>
      <c r="DS36" s="842"/>
      <c r="DT36" s="842"/>
      <c r="DU36" s="843"/>
      <c r="DV36" s="844"/>
      <c r="DW36" s="845"/>
      <c r="DX36" s="845"/>
      <c r="DY36" s="845"/>
      <c r="DZ36" s="846"/>
      <c r="EA36" s="226"/>
    </row>
    <row r="37" spans="1:131" s="227" customFormat="1" ht="26.25" customHeight="1">
      <c r="A37" s="246">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90"/>
      <c r="AL37" s="891"/>
      <c r="AM37" s="891"/>
      <c r="AN37" s="891"/>
      <c r="AO37" s="891"/>
      <c r="AP37" s="891"/>
      <c r="AQ37" s="891"/>
      <c r="AR37" s="891"/>
      <c r="AS37" s="891"/>
      <c r="AT37" s="891"/>
      <c r="AU37" s="891"/>
      <c r="AV37" s="891"/>
      <c r="AW37" s="891"/>
      <c r="AX37" s="891"/>
      <c r="AY37" s="891"/>
      <c r="AZ37" s="892"/>
      <c r="BA37" s="892"/>
      <c r="BB37" s="892"/>
      <c r="BC37" s="892"/>
      <c r="BD37" s="892"/>
      <c r="BE37" s="888"/>
      <c r="BF37" s="888"/>
      <c r="BG37" s="888"/>
      <c r="BH37" s="888"/>
      <c r="BI37" s="889"/>
      <c r="BJ37" s="232"/>
      <c r="BK37" s="232"/>
      <c r="BL37" s="232"/>
      <c r="BM37" s="232"/>
      <c r="BN37" s="232"/>
      <c r="BO37" s="245"/>
      <c r="BP37" s="245"/>
      <c r="BQ37" s="242">
        <v>31</v>
      </c>
      <c r="BR37" s="243"/>
      <c r="BS37" s="828"/>
      <c r="BT37" s="829"/>
      <c r="BU37" s="829"/>
      <c r="BV37" s="829"/>
      <c r="BW37" s="829"/>
      <c r="BX37" s="829"/>
      <c r="BY37" s="829"/>
      <c r="BZ37" s="829"/>
      <c r="CA37" s="829"/>
      <c r="CB37" s="829"/>
      <c r="CC37" s="829"/>
      <c r="CD37" s="829"/>
      <c r="CE37" s="829"/>
      <c r="CF37" s="829"/>
      <c r="CG37" s="830"/>
      <c r="CH37" s="841"/>
      <c r="CI37" s="842"/>
      <c r="CJ37" s="842"/>
      <c r="CK37" s="842"/>
      <c r="CL37" s="843"/>
      <c r="CM37" s="841"/>
      <c r="CN37" s="842"/>
      <c r="CO37" s="842"/>
      <c r="CP37" s="842"/>
      <c r="CQ37" s="843"/>
      <c r="CR37" s="841"/>
      <c r="CS37" s="842"/>
      <c r="CT37" s="842"/>
      <c r="CU37" s="842"/>
      <c r="CV37" s="843"/>
      <c r="CW37" s="841"/>
      <c r="CX37" s="842"/>
      <c r="CY37" s="842"/>
      <c r="CZ37" s="842"/>
      <c r="DA37" s="843"/>
      <c r="DB37" s="841"/>
      <c r="DC37" s="842"/>
      <c r="DD37" s="842"/>
      <c r="DE37" s="842"/>
      <c r="DF37" s="843"/>
      <c r="DG37" s="841"/>
      <c r="DH37" s="842"/>
      <c r="DI37" s="842"/>
      <c r="DJ37" s="842"/>
      <c r="DK37" s="843"/>
      <c r="DL37" s="841"/>
      <c r="DM37" s="842"/>
      <c r="DN37" s="842"/>
      <c r="DO37" s="842"/>
      <c r="DP37" s="843"/>
      <c r="DQ37" s="841"/>
      <c r="DR37" s="842"/>
      <c r="DS37" s="842"/>
      <c r="DT37" s="842"/>
      <c r="DU37" s="843"/>
      <c r="DV37" s="844"/>
      <c r="DW37" s="845"/>
      <c r="DX37" s="845"/>
      <c r="DY37" s="845"/>
      <c r="DZ37" s="846"/>
      <c r="EA37" s="226"/>
    </row>
    <row r="38" spans="1:131" s="227" customFormat="1" ht="26.25" customHeight="1">
      <c r="A38" s="246">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90"/>
      <c r="AL38" s="891"/>
      <c r="AM38" s="891"/>
      <c r="AN38" s="891"/>
      <c r="AO38" s="891"/>
      <c r="AP38" s="891"/>
      <c r="AQ38" s="891"/>
      <c r="AR38" s="891"/>
      <c r="AS38" s="891"/>
      <c r="AT38" s="891"/>
      <c r="AU38" s="891"/>
      <c r="AV38" s="891"/>
      <c r="AW38" s="891"/>
      <c r="AX38" s="891"/>
      <c r="AY38" s="891"/>
      <c r="AZ38" s="892"/>
      <c r="BA38" s="892"/>
      <c r="BB38" s="892"/>
      <c r="BC38" s="892"/>
      <c r="BD38" s="892"/>
      <c r="BE38" s="888"/>
      <c r="BF38" s="888"/>
      <c r="BG38" s="888"/>
      <c r="BH38" s="888"/>
      <c r="BI38" s="889"/>
      <c r="BJ38" s="232"/>
      <c r="BK38" s="232"/>
      <c r="BL38" s="232"/>
      <c r="BM38" s="232"/>
      <c r="BN38" s="232"/>
      <c r="BO38" s="245"/>
      <c r="BP38" s="245"/>
      <c r="BQ38" s="242">
        <v>32</v>
      </c>
      <c r="BR38" s="243"/>
      <c r="BS38" s="828"/>
      <c r="BT38" s="829"/>
      <c r="BU38" s="829"/>
      <c r="BV38" s="829"/>
      <c r="BW38" s="829"/>
      <c r="BX38" s="829"/>
      <c r="BY38" s="829"/>
      <c r="BZ38" s="829"/>
      <c r="CA38" s="829"/>
      <c r="CB38" s="829"/>
      <c r="CC38" s="829"/>
      <c r="CD38" s="829"/>
      <c r="CE38" s="829"/>
      <c r="CF38" s="829"/>
      <c r="CG38" s="830"/>
      <c r="CH38" s="841"/>
      <c r="CI38" s="842"/>
      <c r="CJ38" s="842"/>
      <c r="CK38" s="842"/>
      <c r="CL38" s="843"/>
      <c r="CM38" s="841"/>
      <c r="CN38" s="842"/>
      <c r="CO38" s="842"/>
      <c r="CP38" s="842"/>
      <c r="CQ38" s="843"/>
      <c r="CR38" s="841"/>
      <c r="CS38" s="842"/>
      <c r="CT38" s="842"/>
      <c r="CU38" s="842"/>
      <c r="CV38" s="843"/>
      <c r="CW38" s="841"/>
      <c r="CX38" s="842"/>
      <c r="CY38" s="842"/>
      <c r="CZ38" s="842"/>
      <c r="DA38" s="843"/>
      <c r="DB38" s="841"/>
      <c r="DC38" s="842"/>
      <c r="DD38" s="842"/>
      <c r="DE38" s="842"/>
      <c r="DF38" s="843"/>
      <c r="DG38" s="841"/>
      <c r="DH38" s="842"/>
      <c r="DI38" s="842"/>
      <c r="DJ38" s="842"/>
      <c r="DK38" s="843"/>
      <c r="DL38" s="841"/>
      <c r="DM38" s="842"/>
      <c r="DN38" s="842"/>
      <c r="DO38" s="842"/>
      <c r="DP38" s="843"/>
      <c r="DQ38" s="841"/>
      <c r="DR38" s="842"/>
      <c r="DS38" s="842"/>
      <c r="DT38" s="842"/>
      <c r="DU38" s="843"/>
      <c r="DV38" s="844"/>
      <c r="DW38" s="845"/>
      <c r="DX38" s="845"/>
      <c r="DY38" s="845"/>
      <c r="DZ38" s="846"/>
      <c r="EA38" s="226"/>
    </row>
    <row r="39" spans="1:131" s="227" customFormat="1" ht="26.25" customHeight="1">
      <c r="A39" s="246">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90"/>
      <c r="AL39" s="891"/>
      <c r="AM39" s="891"/>
      <c r="AN39" s="891"/>
      <c r="AO39" s="891"/>
      <c r="AP39" s="891"/>
      <c r="AQ39" s="891"/>
      <c r="AR39" s="891"/>
      <c r="AS39" s="891"/>
      <c r="AT39" s="891"/>
      <c r="AU39" s="891"/>
      <c r="AV39" s="891"/>
      <c r="AW39" s="891"/>
      <c r="AX39" s="891"/>
      <c r="AY39" s="891"/>
      <c r="AZ39" s="892"/>
      <c r="BA39" s="892"/>
      <c r="BB39" s="892"/>
      <c r="BC39" s="892"/>
      <c r="BD39" s="892"/>
      <c r="BE39" s="888"/>
      <c r="BF39" s="888"/>
      <c r="BG39" s="888"/>
      <c r="BH39" s="888"/>
      <c r="BI39" s="889"/>
      <c r="BJ39" s="232"/>
      <c r="BK39" s="232"/>
      <c r="BL39" s="232"/>
      <c r="BM39" s="232"/>
      <c r="BN39" s="232"/>
      <c r="BO39" s="245"/>
      <c r="BP39" s="245"/>
      <c r="BQ39" s="242">
        <v>33</v>
      </c>
      <c r="BR39" s="243"/>
      <c r="BS39" s="828"/>
      <c r="BT39" s="829"/>
      <c r="BU39" s="829"/>
      <c r="BV39" s="829"/>
      <c r="BW39" s="829"/>
      <c r="BX39" s="829"/>
      <c r="BY39" s="829"/>
      <c r="BZ39" s="829"/>
      <c r="CA39" s="829"/>
      <c r="CB39" s="829"/>
      <c r="CC39" s="829"/>
      <c r="CD39" s="829"/>
      <c r="CE39" s="829"/>
      <c r="CF39" s="829"/>
      <c r="CG39" s="830"/>
      <c r="CH39" s="841"/>
      <c r="CI39" s="842"/>
      <c r="CJ39" s="842"/>
      <c r="CK39" s="842"/>
      <c r="CL39" s="843"/>
      <c r="CM39" s="841"/>
      <c r="CN39" s="842"/>
      <c r="CO39" s="842"/>
      <c r="CP39" s="842"/>
      <c r="CQ39" s="843"/>
      <c r="CR39" s="841"/>
      <c r="CS39" s="842"/>
      <c r="CT39" s="842"/>
      <c r="CU39" s="842"/>
      <c r="CV39" s="843"/>
      <c r="CW39" s="841"/>
      <c r="CX39" s="842"/>
      <c r="CY39" s="842"/>
      <c r="CZ39" s="842"/>
      <c r="DA39" s="843"/>
      <c r="DB39" s="841"/>
      <c r="DC39" s="842"/>
      <c r="DD39" s="842"/>
      <c r="DE39" s="842"/>
      <c r="DF39" s="843"/>
      <c r="DG39" s="841"/>
      <c r="DH39" s="842"/>
      <c r="DI39" s="842"/>
      <c r="DJ39" s="842"/>
      <c r="DK39" s="843"/>
      <c r="DL39" s="841"/>
      <c r="DM39" s="842"/>
      <c r="DN39" s="842"/>
      <c r="DO39" s="842"/>
      <c r="DP39" s="843"/>
      <c r="DQ39" s="841"/>
      <c r="DR39" s="842"/>
      <c r="DS39" s="842"/>
      <c r="DT39" s="842"/>
      <c r="DU39" s="843"/>
      <c r="DV39" s="844"/>
      <c r="DW39" s="845"/>
      <c r="DX39" s="845"/>
      <c r="DY39" s="845"/>
      <c r="DZ39" s="846"/>
      <c r="EA39" s="226"/>
    </row>
    <row r="40" spans="1:131" s="227" customFormat="1" ht="26.25" customHeight="1">
      <c r="A40" s="241">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90"/>
      <c r="AL40" s="891"/>
      <c r="AM40" s="891"/>
      <c r="AN40" s="891"/>
      <c r="AO40" s="891"/>
      <c r="AP40" s="891"/>
      <c r="AQ40" s="891"/>
      <c r="AR40" s="891"/>
      <c r="AS40" s="891"/>
      <c r="AT40" s="891"/>
      <c r="AU40" s="891"/>
      <c r="AV40" s="891"/>
      <c r="AW40" s="891"/>
      <c r="AX40" s="891"/>
      <c r="AY40" s="891"/>
      <c r="AZ40" s="892"/>
      <c r="BA40" s="892"/>
      <c r="BB40" s="892"/>
      <c r="BC40" s="892"/>
      <c r="BD40" s="892"/>
      <c r="BE40" s="888"/>
      <c r="BF40" s="888"/>
      <c r="BG40" s="888"/>
      <c r="BH40" s="888"/>
      <c r="BI40" s="889"/>
      <c r="BJ40" s="232"/>
      <c r="BK40" s="232"/>
      <c r="BL40" s="232"/>
      <c r="BM40" s="232"/>
      <c r="BN40" s="232"/>
      <c r="BO40" s="245"/>
      <c r="BP40" s="245"/>
      <c r="BQ40" s="242">
        <v>34</v>
      </c>
      <c r="BR40" s="243"/>
      <c r="BS40" s="828"/>
      <c r="BT40" s="829"/>
      <c r="BU40" s="829"/>
      <c r="BV40" s="829"/>
      <c r="BW40" s="829"/>
      <c r="BX40" s="829"/>
      <c r="BY40" s="829"/>
      <c r="BZ40" s="829"/>
      <c r="CA40" s="829"/>
      <c r="CB40" s="829"/>
      <c r="CC40" s="829"/>
      <c r="CD40" s="829"/>
      <c r="CE40" s="829"/>
      <c r="CF40" s="829"/>
      <c r="CG40" s="830"/>
      <c r="CH40" s="841"/>
      <c r="CI40" s="842"/>
      <c r="CJ40" s="842"/>
      <c r="CK40" s="842"/>
      <c r="CL40" s="843"/>
      <c r="CM40" s="841"/>
      <c r="CN40" s="842"/>
      <c r="CO40" s="842"/>
      <c r="CP40" s="842"/>
      <c r="CQ40" s="843"/>
      <c r="CR40" s="841"/>
      <c r="CS40" s="842"/>
      <c r="CT40" s="842"/>
      <c r="CU40" s="842"/>
      <c r="CV40" s="843"/>
      <c r="CW40" s="841"/>
      <c r="CX40" s="842"/>
      <c r="CY40" s="842"/>
      <c r="CZ40" s="842"/>
      <c r="DA40" s="843"/>
      <c r="DB40" s="841"/>
      <c r="DC40" s="842"/>
      <c r="DD40" s="842"/>
      <c r="DE40" s="842"/>
      <c r="DF40" s="843"/>
      <c r="DG40" s="841"/>
      <c r="DH40" s="842"/>
      <c r="DI40" s="842"/>
      <c r="DJ40" s="842"/>
      <c r="DK40" s="843"/>
      <c r="DL40" s="841"/>
      <c r="DM40" s="842"/>
      <c r="DN40" s="842"/>
      <c r="DO40" s="842"/>
      <c r="DP40" s="843"/>
      <c r="DQ40" s="841"/>
      <c r="DR40" s="842"/>
      <c r="DS40" s="842"/>
      <c r="DT40" s="842"/>
      <c r="DU40" s="843"/>
      <c r="DV40" s="844"/>
      <c r="DW40" s="845"/>
      <c r="DX40" s="845"/>
      <c r="DY40" s="845"/>
      <c r="DZ40" s="846"/>
      <c r="EA40" s="226"/>
    </row>
    <row r="41" spans="1:131" s="227" customFormat="1" ht="26.25" customHeight="1">
      <c r="A41" s="241">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90"/>
      <c r="AL41" s="891"/>
      <c r="AM41" s="891"/>
      <c r="AN41" s="891"/>
      <c r="AO41" s="891"/>
      <c r="AP41" s="891"/>
      <c r="AQ41" s="891"/>
      <c r="AR41" s="891"/>
      <c r="AS41" s="891"/>
      <c r="AT41" s="891"/>
      <c r="AU41" s="891"/>
      <c r="AV41" s="891"/>
      <c r="AW41" s="891"/>
      <c r="AX41" s="891"/>
      <c r="AY41" s="891"/>
      <c r="AZ41" s="892"/>
      <c r="BA41" s="892"/>
      <c r="BB41" s="892"/>
      <c r="BC41" s="892"/>
      <c r="BD41" s="892"/>
      <c r="BE41" s="888"/>
      <c r="BF41" s="888"/>
      <c r="BG41" s="888"/>
      <c r="BH41" s="888"/>
      <c r="BI41" s="889"/>
      <c r="BJ41" s="232"/>
      <c r="BK41" s="232"/>
      <c r="BL41" s="232"/>
      <c r="BM41" s="232"/>
      <c r="BN41" s="232"/>
      <c r="BO41" s="245"/>
      <c r="BP41" s="245"/>
      <c r="BQ41" s="242">
        <v>35</v>
      </c>
      <c r="BR41" s="243"/>
      <c r="BS41" s="828"/>
      <c r="BT41" s="829"/>
      <c r="BU41" s="829"/>
      <c r="BV41" s="829"/>
      <c r="BW41" s="829"/>
      <c r="BX41" s="829"/>
      <c r="BY41" s="829"/>
      <c r="BZ41" s="829"/>
      <c r="CA41" s="829"/>
      <c r="CB41" s="829"/>
      <c r="CC41" s="829"/>
      <c r="CD41" s="829"/>
      <c r="CE41" s="829"/>
      <c r="CF41" s="829"/>
      <c r="CG41" s="830"/>
      <c r="CH41" s="841"/>
      <c r="CI41" s="842"/>
      <c r="CJ41" s="842"/>
      <c r="CK41" s="842"/>
      <c r="CL41" s="843"/>
      <c r="CM41" s="841"/>
      <c r="CN41" s="842"/>
      <c r="CO41" s="842"/>
      <c r="CP41" s="842"/>
      <c r="CQ41" s="843"/>
      <c r="CR41" s="841"/>
      <c r="CS41" s="842"/>
      <c r="CT41" s="842"/>
      <c r="CU41" s="842"/>
      <c r="CV41" s="843"/>
      <c r="CW41" s="841"/>
      <c r="CX41" s="842"/>
      <c r="CY41" s="842"/>
      <c r="CZ41" s="842"/>
      <c r="DA41" s="843"/>
      <c r="DB41" s="841"/>
      <c r="DC41" s="842"/>
      <c r="DD41" s="842"/>
      <c r="DE41" s="842"/>
      <c r="DF41" s="843"/>
      <c r="DG41" s="841"/>
      <c r="DH41" s="842"/>
      <c r="DI41" s="842"/>
      <c r="DJ41" s="842"/>
      <c r="DK41" s="843"/>
      <c r="DL41" s="841"/>
      <c r="DM41" s="842"/>
      <c r="DN41" s="842"/>
      <c r="DO41" s="842"/>
      <c r="DP41" s="843"/>
      <c r="DQ41" s="841"/>
      <c r="DR41" s="842"/>
      <c r="DS41" s="842"/>
      <c r="DT41" s="842"/>
      <c r="DU41" s="843"/>
      <c r="DV41" s="844"/>
      <c r="DW41" s="845"/>
      <c r="DX41" s="845"/>
      <c r="DY41" s="845"/>
      <c r="DZ41" s="846"/>
      <c r="EA41" s="226"/>
    </row>
    <row r="42" spans="1:131" s="227" customFormat="1" ht="26.25" customHeight="1">
      <c r="A42" s="241">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90"/>
      <c r="AL42" s="891"/>
      <c r="AM42" s="891"/>
      <c r="AN42" s="891"/>
      <c r="AO42" s="891"/>
      <c r="AP42" s="891"/>
      <c r="AQ42" s="891"/>
      <c r="AR42" s="891"/>
      <c r="AS42" s="891"/>
      <c r="AT42" s="891"/>
      <c r="AU42" s="891"/>
      <c r="AV42" s="891"/>
      <c r="AW42" s="891"/>
      <c r="AX42" s="891"/>
      <c r="AY42" s="891"/>
      <c r="AZ42" s="892"/>
      <c r="BA42" s="892"/>
      <c r="BB42" s="892"/>
      <c r="BC42" s="892"/>
      <c r="BD42" s="892"/>
      <c r="BE42" s="888"/>
      <c r="BF42" s="888"/>
      <c r="BG42" s="888"/>
      <c r="BH42" s="888"/>
      <c r="BI42" s="889"/>
      <c r="BJ42" s="232"/>
      <c r="BK42" s="232"/>
      <c r="BL42" s="232"/>
      <c r="BM42" s="232"/>
      <c r="BN42" s="232"/>
      <c r="BO42" s="245"/>
      <c r="BP42" s="245"/>
      <c r="BQ42" s="242">
        <v>36</v>
      </c>
      <c r="BR42" s="243"/>
      <c r="BS42" s="828"/>
      <c r="BT42" s="829"/>
      <c r="BU42" s="829"/>
      <c r="BV42" s="829"/>
      <c r="BW42" s="829"/>
      <c r="BX42" s="829"/>
      <c r="BY42" s="829"/>
      <c r="BZ42" s="829"/>
      <c r="CA42" s="829"/>
      <c r="CB42" s="829"/>
      <c r="CC42" s="829"/>
      <c r="CD42" s="829"/>
      <c r="CE42" s="829"/>
      <c r="CF42" s="829"/>
      <c r="CG42" s="830"/>
      <c r="CH42" s="841"/>
      <c r="CI42" s="842"/>
      <c r="CJ42" s="842"/>
      <c r="CK42" s="842"/>
      <c r="CL42" s="843"/>
      <c r="CM42" s="841"/>
      <c r="CN42" s="842"/>
      <c r="CO42" s="842"/>
      <c r="CP42" s="842"/>
      <c r="CQ42" s="843"/>
      <c r="CR42" s="841"/>
      <c r="CS42" s="842"/>
      <c r="CT42" s="842"/>
      <c r="CU42" s="842"/>
      <c r="CV42" s="843"/>
      <c r="CW42" s="841"/>
      <c r="CX42" s="842"/>
      <c r="CY42" s="842"/>
      <c r="CZ42" s="842"/>
      <c r="DA42" s="843"/>
      <c r="DB42" s="841"/>
      <c r="DC42" s="842"/>
      <c r="DD42" s="842"/>
      <c r="DE42" s="842"/>
      <c r="DF42" s="843"/>
      <c r="DG42" s="841"/>
      <c r="DH42" s="842"/>
      <c r="DI42" s="842"/>
      <c r="DJ42" s="842"/>
      <c r="DK42" s="843"/>
      <c r="DL42" s="841"/>
      <c r="DM42" s="842"/>
      <c r="DN42" s="842"/>
      <c r="DO42" s="842"/>
      <c r="DP42" s="843"/>
      <c r="DQ42" s="841"/>
      <c r="DR42" s="842"/>
      <c r="DS42" s="842"/>
      <c r="DT42" s="842"/>
      <c r="DU42" s="843"/>
      <c r="DV42" s="844"/>
      <c r="DW42" s="845"/>
      <c r="DX42" s="845"/>
      <c r="DY42" s="845"/>
      <c r="DZ42" s="846"/>
      <c r="EA42" s="226"/>
    </row>
    <row r="43" spans="1:131" s="227" customFormat="1" ht="26.25" customHeight="1">
      <c r="A43" s="241">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90"/>
      <c r="AL43" s="891"/>
      <c r="AM43" s="891"/>
      <c r="AN43" s="891"/>
      <c r="AO43" s="891"/>
      <c r="AP43" s="891"/>
      <c r="AQ43" s="891"/>
      <c r="AR43" s="891"/>
      <c r="AS43" s="891"/>
      <c r="AT43" s="891"/>
      <c r="AU43" s="891"/>
      <c r="AV43" s="891"/>
      <c r="AW43" s="891"/>
      <c r="AX43" s="891"/>
      <c r="AY43" s="891"/>
      <c r="AZ43" s="892"/>
      <c r="BA43" s="892"/>
      <c r="BB43" s="892"/>
      <c r="BC43" s="892"/>
      <c r="BD43" s="892"/>
      <c r="BE43" s="888"/>
      <c r="BF43" s="888"/>
      <c r="BG43" s="888"/>
      <c r="BH43" s="888"/>
      <c r="BI43" s="889"/>
      <c r="BJ43" s="232"/>
      <c r="BK43" s="232"/>
      <c r="BL43" s="232"/>
      <c r="BM43" s="232"/>
      <c r="BN43" s="232"/>
      <c r="BO43" s="245"/>
      <c r="BP43" s="245"/>
      <c r="BQ43" s="242">
        <v>37</v>
      </c>
      <c r="BR43" s="243"/>
      <c r="BS43" s="828"/>
      <c r="BT43" s="829"/>
      <c r="BU43" s="829"/>
      <c r="BV43" s="829"/>
      <c r="BW43" s="829"/>
      <c r="BX43" s="829"/>
      <c r="BY43" s="829"/>
      <c r="BZ43" s="829"/>
      <c r="CA43" s="829"/>
      <c r="CB43" s="829"/>
      <c r="CC43" s="829"/>
      <c r="CD43" s="829"/>
      <c r="CE43" s="829"/>
      <c r="CF43" s="829"/>
      <c r="CG43" s="830"/>
      <c r="CH43" s="841"/>
      <c r="CI43" s="842"/>
      <c r="CJ43" s="842"/>
      <c r="CK43" s="842"/>
      <c r="CL43" s="843"/>
      <c r="CM43" s="841"/>
      <c r="CN43" s="842"/>
      <c r="CO43" s="842"/>
      <c r="CP43" s="842"/>
      <c r="CQ43" s="843"/>
      <c r="CR43" s="841"/>
      <c r="CS43" s="842"/>
      <c r="CT43" s="842"/>
      <c r="CU43" s="842"/>
      <c r="CV43" s="843"/>
      <c r="CW43" s="841"/>
      <c r="CX43" s="842"/>
      <c r="CY43" s="842"/>
      <c r="CZ43" s="842"/>
      <c r="DA43" s="843"/>
      <c r="DB43" s="841"/>
      <c r="DC43" s="842"/>
      <c r="DD43" s="842"/>
      <c r="DE43" s="842"/>
      <c r="DF43" s="843"/>
      <c r="DG43" s="841"/>
      <c r="DH43" s="842"/>
      <c r="DI43" s="842"/>
      <c r="DJ43" s="842"/>
      <c r="DK43" s="843"/>
      <c r="DL43" s="841"/>
      <c r="DM43" s="842"/>
      <c r="DN43" s="842"/>
      <c r="DO43" s="842"/>
      <c r="DP43" s="843"/>
      <c r="DQ43" s="841"/>
      <c r="DR43" s="842"/>
      <c r="DS43" s="842"/>
      <c r="DT43" s="842"/>
      <c r="DU43" s="843"/>
      <c r="DV43" s="844"/>
      <c r="DW43" s="845"/>
      <c r="DX43" s="845"/>
      <c r="DY43" s="845"/>
      <c r="DZ43" s="846"/>
      <c r="EA43" s="226"/>
    </row>
    <row r="44" spans="1:131" s="227" customFormat="1" ht="26.25" customHeight="1">
      <c r="A44" s="241">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90"/>
      <c r="AL44" s="891"/>
      <c r="AM44" s="891"/>
      <c r="AN44" s="891"/>
      <c r="AO44" s="891"/>
      <c r="AP44" s="891"/>
      <c r="AQ44" s="891"/>
      <c r="AR44" s="891"/>
      <c r="AS44" s="891"/>
      <c r="AT44" s="891"/>
      <c r="AU44" s="891"/>
      <c r="AV44" s="891"/>
      <c r="AW44" s="891"/>
      <c r="AX44" s="891"/>
      <c r="AY44" s="891"/>
      <c r="AZ44" s="892"/>
      <c r="BA44" s="892"/>
      <c r="BB44" s="892"/>
      <c r="BC44" s="892"/>
      <c r="BD44" s="892"/>
      <c r="BE44" s="888"/>
      <c r="BF44" s="888"/>
      <c r="BG44" s="888"/>
      <c r="BH44" s="888"/>
      <c r="BI44" s="889"/>
      <c r="BJ44" s="232"/>
      <c r="BK44" s="232"/>
      <c r="BL44" s="232"/>
      <c r="BM44" s="232"/>
      <c r="BN44" s="232"/>
      <c r="BO44" s="245"/>
      <c r="BP44" s="245"/>
      <c r="BQ44" s="242">
        <v>38</v>
      </c>
      <c r="BR44" s="243"/>
      <c r="BS44" s="828"/>
      <c r="BT44" s="829"/>
      <c r="BU44" s="829"/>
      <c r="BV44" s="829"/>
      <c r="BW44" s="829"/>
      <c r="BX44" s="829"/>
      <c r="BY44" s="829"/>
      <c r="BZ44" s="829"/>
      <c r="CA44" s="829"/>
      <c r="CB44" s="829"/>
      <c r="CC44" s="829"/>
      <c r="CD44" s="829"/>
      <c r="CE44" s="829"/>
      <c r="CF44" s="829"/>
      <c r="CG44" s="830"/>
      <c r="CH44" s="841"/>
      <c r="CI44" s="842"/>
      <c r="CJ44" s="842"/>
      <c r="CK44" s="842"/>
      <c r="CL44" s="843"/>
      <c r="CM44" s="841"/>
      <c r="CN44" s="842"/>
      <c r="CO44" s="842"/>
      <c r="CP44" s="842"/>
      <c r="CQ44" s="843"/>
      <c r="CR44" s="841"/>
      <c r="CS44" s="842"/>
      <c r="CT44" s="842"/>
      <c r="CU44" s="842"/>
      <c r="CV44" s="843"/>
      <c r="CW44" s="841"/>
      <c r="CX44" s="842"/>
      <c r="CY44" s="842"/>
      <c r="CZ44" s="842"/>
      <c r="DA44" s="843"/>
      <c r="DB44" s="841"/>
      <c r="DC44" s="842"/>
      <c r="DD44" s="842"/>
      <c r="DE44" s="842"/>
      <c r="DF44" s="843"/>
      <c r="DG44" s="841"/>
      <c r="DH44" s="842"/>
      <c r="DI44" s="842"/>
      <c r="DJ44" s="842"/>
      <c r="DK44" s="843"/>
      <c r="DL44" s="841"/>
      <c r="DM44" s="842"/>
      <c r="DN44" s="842"/>
      <c r="DO44" s="842"/>
      <c r="DP44" s="843"/>
      <c r="DQ44" s="841"/>
      <c r="DR44" s="842"/>
      <c r="DS44" s="842"/>
      <c r="DT44" s="842"/>
      <c r="DU44" s="843"/>
      <c r="DV44" s="844"/>
      <c r="DW44" s="845"/>
      <c r="DX44" s="845"/>
      <c r="DY44" s="845"/>
      <c r="DZ44" s="846"/>
      <c r="EA44" s="226"/>
    </row>
    <row r="45" spans="1:131" s="227" customFormat="1" ht="26.25" customHeight="1">
      <c r="A45" s="241">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90"/>
      <c r="AL45" s="891"/>
      <c r="AM45" s="891"/>
      <c r="AN45" s="891"/>
      <c r="AO45" s="891"/>
      <c r="AP45" s="891"/>
      <c r="AQ45" s="891"/>
      <c r="AR45" s="891"/>
      <c r="AS45" s="891"/>
      <c r="AT45" s="891"/>
      <c r="AU45" s="891"/>
      <c r="AV45" s="891"/>
      <c r="AW45" s="891"/>
      <c r="AX45" s="891"/>
      <c r="AY45" s="891"/>
      <c r="AZ45" s="892"/>
      <c r="BA45" s="892"/>
      <c r="BB45" s="892"/>
      <c r="BC45" s="892"/>
      <c r="BD45" s="892"/>
      <c r="BE45" s="888"/>
      <c r="BF45" s="888"/>
      <c r="BG45" s="888"/>
      <c r="BH45" s="888"/>
      <c r="BI45" s="889"/>
      <c r="BJ45" s="232"/>
      <c r="BK45" s="232"/>
      <c r="BL45" s="232"/>
      <c r="BM45" s="232"/>
      <c r="BN45" s="232"/>
      <c r="BO45" s="245"/>
      <c r="BP45" s="245"/>
      <c r="BQ45" s="242">
        <v>39</v>
      </c>
      <c r="BR45" s="243"/>
      <c r="BS45" s="828"/>
      <c r="BT45" s="829"/>
      <c r="BU45" s="829"/>
      <c r="BV45" s="829"/>
      <c r="BW45" s="829"/>
      <c r="BX45" s="829"/>
      <c r="BY45" s="829"/>
      <c r="BZ45" s="829"/>
      <c r="CA45" s="829"/>
      <c r="CB45" s="829"/>
      <c r="CC45" s="829"/>
      <c r="CD45" s="829"/>
      <c r="CE45" s="829"/>
      <c r="CF45" s="829"/>
      <c r="CG45" s="830"/>
      <c r="CH45" s="841"/>
      <c r="CI45" s="842"/>
      <c r="CJ45" s="842"/>
      <c r="CK45" s="842"/>
      <c r="CL45" s="843"/>
      <c r="CM45" s="841"/>
      <c r="CN45" s="842"/>
      <c r="CO45" s="842"/>
      <c r="CP45" s="842"/>
      <c r="CQ45" s="843"/>
      <c r="CR45" s="841"/>
      <c r="CS45" s="842"/>
      <c r="CT45" s="842"/>
      <c r="CU45" s="842"/>
      <c r="CV45" s="843"/>
      <c r="CW45" s="841"/>
      <c r="CX45" s="842"/>
      <c r="CY45" s="842"/>
      <c r="CZ45" s="842"/>
      <c r="DA45" s="843"/>
      <c r="DB45" s="841"/>
      <c r="DC45" s="842"/>
      <c r="DD45" s="842"/>
      <c r="DE45" s="842"/>
      <c r="DF45" s="843"/>
      <c r="DG45" s="841"/>
      <c r="DH45" s="842"/>
      <c r="DI45" s="842"/>
      <c r="DJ45" s="842"/>
      <c r="DK45" s="843"/>
      <c r="DL45" s="841"/>
      <c r="DM45" s="842"/>
      <c r="DN45" s="842"/>
      <c r="DO45" s="842"/>
      <c r="DP45" s="843"/>
      <c r="DQ45" s="841"/>
      <c r="DR45" s="842"/>
      <c r="DS45" s="842"/>
      <c r="DT45" s="842"/>
      <c r="DU45" s="843"/>
      <c r="DV45" s="844"/>
      <c r="DW45" s="845"/>
      <c r="DX45" s="845"/>
      <c r="DY45" s="845"/>
      <c r="DZ45" s="846"/>
      <c r="EA45" s="226"/>
    </row>
    <row r="46" spans="1:131" s="227" customFormat="1" ht="26.25" customHeight="1">
      <c r="A46" s="241">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90"/>
      <c r="AL46" s="891"/>
      <c r="AM46" s="891"/>
      <c r="AN46" s="891"/>
      <c r="AO46" s="891"/>
      <c r="AP46" s="891"/>
      <c r="AQ46" s="891"/>
      <c r="AR46" s="891"/>
      <c r="AS46" s="891"/>
      <c r="AT46" s="891"/>
      <c r="AU46" s="891"/>
      <c r="AV46" s="891"/>
      <c r="AW46" s="891"/>
      <c r="AX46" s="891"/>
      <c r="AY46" s="891"/>
      <c r="AZ46" s="892"/>
      <c r="BA46" s="892"/>
      <c r="BB46" s="892"/>
      <c r="BC46" s="892"/>
      <c r="BD46" s="892"/>
      <c r="BE46" s="888"/>
      <c r="BF46" s="888"/>
      <c r="BG46" s="888"/>
      <c r="BH46" s="888"/>
      <c r="BI46" s="889"/>
      <c r="BJ46" s="232"/>
      <c r="BK46" s="232"/>
      <c r="BL46" s="232"/>
      <c r="BM46" s="232"/>
      <c r="BN46" s="232"/>
      <c r="BO46" s="245"/>
      <c r="BP46" s="245"/>
      <c r="BQ46" s="242">
        <v>40</v>
      </c>
      <c r="BR46" s="243"/>
      <c r="BS46" s="828"/>
      <c r="BT46" s="829"/>
      <c r="BU46" s="829"/>
      <c r="BV46" s="829"/>
      <c r="BW46" s="829"/>
      <c r="BX46" s="829"/>
      <c r="BY46" s="829"/>
      <c r="BZ46" s="829"/>
      <c r="CA46" s="829"/>
      <c r="CB46" s="829"/>
      <c r="CC46" s="829"/>
      <c r="CD46" s="829"/>
      <c r="CE46" s="829"/>
      <c r="CF46" s="829"/>
      <c r="CG46" s="830"/>
      <c r="CH46" s="841"/>
      <c r="CI46" s="842"/>
      <c r="CJ46" s="842"/>
      <c r="CK46" s="842"/>
      <c r="CL46" s="843"/>
      <c r="CM46" s="841"/>
      <c r="CN46" s="842"/>
      <c r="CO46" s="842"/>
      <c r="CP46" s="842"/>
      <c r="CQ46" s="843"/>
      <c r="CR46" s="841"/>
      <c r="CS46" s="842"/>
      <c r="CT46" s="842"/>
      <c r="CU46" s="842"/>
      <c r="CV46" s="843"/>
      <c r="CW46" s="841"/>
      <c r="CX46" s="842"/>
      <c r="CY46" s="842"/>
      <c r="CZ46" s="842"/>
      <c r="DA46" s="843"/>
      <c r="DB46" s="841"/>
      <c r="DC46" s="842"/>
      <c r="DD46" s="842"/>
      <c r="DE46" s="842"/>
      <c r="DF46" s="843"/>
      <c r="DG46" s="841"/>
      <c r="DH46" s="842"/>
      <c r="DI46" s="842"/>
      <c r="DJ46" s="842"/>
      <c r="DK46" s="843"/>
      <c r="DL46" s="841"/>
      <c r="DM46" s="842"/>
      <c r="DN46" s="842"/>
      <c r="DO46" s="842"/>
      <c r="DP46" s="843"/>
      <c r="DQ46" s="841"/>
      <c r="DR46" s="842"/>
      <c r="DS46" s="842"/>
      <c r="DT46" s="842"/>
      <c r="DU46" s="843"/>
      <c r="DV46" s="844"/>
      <c r="DW46" s="845"/>
      <c r="DX46" s="845"/>
      <c r="DY46" s="845"/>
      <c r="DZ46" s="846"/>
      <c r="EA46" s="226"/>
    </row>
    <row r="47" spans="1:131" s="227" customFormat="1" ht="26.25" customHeight="1">
      <c r="A47" s="241">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90"/>
      <c r="AL47" s="891"/>
      <c r="AM47" s="891"/>
      <c r="AN47" s="891"/>
      <c r="AO47" s="891"/>
      <c r="AP47" s="891"/>
      <c r="AQ47" s="891"/>
      <c r="AR47" s="891"/>
      <c r="AS47" s="891"/>
      <c r="AT47" s="891"/>
      <c r="AU47" s="891"/>
      <c r="AV47" s="891"/>
      <c r="AW47" s="891"/>
      <c r="AX47" s="891"/>
      <c r="AY47" s="891"/>
      <c r="AZ47" s="892"/>
      <c r="BA47" s="892"/>
      <c r="BB47" s="892"/>
      <c r="BC47" s="892"/>
      <c r="BD47" s="892"/>
      <c r="BE47" s="888"/>
      <c r="BF47" s="888"/>
      <c r="BG47" s="888"/>
      <c r="BH47" s="888"/>
      <c r="BI47" s="889"/>
      <c r="BJ47" s="232"/>
      <c r="BK47" s="232"/>
      <c r="BL47" s="232"/>
      <c r="BM47" s="232"/>
      <c r="BN47" s="232"/>
      <c r="BO47" s="245"/>
      <c r="BP47" s="245"/>
      <c r="BQ47" s="242">
        <v>41</v>
      </c>
      <c r="BR47" s="243"/>
      <c r="BS47" s="828"/>
      <c r="BT47" s="829"/>
      <c r="BU47" s="829"/>
      <c r="BV47" s="829"/>
      <c r="BW47" s="829"/>
      <c r="BX47" s="829"/>
      <c r="BY47" s="829"/>
      <c r="BZ47" s="829"/>
      <c r="CA47" s="829"/>
      <c r="CB47" s="829"/>
      <c r="CC47" s="829"/>
      <c r="CD47" s="829"/>
      <c r="CE47" s="829"/>
      <c r="CF47" s="829"/>
      <c r="CG47" s="830"/>
      <c r="CH47" s="841"/>
      <c r="CI47" s="842"/>
      <c r="CJ47" s="842"/>
      <c r="CK47" s="842"/>
      <c r="CL47" s="843"/>
      <c r="CM47" s="841"/>
      <c r="CN47" s="842"/>
      <c r="CO47" s="842"/>
      <c r="CP47" s="842"/>
      <c r="CQ47" s="843"/>
      <c r="CR47" s="841"/>
      <c r="CS47" s="842"/>
      <c r="CT47" s="842"/>
      <c r="CU47" s="842"/>
      <c r="CV47" s="843"/>
      <c r="CW47" s="841"/>
      <c r="CX47" s="842"/>
      <c r="CY47" s="842"/>
      <c r="CZ47" s="842"/>
      <c r="DA47" s="843"/>
      <c r="DB47" s="841"/>
      <c r="DC47" s="842"/>
      <c r="DD47" s="842"/>
      <c r="DE47" s="842"/>
      <c r="DF47" s="843"/>
      <c r="DG47" s="841"/>
      <c r="DH47" s="842"/>
      <c r="DI47" s="842"/>
      <c r="DJ47" s="842"/>
      <c r="DK47" s="843"/>
      <c r="DL47" s="841"/>
      <c r="DM47" s="842"/>
      <c r="DN47" s="842"/>
      <c r="DO47" s="842"/>
      <c r="DP47" s="843"/>
      <c r="DQ47" s="841"/>
      <c r="DR47" s="842"/>
      <c r="DS47" s="842"/>
      <c r="DT47" s="842"/>
      <c r="DU47" s="843"/>
      <c r="DV47" s="844"/>
      <c r="DW47" s="845"/>
      <c r="DX47" s="845"/>
      <c r="DY47" s="845"/>
      <c r="DZ47" s="846"/>
      <c r="EA47" s="226"/>
    </row>
    <row r="48" spans="1:131" s="227" customFormat="1" ht="26.25" customHeight="1">
      <c r="A48" s="241">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90"/>
      <c r="AL48" s="891"/>
      <c r="AM48" s="891"/>
      <c r="AN48" s="891"/>
      <c r="AO48" s="891"/>
      <c r="AP48" s="891"/>
      <c r="AQ48" s="891"/>
      <c r="AR48" s="891"/>
      <c r="AS48" s="891"/>
      <c r="AT48" s="891"/>
      <c r="AU48" s="891"/>
      <c r="AV48" s="891"/>
      <c r="AW48" s="891"/>
      <c r="AX48" s="891"/>
      <c r="AY48" s="891"/>
      <c r="AZ48" s="892"/>
      <c r="BA48" s="892"/>
      <c r="BB48" s="892"/>
      <c r="BC48" s="892"/>
      <c r="BD48" s="892"/>
      <c r="BE48" s="888"/>
      <c r="BF48" s="888"/>
      <c r="BG48" s="888"/>
      <c r="BH48" s="888"/>
      <c r="BI48" s="889"/>
      <c r="BJ48" s="232"/>
      <c r="BK48" s="232"/>
      <c r="BL48" s="232"/>
      <c r="BM48" s="232"/>
      <c r="BN48" s="232"/>
      <c r="BO48" s="245"/>
      <c r="BP48" s="245"/>
      <c r="BQ48" s="242">
        <v>42</v>
      </c>
      <c r="BR48" s="243"/>
      <c r="BS48" s="828"/>
      <c r="BT48" s="829"/>
      <c r="BU48" s="829"/>
      <c r="BV48" s="829"/>
      <c r="BW48" s="829"/>
      <c r="BX48" s="829"/>
      <c r="BY48" s="829"/>
      <c r="BZ48" s="829"/>
      <c r="CA48" s="829"/>
      <c r="CB48" s="829"/>
      <c r="CC48" s="829"/>
      <c r="CD48" s="829"/>
      <c r="CE48" s="829"/>
      <c r="CF48" s="829"/>
      <c r="CG48" s="830"/>
      <c r="CH48" s="841"/>
      <c r="CI48" s="842"/>
      <c r="CJ48" s="842"/>
      <c r="CK48" s="842"/>
      <c r="CL48" s="843"/>
      <c r="CM48" s="841"/>
      <c r="CN48" s="842"/>
      <c r="CO48" s="842"/>
      <c r="CP48" s="842"/>
      <c r="CQ48" s="843"/>
      <c r="CR48" s="841"/>
      <c r="CS48" s="842"/>
      <c r="CT48" s="842"/>
      <c r="CU48" s="842"/>
      <c r="CV48" s="843"/>
      <c r="CW48" s="841"/>
      <c r="CX48" s="842"/>
      <c r="CY48" s="842"/>
      <c r="CZ48" s="842"/>
      <c r="DA48" s="843"/>
      <c r="DB48" s="841"/>
      <c r="DC48" s="842"/>
      <c r="DD48" s="842"/>
      <c r="DE48" s="842"/>
      <c r="DF48" s="843"/>
      <c r="DG48" s="841"/>
      <c r="DH48" s="842"/>
      <c r="DI48" s="842"/>
      <c r="DJ48" s="842"/>
      <c r="DK48" s="843"/>
      <c r="DL48" s="841"/>
      <c r="DM48" s="842"/>
      <c r="DN48" s="842"/>
      <c r="DO48" s="842"/>
      <c r="DP48" s="843"/>
      <c r="DQ48" s="841"/>
      <c r="DR48" s="842"/>
      <c r="DS48" s="842"/>
      <c r="DT48" s="842"/>
      <c r="DU48" s="843"/>
      <c r="DV48" s="844"/>
      <c r="DW48" s="845"/>
      <c r="DX48" s="845"/>
      <c r="DY48" s="845"/>
      <c r="DZ48" s="846"/>
      <c r="EA48" s="226"/>
    </row>
    <row r="49" spans="1:131" s="227" customFormat="1" ht="26.25" customHeight="1">
      <c r="A49" s="241">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90"/>
      <c r="AL49" s="891"/>
      <c r="AM49" s="891"/>
      <c r="AN49" s="891"/>
      <c r="AO49" s="891"/>
      <c r="AP49" s="891"/>
      <c r="AQ49" s="891"/>
      <c r="AR49" s="891"/>
      <c r="AS49" s="891"/>
      <c r="AT49" s="891"/>
      <c r="AU49" s="891"/>
      <c r="AV49" s="891"/>
      <c r="AW49" s="891"/>
      <c r="AX49" s="891"/>
      <c r="AY49" s="891"/>
      <c r="AZ49" s="892"/>
      <c r="BA49" s="892"/>
      <c r="BB49" s="892"/>
      <c r="BC49" s="892"/>
      <c r="BD49" s="892"/>
      <c r="BE49" s="888"/>
      <c r="BF49" s="888"/>
      <c r="BG49" s="888"/>
      <c r="BH49" s="888"/>
      <c r="BI49" s="889"/>
      <c r="BJ49" s="232"/>
      <c r="BK49" s="232"/>
      <c r="BL49" s="232"/>
      <c r="BM49" s="232"/>
      <c r="BN49" s="232"/>
      <c r="BO49" s="245"/>
      <c r="BP49" s="245"/>
      <c r="BQ49" s="242">
        <v>43</v>
      </c>
      <c r="BR49" s="243"/>
      <c r="BS49" s="828"/>
      <c r="BT49" s="829"/>
      <c r="BU49" s="829"/>
      <c r="BV49" s="829"/>
      <c r="BW49" s="829"/>
      <c r="BX49" s="829"/>
      <c r="BY49" s="829"/>
      <c r="BZ49" s="829"/>
      <c r="CA49" s="829"/>
      <c r="CB49" s="829"/>
      <c r="CC49" s="829"/>
      <c r="CD49" s="829"/>
      <c r="CE49" s="829"/>
      <c r="CF49" s="829"/>
      <c r="CG49" s="830"/>
      <c r="CH49" s="841"/>
      <c r="CI49" s="842"/>
      <c r="CJ49" s="842"/>
      <c r="CK49" s="842"/>
      <c r="CL49" s="843"/>
      <c r="CM49" s="841"/>
      <c r="CN49" s="842"/>
      <c r="CO49" s="842"/>
      <c r="CP49" s="842"/>
      <c r="CQ49" s="843"/>
      <c r="CR49" s="841"/>
      <c r="CS49" s="842"/>
      <c r="CT49" s="842"/>
      <c r="CU49" s="842"/>
      <c r="CV49" s="843"/>
      <c r="CW49" s="841"/>
      <c r="CX49" s="842"/>
      <c r="CY49" s="842"/>
      <c r="CZ49" s="842"/>
      <c r="DA49" s="843"/>
      <c r="DB49" s="841"/>
      <c r="DC49" s="842"/>
      <c r="DD49" s="842"/>
      <c r="DE49" s="842"/>
      <c r="DF49" s="843"/>
      <c r="DG49" s="841"/>
      <c r="DH49" s="842"/>
      <c r="DI49" s="842"/>
      <c r="DJ49" s="842"/>
      <c r="DK49" s="843"/>
      <c r="DL49" s="841"/>
      <c r="DM49" s="842"/>
      <c r="DN49" s="842"/>
      <c r="DO49" s="842"/>
      <c r="DP49" s="843"/>
      <c r="DQ49" s="841"/>
      <c r="DR49" s="842"/>
      <c r="DS49" s="842"/>
      <c r="DT49" s="842"/>
      <c r="DU49" s="843"/>
      <c r="DV49" s="844"/>
      <c r="DW49" s="845"/>
      <c r="DX49" s="845"/>
      <c r="DY49" s="845"/>
      <c r="DZ49" s="846"/>
      <c r="EA49" s="226"/>
    </row>
    <row r="50" spans="1:131" s="227" customFormat="1" ht="26.25" customHeight="1">
      <c r="A50" s="241">
        <v>23</v>
      </c>
      <c r="B50" s="815"/>
      <c r="C50" s="816"/>
      <c r="D50" s="816"/>
      <c r="E50" s="816"/>
      <c r="F50" s="816"/>
      <c r="G50" s="816"/>
      <c r="H50" s="816"/>
      <c r="I50" s="816"/>
      <c r="J50" s="816"/>
      <c r="K50" s="816"/>
      <c r="L50" s="816"/>
      <c r="M50" s="816"/>
      <c r="N50" s="816"/>
      <c r="O50" s="816"/>
      <c r="P50" s="817"/>
      <c r="Q50" s="893"/>
      <c r="R50" s="894"/>
      <c r="S50" s="894"/>
      <c r="T50" s="894"/>
      <c r="U50" s="894"/>
      <c r="V50" s="894"/>
      <c r="W50" s="894"/>
      <c r="X50" s="894"/>
      <c r="Y50" s="894"/>
      <c r="Z50" s="894"/>
      <c r="AA50" s="894"/>
      <c r="AB50" s="894"/>
      <c r="AC50" s="894"/>
      <c r="AD50" s="894"/>
      <c r="AE50" s="895"/>
      <c r="AF50" s="821"/>
      <c r="AG50" s="822"/>
      <c r="AH50" s="822"/>
      <c r="AI50" s="822"/>
      <c r="AJ50" s="823"/>
      <c r="AK50" s="896"/>
      <c r="AL50" s="894"/>
      <c r="AM50" s="894"/>
      <c r="AN50" s="894"/>
      <c r="AO50" s="894"/>
      <c r="AP50" s="894"/>
      <c r="AQ50" s="894"/>
      <c r="AR50" s="894"/>
      <c r="AS50" s="894"/>
      <c r="AT50" s="894"/>
      <c r="AU50" s="894"/>
      <c r="AV50" s="894"/>
      <c r="AW50" s="894"/>
      <c r="AX50" s="894"/>
      <c r="AY50" s="894"/>
      <c r="AZ50" s="897"/>
      <c r="BA50" s="897"/>
      <c r="BB50" s="897"/>
      <c r="BC50" s="897"/>
      <c r="BD50" s="897"/>
      <c r="BE50" s="888"/>
      <c r="BF50" s="888"/>
      <c r="BG50" s="888"/>
      <c r="BH50" s="888"/>
      <c r="BI50" s="889"/>
      <c r="BJ50" s="232"/>
      <c r="BK50" s="232"/>
      <c r="BL50" s="232"/>
      <c r="BM50" s="232"/>
      <c r="BN50" s="232"/>
      <c r="BO50" s="245"/>
      <c r="BP50" s="245"/>
      <c r="BQ50" s="242">
        <v>44</v>
      </c>
      <c r="BR50" s="243"/>
      <c r="BS50" s="828"/>
      <c r="BT50" s="829"/>
      <c r="BU50" s="829"/>
      <c r="BV50" s="829"/>
      <c r="BW50" s="829"/>
      <c r="BX50" s="829"/>
      <c r="BY50" s="829"/>
      <c r="BZ50" s="829"/>
      <c r="CA50" s="829"/>
      <c r="CB50" s="829"/>
      <c r="CC50" s="829"/>
      <c r="CD50" s="829"/>
      <c r="CE50" s="829"/>
      <c r="CF50" s="829"/>
      <c r="CG50" s="830"/>
      <c r="CH50" s="841"/>
      <c r="CI50" s="842"/>
      <c r="CJ50" s="842"/>
      <c r="CK50" s="842"/>
      <c r="CL50" s="843"/>
      <c r="CM50" s="841"/>
      <c r="CN50" s="842"/>
      <c r="CO50" s="842"/>
      <c r="CP50" s="842"/>
      <c r="CQ50" s="843"/>
      <c r="CR50" s="841"/>
      <c r="CS50" s="842"/>
      <c r="CT50" s="842"/>
      <c r="CU50" s="842"/>
      <c r="CV50" s="843"/>
      <c r="CW50" s="841"/>
      <c r="CX50" s="842"/>
      <c r="CY50" s="842"/>
      <c r="CZ50" s="842"/>
      <c r="DA50" s="843"/>
      <c r="DB50" s="841"/>
      <c r="DC50" s="842"/>
      <c r="DD50" s="842"/>
      <c r="DE50" s="842"/>
      <c r="DF50" s="843"/>
      <c r="DG50" s="841"/>
      <c r="DH50" s="842"/>
      <c r="DI50" s="842"/>
      <c r="DJ50" s="842"/>
      <c r="DK50" s="843"/>
      <c r="DL50" s="841"/>
      <c r="DM50" s="842"/>
      <c r="DN50" s="842"/>
      <c r="DO50" s="842"/>
      <c r="DP50" s="843"/>
      <c r="DQ50" s="841"/>
      <c r="DR50" s="842"/>
      <c r="DS50" s="842"/>
      <c r="DT50" s="842"/>
      <c r="DU50" s="843"/>
      <c r="DV50" s="844"/>
      <c r="DW50" s="845"/>
      <c r="DX50" s="845"/>
      <c r="DY50" s="845"/>
      <c r="DZ50" s="846"/>
      <c r="EA50" s="226"/>
    </row>
    <row r="51" spans="1:131" s="227" customFormat="1" ht="26.25" customHeight="1">
      <c r="A51" s="241">
        <v>24</v>
      </c>
      <c r="B51" s="815"/>
      <c r="C51" s="816"/>
      <c r="D51" s="816"/>
      <c r="E51" s="816"/>
      <c r="F51" s="816"/>
      <c r="G51" s="816"/>
      <c r="H51" s="816"/>
      <c r="I51" s="816"/>
      <c r="J51" s="816"/>
      <c r="K51" s="816"/>
      <c r="L51" s="816"/>
      <c r="M51" s="816"/>
      <c r="N51" s="816"/>
      <c r="O51" s="816"/>
      <c r="P51" s="817"/>
      <c r="Q51" s="893"/>
      <c r="R51" s="894"/>
      <c r="S51" s="894"/>
      <c r="T51" s="894"/>
      <c r="U51" s="894"/>
      <c r="V51" s="894"/>
      <c r="W51" s="894"/>
      <c r="X51" s="894"/>
      <c r="Y51" s="894"/>
      <c r="Z51" s="894"/>
      <c r="AA51" s="894"/>
      <c r="AB51" s="894"/>
      <c r="AC51" s="894"/>
      <c r="AD51" s="894"/>
      <c r="AE51" s="895"/>
      <c r="AF51" s="821"/>
      <c r="AG51" s="822"/>
      <c r="AH51" s="822"/>
      <c r="AI51" s="822"/>
      <c r="AJ51" s="823"/>
      <c r="AK51" s="896"/>
      <c r="AL51" s="894"/>
      <c r="AM51" s="894"/>
      <c r="AN51" s="894"/>
      <c r="AO51" s="894"/>
      <c r="AP51" s="894"/>
      <c r="AQ51" s="894"/>
      <c r="AR51" s="894"/>
      <c r="AS51" s="894"/>
      <c r="AT51" s="894"/>
      <c r="AU51" s="894"/>
      <c r="AV51" s="894"/>
      <c r="AW51" s="894"/>
      <c r="AX51" s="894"/>
      <c r="AY51" s="894"/>
      <c r="AZ51" s="897"/>
      <c r="BA51" s="897"/>
      <c r="BB51" s="897"/>
      <c r="BC51" s="897"/>
      <c r="BD51" s="897"/>
      <c r="BE51" s="888"/>
      <c r="BF51" s="888"/>
      <c r="BG51" s="888"/>
      <c r="BH51" s="888"/>
      <c r="BI51" s="889"/>
      <c r="BJ51" s="232"/>
      <c r="BK51" s="232"/>
      <c r="BL51" s="232"/>
      <c r="BM51" s="232"/>
      <c r="BN51" s="232"/>
      <c r="BO51" s="245"/>
      <c r="BP51" s="245"/>
      <c r="BQ51" s="242">
        <v>45</v>
      </c>
      <c r="BR51" s="243"/>
      <c r="BS51" s="828"/>
      <c r="BT51" s="829"/>
      <c r="BU51" s="829"/>
      <c r="BV51" s="829"/>
      <c r="BW51" s="829"/>
      <c r="BX51" s="829"/>
      <c r="BY51" s="829"/>
      <c r="BZ51" s="829"/>
      <c r="CA51" s="829"/>
      <c r="CB51" s="829"/>
      <c r="CC51" s="829"/>
      <c r="CD51" s="829"/>
      <c r="CE51" s="829"/>
      <c r="CF51" s="829"/>
      <c r="CG51" s="830"/>
      <c r="CH51" s="841"/>
      <c r="CI51" s="842"/>
      <c r="CJ51" s="842"/>
      <c r="CK51" s="842"/>
      <c r="CL51" s="843"/>
      <c r="CM51" s="841"/>
      <c r="CN51" s="842"/>
      <c r="CO51" s="842"/>
      <c r="CP51" s="842"/>
      <c r="CQ51" s="843"/>
      <c r="CR51" s="841"/>
      <c r="CS51" s="842"/>
      <c r="CT51" s="842"/>
      <c r="CU51" s="842"/>
      <c r="CV51" s="843"/>
      <c r="CW51" s="841"/>
      <c r="CX51" s="842"/>
      <c r="CY51" s="842"/>
      <c r="CZ51" s="842"/>
      <c r="DA51" s="843"/>
      <c r="DB51" s="841"/>
      <c r="DC51" s="842"/>
      <c r="DD51" s="842"/>
      <c r="DE51" s="842"/>
      <c r="DF51" s="843"/>
      <c r="DG51" s="841"/>
      <c r="DH51" s="842"/>
      <c r="DI51" s="842"/>
      <c r="DJ51" s="842"/>
      <c r="DK51" s="843"/>
      <c r="DL51" s="841"/>
      <c r="DM51" s="842"/>
      <c r="DN51" s="842"/>
      <c r="DO51" s="842"/>
      <c r="DP51" s="843"/>
      <c r="DQ51" s="841"/>
      <c r="DR51" s="842"/>
      <c r="DS51" s="842"/>
      <c r="DT51" s="842"/>
      <c r="DU51" s="843"/>
      <c r="DV51" s="844"/>
      <c r="DW51" s="845"/>
      <c r="DX51" s="845"/>
      <c r="DY51" s="845"/>
      <c r="DZ51" s="846"/>
      <c r="EA51" s="226"/>
    </row>
    <row r="52" spans="1:131" s="227" customFormat="1" ht="26.25" customHeight="1">
      <c r="A52" s="241">
        <v>25</v>
      </c>
      <c r="B52" s="815"/>
      <c r="C52" s="816"/>
      <c r="D52" s="816"/>
      <c r="E52" s="816"/>
      <c r="F52" s="816"/>
      <c r="G52" s="816"/>
      <c r="H52" s="816"/>
      <c r="I52" s="816"/>
      <c r="J52" s="816"/>
      <c r="K52" s="816"/>
      <c r="L52" s="816"/>
      <c r="M52" s="816"/>
      <c r="N52" s="816"/>
      <c r="O52" s="816"/>
      <c r="P52" s="817"/>
      <c r="Q52" s="893"/>
      <c r="R52" s="894"/>
      <c r="S52" s="894"/>
      <c r="T52" s="894"/>
      <c r="U52" s="894"/>
      <c r="V52" s="894"/>
      <c r="W52" s="894"/>
      <c r="X52" s="894"/>
      <c r="Y52" s="894"/>
      <c r="Z52" s="894"/>
      <c r="AA52" s="894"/>
      <c r="AB52" s="894"/>
      <c r="AC52" s="894"/>
      <c r="AD52" s="894"/>
      <c r="AE52" s="895"/>
      <c r="AF52" s="821"/>
      <c r="AG52" s="822"/>
      <c r="AH52" s="822"/>
      <c r="AI52" s="822"/>
      <c r="AJ52" s="823"/>
      <c r="AK52" s="896"/>
      <c r="AL52" s="894"/>
      <c r="AM52" s="894"/>
      <c r="AN52" s="894"/>
      <c r="AO52" s="894"/>
      <c r="AP52" s="894"/>
      <c r="AQ52" s="894"/>
      <c r="AR52" s="894"/>
      <c r="AS52" s="894"/>
      <c r="AT52" s="894"/>
      <c r="AU52" s="894"/>
      <c r="AV52" s="894"/>
      <c r="AW52" s="894"/>
      <c r="AX52" s="894"/>
      <c r="AY52" s="894"/>
      <c r="AZ52" s="897"/>
      <c r="BA52" s="897"/>
      <c r="BB52" s="897"/>
      <c r="BC52" s="897"/>
      <c r="BD52" s="897"/>
      <c r="BE52" s="888"/>
      <c r="BF52" s="888"/>
      <c r="BG52" s="888"/>
      <c r="BH52" s="888"/>
      <c r="BI52" s="889"/>
      <c r="BJ52" s="232"/>
      <c r="BK52" s="232"/>
      <c r="BL52" s="232"/>
      <c r="BM52" s="232"/>
      <c r="BN52" s="232"/>
      <c r="BO52" s="245"/>
      <c r="BP52" s="245"/>
      <c r="BQ52" s="242">
        <v>46</v>
      </c>
      <c r="BR52" s="243"/>
      <c r="BS52" s="828"/>
      <c r="BT52" s="829"/>
      <c r="BU52" s="829"/>
      <c r="BV52" s="829"/>
      <c r="BW52" s="829"/>
      <c r="BX52" s="829"/>
      <c r="BY52" s="829"/>
      <c r="BZ52" s="829"/>
      <c r="CA52" s="829"/>
      <c r="CB52" s="829"/>
      <c r="CC52" s="829"/>
      <c r="CD52" s="829"/>
      <c r="CE52" s="829"/>
      <c r="CF52" s="829"/>
      <c r="CG52" s="830"/>
      <c r="CH52" s="841"/>
      <c r="CI52" s="842"/>
      <c r="CJ52" s="842"/>
      <c r="CK52" s="842"/>
      <c r="CL52" s="843"/>
      <c r="CM52" s="841"/>
      <c r="CN52" s="842"/>
      <c r="CO52" s="842"/>
      <c r="CP52" s="842"/>
      <c r="CQ52" s="843"/>
      <c r="CR52" s="841"/>
      <c r="CS52" s="842"/>
      <c r="CT52" s="842"/>
      <c r="CU52" s="842"/>
      <c r="CV52" s="843"/>
      <c r="CW52" s="841"/>
      <c r="CX52" s="842"/>
      <c r="CY52" s="842"/>
      <c r="CZ52" s="842"/>
      <c r="DA52" s="843"/>
      <c r="DB52" s="841"/>
      <c r="DC52" s="842"/>
      <c r="DD52" s="842"/>
      <c r="DE52" s="842"/>
      <c r="DF52" s="843"/>
      <c r="DG52" s="841"/>
      <c r="DH52" s="842"/>
      <c r="DI52" s="842"/>
      <c r="DJ52" s="842"/>
      <c r="DK52" s="843"/>
      <c r="DL52" s="841"/>
      <c r="DM52" s="842"/>
      <c r="DN52" s="842"/>
      <c r="DO52" s="842"/>
      <c r="DP52" s="843"/>
      <c r="DQ52" s="841"/>
      <c r="DR52" s="842"/>
      <c r="DS52" s="842"/>
      <c r="DT52" s="842"/>
      <c r="DU52" s="843"/>
      <c r="DV52" s="844"/>
      <c r="DW52" s="845"/>
      <c r="DX52" s="845"/>
      <c r="DY52" s="845"/>
      <c r="DZ52" s="846"/>
      <c r="EA52" s="226"/>
    </row>
    <row r="53" spans="1:131" s="227" customFormat="1" ht="26.25" customHeight="1">
      <c r="A53" s="241">
        <v>26</v>
      </c>
      <c r="B53" s="815"/>
      <c r="C53" s="816"/>
      <c r="D53" s="816"/>
      <c r="E53" s="816"/>
      <c r="F53" s="816"/>
      <c r="G53" s="816"/>
      <c r="H53" s="816"/>
      <c r="I53" s="816"/>
      <c r="J53" s="816"/>
      <c r="K53" s="816"/>
      <c r="L53" s="816"/>
      <c r="M53" s="816"/>
      <c r="N53" s="816"/>
      <c r="O53" s="816"/>
      <c r="P53" s="817"/>
      <c r="Q53" s="893"/>
      <c r="R53" s="894"/>
      <c r="S53" s="894"/>
      <c r="T53" s="894"/>
      <c r="U53" s="894"/>
      <c r="V53" s="894"/>
      <c r="W53" s="894"/>
      <c r="X53" s="894"/>
      <c r="Y53" s="894"/>
      <c r="Z53" s="894"/>
      <c r="AA53" s="894"/>
      <c r="AB53" s="894"/>
      <c r="AC53" s="894"/>
      <c r="AD53" s="894"/>
      <c r="AE53" s="895"/>
      <c r="AF53" s="821"/>
      <c r="AG53" s="822"/>
      <c r="AH53" s="822"/>
      <c r="AI53" s="822"/>
      <c r="AJ53" s="823"/>
      <c r="AK53" s="896"/>
      <c r="AL53" s="894"/>
      <c r="AM53" s="894"/>
      <c r="AN53" s="894"/>
      <c r="AO53" s="894"/>
      <c r="AP53" s="894"/>
      <c r="AQ53" s="894"/>
      <c r="AR53" s="894"/>
      <c r="AS53" s="894"/>
      <c r="AT53" s="894"/>
      <c r="AU53" s="894"/>
      <c r="AV53" s="894"/>
      <c r="AW53" s="894"/>
      <c r="AX53" s="894"/>
      <c r="AY53" s="894"/>
      <c r="AZ53" s="897"/>
      <c r="BA53" s="897"/>
      <c r="BB53" s="897"/>
      <c r="BC53" s="897"/>
      <c r="BD53" s="897"/>
      <c r="BE53" s="888"/>
      <c r="BF53" s="888"/>
      <c r="BG53" s="888"/>
      <c r="BH53" s="888"/>
      <c r="BI53" s="889"/>
      <c r="BJ53" s="232"/>
      <c r="BK53" s="232"/>
      <c r="BL53" s="232"/>
      <c r="BM53" s="232"/>
      <c r="BN53" s="232"/>
      <c r="BO53" s="245"/>
      <c r="BP53" s="245"/>
      <c r="BQ53" s="242">
        <v>47</v>
      </c>
      <c r="BR53" s="243"/>
      <c r="BS53" s="828"/>
      <c r="BT53" s="829"/>
      <c r="BU53" s="829"/>
      <c r="BV53" s="829"/>
      <c r="BW53" s="829"/>
      <c r="BX53" s="829"/>
      <c r="BY53" s="829"/>
      <c r="BZ53" s="829"/>
      <c r="CA53" s="829"/>
      <c r="CB53" s="829"/>
      <c r="CC53" s="829"/>
      <c r="CD53" s="829"/>
      <c r="CE53" s="829"/>
      <c r="CF53" s="829"/>
      <c r="CG53" s="830"/>
      <c r="CH53" s="841"/>
      <c r="CI53" s="842"/>
      <c r="CJ53" s="842"/>
      <c r="CK53" s="842"/>
      <c r="CL53" s="843"/>
      <c r="CM53" s="841"/>
      <c r="CN53" s="842"/>
      <c r="CO53" s="842"/>
      <c r="CP53" s="842"/>
      <c r="CQ53" s="843"/>
      <c r="CR53" s="841"/>
      <c r="CS53" s="842"/>
      <c r="CT53" s="842"/>
      <c r="CU53" s="842"/>
      <c r="CV53" s="843"/>
      <c r="CW53" s="841"/>
      <c r="CX53" s="842"/>
      <c r="CY53" s="842"/>
      <c r="CZ53" s="842"/>
      <c r="DA53" s="843"/>
      <c r="DB53" s="841"/>
      <c r="DC53" s="842"/>
      <c r="DD53" s="842"/>
      <c r="DE53" s="842"/>
      <c r="DF53" s="843"/>
      <c r="DG53" s="841"/>
      <c r="DH53" s="842"/>
      <c r="DI53" s="842"/>
      <c r="DJ53" s="842"/>
      <c r="DK53" s="843"/>
      <c r="DL53" s="841"/>
      <c r="DM53" s="842"/>
      <c r="DN53" s="842"/>
      <c r="DO53" s="842"/>
      <c r="DP53" s="843"/>
      <c r="DQ53" s="841"/>
      <c r="DR53" s="842"/>
      <c r="DS53" s="842"/>
      <c r="DT53" s="842"/>
      <c r="DU53" s="843"/>
      <c r="DV53" s="844"/>
      <c r="DW53" s="845"/>
      <c r="DX53" s="845"/>
      <c r="DY53" s="845"/>
      <c r="DZ53" s="846"/>
      <c r="EA53" s="226"/>
    </row>
    <row r="54" spans="1:131" s="227" customFormat="1" ht="26.25" customHeight="1">
      <c r="A54" s="241">
        <v>27</v>
      </c>
      <c r="B54" s="815"/>
      <c r="C54" s="816"/>
      <c r="D54" s="816"/>
      <c r="E54" s="816"/>
      <c r="F54" s="816"/>
      <c r="G54" s="816"/>
      <c r="H54" s="816"/>
      <c r="I54" s="816"/>
      <c r="J54" s="816"/>
      <c r="K54" s="816"/>
      <c r="L54" s="816"/>
      <c r="M54" s="816"/>
      <c r="N54" s="816"/>
      <c r="O54" s="816"/>
      <c r="P54" s="817"/>
      <c r="Q54" s="893"/>
      <c r="R54" s="894"/>
      <c r="S54" s="894"/>
      <c r="T54" s="894"/>
      <c r="U54" s="894"/>
      <c r="V54" s="894"/>
      <c r="W54" s="894"/>
      <c r="X54" s="894"/>
      <c r="Y54" s="894"/>
      <c r="Z54" s="894"/>
      <c r="AA54" s="894"/>
      <c r="AB54" s="894"/>
      <c r="AC54" s="894"/>
      <c r="AD54" s="894"/>
      <c r="AE54" s="895"/>
      <c r="AF54" s="821"/>
      <c r="AG54" s="822"/>
      <c r="AH54" s="822"/>
      <c r="AI54" s="822"/>
      <c r="AJ54" s="823"/>
      <c r="AK54" s="896"/>
      <c r="AL54" s="894"/>
      <c r="AM54" s="894"/>
      <c r="AN54" s="894"/>
      <c r="AO54" s="894"/>
      <c r="AP54" s="894"/>
      <c r="AQ54" s="894"/>
      <c r="AR54" s="894"/>
      <c r="AS54" s="894"/>
      <c r="AT54" s="894"/>
      <c r="AU54" s="894"/>
      <c r="AV54" s="894"/>
      <c r="AW54" s="894"/>
      <c r="AX54" s="894"/>
      <c r="AY54" s="894"/>
      <c r="AZ54" s="897"/>
      <c r="BA54" s="897"/>
      <c r="BB54" s="897"/>
      <c r="BC54" s="897"/>
      <c r="BD54" s="897"/>
      <c r="BE54" s="888"/>
      <c r="BF54" s="888"/>
      <c r="BG54" s="888"/>
      <c r="BH54" s="888"/>
      <c r="BI54" s="889"/>
      <c r="BJ54" s="232"/>
      <c r="BK54" s="232"/>
      <c r="BL54" s="232"/>
      <c r="BM54" s="232"/>
      <c r="BN54" s="232"/>
      <c r="BO54" s="245"/>
      <c r="BP54" s="245"/>
      <c r="BQ54" s="242">
        <v>48</v>
      </c>
      <c r="BR54" s="243"/>
      <c r="BS54" s="828"/>
      <c r="BT54" s="829"/>
      <c r="BU54" s="829"/>
      <c r="BV54" s="829"/>
      <c r="BW54" s="829"/>
      <c r="BX54" s="829"/>
      <c r="BY54" s="829"/>
      <c r="BZ54" s="829"/>
      <c r="CA54" s="829"/>
      <c r="CB54" s="829"/>
      <c r="CC54" s="829"/>
      <c r="CD54" s="829"/>
      <c r="CE54" s="829"/>
      <c r="CF54" s="829"/>
      <c r="CG54" s="830"/>
      <c r="CH54" s="841"/>
      <c r="CI54" s="842"/>
      <c r="CJ54" s="842"/>
      <c r="CK54" s="842"/>
      <c r="CL54" s="843"/>
      <c r="CM54" s="841"/>
      <c r="CN54" s="842"/>
      <c r="CO54" s="842"/>
      <c r="CP54" s="842"/>
      <c r="CQ54" s="843"/>
      <c r="CR54" s="841"/>
      <c r="CS54" s="842"/>
      <c r="CT54" s="842"/>
      <c r="CU54" s="842"/>
      <c r="CV54" s="843"/>
      <c r="CW54" s="841"/>
      <c r="CX54" s="842"/>
      <c r="CY54" s="842"/>
      <c r="CZ54" s="842"/>
      <c r="DA54" s="843"/>
      <c r="DB54" s="841"/>
      <c r="DC54" s="842"/>
      <c r="DD54" s="842"/>
      <c r="DE54" s="842"/>
      <c r="DF54" s="843"/>
      <c r="DG54" s="841"/>
      <c r="DH54" s="842"/>
      <c r="DI54" s="842"/>
      <c r="DJ54" s="842"/>
      <c r="DK54" s="843"/>
      <c r="DL54" s="841"/>
      <c r="DM54" s="842"/>
      <c r="DN54" s="842"/>
      <c r="DO54" s="842"/>
      <c r="DP54" s="843"/>
      <c r="DQ54" s="841"/>
      <c r="DR54" s="842"/>
      <c r="DS54" s="842"/>
      <c r="DT54" s="842"/>
      <c r="DU54" s="843"/>
      <c r="DV54" s="844"/>
      <c r="DW54" s="845"/>
      <c r="DX54" s="845"/>
      <c r="DY54" s="845"/>
      <c r="DZ54" s="846"/>
      <c r="EA54" s="226"/>
    </row>
    <row r="55" spans="1:131" s="227" customFormat="1" ht="26.25" customHeight="1">
      <c r="A55" s="241">
        <v>28</v>
      </c>
      <c r="B55" s="815"/>
      <c r="C55" s="816"/>
      <c r="D55" s="816"/>
      <c r="E55" s="816"/>
      <c r="F55" s="816"/>
      <c r="G55" s="816"/>
      <c r="H55" s="816"/>
      <c r="I55" s="816"/>
      <c r="J55" s="816"/>
      <c r="K55" s="816"/>
      <c r="L55" s="816"/>
      <c r="M55" s="816"/>
      <c r="N55" s="816"/>
      <c r="O55" s="816"/>
      <c r="P55" s="817"/>
      <c r="Q55" s="893"/>
      <c r="R55" s="894"/>
      <c r="S55" s="894"/>
      <c r="T55" s="894"/>
      <c r="U55" s="894"/>
      <c r="V55" s="894"/>
      <c r="W55" s="894"/>
      <c r="X55" s="894"/>
      <c r="Y55" s="894"/>
      <c r="Z55" s="894"/>
      <c r="AA55" s="894"/>
      <c r="AB55" s="894"/>
      <c r="AC55" s="894"/>
      <c r="AD55" s="894"/>
      <c r="AE55" s="895"/>
      <c r="AF55" s="821"/>
      <c r="AG55" s="822"/>
      <c r="AH55" s="822"/>
      <c r="AI55" s="822"/>
      <c r="AJ55" s="823"/>
      <c r="AK55" s="896"/>
      <c r="AL55" s="894"/>
      <c r="AM55" s="894"/>
      <c r="AN55" s="894"/>
      <c r="AO55" s="894"/>
      <c r="AP55" s="894"/>
      <c r="AQ55" s="894"/>
      <c r="AR55" s="894"/>
      <c r="AS55" s="894"/>
      <c r="AT55" s="894"/>
      <c r="AU55" s="894"/>
      <c r="AV55" s="894"/>
      <c r="AW55" s="894"/>
      <c r="AX55" s="894"/>
      <c r="AY55" s="894"/>
      <c r="AZ55" s="897"/>
      <c r="BA55" s="897"/>
      <c r="BB55" s="897"/>
      <c r="BC55" s="897"/>
      <c r="BD55" s="897"/>
      <c r="BE55" s="888"/>
      <c r="BF55" s="888"/>
      <c r="BG55" s="888"/>
      <c r="BH55" s="888"/>
      <c r="BI55" s="889"/>
      <c r="BJ55" s="232"/>
      <c r="BK55" s="232"/>
      <c r="BL55" s="232"/>
      <c r="BM55" s="232"/>
      <c r="BN55" s="232"/>
      <c r="BO55" s="245"/>
      <c r="BP55" s="245"/>
      <c r="BQ55" s="242">
        <v>49</v>
      </c>
      <c r="BR55" s="243"/>
      <c r="BS55" s="828"/>
      <c r="BT55" s="829"/>
      <c r="BU55" s="829"/>
      <c r="BV55" s="829"/>
      <c r="BW55" s="829"/>
      <c r="BX55" s="829"/>
      <c r="BY55" s="829"/>
      <c r="BZ55" s="829"/>
      <c r="CA55" s="829"/>
      <c r="CB55" s="829"/>
      <c r="CC55" s="829"/>
      <c r="CD55" s="829"/>
      <c r="CE55" s="829"/>
      <c r="CF55" s="829"/>
      <c r="CG55" s="830"/>
      <c r="CH55" s="841"/>
      <c r="CI55" s="842"/>
      <c r="CJ55" s="842"/>
      <c r="CK55" s="842"/>
      <c r="CL55" s="843"/>
      <c r="CM55" s="841"/>
      <c r="CN55" s="842"/>
      <c r="CO55" s="842"/>
      <c r="CP55" s="842"/>
      <c r="CQ55" s="843"/>
      <c r="CR55" s="841"/>
      <c r="CS55" s="842"/>
      <c r="CT55" s="842"/>
      <c r="CU55" s="842"/>
      <c r="CV55" s="843"/>
      <c r="CW55" s="841"/>
      <c r="CX55" s="842"/>
      <c r="CY55" s="842"/>
      <c r="CZ55" s="842"/>
      <c r="DA55" s="843"/>
      <c r="DB55" s="841"/>
      <c r="DC55" s="842"/>
      <c r="DD55" s="842"/>
      <c r="DE55" s="842"/>
      <c r="DF55" s="843"/>
      <c r="DG55" s="841"/>
      <c r="DH55" s="842"/>
      <c r="DI55" s="842"/>
      <c r="DJ55" s="842"/>
      <c r="DK55" s="843"/>
      <c r="DL55" s="841"/>
      <c r="DM55" s="842"/>
      <c r="DN55" s="842"/>
      <c r="DO55" s="842"/>
      <c r="DP55" s="843"/>
      <c r="DQ55" s="841"/>
      <c r="DR55" s="842"/>
      <c r="DS55" s="842"/>
      <c r="DT55" s="842"/>
      <c r="DU55" s="843"/>
      <c r="DV55" s="844"/>
      <c r="DW55" s="845"/>
      <c r="DX55" s="845"/>
      <c r="DY55" s="845"/>
      <c r="DZ55" s="846"/>
      <c r="EA55" s="226"/>
    </row>
    <row r="56" spans="1:131" s="227" customFormat="1" ht="26.25" customHeight="1">
      <c r="A56" s="241">
        <v>29</v>
      </c>
      <c r="B56" s="815"/>
      <c r="C56" s="816"/>
      <c r="D56" s="816"/>
      <c r="E56" s="816"/>
      <c r="F56" s="816"/>
      <c r="G56" s="816"/>
      <c r="H56" s="816"/>
      <c r="I56" s="816"/>
      <c r="J56" s="816"/>
      <c r="K56" s="816"/>
      <c r="L56" s="816"/>
      <c r="M56" s="816"/>
      <c r="N56" s="816"/>
      <c r="O56" s="816"/>
      <c r="P56" s="817"/>
      <c r="Q56" s="893"/>
      <c r="R56" s="894"/>
      <c r="S56" s="894"/>
      <c r="T56" s="894"/>
      <c r="U56" s="894"/>
      <c r="V56" s="894"/>
      <c r="W56" s="894"/>
      <c r="X56" s="894"/>
      <c r="Y56" s="894"/>
      <c r="Z56" s="894"/>
      <c r="AA56" s="894"/>
      <c r="AB56" s="894"/>
      <c r="AC56" s="894"/>
      <c r="AD56" s="894"/>
      <c r="AE56" s="895"/>
      <c r="AF56" s="821"/>
      <c r="AG56" s="822"/>
      <c r="AH56" s="822"/>
      <c r="AI56" s="822"/>
      <c r="AJ56" s="823"/>
      <c r="AK56" s="896"/>
      <c r="AL56" s="894"/>
      <c r="AM56" s="894"/>
      <c r="AN56" s="894"/>
      <c r="AO56" s="894"/>
      <c r="AP56" s="894"/>
      <c r="AQ56" s="894"/>
      <c r="AR56" s="894"/>
      <c r="AS56" s="894"/>
      <c r="AT56" s="894"/>
      <c r="AU56" s="894"/>
      <c r="AV56" s="894"/>
      <c r="AW56" s="894"/>
      <c r="AX56" s="894"/>
      <c r="AY56" s="894"/>
      <c r="AZ56" s="897"/>
      <c r="BA56" s="897"/>
      <c r="BB56" s="897"/>
      <c r="BC56" s="897"/>
      <c r="BD56" s="897"/>
      <c r="BE56" s="888"/>
      <c r="BF56" s="888"/>
      <c r="BG56" s="888"/>
      <c r="BH56" s="888"/>
      <c r="BI56" s="889"/>
      <c r="BJ56" s="232"/>
      <c r="BK56" s="232"/>
      <c r="BL56" s="232"/>
      <c r="BM56" s="232"/>
      <c r="BN56" s="232"/>
      <c r="BO56" s="245"/>
      <c r="BP56" s="245"/>
      <c r="BQ56" s="242">
        <v>50</v>
      </c>
      <c r="BR56" s="243"/>
      <c r="BS56" s="828"/>
      <c r="BT56" s="829"/>
      <c r="BU56" s="829"/>
      <c r="BV56" s="829"/>
      <c r="BW56" s="829"/>
      <c r="BX56" s="829"/>
      <c r="BY56" s="829"/>
      <c r="BZ56" s="829"/>
      <c r="CA56" s="829"/>
      <c r="CB56" s="829"/>
      <c r="CC56" s="829"/>
      <c r="CD56" s="829"/>
      <c r="CE56" s="829"/>
      <c r="CF56" s="829"/>
      <c r="CG56" s="830"/>
      <c r="CH56" s="841"/>
      <c r="CI56" s="842"/>
      <c r="CJ56" s="842"/>
      <c r="CK56" s="842"/>
      <c r="CL56" s="843"/>
      <c r="CM56" s="841"/>
      <c r="CN56" s="842"/>
      <c r="CO56" s="842"/>
      <c r="CP56" s="842"/>
      <c r="CQ56" s="843"/>
      <c r="CR56" s="841"/>
      <c r="CS56" s="842"/>
      <c r="CT56" s="842"/>
      <c r="CU56" s="842"/>
      <c r="CV56" s="843"/>
      <c r="CW56" s="841"/>
      <c r="CX56" s="842"/>
      <c r="CY56" s="842"/>
      <c r="CZ56" s="842"/>
      <c r="DA56" s="843"/>
      <c r="DB56" s="841"/>
      <c r="DC56" s="842"/>
      <c r="DD56" s="842"/>
      <c r="DE56" s="842"/>
      <c r="DF56" s="843"/>
      <c r="DG56" s="841"/>
      <c r="DH56" s="842"/>
      <c r="DI56" s="842"/>
      <c r="DJ56" s="842"/>
      <c r="DK56" s="843"/>
      <c r="DL56" s="841"/>
      <c r="DM56" s="842"/>
      <c r="DN56" s="842"/>
      <c r="DO56" s="842"/>
      <c r="DP56" s="843"/>
      <c r="DQ56" s="841"/>
      <c r="DR56" s="842"/>
      <c r="DS56" s="842"/>
      <c r="DT56" s="842"/>
      <c r="DU56" s="843"/>
      <c r="DV56" s="844"/>
      <c r="DW56" s="845"/>
      <c r="DX56" s="845"/>
      <c r="DY56" s="845"/>
      <c r="DZ56" s="846"/>
      <c r="EA56" s="226"/>
    </row>
    <row r="57" spans="1:131" s="227" customFormat="1" ht="26.25" customHeight="1">
      <c r="A57" s="241">
        <v>30</v>
      </c>
      <c r="B57" s="815"/>
      <c r="C57" s="816"/>
      <c r="D57" s="816"/>
      <c r="E57" s="816"/>
      <c r="F57" s="816"/>
      <c r="G57" s="816"/>
      <c r="H57" s="816"/>
      <c r="I57" s="816"/>
      <c r="J57" s="816"/>
      <c r="K57" s="816"/>
      <c r="L57" s="816"/>
      <c r="M57" s="816"/>
      <c r="N57" s="816"/>
      <c r="O57" s="816"/>
      <c r="P57" s="817"/>
      <c r="Q57" s="893"/>
      <c r="R57" s="894"/>
      <c r="S57" s="894"/>
      <c r="T57" s="894"/>
      <c r="U57" s="894"/>
      <c r="V57" s="894"/>
      <c r="W57" s="894"/>
      <c r="X57" s="894"/>
      <c r="Y57" s="894"/>
      <c r="Z57" s="894"/>
      <c r="AA57" s="894"/>
      <c r="AB57" s="894"/>
      <c r="AC57" s="894"/>
      <c r="AD57" s="894"/>
      <c r="AE57" s="895"/>
      <c r="AF57" s="821"/>
      <c r="AG57" s="822"/>
      <c r="AH57" s="822"/>
      <c r="AI57" s="822"/>
      <c r="AJ57" s="823"/>
      <c r="AK57" s="896"/>
      <c r="AL57" s="894"/>
      <c r="AM57" s="894"/>
      <c r="AN57" s="894"/>
      <c r="AO57" s="894"/>
      <c r="AP57" s="894"/>
      <c r="AQ57" s="894"/>
      <c r="AR57" s="894"/>
      <c r="AS57" s="894"/>
      <c r="AT57" s="894"/>
      <c r="AU57" s="894"/>
      <c r="AV57" s="894"/>
      <c r="AW57" s="894"/>
      <c r="AX57" s="894"/>
      <c r="AY57" s="894"/>
      <c r="AZ57" s="897"/>
      <c r="BA57" s="897"/>
      <c r="BB57" s="897"/>
      <c r="BC57" s="897"/>
      <c r="BD57" s="897"/>
      <c r="BE57" s="888"/>
      <c r="BF57" s="888"/>
      <c r="BG57" s="888"/>
      <c r="BH57" s="888"/>
      <c r="BI57" s="889"/>
      <c r="BJ57" s="232"/>
      <c r="BK57" s="232"/>
      <c r="BL57" s="232"/>
      <c r="BM57" s="232"/>
      <c r="BN57" s="232"/>
      <c r="BO57" s="245"/>
      <c r="BP57" s="245"/>
      <c r="BQ57" s="242">
        <v>51</v>
      </c>
      <c r="BR57" s="243"/>
      <c r="BS57" s="828"/>
      <c r="BT57" s="829"/>
      <c r="BU57" s="829"/>
      <c r="BV57" s="829"/>
      <c r="BW57" s="829"/>
      <c r="BX57" s="829"/>
      <c r="BY57" s="829"/>
      <c r="BZ57" s="829"/>
      <c r="CA57" s="829"/>
      <c r="CB57" s="829"/>
      <c r="CC57" s="829"/>
      <c r="CD57" s="829"/>
      <c r="CE57" s="829"/>
      <c r="CF57" s="829"/>
      <c r="CG57" s="830"/>
      <c r="CH57" s="841"/>
      <c r="CI57" s="842"/>
      <c r="CJ57" s="842"/>
      <c r="CK57" s="842"/>
      <c r="CL57" s="843"/>
      <c r="CM57" s="841"/>
      <c r="CN57" s="842"/>
      <c r="CO57" s="842"/>
      <c r="CP57" s="842"/>
      <c r="CQ57" s="843"/>
      <c r="CR57" s="841"/>
      <c r="CS57" s="842"/>
      <c r="CT57" s="842"/>
      <c r="CU57" s="842"/>
      <c r="CV57" s="843"/>
      <c r="CW57" s="841"/>
      <c r="CX57" s="842"/>
      <c r="CY57" s="842"/>
      <c r="CZ57" s="842"/>
      <c r="DA57" s="843"/>
      <c r="DB57" s="841"/>
      <c r="DC57" s="842"/>
      <c r="DD57" s="842"/>
      <c r="DE57" s="842"/>
      <c r="DF57" s="843"/>
      <c r="DG57" s="841"/>
      <c r="DH57" s="842"/>
      <c r="DI57" s="842"/>
      <c r="DJ57" s="842"/>
      <c r="DK57" s="843"/>
      <c r="DL57" s="841"/>
      <c r="DM57" s="842"/>
      <c r="DN57" s="842"/>
      <c r="DO57" s="842"/>
      <c r="DP57" s="843"/>
      <c r="DQ57" s="841"/>
      <c r="DR57" s="842"/>
      <c r="DS57" s="842"/>
      <c r="DT57" s="842"/>
      <c r="DU57" s="843"/>
      <c r="DV57" s="844"/>
      <c r="DW57" s="845"/>
      <c r="DX57" s="845"/>
      <c r="DY57" s="845"/>
      <c r="DZ57" s="846"/>
      <c r="EA57" s="226"/>
    </row>
    <row r="58" spans="1:131" s="227" customFormat="1" ht="26.25" customHeight="1">
      <c r="A58" s="241">
        <v>31</v>
      </c>
      <c r="B58" s="815"/>
      <c r="C58" s="816"/>
      <c r="D58" s="816"/>
      <c r="E58" s="816"/>
      <c r="F58" s="816"/>
      <c r="G58" s="816"/>
      <c r="H58" s="816"/>
      <c r="I58" s="816"/>
      <c r="J58" s="816"/>
      <c r="K58" s="816"/>
      <c r="L58" s="816"/>
      <c r="M58" s="816"/>
      <c r="N58" s="816"/>
      <c r="O58" s="816"/>
      <c r="P58" s="817"/>
      <c r="Q58" s="893"/>
      <c r="R58" s="894"/>
      <c r="S58" s="894"/>
      <c r="T58" s="894"/>
      <c r="U58" s="894"/>
      <c r="V58" s="894"/>
      <c r="W58" s="894"/>
      <c r="X58" s="894"/>
      <c r="Y58" s="894"/>
      <c r="Z58" s="894"/>
      <c r="AA58" s="894"/>
      <c r="AB58" s="894"/>
      <c r="AC58" s="894"/>
      <c r="AD58" s="894"/>
      <c r="AE58" s="895"/>
      <c r="AF58" s="821"/>
      <c r="AG58" s="822"/>
      <c r="AH58" s="822"/>
      <c r="AI58" s="822"/>
      <c r="AJ58" s="823"/>
      <c r="AK58" s="896"/>
      <c r="AL58" s="894"/>
      <c r="AM58" s="894"/>
      <c r="AN58" s="894"/>
      <c r="AO58" s="894"/>
      <c r="AP58" s="894"/>
      <c r="AQ58" s="894"/>
      <c r="AR58" s="894"/>
      <c r="AS58" s="894"/>
      <c r="AT58" s="894"/>
      <c r="AU58" s="894"/>
      <c r="AV58" s="894"/>
      <c r="AW58" s="894"/>
      <c r="AX58" s="894"/>
      <c r="AY58" s="894"/>
      <c r="AZ58" s="897"/>
      <c r="BA58" s="897"/>
      <c r="BB58" s="897"/>
      <c r="BC58" s="897"/>
      <c r="BD58" s="897"/>
      <c r="BE58" s="888"/>
      <c r="BF58" s="888"/>
      <c r="BG58" s="888"/>
      <c r="BH58" s="888"/>
      <c r="BI58" s="889"/>
      <c r="BJ58" s="232"/>
      <c r="BK58" s="232"/>
      <c r="BL58" s="232"/>
      <c r="BM58" s="232"/>
      <c r="BN58" s="232"/>
      <c r="BO58" s="245"/>
      <c r="BP58" s="245"/>
      <c r="BQ58" s="242">
        <v>52</v>
      </c>
      <c r="BR58" s="243"/>
      <c r="BS58" s="828"/>
      <c r="BT58" s="829"/>
      <c r="BU58" s="829"/>
      <c r="BV58" s="829"/>
      <c r="BW58" s="829"/>
      <c r="BX58" s="829"/>
      <c r="BY58" s="829"/>
      <c r="BZ58" s="829"/>
      <c r="CA58" s="829"/>
      <c r="CB58" s="829"/>
      <c r="CC58" s="829"/>
      <c r="CD58" s="829"/>
      <c r="CE58" s="829"/>
      <c r="CF58" s="829"/>
      <c r="CG58" s="830"/>
      <c r="CH58" s="841"/>
      <c r="CI58" s="842"/>
      <c r="CJ58" s="842"/>
      <c r="CK58" s="842"/>
      <c r="CL58" s="843"/>
      <c r="CM58" s="841"/>
      <c r="CN58" s="842"/>
      <c r="CO58" s="842"/>
      <c r="CP58" s="842"/>
      <c r="CQ58" s="843"/>
      <c r="CR58" s="841"/>
      <c r="CS58" s="842"/>
      <c r="CT58" s="842"/>
      <c r="CU58" s="842"/>
      <c r="CV58" s="843"/>
      <c r="CW58" s="841"/>
      <c r="CX58" s="842"/>
      <c r="CY58" s="842"/>
      <c r="CZ58" s="842"/>
      <c r="DA58" s="843"/>
      <c r="DB58" s="841"/>
      <c r="DC58" s="842"/>
      <c r="DD58" s="842"/>
      <c r="DE58" s="842"/>
      <c r="DF58" s="843"/>
      <c r="DG58" s="841"/>
      <c r="DH58" s="842"/>
      <c r="DI58" s="842"/>
      <c r="DJ58" s="842"/>
      <c r="DK58" s="843"/>
      <c r="DL58" s="841"/>
      <c r="DM58" s="842"/>
      <c r="DN58" s="842"/>
      <c r="DO58" s="842"/>
      <c r="DP58" s="843"/>
      <c r="DQ58" s="841"/>
      <c r="DR58" s="842"/>
      <c r="DS58" s="842"/>
      <c r="DT58" s="842"/>
      <c r="DU58" s="843"/>
      <c r="DV58" s="844"/>
      <c r="DW58" s="845"/>
      <c r="DX58" s="845"/>
      <c r="DY58" s="845"/>
      <c r="DZ58" s="846"/>
      <c r="EA58" s="226"/>
    </row>
    <row r="59" spans="1:131" s="227" customFormat="1" ht="26.25" customHeight="1">
      <c r="A59" s="241">
        <v>32</v>
      </c>
      <c r="B59" s="815"/>
      <c r="C59" s="816"/>
      <c r="D59" s="816"/>
      <c r="E59" s="816"/>
      <c r="F59" s="816"/>
      <c r="G59" s="816"/>
      <c r="H59" s="816"/>
      <c r="I59" s="816"/>
      <c r="J59" s="816"/>
      <c r="K59" s="816"/>
      <c r="L59" s="816"/>
      <c r="M59" s="816"/>
      <c r="N59" s="816"/>
      <c r="O59" s="816"/>
      <c r="P59" s="817"/>
      <c r="Q59" s="893"/>
      <c r="R59" s="894"/>
      <c r="S59" s="894"/>
      <c r="T59" s="894"/>
      <c r="U59" s="894"/>
      <c r="V59" s="894"/>
      <c r="W59" s="894"/>
      <c r="X59" s="894"/>
      <c r="Y59" s="894"/>
      <c r="Z59" s="894"/>
      <c r="AA59" s="894"/>
      <c r="AB59" s="894"/>
      <c r="AC59" s="894"/>
      <c r="AD59" s="894"/>
      <c r="AE59" s="895"/>
      <c r="AF59" s="821"/>
      <c r="AG59" s="822"/>
      <c r="AH59" s="822"/>
      <c r="AI59" s="822"/>
      <c r="AJ59" s="823"/>
      <c r="AK59" s="896"/>
      <c r="AL59" s="894"/>
      <c r="AM59" s="894"/>
      <c r="AN59" s="894"/>
      <c r="AO59" s="894"/>
      <c r="AP59" s="894"/>
      <c r="AQ59" s="894"/>
      <c r="AR59" s="894"/>
      <c r="AS59" s="894"/>
      <c r="AT59" s="894"/>
      <c r="AU59" s="894"/>
      <c r="AV59" s="894"/>
      <c r="AW59" s="894"/>
      <c r="AX59" s="894"/>
      <c r="AY59" s="894"/>
      <c r="AZ59" s="897"/>
      <c r="BA59" s="897"/>
      <c r="BB59" s="897"/>
      <c r="BC59" s="897"/>
      <c r="BD59" s="897"/>
      <c r="BE59" s="888"/>
      <c r="BF59" s="888"/>
      <c r="BG59" s="888"/>
      <c r="BH59" s="888"/>
      <c r="BI59" s="889"/>
      <c r="BJ59" s="232"/>
      <c r="BK59" s="232"/>
      <c r="BL59" s="232"/>
      <c r="BM59" s="232"/>
      <c r="BN59" s="232"/>
      <c r="BO59" s="245"/>
      <c r="BP59" s="245"/>
      <c r="BQ59" s="242">
        <v>53</v>
      </c>
      <c r="BR59" s="243"/>
      <c r="BS59" s="828"/>
      <c r="BT59" s="829"/>
      <c r="BU59" s="829"/>
      <c r="BV59" s="829"/>
      <c r="BW59" s="829"/>
      <c r="BX59" s="829"/>
      <c r="BY59" s="829"/>
      <c r="BZ59" s="829"/>
      <c r="CA59" s="829"/>
      <c r="CB59" s="829"/>
      <c r="CC59" s="829"/>
      <c r="CD59" s="829"/>
      <c r="CE59" s="829"/>
      <c r="CF59" s="829"/>
      <c r="CG59" s="830"/>
      <c r="CH59" s="841"/>
      <c r="CI59" s="842"/>
      <c r="CJ59" s="842"/>
      <c r="CK59" s="842"/>
      <c r="CL59" s="843"/>
      <c r="CM59" s="841"/>
      <c r="CN59" s="842"/>
      <c r="CO59" s="842"/>
      <c r="CP59" s="842"/>
      <c r="CQ59" s="843"/>
      <c r="CR59" s="841"/>
      <c r="CS59" s="842"/>
      <c r="CT59" s="842"/>
      <c r="CU59" s="842"/>
      <c r="CV59" s="843"/>
      <c r="CW59" s="841"/>
      <c r="CX59" s="842"/>
      <c r="CY59" s="842"/>
      <c r="CZ59" s="842"/>
      <c r="DA59" s="843"/>
      <c r="DB59" s="841"/>
      <c r="DC59" s="842"/>
      <c r="DD59" s="842"/>
      <c r="DE59" s="842"/>
      <c r="DF59" s="843"/>
      <c r="DG59" s="841"/>
      <c r="DH59" s="842"/>
      <c r="DI59" s="842"/>
      <c r="DJ59" s="842"/>
      <c r="DK59" s="843"/>
      <c r="DL59" s="841"/>
      <c r="DM59" s="842"/>
      <c r="DN59" s="842"/>
      <c r="DO59" s="842"/>
      <c r="DP59" s="843"/>
      <c r="DQ59" s="841"/>
      <c r="DR59" s="842"/>
      <c r="DS59" s="842"/>
      <c r="DT59" s="842"/>
      <c r="DU59" s="843"/>
      <c r="DV59" s="844"/>
      <c r="DW59" s="845"/>
      <c r="DX59" s="845"/>
      <c r="DY59" s="845"/>
      <c r="DZ59" s="846"/>
      <c r="EA59" s="226"/>
    </row>
    <row r="60" spans="1:131" s="227" customFormat="1" ht="26.25" customHeight="1">
      <c r="A60" s="241">
        <v>33</v>
      </c>
      <c r="B60" s="815"/>
      <c r="C60" s="816"/>
      <c r="D60" s="816"/>
      <c r="E60" s="816"/>
      <c r="F60" s="816"/>
      <c r="G60" s="816"/>
      <c r="H60" s="816"/>
      <c r="I60" s="816"/>
      <c r="J60" s="816"/>
      <c r="K60" s="816"/>
      <c r="L60" s="816"/>
      <c r="M60" s="816"/>
      <c r="N60" s="816"/>
      <c r="O60" s="816"/>
      <c r="P60" s="817"/>
      <c r="Q60" s="893"/>
      <c r="R60" s="894"/>
      <c r="S60" s="894"/>
      <c r="T60" s="894"/>
      <c r="U60" s="894"/>
      <c r="V60" s="894"/>
      <c r="W60" s="894"/>
      <c r="X60" s="894"/>
      <c r="Y60" s="894"/>
      <c r="Z60" s="894"/>
      <c r="AA60" s="894"/>
      <c r="AB60" s="894"/>
      <c r="AC60" s="894"/>
      <c r="AD60" s="894"/>
      <c r="AE60" s="895"/>
      <c r="AF60" s="821"/>
      <c r="AG60" s="822"/>
      <c r="AH60" s="822"/>
      <c r="AI60" s="822"/>
      <c r="AJ60" s="823"/>
      <c r="AK60" s="896"/>
      <c r="AL60" s="894"/>
      <c r="AM60" s="894"/>
      <c r="AN60" s="894"/>
      <c r="AO60" s="894"/>
      <c r="AP60" s="894"/>
      <c r="AQ60" s="894"/>
      <c r="AR60" s="894"/>
      <c r="AS60" s="894"/>
      <c r="AT60" s="894"/>
      <c r="AU60" s="894"/>
      <c r="AV60" s="894"/>
      <c r="AW60" s="894"/>
      <c r="AX60" s="894"/>
      <c r="AY60" s="894"/>
      <c r="AZ60" s="897"/>
      <c r="BA60" s="897"/>
      <c r="BB60" s="897"/>
      <c r="BC60" s="897"/>
      <c r="BD60" s="897"/>
      <c r="BE60" s="888"/>
      <c r="BF60" s="888"/>
      <c r="BG60" s="888"/>
      <c r="BH60" s="888"/>
      <c r="BI60" s="889"/>
      <c r="BJ60" s="232"/>
      <c r="BK60" s="232"/>
      <c r="BL60" s="232"/>
      <c r="BM60" s="232"/>
      <c r="BN60" s="232"/>
      <c r="BO60" s="245"/>
      <c r="BP60" s="245"/>
      <c r="BQ60" s="242">
        <v>54</v>
      </c>
      <c r="BR60" s="243"/>
      <c r="BS60" s="828"/>
      <c r="BT60" s="829"/>
      <c r="BU60" s="829"/>
      <c r="BV60" s="829"/>
      <c r="BW60" s="829"/>
      <c r="BX60" s="829"/>
      <c r="BY60" s="829"/>
      <c r="BZ60" s="829"/>
      <c r="CA60" s="829"/>
      <c r="CB60" s="829"/>
      <c r="CC60" s="829"/>
      <c r="CD60" s="829"/>
      <c r="CE60" s="829"/>
      <c r="CF60" s="829"/>
      <c r="CG60" s="830"/>
      <c r="CH60" s="841"/>
      <c r="CI60" s="842"/>
      <c r="CJ60" s="842"/>
      <c r="CK60" s="842"/>
      <c r="CL60" s="843"/>
      <c r="CM60" s="841"/>
      <c r="CN60" s="842"/>
      <c r="CO60" s="842"/>
      <c r="CP60" s="842"/>
      <c r="CQ60" s="843"/>
      <c r="CR60" s="841"/>
      <c r="CS60" s="842"/>
      <c r="CT60" s="842"/>
      <c r="CU60" s="842"/>
      <c r="CV60" s="843"/>
      <c r="CW60" s="841"/>
      <c r="CX60" s="842"/>
      <c r="CY60" s="842"/>
      <c r="CZ60" s="842"/>
      <c r="DA60" s="843"/>
      <c r="DB60" s="841"/>
      <c r="DC60" s="842"/>
      <c r="DD60" s="842"/>
      <c r="DE60" s="842"/>
      <c r="DF60" s="843"/>
      <c r="DG60" s="841"/>
      <c r="DH60" s="842"/>
      <c r="DI60" s="842"/>
      <c r="DJ60" s="842"/>
      <c r="DK60" s="843"/>
      <c r="DL60" s="841"/>
      <c r="DM60" s="842"/>
      <c r="DN60" s="842"/>
      <c r="DO60" s="842"/>
      <c r="DP60" s="843"/>
      <c r="DQ60" s="841"/>
      <c r="DR60" s="842"/>
      <c r="DS60" s="842"/>
      <c r="DT60" s="842"/>
      <c r="DU60" s="843"/>
      <c r="DV60" s="844"/>
      <c r="DW60" s="845"/>
      <c r="DX60" s="845"/>
      <c r="DY60" s="845"/>
      <c r="DZ60" s="846"/>
      <c r="EA60" s="226"/>
    </row>
    <row r="61" spans="1:131" s="227" customFormat="1" ht="26.25" customHeight="1" thickBot="1">
      <c r="A61" s="241">
        <v>34</v>
      </c>
      <c r="B61" s="815"/>
      <c r="C61" s="816"/>
      <c r="D61" s="816"/>
      <c r="E61" s="816"/>
      <c r="F61" s="816"/>
      <c r="G61" s="816"/>
      <c r="H61" s="816"/>
      <c r="I61" s="816"/>
      <c r="J61" s="816"/>
      <c r="K61" s="816"/>
      <c r="L61" s="816"/>
      <c r="M61" s="816"/>
      <c r="N61" s="816"/>
      <c r="O61" s="816"/>
      <c r="P61" s="817"/>
      <c r="Q61" s="893"/>
      <c r="R61" s="894"/>
      <c r="S61" s="894"/>
      <c r="T61" s="894"/>
      <c r="U61" s="894"/>
      <c r="V61" s="894"/>
      <c r="W61" s="894"/>
      <c r="X61" s="894"/>
      <c r="Y61" s="894"/>
      <c r="Z61" s="894"/>
      <c r="AA61" s="894"/>
      <c r="AB61" s="894"/>
      <c r="AC61" s="894"/>
      <c r="AD61" s="894"/>
      <c r="AE61" s="895"/>
      <c r="AF61" s="821"/>
      <c r="AG61" s="822"/>
      <c r="AH61" s="822"/>
      <c r="AI61" s="822"/>
      <c r="AJ61" s="823"/>
      <c r="AK61" s="896"/>
      <c r="AL61" s="894"/>
      <c r="AM61" s="894"/>
      <c r="AN61" s="894"/>
      <c r="AO61" s="894"/>
      <c r="AP61" s="894"/>
      <c r="AQ61" s="894"/>
      <c r="AR61" s="894"/>
      <c r="AS61" s="894"/>
      <c r="AT61" s="894"/>
      <c r="AU61" s="894"/>
      <c r="AV61" s="894"/>
      <c r="AW61" s="894"/>
      <c r="AX61" s="894"/>
      <c r="AY61" s="894"/>
      <c r="AZ61" s="897"/>
      <c r="BA61" s="897"/>
      <c r="BB61" s="897"/>
      <c r="BC61" s="897"/>
      <c r="BD61" s="897"/>
      <c r="BE61" s="888"/>
      <c r="BF61" s="888"/>
      <c r="BG61" s="888"/>
      <c r="BH61" s="888"/>
      <c r="BI61" s="889"/>
      <c r="BJ61" s="232"/>
      <c r="BK61" s="232"/>
      <c r="BL61" s="232"/>
      <c r="BM61" s="232"/>
      <c r="BN61" s="232"/>
      <c r="BO61" s="245"/>
      <c r="BP61" s="245"/>
      <c r="BQ61" s="242">
        <v>55</v>
      </c>
      <c r="BR61" s="243"/>
      <c r="BS61" s="828"/>
      <c r="BT61" s="829"/>
      <c r="BU61" s="829"/>
      <c r="BV61" s="829"/>
      <c r="BW61" s="829"/>
      <c r="BX61" s="829"/>
      <c r="BY61" s="829"/>
      <c r="BZ61" s="829"/>
      <c r="CA61" s="829"/>
      <c r="CB61" s="829"/>
      <c r="CC61" s="829"/>
      <c r="CD61" s="829"/>
      <c r="CE61" s="829"/>
      <c r="CF61" s="829"/>
      <c r="CG61" s="830"/>
      <c r="CH61" s="841"/>
      <c r="CI61" s="842"/>
      <c r="CJ61" s="842"/>
      <c r="CK61" s="842"/>
      <c r="CL61" s="843"/>
      <c r="CM61" s="841"/>
      <c r="CN61" s="842"/>
      <c r="CO61" s="842"/>
      <c r="CP61" s="842"/>
      <c r="CQ61" s="843"/>
      <c r="CR61" s="841"/>
      <c r="CS61" s="842"/>
      <c r="CT61" s="842"/>
      <c r="CU61" s="842"/>
      <c r="CV61" s="843"/>
      <c r="CW61" s="841"/>
      <c r="CX61" s="842"/>
      <c r="CY61" s="842"/>
      <c r="CZ61" s="842"/>
      <c r="DA61" s="843"/>
      <c r="DB61" s="841"/>
      <c r="DC61" s="842"/>
      <c r="DD61" s="842"/>
      <c r="DE61" s="842"/>
      <c r="DF61" s="843"/>
      <c r="DG61" s="841"/>
      <c r="DH61" s="842"/>
      <c r="DI61" s="842"/>
      <c r="DJ61" s="842"/>
      <c r="DK61" s="843"/>
      <c r="DL61" s="841"/>
      <c r="DM61" s="842"/>
      <c r="DN61" s="842"/>
      <c r="DO61" s="842"/>
      <c r="DP61" s="843"/>
      <c r="DQ61" s="841"/>
      <c r="DR61" s="842"/>
      <c r="DS61" s="842"/>
      <c r="DT61" s="842"/>
      <c r="DU61" s="843"/>
      <c r="DV61" s="844"/>
      <c r="DW61" s="845"/>
      <c r="DX61" s="845"/>
      <c r="DY61" s="845"/>
      <c r="DZ61" s="846"/>
      <c r="EA61" s="226"/>
    </row>
    <row r="62" spans="1:131" s="227" customFormat="1" ht="26.25" customHeight="1">
      <c r="A62" s="241">
        <v>35</v>
      </c>
      <c r="B62" s="815"/>
      <c r="C62" s="816"/>
      <c r="D62" s="816"/>
      <c r="E62" s="816"/>
      <c r="F62" s="816"/>
      <c r="G62" s="816"/>
      <c r="H62" s="816"/>
      <c r="I62" s="816"/>
      <c r="J62" s="816"/>
      <c r="K62" s="816"/>
      <c r="L62" s="816"/>
      <c r="M62" s="816"/>
      <c r="N62" s="816"/>
      <c r="O62" s="816"/>
      <c r="P62" s="817"/>
      <c r="Q62" s="893"/>
      <c r="R62" s="894"/>
      <c r="S62" s="894"/>
      <c r="T62" s="894"/>
      <c r="U62" s="894"/>
      <c r="V62" s="894"/>
      <c r="W62" s="894"/>
      <c r="X62" s="894"/>
      <c r="Y62" s="894"/>
      <c r="Z62" s="894"/>
      <c r="AA62" s="894"/>
      <c r="AB62" s="894"/>
      <c r="AC62" s="894"/>
      <c r="AD62" s="894"/>
      <c r="AE62" s="895"/>
      <c r="AF62" s="821"/>
      <c r="AG62" s="822"/>
      <c r="AH62" s="822"/>
      <c r="AI62" s="822"/>
      <c r="AJ62" s="823"/>
      <c r="AK62" s="896"/>
      <c r="AL62" s="894"/>
      <c r="AM62" s="894"/>
      <c r="AN62" s="894"/>
      <c r="AO62" s="894"/>
      <c r="AP62" s="894"/>
      <c r="AQ62" s="894"/>
      <c r="AR62" s="894"/>
      <c r="AS62" s="894"/>
      <c r="AT62" s="894"/>
      <c r="AU62" s="894"/>
      <c r="AV62" s="894"/>
      <c r="AW62" s="894"/>
      <c r="AX62" s="894"/>
      <c r="AY62" s="894"/>
      <c r="AZ62" s="897"/>
      <c r="BA62" s="897"/>
      <c r="BB62" s="897"/>
      <c r="BC62" s="897"/>
      <c r="BD62" s="897"/>
      <c r="BE62" s="888"/>
      <c r="BF62" s="888"/>
      <c r="BG62" s="888"/>
      <c r="BH62" s="888"/>
      <c r="BI62" s="889"/>
      <c r="BJ62" s="905" t="s">
        <v>400</v>
      </c>
      <c r="BK62" s="866"/>
      <c r="BL62" s="866"/>
      <c r="BM62" s="866"/>
      <c r="BN62" s="867"/>
      <c r="BO62" s="245"/>
      <c r="BP62" s="245"/>
      <c r="BQ62" s="242">
        <v>56</v>
      </c>
      <c r="BR62" s="243"/>
      <c r="BS62" s="828"/>
      <c r="BT62" s="829"/>
      <c r="BU62" s="829"/>
      <c r="BV62" s="829"/>
      <c r="BW62" s="829"/>
      <c r="BX62" s="829"/>
      <c r="BY62" s="829"/>
      <c r="BZ62" s="829"/>
      <c r="CA62" s="829"/>
      <c r="CB62" s="829"/>
      <c r="CC62" s="829"/>
      <c r="CD62" s="829"/>
      <c r="CE62" s="829"/>
      <c r="CF62" s="829"/>
      <c r="CG62" s="830"/>
      <c r="CH62" s="841"/>
      <c r="CI62" s="842"/>
      <c r="CJ62" s="842"/>
      <c r="CK62" s="842"/>
      <c r="CL62" s="843"/>
      <c r="CM62" s="841"/>
      <c r="CN62" s="842"/>
      <c r="CO62" s="842"/>
      <c r="CP62" s="842"/>
      <c r="CQ62" s="843"/>
      <c r="CR62" s="841"/>
      <c r="CS62" s="842"/>
      <c r="CT62" s="842"/>
      <c r="CU62" s="842"/>
      <c r="CV62" s="843"/>
      <c r="CW62" s="841"/>
      <c r="CX62" s="842"/>
      <c r="CY62" s="842"/>
      <c r="CZ62" s="842"/>
      <c r="DA62" s="843"/>
      <c r="DB62" s="841"/>
      <c r="DC62" s="842"/>
      <c r="DD62" s="842"/>
      <c r="DE62" s="842"/>
      <c r="DF62" s="843"/>
      <c r="DG62" s="841"/>
      <c r="DH62" s="842"/>
      <c r="DI62" s="842"/>
      <c r="DJ62" s="842"/>
      <c r="DK62" s="843"/>
      <c r="DL62" s="841"/>
      <c r="DM62" s="842"/>
      <c r="DN62" s="842"/>
      <c r="DO62" s="842"/>
      <c r="DP62" s="843"/>
      <c r="DQ62" s="841"/>
      <c r="DR62" s="842"/>
      <c r="DS62" s="842"/>
      <c r="DT62" s="842"/>
      <c r="DU62" s="843"/>
      <c r="DV62" s="844"/>
      <c r="DW62" s="845"/>
      <c r="DX62" s="845"/>
      <c r="DY62" s="845"/>
      <c r="DZ62" s="846"/>
      <c r="EA62" s="226"/>
    </row>
    <row r="63" spans="1:131" s="227" customFormat="1" ht="26.25" customHeight="1" thickBot="1">
      <c r="A63" s="244" t="s">
        <v>379</v>
      </c>
      <c r="B63" s="850" t="s">
        <v>401</v>
      </c>
      <c r="C63" s="851"/>
      <c r="D63" s="851"/>
      <c r="E63" s="851"/>
      <c r="F63" s="851"/>
      <c r="G63" s="851"/>
      <c r="H63" s="851"/>
      <c r="I63" s="851"/>
      <c r="J63" s="851"/>
      <c r="K63" s="851"/>
      <c r="L63" s="851"/>
      <c r="M63" s="851"/>
      <c r="N63" s="851"/>
      <c r="O63" s="851"/>
      <c r="P63" s="852"/>
      <c r="Q63" s="898"/>
      <c r="R63" s="899"/>
      <c r="S63" s="899"/>
      <c r="T63" s="899"/>
      <c r="U63" s="899"/>
      <c r="V63" s="899"/>
      <c r="W63" s="899"/>
      <c r="X63" s="899"/>
      <c r="Y63" s="899"/>
      <c r="Z63" s="899"/>
      <c r="AA63" s="899"/>
      <c r="AB63" s="899"/>
      <c r="AC63" s="899"/>
      <c r="AD63" s="899"/>
      <c r="AE63" s="900"/>
      <c r="AF63" s="901">
        <v>1555</v>
      </c>
      <c r="AG63" s="902"/>
      <c r="AH63" s="902"/>
      <c r="AI63" s="902"/>
      <c r="AJ63" s="903"/>
      <c r="AK63" s="904"/>
      <c r="AL63" s="899"/>
      <c r="AM63" s="899"/>
      <c r="AN63" s="899"/>
      <c r="AO63" s="899"/>
      <c r="AP63" s="902">
        <v>8873</v>
      </c>
      <c r="AQ63" s="902"/>
      <c r="AR63" s="902"/>
      <c r="AS63" s="902"/>
      <c r="AT63" s="902"/>
      <c r="AU63" s="902">
        <v>7391</v>
      </c>
      <c r="AV63" s="902"/>
      <c r="AW63" s="902"/>
      <c r="AX63" s="902"/>
      <c r="AY63" s="902"/>
      <c r="AZ63" s="906"/>
      <c r="BA63" s="906"/>
      <c r="BB63" s="906"/>
      <c r="BC63" s="906"/>
      <c r="BD63" s="906"/>
      <c r="BE63" s="907"/>
      <c r="BF63" s="907"/>
      <c r="BG63" s="907"/>
      <c r="BH63" s="907"/>
      <c r="BI63" s="908"/>
      <c r="BJ63" s="909" t="s">
        <v>122</v>
      </c>
      <c r="BK63" s="910"/>
      <c r="BL63" s="910"/>
      <c r="BM63" s="910"/>
      <c r="BN63" s="911"/>
      <c r="BO63" s="245"/>
      <c r="BP63" s="245"/>
      <c r="BQ63" s="242">
        <v>57</v>
      </c>
      <c r="BR63" s="243"/>
      <c r="BS63" s="828"/>
      <c r="BT63" s="829"/>
      <c r="BU63" s="829"/>
      <c r="BV63" s="829"/>
      <c r="BW63" s="829"/>
      <c r="BX63" s="829"/>
      <c r="BY63" s="829"/>
      <c r="BZ63" s="829"/>
      <c r="CA63" s="829"/>
      <c r="CB63" s="829"/>
      <c r="CC63" s="829"/>
      <c r="CD63" s="829"/>
      <c r="CE63" s="829"/>
      <c r="CF63" s="829"/>
      <c r="CG63" s="830"/>
      <c r="CH63" s="841"/>
      <c r="CI63" s="842"/>
      <c r="CJ63" s="842"/>
      <c r="CK63" s="842"/>
      <c r="CL63" s="843"/>
      <c r="CM63" s="841"/>
      <c r="CN63" s="842"/>
      <c r="CO63" s="842"/>
      <c r="CP63" s="842"/>
      <c r="CQ63" s="843"/>
      <c r="CR63" s="841"/>
      <c r="CS63" s="842"/>
      <c r="CT63" s="842"/>
      <c r="CU63" s="842"/>
      <c r="CV63" s="843"/>
      <c r="CW63" s="841"/>
      <c r="CX63" s="842"/>
      <c r="CY63" s="842"/>
      <c r="CZ63" s="842"/>
      <c r="DA63" s="843"/>
      <c r="DB63" s="841"/>
      <c r="DC63" s="842"/>
      <c r="DD63" s="842"/>
      <c r="DE63" s="842"/>
      <c r="DF63" s="843"/>
      <c r="DG63" s="841"/>
      <c r="DH63" s="842"/>
      <c r="DI63" s="842"/>
      <c r="DJ63" s="842"/>
      <c r="DK63" s="843"/>
      <c r="DL63" s="841"/>
      <c r="DM63" s="842"/>
      <c r="DN63" s="842"/>
      <c r="DO63" s="842"/>
      <c r="DP63" s="843"/>
      <c r="DQ63" s="841"/>
      <c r="DR63" s="842"/>
      <c r="DS63" s="842"/>
      <c r="DT63" s="842"/>
      <c r="DU63" s="843"/>
      <c r="DV63" s="844"/>
      <c r="DW63" s="845"/>
      <c r="DX63" s="845"/>
      <c r="DY63" s="845"/>
      <c r="DZ63" s="846"/>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828"/>
      <c r="BT64" s="829"/>
      <c r="BU64" s="829"/>
      <c r="BV64" s="829"/>
      <c r="BW64" s="829"/>
      <c r="BX64" s="829"/>
      <c r="BY64" s="829"/>
      <c r="BZ64" s="829"/>
      <c r="CA64" s="829"/>
      <c r="CB64" s="829"/>
      <c r="CC64" s="829"/>
      <c r="CD64" s="829"/>
      <c r="CE64" s="829"/>
      <c r="CF64" s="829"/>
      <c r="CG64" s="830"/>
      <c r="CH64" s="841"/>
      <c r="CI64" s="842"/>
      <c r="CJ64" s="842"/>
      <c r="CK64" s="842"/>
      <c r="CL64" s="843"/>
      <c r="CM64" s="841"/>
      <c r="CN64" s="842"/>
      <c r="CO64" s="842"/>
      <c r="CP64" s="842"/>
      <c r="CQ64" s="843"/>
      <c r="CR64" s="841"/>
      <c r="CS64" s="842"/>
      <c r="CT64" s="842"/>
      <c r="CU64" s="842"/>
      <c r="CV64" s="843"/>
      <c r="CW64" s="841"/>
      <c r="CX64" s="842"/>
      <c r="CY64" s="842"/>
      <c r="CZ64" s="842"/>
      <c r="DA64" s="843"/>
      <c r="DB64" s="841"/>
      <c r="DC64" s="842"/>
      <c r="DD64" s="842"/>
      <c r="DE64" s="842"/>
      <c r="DF64" s="843"/>
      <c r="DG64" s="841"/>
      <c r="DH64" s="842"/>
      <c r="DI64" s="842"/>
      <c r="DJ64" s="842"/>
      <c r="DK64" s="843"/>
      <c r="DL64" s="841"/>
      <c r="DM64" s="842"/>
      <c r="DN64" s="842"/>
      <c r="DO64" s="842"/>
      <c r="DP64" s="843"/>
      <c r="DQ64" s="841"/>
      <c r="DR64" s="842"/>
      <c r="DS64" s="842"/>
      <c r="DT64" s="842"/>
      <c r="DU64" s="843"/>
      <c r="DV64" s="844"/>
      <c r="DW64" s="845"/>
      <c r="DX64" s="845"/>
      <c r="DY64" s="845"/>
      <c r="DZ64" s="846"/>
      <c r="EA64" s="226"/>
    </row>
    <row r="65" spans="1:131" s="227" customFormat="1" ht="26.25" customHeight="1" thickBot="1">
      <c r="A65" s="232" t="s">
        <v>402</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828"/>
      <c r="BT65" s="829"/>
      <c r="BU65" s="829"/>
      <c r="BV65" s="829"/>
      <c r="BW65" s="829"/>
      <c r="BX65" s="829"/>
      <c r="BY65" s="829"/>
      <c r="BZ65" s="829"/>
      <c r="CA65" s="829"/>
      <c r="CB65" s="829"/>
      <c r="CC65" s="829"/>
      <c r="CD65" s="829"/>
      <c r="CE65" s="829"/>
      <c r="CF65" s="829"/>
      <c r="CG65" s="830"/>
      <c r="CH65" s="841"/>
      <c r="CI65" s="842"/>
      <c r="CJ65" s="842"/>
      <c r="CK65" s="842"/>
      <c r="CL65" s="843"/>
      <c r="CM65" s="841"/>
      <c r="CN65" s="842"/>
      <c r="CO65" s="842"/>
      <c r="CP65" s="842"/>
      <c r="CQ65" s="843"/>
      <c r="CR65" s="841"/>
      <c r="CS65" s="842"/>
      <c r="CT65" s="842"/>
      <c r="CU65" s="842"/>
      <c r="CV65" s="843"/>
      <c r="CW65" s="841"/>
      <c r="CX65" s="842"/>
      <c r="CY65" s="842"/>
      <c r="CZ65" s="842"/>
      <c r="DA65" s="843"/>
      <c r="DB65" s="841"/>
      <c r="DC65" s="842"/>
      <c r="DD65" s="842"/>
      <c r="DE65" s="842"/>
      <c r="DF65" s="843"/>
      <c r="DG65" s="841"/>
      <c r="DH65" s="842"/>
      <c r="DI65" s="842"/>
      <c r="DJ65" s="842"/>
      <c r="DK65" s="843"/>
      <c r="DL65" s="841"/>
      <c r="DM65" s="842"/>
      <c r="DN65" s="842"/>
      <c r="DO65" s="842"/>
      <c r="DP65" s="843"/>
      <c r="DQ65" s="841"/>
      <c r="DR65" s="842"/>
      <c r="DS65" s="842"/>
      <c r="DT65" s="842"/>
      <c r="DU65" s="843"/>
      <c r="DV65" s="844"/>
      <c r="DW65" s="845"/>
      <c r="DX65" s="845"/>
      <c r="DY65" s="845"/>
      <c r="DZ65" s="846"/>
      <c r="EA65" s="226"/>
    </row>
    <row r="66" spans="1:131" s="227" customFormat="1" ht="26.25" customHeight="1">
      <c r="A66" s="800" t="s">
        <v>403</v>
      </c>
      <c r="B66" s="801"/>
      <c r="C66" s="801"/>
      <c r="D66" s="801"/>
      <c r="E66" s="801"/>
      <c r="F66" s="801"/>
      <c r="G66" s="801"/>
      <c r="H66" s="801"/>
      <c r="I66" s="801"/>
      <c r="J66" s="801"/>
      <c r="K66" s="801"/>
      <c r="L66" s="801"/>
      <c r="M66" s="801"/>
      <c r="N66" s="801"/>
      <c r="O66" s="801"/>
      <c r="P66" s="802"/>
      <c r="Q66" s="777" t="s">
        <v>404</v>
      </c>
      <c r="R66" s="778"/>
      <c r="S66" s="778"/>
      <c r="T66" s="778"/>
      <c r="U66" s="779"/>
      <c r="V66" s="777" t="s">
        <v>405</v>
      </c>
      <c r="W66" s="778"/>
      <c r="X66" s="778"/>
      <c r="Y66" s="778"/>
      <c r="Z66" s="779"/>
      <c r="AA66" s="777" t="s">
        <v>406</v>
      </c>
      <c r="AB66" s="778"/>
      <c r="AC66" s="778"/>
      <c r="AD66" s="778"/>
      <c r="AE66" s="779"/>
      <c r="AF66" s="912" t="s">
        <v>407</v>
      </c>
      <c r="AG66" s="873"/>
      <c r="AH66" s="873"/>
      <c r="AI66" s="873"/>
      <c r="AJ66" s="913"/>
      <c r="AK66" s="777" t="s">
        <v>387</v>
      </c>
      <c r="AL66" s="801"/>
      <c r="AM66" s="801"/>
      <c r="AN66" s="801"/>
      <c r="AO66" s="802"/>
      <c r="AP66" s="777" t="s">
        <v>388</v>
      </c>
      <c r="AQ66" s="778"/>
      <c r="AR66" s="778"/>
      <c r="AS66" s="778"/>
      <c r="AT66" s="779"/>
      <c r="AU66" s="777" t="s">
        <v>408</v>
      </c>
      <c r="AV66" s="778"/>
      <c r="AW66" s="778"/>
      <c r="AX66" s="778"/>
      <c r="AY66" s="779"/>
      <c r="AZ66" s="777" t="s">
        <v>366</v>
      </c>
      <c r="BA66" s="778"/>
      <c r="BB66" s="778"/>
      <c r="BC66" s="778"/>
      <c r="BD66" s="789"/>
      <c r="BE66" s="245"/>
      <c r="BF66" s="245"/>
      <c r="BG66" s="245"/>
      <c r="BH66" s="245"/>
      <c r="BI66" s="245"/>
      <c r="BJ66" s="245"/>
      <c r="BK66" s="245"/>
      <c r="BL66" s="245"/>
      <c r="BM66" s="245"/>
      <c r="BN66" s="245"/>
      <c r="BO66" s="245"/>
      <c r="BP66" s="245"/>
      <c r="BQ66" s="242">
        <v>60</v>
      </c>
      <c r="BR66" s="247"/>
      <c r="BS66" s="923"/>
      <c r="BT66" s="924"/>
      <c r="BU66" s="924"/>
      <c r="BV66" s="924"/>
      <c r="BW66" s="924"/>
      <c r="BX66" s="924"/>
      <c r="BY66" s="924"/>
      <c r="BZ66" s="924"/>
      <c r="CA66" s="924"/>
      <c r="CB66" s="924"/>
      <c r="CC66" s="924"/>
      <c r="CD66" s="924"/>
      <c r="CE66" s="924"/>
      <c r="CF66" s="924"/>
      <c r="CG66" s="925"/>
      <c r="CH66" s="920"/>
      <c r="CI66" s="921"/>
      <c r="CJ66" s="921"/>
      <c r="CK66" s="921"/>
      <c r="CL66" s="922"/>
      <c r="CM66" s="920"/>
      <c r="CN66" s="921"/>
      <c r="CO66" s="921"/>
      <c r="CP66" s="921"/>
      <c r="CQ66" s="922"/>
      <c r="CR66" s="920"/>
      <c r="CS66" s="921"/>
      <c r="CT66" s="921"/>
      <c r="CU66" s="921"/>
      <c r="CV66" s="922"/>
      <c r="CW66" s="920"/>
      <c r="CX66" s="921"/>
      <c r="CY66" s="921"/>
      <c r="CZ66" s="921"/>
      <c r="DA66" s="922"/>
      <c r="DB66" s="920"/>
      <c r="DC66" s="921"/>
      <c r="DD66" s="921"/>
      <c r="DE66" s="921"/>
      <c r="DF66" s="922"/>
      <c r="DG66" s="920"/>
      <c r="DH66" s="921"/>
      <c r="DI66" s="921"/>
      <c r="DJ66" s="921"/>
      <c r="DK66" s="922"/>
      <c r="DL66" s="920"/>
      <c r="DM66" s="921"/>
      <c r="DN66" s="921"/>
      <c r="DO66" s="921"/>
      <c r="DP66" s="922"/>
      <c r="DQ66" s="920"/>
      <c r="DR66" s="921"/>
      <c r="DS66" s="921"/>
      <c r="DT66" s="921"/>
      <c r="DU66" s="922"/>
      <c r="DV66" s="917"/>
      <c r="DW66" s="918"/>
      <c r="DX66" s="918"/>
      <c r="DY66" s="918"/>
      <c r="DZ66" s="919"/>
      <c r="EA66" s="226"/>
    </row>
    <row r="67" spans="1:131" s="227" customFormat="1" ht="26.25" customHeight="1" thickBot="1">
      <c r="A67" s="803"/>
      <c r="B67" s="804"/>
      <c r="C67" s="804"/>
      <c r="D67" s="804"/>
      <c r="E67" s="804"/>
      <c r="F67" s="804"/>
      <c r="G67" s="804"/>
      <c r="H67" s="804"/>
      <c r="I67" s="804"/>
      <c r="J67" s="804"/>
      <c r="K67" s="804"/>
      <c r="L67" s="804"/>
      <c r="M67" s="804"/>
      <c r="N67" s="804"/>
      <c r="O67" s="804"/>
      <c r="P67" s="805"/>
      <c r="Q67" s="780"/>
      <c r="R67" s="781"/>
      <c r="S67" s="781"/>
      <c r="T67" s="781"/>
      <c r="U67" s="782"/>
      <c r="V67" s="780"/>
      <c r="W67" s="781"/>
      <c r="X67" s="781"/>
      <c r="Y67" s="781"/>
      <c r="Z67" s="782"/>
      <c r="AA67" s="780"/>
      <c r="AB67" s="781"/>
      <c r="AC67" s="781"/>
      <c r="AD67" s="781"/>
      <c r="AE67" s="782"/>
      <c r="AF67" s="914"/>
      <c r="AG67" s="876"/>
      <c r="AH67" s="876"/>
      <c r="AI67" s="876"/>
      <c r="AJ67" s="915"/>
      <c r="AK67" s="916"/>
      <c r="AL67" s="804"/>
      <c r="AM67" s="804"/>
      <c r="AN67" s="804"/>
      <c r="AO67" s="805"/>
      <c r="AP67" s="780"/>
      <c r="AQ67" s="781"/>
      <c r="AR67" s="781"/>
      <c r="AS67" s="781"/>
      <c r="AT67" s="782"/>
      <c r="AU67" s="780"/>
      <c r="AV67" s="781"/>
      <c r="AW67" s="781"/>
      <c r="AX67" s="781"/>
      <c r="AY67" s="782"/>
      <c r="AZ67" s="780"/>
      <c r="BA67" s="781"/>
      <c r="BB67" s="781"/>
      <c r="BC67" s="781"/>
      <c r="BD67" s="790"/>
      <c r="BE67" s="245"/>
      <c r="BF67" s="245"/>
      <c r="BG67" s="245"/>
      <c r="BH67" s="245"/>
      <c r="BI67" s="245"/>
      <c r="BJ67" s="245"/>
      <c r="BK67" s="245"/>
      <c r="BL67" s="245"/>
      <c r="BM67" s="245"/>
      <c r="BN67" s="245"/>
      <c r="BO67" s="245"/>
      <c r="BP67" s="245"/>
      <c r="BQ67" s="242">
        <v>61</v>
      </c>
      <c r="BR67" s="247"/>
      <c r="BS67" s="923"/>
      <c r="BT67" s="924"/>
      <c r="BU67" s="924"/>
      <c r="BV67" s="924"/>
      <c r="BW67" s="924"/>
      <c r="BX67" s="924"/>
      <c r="BY67" s="924"/>
      <c r="BZ67" s="924"/>
      <c r="CA67" s="924"/>
      <c r="CB67" s="924"/>
      <c r="CC67" s="924"/>
      <c r="CD67" s="924"/>
      <c r="CE67" s="924"/>
      <c r="CF67" s="924"/>
      <c r="CG67" s="925"/>
      <c r="CH67" s="920"/>
      <c r="CI67" s="921"/>
      <c r="CJ67" s="921"/>
      <c r="CK67" s="921"/>
      <c r="CL67" s="922"/>
      <c r="CM67" s="920"/>
      <c r="CN67" s="921"/>
      <c r="CO67" s="921"/>
      <c r="CP67" s="921"/>
      <c r="CQ67" s="922"/>
      <c r="CR67" s="920"/>
      <c r="CS67" s="921"/>
      <c r="CT67" s="921"/>
      <c r="CU67" s="921"/>
      <c r="CV67" s="922"/>
      <c r="CW67" s="920"/>
      <c r="CX67" s="921"/>
      <c r="CY67" s="921"/>
      <c r="CZ67" s="921"/>
      <c r="DA67" s="922"/>
      <c r="DB67" s="920"/>
      <c r="DC67" s="921"/>
      <c r="DD67" s="921"/>
      <c r="DE67" s="921"/>
      <c r="DF67" s="922"/>
      <c r="DG67" s="920"/>
      <c r="DH67" s="921"/>
      <c r="DI67" s="921"/>
      <c r="DJ67" s="921"/>
      <c r="DK67" s="922"/>
      <c r="DL67" s="920"/>
      <c r="DM67" s="921"/>
      <c r="DN67" s="921"/>
      <c r="DO67" s="921"/>
      <c r="DP67" s="922"/>
      <c r="DQ67" s="920"/>
      <c r="DR67" s="921"/>
      <c r="DS67" s="921"/>
      <c r="DT67" s="921"/>
      <c r="DU67" s="922"/>
      <c r="DV67" s="917"/>
      <c r="DW67" s="918"/>
      <c r="DX67" s="918"/>
      <c r="DY67" s="918"/>
      <c r="DZ67" s="919"/>
      <c r="EA67" s="226"/>
    </row>
    <row r="68" spans="1:131" s="227" customFormat="1" ht="26.25" customHeight="1" thickTop="1">
      <c r="A68" s="238">
        <v>1</v>
      </c>
      <c r="B68" s="929" t="s">
        <v>574</v>
      </c>
      <c r="C68" s="930"/>
      <c r="D68" s="930"/>
      <c r="E68" s="930"/>
      <c r="F68" s="930"/>
      <c r="G68" s="930"/>
      <c r="H68" s="930"/>
      <c r="I68" s="930"/>
      <c r="J68" s="930"/>
      <c r="K68" s="930"/>
      <c r="L68" s="930"/>
      <c r="M68" s="930"/>
      <c r="N68" s="930"/>
      <c r="O68" s="930"/>
      <c r="P68" s="931"/>
      <c r="Q68" s="932">
        <v>102</v>
      </c>
      <c r="R68" s="926"/>
      <c r="S68" s="926"/>
      <c r="T68" s="926"/>
      <c r="U68" s="926"/>
      <c r="V68" s="926">
        <v>96</v>
      </c>
      <c r="W68" s="926"/>
      <c r="X68" s="926"/>
      <c r="Y68" s="926"/>
      <c r="Z68" s="926"/>
      <c r="AA68" s="926">
        <v>6</v>
      </c>
      <c r="AB68" s="926"/>
      <c r="AC68" s="926"/>
      <c r="AD68" s="926"/>
      <c r="AE68" s="926"/>
      <c r="AF68" s="926">
        <v>6</v>
      </c>
      <c r="AG68" s="926"/>
      <c r="AH68" s="926"/>
      <c r="AI68" s="926"/>
      <c r="AJ68" s="926"/>
      <c r="AK68" s="926">
        <v>1</v>
      </c>
      <c r="AL68" s="926"/>
      <c r="AM68" s="926"/>
      <c r="AN68" s="926"/>
      <c r="AO68" s="926"/>
      <c r="AP68" s="926" t="s">
        <v>583</v>
      </c>
      <c r="AQ68" s="926"/>
      <c r="AR68" s="926"/>
      <c r="AS68" s="926"/>
      <c r="AT68" s="926"/>
      <c r="AU68" s="926" t="s">
        <v>570</v>
      </c>
      <c r="AV68" s="926"/>
      <c r="AW68" s="926"/>
      <c r="AX68" s="926"/>
      <c r="AY68" s="926"/>
      <c r="AZ68" s="927"/>
      <c r="BA68" s="927"/>
      <c r="BB68" s="927"/>
      <c r="BC68" s="927"/>
      <c r="BD68" s="928"/>
      <c r="BE68" s="245"/>
      <c r="BF68" s="245"/>
      <c r="BG68" s="245"/>
      <c r="BH68" s="245"/>
      <c r="BI68" s="245"/>
      <c r="BJ68" s="245"/>
      <c r="BK68" s="245"/>
      <c r="BL68" s="245"/>
      <c r="BM68" s="245"/>
      <c r="BN68" s="245"/>
      <c r="BO68" s="245"/>
      <c r="BP68" s="245"/>
      <c r="BQ68" s="242">
        <v>62</v>
      </c>
      <c r="BR68" s="247"/>
      <c r="BS68" s="923"/>
      <c r="BT68" s="924"/>
      <c r="BU68" s="924"/>
      <c r="BV68" s="924"/>
      <c r="BW68" s="924"/>
      <c r="BX68" s="924"/>
      <c r="BY68" s="924"/>
      <c r="BZ68" s="924"/>
      <c r="CA68" s="924"/>
      <c r="CB68" s="924"/>
      <c r="CC68" s="924"/>
      <c r="CD68" s="924"/>
      <c r="CE68" s="924"/>
      <c r="CF68" s="924"/>
      <c r="CG68" s="925"/>
      <c r="CH68" s="920"/>
      <c r="CI68" s="921"/>
      <c r="CJ68" s="921"/>
      <c r="CK68" s="921"/>
      <c r="CL68" s="922"/>
      <c r="CM68" s="920"/>
      <c r="CN68" s="921"/>
      <c r="CO68" s="921"/>
      <c r="CP68" s="921"/>
      <c r="CQ68" s="922"/>
      <c r="CR68" s="920"/>
      <c r="CS68" s="921"/>
      <c r="CT68" s="921"/>
      <c r="CU68" s="921"/>
      <c r="CV68" s="922"/>
      <c r="CW68" s="920"/>
      <c r="CX68" s="921"/>
      <c r="CY68" s="921"/>
      <c r="CZ68" s="921"/>
      <c r="DA68" s="922"/>
      <c r="DB68" s="920"/>
      <c r="DC68" s="921"/>
      <c r="DD68" s="921"/>
      <c r="DE68" s="921"/>
      <c r="DF68" s="922"/>
      <c r="DG68" s="920"/>
      <c r="DH68" s="921"/>
      <c r="DI68" s="921"/>
      <c r="DJ68" s="921"/>
      <c r="DK68" s="922"/>
      <c r="DL68" s="920"/>
      <c r="DM68" s="921"/>
      <c r="DN68" s="921"/>
      <c r="DO68" s="921"/>
      <c r="DP68" s="922"/>
      <c r="DQ68" s="920"/>
      <c r="DR68" s="921"/>
      <c r="DS68" s="921"/>
      <c r="DT68" s="921"/>
      <c r="DU68" s="922"/>
      <c r="DV68" s="917"/>
      <c r="DW68" s="918"/>
      <c r="DX68" s="918"/>
      <c r="DY68" s="918"/>
      <c r="DZ68" s="919"/>
      <c r="EA68" s="226"/>
    </row>
    <row r="69" spans="1:131" s="227" customFormat="1" ht="26.25" customHeight="1">
      <c r="A69" s="241">
        <v>2</v>
      </c>
      <c r="B69" s="933" t="s">
        <v>575</v>
      </c>
      <c r="C69" s="934"/>
      <c r="D69" s="934"/>
      <c r="E69" s="934"/>
      <c r="F69" s="934"/>
      <c r="G69" s="934"/>
      <c r="H69" s="934"/>
      <c r="I69" s="934"/>
      <c r="J69" s="934"/>
      <c r="K69" s="934"/>
      <c r="L69" s="934"/>
      <c r="M69" s="934"/>
      <c r="N69" s="934"/>
      <c r="O69" s="934"/>
      <c r="P69" s="935"/>
      <c r="Q69" s="936">
        <v>1869</v>
      </c>
      <c r="R69" s="891"/>
      <c r="S69" s="891"/>
      <c r="T69" s="891"/>
      <c r="U69" s="891"/>
      <c r="V69" s="891">
        <v>1810</v>
      </c>
      <c r="W69" s="891"/>
      <c r="X69" s="891"/>
      <c r="Y69" s="891"/>
      <c r="Z69" s="891"/>
      <c r="AA69" s="891">
        <v>59</v>
      </c>
      <c r="AB69" s="891"/>
      <c r="AC69" s="891"/>
      <c r="AD69" s="891"/>
      <c r="AE69" s="891"/>
      <c r="AF69" s="891">
        <v>59</v>
      </c>
      <c r="AG69" s="891"/>
      <c r="AH69" s="891"/>
      <c r="AI69" s="891"/>
      <c r="AJ69" s="891"/>
      <c r="AK69" s="891" t="s">
        <v>570</v>
      </c>
      <c r="AL69" s="891"/>
      <c r="AM69" s="891"/>
      <c r="AN69" s="891"/>
      <c r="AO69" s="891"/>
      <c r="AP69" s="891">
        <v>1242</v>
      </c>
      <c r="AQ69" s="891"/>
      <c r="AR69" s="891"/>
      <c r="AS69" s="891"/>
      <c r="AT69" s="891"/>
      <c r="AU69" s="891">
        <v>102</v>
      </c>
      <c r="AV69" s="891"/>
      <c r="AW69" s="891"/>
      <c r="AX69" s="891"/>
      <c r="AY69" s="891"/>
      <c r="AZ69" s="937"/>
      <c r="BA69" s="937"/>
      <c r="BB69" s="937"/>
      <c r="BC69" s="937"/>
      <c r="BD69" s="938"/>
      <c r="BE69" s="245"/>
      <c r="BF69" s="245"/>
      <c r="BG69" s="245"/>
      <c r="BH69" s="245"/>
      <c r="BI69" s="245"/>
      <c r="BJ69" s="245"/>
      <c r="BK69" s="245"/>
      <c r="BL69" s="245"/>
      <c r="BM69" s="245"/>
      <c r="BN69" s="245"/>
      <c r="BO69" s="245"/>
      <c r="BP69" s="245"/>
      <c r="BQ69" s="242">
        <v>63</v>
      </c>
      <c r="BR69" s="247"/>
      <c r="BS69" s="923"/>
      <c r="BT69" s="924"/>
      <c r="BU69" s="924"/>
      <c r="BV69" s="924"/>
      <c r="BW69" s="924"/>
      <c r="BX69" s="924"/>
      <c r="BY69" s="924"/>
      <c r="BZ69" s="924"/>
      <c r="CA69" s="924"/>
      <c r="CB69" s="924"/>
      <c r="CC69" s="924"/>
      <c r="CD69" s="924"/>
      <c r="CE69" s="924"/>
      <c r="CF69" s="924"/>
      <c r="CG69" s="925"/>
      <c r="CH69" s="920"/>
      <c r="CI69" s="921"/>
      <c r="CJ69" s="921"/>
      <c r="CK69" s="921"/>
      <c r="CL69" s="922"/>
      <c r="CM69" s="920"/>
      <c r="CN69" s="921"/>
      <c r="CO69" s="921"/>
      <c r="CP69" s="921"/>
      <c r="CQ69" s="922"/>
      <c r="CR69" s="920"/>
      <c r="CS69" s="921"/>
      <c r="CT69" s="921"/>
      <c r="CU69" s="921"/>
      <c r="CV69" s="922"/>
      <c r="CW69" s="920"/>
      <c r="CX69" s="921"/>
      <c r="CY69" s="921"/>
      <c r="CZ69" s="921"/>
      <c r="DA69" s="922"/>
      <c r="DB69" s="920"/>
      <c r="DC69" s="921"/>
      <c r="DD69" s="921"/>
      <c r="DE69" s="921"/>
      <c r="DF69" s="922"/>
      <c r="DG69" s="920"/>
      <c r="DH69" s="921"/>
      <c r="DI69" s="921"/>
      <c r="DJ69" s="921"/>
      <c r="DK69" s="922"/>
      <c r="DL69" s="920"/>
      <c r="DM69" s="921"/>
      <c r="DN69" s="921"/>
      <c r="DO69" s="921"/>
      <c r="DP69" s="922"/>
      <c r="DQ69" s="920"/>
      <c r="DR69" s="921"/>
      <c r="DS69" s="921"/>
      <c r="DT69" s="921"/>
      <c r="DU69" s="922"/>
      <c r="DV69" s="917"/>
      <c r="DW69" s="918"/>
      <c r="DX69" s="918"/>
      <c r="DY69" s="918"/>
      <c r="DZ69" s="919"/>
      <c r="EA69" s="226"/>
    </row>
    <row r="70" spans="1:131" s="227" customFormat="1" ht="26.25" customHeight="1">
      <c r="A70" s="241">
        <v>3</v>
      </c>
      <c r="B70" s="933" t="s">
        <v>576</v>
      </c>
      <c r="C70" s="934"/>
      <c r="D70" s="934"/>
      <c r="E70" s="934"/>
      <c r="F70" s="934"/>
      <c r="G70" s="934"/>
      <c r="H70" s="934"/>
      <c r="I70" s="934"/>
      <c r="J70" s="934"/>
      <c r="K70" s="934"/>
      <c r="L70" s="934"/>
      <c r="M70" s="934"/>
      <c r="N70" s="934"/>
      <c r="O70" s="934"/>
      <c r="P70" s="935"/>
      <c r="Q70" s="936">
        <v>1131</v>
      </c>
      <c r="R70" s="891"/>
      <c r="S70" s="891"/>
      <c r="T70" s="891"/>
      <c r="U70" s="891"/>
      <c r="V70" s="891">
        <v>1127</v>
      </c>
      <c r="W70" s="891"/>
      <c r="X70" s="891"/>
      <c r="Y70" s="891"/>
      <c r="Z70" s="891"/>
      <c r="AA70" s="891">
        <v>4</v>
      </c>
      <c r="AB70" s="891"/>
      <c r="AC70" s="891"/>
      <c r="AD70" s="891"/>
      <c r="AE70" s="891"/>
      <c r="AF70" s="891">
        <v>4</v>
      </c>
      <c r="AG70" s="891"/>
      <c r="AH70" s="891"/>
      <c r="AI70" s="891"/>
      <c r="AJ70" s="891"/>
      <c r="AK70" s="891" t="s">
        <v>570</v>
      </c>
      <c r="AL70" s="891"/>
      <c r="AM70" s="891"/>
      <c r="AN70" s="891"/>
      <c r="AO70" s="891"/>
      <c r="AP70" s="891" t="s">
        <v>570</v>
      </c>
      <c r="AQ70" s="891"/>
      <c r="AR70" s="891"/>
      <c r="AS70" s="891"/>
      <c r="AT70" s="891"/>
      <c r="AU70" s="891" t="s">
        <v>570</v>
      </c>
      <c r="AV70" s="891"/>
      <c r="AW70" s="891"/>
      <c r="AX70" s="891"/>
      <c r="AY70" s="891"/>
      <c r="AZ70" s="937"/>
      <c r="BA70" s="937"/>
      <c r="BB70" s="937"/>
      <c r="BC70" s="937"/>
      <c r="BD70" s="938"/>
      <c r="BE70" s="245"/>
      <c r="BF70" s="245"/>
      <c r="BG70" s="245"/>
      <c r="BH70" s="245"/>
      <c r="BI70" s="245"/>
      <c r="BJ70" s="245"/>
      <c r="BK70" s="245"/>
      <c r="BL70" s="245"/>
      <c r="BM70" s="245"/>
      <c r="BN70" s="245"/>
      <c r="BO70" s="245"/>
      <c r="BP70" s="245"/>
      <c r="BQ70" s="242">
        <v>64</v>
      </c>
      <c r="BR70" s="247"/>
      <c r="BS70" s="923"/>
      <c r="BT70" s="924"/>
      <c r="BU70" s="924"/>
      <c r="BV70" s="924"/>
      <c r="BW70" s="924"/>
      <c r="BX70" s="924"/>
      <c r="BY70" s="924"/>
      <c r="BZ70" s="924"/>
      <c r="CA70" s="924"/>
      <c r="CB70" s="924"/>
      <c r="CC70" s="924"/>
      <c r="CD70" s="924"/>
      <c r="CE70" s="924"/>
      <c r="CF70" s="924"/>
      <c r="CG70" s="925"/>
      <c r="CH70" s="920"/>
      <c r="CI70" s="921"/>
      <c r="CJ70" s="921"/>
      <c r="CK70" s="921"/>
      <c r="CL70" s="922"/>
      <c r="CM70" s="920"/>
      <c r="CN70" s="921"/>
      <c r="CO70" s="921"/>
      <c r="CP70" s="921"/>
      <c r="CQ70" s="922"/>
      <c r="CR70" s="920"/>
      <c r="CS70" s="921"/>
      <c r="CT70" s="921"/>
      <c r="CU70" s="921"/>
      <c r="CV70" s="922"/>
      <c r="CW70" s="920"/>
      <c r="CX70" s="921"/>
      <c r="CY70" s="921"/>
      <c r="CZ70" s="921"/>
      <c r="DA70" s="922"/>
      <c r="DB70" s="920"/>
      <c r="DC70" s="921"/>
      <c r="DD70" s="921"/>
      <c r="DE70" s="921"/>
      <c r="DF70" s="922"/>
      <c r="DG70" s="920"/>
      <c r="DH70" s="921"/>
      <c r="DI70" s="921"/>
      <c r="DJ70" s="921"/>
      <c r="DK70" s="922"/>
      <c r="DL70" s="920"/>
      <c r="DM70" s="921"/>
      <c r="DN70" s="921"/>
      <c r="DO70" s="921"/>
      <c r="DP70" s="922"/>
      <c r="DQ70" s="920"/>
      <c r="DR70" s="921"/>
      <c r="DS70" s="921"/>
      <c r="DT70" s="921"/>
      <c r="DU70" s="922"/>
      <c r="DV70" s="917"/>
      <c r="DW70" s="918"/>
      <c r="DX70" s="918"/>
      <c r="DY70" s="918"/>
      <c r="DZ70" s="919"/>
      <c r="EA70" s="226"/>
    </row>
    <row r="71" spans="1:131" s="227" customFormat="1" ht="26.25" customHeight="1">
      <c r="A71" s="241">
        <v>4</v>
      </c>
      <c r="B71" s="933" t="s">
        <v>577</v>
      </c>
      <c r="C71" s="934"/>
      <c r="D71" s="934"/>
      <c r="E71" s="934"/>
      <c r="F71" s="934"/>
      <c r="G71" s="934"/>
      <c r="H71" s="934"/>
      <c r="I71" s="934"/>
      <c r="J71" s="934"/>
      <c r="K71" s="934"/>
      <c r="L71" s="934"/>
      <c r="M71" s="934"/>
      <c r="N71" s="934"/>
      <c r="O71" s="934"/>
      <c r="P71" s="935"/>
      <c r="Q71" s="936">
        <v>90</v>
      </c>
      <c r="R71" s="891"/>
      <c r="S71" s="891"/>
      <c r="T71" s="891"/>
      <c r="U71" s="891"/>
      <c r="V71" s="891">
        <v>77</v>
      </c>
      <c r="W71" s="891"/>
      <c r="X71" s="891"/>
      <c r="Y71" s="891"/>
      <c r="Z71" s="891"/>
      <c r="AA71" s="891">
        <v>13</v>
      </c>
      <c r="AB71" s="891"/>
      <c r="AC71" s="891"/>
      <c r="AD71" s="891"/>
      <c r="AE71" s="891"/>
      <c r="AF71" s="891">
        <v>13</v>
      </c>
      <c r="AG71" s="891"/>
      <c r="AH71" s="891"/>
      <c r="AI71" s="891"/>
      <c r="AJ71" s="891"/>
      <c r="AK71" s="891">
        <v>8</v>
      </c>
      <c r="AL71" s="891"/>
      <c r="AM71" s="891"/>
      <c r="AN71" s="891"/>
      <c r="AO71" s="891"/>
      <c r="AP71" s="891" t="s">
        <v>570</v>
      </c>
      <c r="AQ71" s="891"/>
      <c r="AR71" s="891"/>
      <c r="AS71" s="891"/>
      <c r="AT71" s="891"/>
      <c r="AU71" s="891" t="s">
        <v>570</v>
      </c>
      <c r="AV71" s="891"/>
      <c r="AW71" s="891"/>
      <c r="AX71" s="891"/>
      <c r="AY71" s="891"/>
      <c r="AZ71" s="937"/>
      <c r="BA71" s="937"/>
      <c r="BB71" s="937"/>
      <c r="BC71" s="937"/>
      <c r="BD71" s="938"/>
      <c r="BE71" s="245"/>
      <c r="BF71" s="245"/>
      <c r="BG71" s="245"/>
      <c r="BH71" s="245"/>
      <c r="BI71" s="245"/>
      <c r="BJ71" s="245"/>
      <c r="BK71" s="245"/>
      <c r="BL71" s="245"/>
      <c r="BM71" s="245"/>
      <c r="BN71" s="245"/>
      <c r="BO71" s="245"/>
      <c r="BP71" s="245"/>
      <c r="BQ71" s="242">
        <v>65</v>
      </c>
      <c r="BR71" s="247"/>
      <c r="BS71" s="923"/>
      <c r="BT71" s="924"/>
      <c r="BU71" s="924"/>
      <c r="BV71" s="924"/>
      <c r="BW71" s="924"/>
      <c r="BX71" s="924"/>
      <c r="BY71" s="924"/>
      <c r="BZ71" s="924"/>
      <c r="CA71" s="924"/>
      <c r="CB71" s="924"/>
      <c r="CC71" s="924"/>
      <c r="CD71" s="924"/>
      <c r="CE71" s="924"/>
      <c r="CF71" s="924"/>
      <c r="CG71" s="925"/>
      <c r="CH71" s="920"/>
      <c r="CI71" s="921"/>
      <c r="CJ71" s="921"/>
      <c r="CK71" s="921"/>
      <c r="CL71" s="922"/>
      <c r="CM71" s="920"/>
      <c r="CN71" s="921"/>
      <c r="CO71" s="921"/>
      <c r="CP71" s="921"/>
      <c r="CQ71" s="922"/>
      <c r="CR71" s="920"/>
      <c r="CS71" s="921"/>
      <c r="CT71" s="921"/>
      <c r="CU71" s="921"/>
      <c r="CV71" s="922"/>
      <c r="CW71" s="920"/>
      <c r="CX71" s="921"/>
      <c r="CY71" s="921"/>
      <c r="CZ71" s="921"/>
      <c r="DA71" s="922"/>
      <c r="DB71" s="920"/>
      <c r="DC71" s="921"/>
      <c r="DD71" s="921"/>
      <c r="DE71" s="921"/>
      <c r="DF71" s="922"/>
      <c r="DG71" s="920"/>
      <c r="DH71" s="921"/>
      <c r="DI71" s="921"/>
      <c r="DJ71" s="921"/>
      <c r="DK71" s="922"/>
      <c r="DL71" s="920"/>
      <c r="DM71" s="921"/>
      <c r="DN71" s="921"/>
      <c r="DO71" s="921"/>
      <c r="DP71" s="922"/>
      <c r="DQ71" s="920"/>
      <c r="DR71" s="921"/>
      <c r="DS71" s="921"/>
      <c r="DT71" s="921"/>
      <c r="DU71" s="922"/>
      <c r="DV71" s="917"/>
      <c r="DW71" s="918"/>
      <c r="DX71" s="918"/>
      <c r="DY71" s="918"/>
      <c r="DZ71" s="919"/>
      <c r="EA71" s="226"/>
    </row>
    <row r="72" spans="1:131" s="227" customFormat="1" ht="26.25" customHeight="1">
      <c r="A72" s="241">
        <v>5</v>
      </c>
      <c r="B72" s="933" t="s">
        <v>578</v>
      </c>
      <c r="C72" s="934"/>
      <c r="D72" s="934"/>
      <c r="E72" s="934"/>
      <c r="F72" s="934"/>
      <c r="G72" s="934"/>
      <c r="H72" s="934"/>
      <c r="I72" s="934"/>
      <c r="J72" s="934"/>
      <c r="K72" s="934"/>
      <c r="L72" s="934"/>
      <c r="M72" s="934"/>
      <c r="N72" s="934"/>
      <c r="O72" s="934"/>
      <c r="P72" s="935"/>
      <c r="Q72" s="936">
        <v>94</v>
      </c>
      <c r="R72" s="891"/>
      <c r="S72" s="891"/>
      <c r="T72" s="891"/>
      <c r="U72" s="891"/>
      <c r="V72" s="891">
        <v>92</v>
      </c>
      <c r="W72" s="891"/>
      <c r="X72" s="891"/>
      <c r="Y72" s="891"/>
      <c r="Z72" s="891"/>
      <c r="AA72" s="891">
        <v>2</v>
      </c>
      <c r="AB72" s="891"/>
      <c r="AC72" s="891"/>
      <c r="AD72" s="891"/>
      <c r="AE72" s="891"/>
      <c r="AF72" s="891">
        <v>2</v>
      </c>
      <c r="AG72" s="891"/>
      <c r="AH72" s="891"/>
      <c r="AI72" s="891"/>
      <c r="AJ72" s="891"/>
      <c r="AK72" s="891" t="s">
        <v>570</v>
      </c>
      <c r="AL72" s="891"/>
      <c r="AM72" s="891"/>
      <c r="AN72" s="891"/>
      <c r="AO72" s="891"/>
      <c r="AP72" s="891">
        <v>24</v>
      </c>
      <c r="AQ72" s="891"/>
      <c r="AR72" s="891"/>
      <c r="AS72" s="891"/>
      <c r="AT72" s="891"/>
      <c r="AU72" s="891">
        <v>7</v>
      </c>
      <c r="AV72" s="891"/>
      <c r="AW72" s="891"/>
      <c r="AX72" s="891"/>
      <c r="AY72" s="891"/>
      <c r="AZ72" s="937"/>
      <c r="BA72" s="937"/>
      <c r="BB72" s="937"/>
      <c r="BC72" s="937"/>
      <c r="BD72" s="938"/>
      <c r="BE72" s="245"/>
      <c r="BF72" s="245"/>
      <c r="BG72" s="245"/>
      <c r="BH72" s="245"/>
      <c r="BI72" s="245"/>
      <c r="BJ72" s="245"/>
      <c r="BK72" s="245"/>
      <c r="BL72" s="245"/>
      <c r="BM72" s="245"/>
      <c r="BN72" s="245"/>
      <c r="BO72" s="245"/>
      <c r="BP72" s="245"/>
      <c r="BQ72" s="242">
        <v>66</v>
      </c>
      <c r="BR72" s="247"/>
      <c r="BS72" s="923"/>
      <c r="BT72" s="924"/>
      <c r="BU72" s="924"/>
      <c r="BV72" s="924"/>
      <c r="BW72" s="924"/>
      <c r="BX72" s="924"/>
      <c r="BY72" s="924"/>
      <c r="BZ72" s="924"/>
      <c r="CA72" s="924"/>
      <c r="CB72" s="924"/>
      <c r="CC72" s="924"/>
      <c r="CD72" s="924"/>
      <c r="CE72" s="924"/>
      <c r="CF72" s="924"/>
      <c r="CG72" s="925"/>
      <c r="CH72" s="920"/>
      <c r="CI72" s="921"/>
      <c r="CJ72" s="921"/>
      <c r="CK72" s="921"/>
      <c r="CL72" s="922"/>
      <c r="CM72" s="920"/>
      <c r="CN72" s="921"/>
      <c r="CO72" s="921"/>
      <c r="CP72" s="921"/>
      <c r="CQ72" s="922"/>
      <c r="CR72" s="920"/>
      <c r="CS72" s="921"/>
      <c r="CT72" s="921"/>
      <c r="CU72" s="921"/>
      <c r="CV72" s="922"/>
      <c r="CW72" s="920"/>
      <c r="CX72" s="921"/>
      <c r="CY72" s="921"/>
      <c r="CZ72" s="921"/>
      <c r="DA72" s="922"/>
      <c r="DB72" s="920"/>
      <c r="DC72" s="921"/>
      <c r="DD72" s="921"/>
      <c r="DE72" s="921"/>
      <c r="DF72" s="922"/>
      <c r="DG72" s="920"/>
      <c r="DH72" s="921"/>
      <c r="DI72" s="921"/>
      <c r="DJ72" s="921"/>
      <c r="DK72" s="922"/>
      <c r="DL72" s="920"/>
      <c r="DM72" s="921"/>
      <c r="DN72" s="921"/>
      <c r="DO72" s="921"/>
      <c r="DP72" s="922"/>
      <c r="DQ72" s="920"/>
      <c r="DR72" s="921"/>
      <c r="DS72" s="921"/>
      <c r="DT72" s="921"/>
      <c r="DU72" s="922"/>
      <c r="DV72" s="917"/>
      <c r="DW72" s="918"/>
      <c r="DX72" s="918"/>
      <c r="DY72" s="918"/>
      <c r="DZ72" s="919"/>
      <c r="EA72" s="226"/>
    </row>
    <row r="73" spans="1:131" s="227" customFormat="1" ht="26.25" customHeight="1">
      <c r="A73" s="241">
        <v>6</v>
      </c>
      <c r="B73" s="933" t="s">
        <v>579</v>
      </c>
      <c r="C73" s="934"/>
      <c r="D73" s="934"/>
      <c r="E73" s="934"/>
      <c r="F73" s="934"/>
      <c r="G73" s="934"/>
      <c r="H73" s="934"/>
      <c r="I73" s="934"/>
      <c r="J73" s="934"/>
      <c r="K73" s="934"/>
      <c r="L73" s="934"/>
      <c r="M73" s="934"/>
      <c r="N73" s="934"/>
      <c r="O73" s="934"/>
      <c r="P73" s="935"/>
      <c r="Q73" s="936">
        <v>1037</v>
      </c>
      <c r="R73" s="891"/>
      <c r="S73" s="891"/>
      <c r="T73" s="891"/>
      <c r="U73" s="891"/>
      <c r="V73" s="891">
        <v>988</v>
      </c>
      <c r="W73" s="891"/>
      <c r="X73" s="891"/>
      <c r="Y73" s="891"/>
      <c r="Z73" s="891"/>
      <c r="AA73" s="891">
        <v>49</v>
      </c>
      <c r="AB73" s="891"/>
      <c r="AC73" s="891"/>
      <c r="AD73" s="891"/>
      <c r="AE73" s="891"/>
      <c r="AF73" s="891">
        <v>49</v>
      </c>
      <c r="AG73" s="891"/>
      <c r="AH73" s="891"/>
      <c r="AI73" s="891"/>
      <c r="AJ73" s="891"/>
      <c r="AK73" s="891" t="s">
        <v>570</v>
      </c>
      <c r="AL73" s="891"/>
      <c r="AM73" s="891"/>
      <c r="AN73" s="891"/>
      <c r="AO73" s="891"/>
      <c r="AP73" s="891" t="s">
        <v>570</v>
      </c>
      <c r="AQ73" s="891"/>
      <c r="AR73" s="891"/>
      <c r="AS73" s="891"/>
      <c r="AT73" s="891"/>
      <c r="AU73" s="891" t="s">
        <v>569</v>
      </c>
      <c r="AV73" s="891"/>
      <c r="AW73" s="891"/>
      <c r="AX73" s="891"/>
      <c r="AY73" s="891"/>
      <c r="AZ73" s="937"/>
      <c r="BA73" s="937"/>
      <c r="BB73" s="937"/>
      <c r="BC73" s="937"/>
      <c r="BD73" s="938"/>
      <c r="BE73" s="245"/>
      <c r="BF73" s="245"/>
      <c r="BG73" s="245"/>
      <c r="BH73" s="245"/>
      <c r="BI73" s="245"/>
      <c r="BJ73" s="245"/>
      <c r="BK73" s="245"/>
      <c r="BL73" s="245"/>
      <c r="BM73" s="245"/>
      <c r="BN73" s="245"/>
      <c r="BO73" s="245"/>
      <c r="BP73" s="245"/>
      <c r="BQ73" s="242">
        <v>67</v>
      </c>
      <c r="BR73" s="247"/>
      <c r="BS73" s="923"/>
      <c r="BT73" s="924"/>
      <c r="BU73" s="924"/>
      <c r="BV73" s="924"/>
      <c r="BW73" s="924"/>
      <c r="BX73" s="924"/>
      <c r="BY73" s="924"/>
      <c r="BZ73" s="924"/>
      <c r="CA73" s="924"/>
      <c r="CB73" s="924"/>
      <c r="CC73" s="924"/>
      <c r="CD73" s="924"/>
      <c r="CE73" s="924"/>
      <c r="CF73" s="924"/>
      <c r="CG73" s="925"/>
      <c r="CH73" s="920"/>
      <c r="CI73" s="921"/>
      <c r="CJ73" s="921"/>
      <c r="CK73" s="921"/>
      <c r="CL73" s="922"/>
      <c r="CM73" s="920"/>
      <c r="CN73" s="921"/>
      <c r="CO73" s="921"/>
      <c r="CP73" s="921"/>
      <c r="CQ73" s="922"/>
      <c r="CR73" s="920"/>
      <c r="CS73" s="921"/>
      <c r="CT73" s="921"/>
      <c r="CU73" s="921"/>
      <c r="CV73" s="922"/>
      <c r="CW73" s="920"/>
      <c r="CX73" s="921"/>
      <c r="CY73" s="921"/>
      <c r="CZ73" s="921"/>
      <c r="DA73" s="922"/>
      <c r="DB73" s="920"/>
      <c r="DC73" s="921"/>
      <c r="DD73" s="921"/>
      <c r="DE73" s="921"/>
      <c r="DF73" s="922"/>
      <c r="DG73" s="920"/>
      <c r="DH73" s="921"/>
      <c r="DI73" s="921"/>
      <c r="DJ73" s="921"/>
      <c r="DK73" s="922"/>
      <c r="DL73" s="920"/>
      <c r="DM73" s="921"/>
      <c r="DN73" s="921"/>
      <c r="DO73" s="921"/>
      <c r="DP73" s="922"/>
      <c r="DQ73" s="920"/>
      <c r="DR73" s="921"/>
      <c r="DS73" s="921"/>
      <c r="DT73" s="921"/>
      <c r="DU73" s="922"/>
      <c r="DV73" s="917"/>
      <c r="DW73" s="918"/>
      <c r="DX73" s="918"/>
      <c r="DY73" s="918"/>
      <c r="DZ73" s="919"/>
      <c r="EA73" s="226"/>
    </row>
    <row r="74" spans="1:131" s="227" customFormat="1" ht="26.25" customHeight="1">
      <c r="A74" s="241">
        <v>7</v>
      </c>
      <c r="B74" s="933" t="s">
        <v>580</v>
      </c>
      <c r="C74" s="934"/>
      <c r="D74" s="934"/>
      <c r="E74" s="934"/>
      <c r="F74" s="934"/>
      <c r="G74" s="934"/>
      <c r="H74" s="934"/>
      <c r="I74" s="934"/>
      <c r="J74" s="934"/>
      <c r="K74" s="934"/>
      <c r="L74" s="934"/>
      <c r="M74" s="934"/>
      <c r="N74" s="934"/>
      <c r="O74" s="934"/>
      <c r="P74" s="935"/>
      <c r="Q74" s="936">
        <v>159888</v>
      </c>
      <c r="R74" s="891"/>
      <c r="S74" s="891"/>
      <c r="T74" s="891"/>
      <c r="U74" s="891"/>
      <c r="V74" s="891">
        <v>153993</v>
      </c>
      <c r="W74" s="891"/>
      <c r="X74" s="891"/>
      <c r="Y74" s="891"/>
      <c r="Z74" s="891"/>
      <c r="AA74" s="891">
        <v>5895</v>
      </c>
      <c r="AB74" s="891"/>
      <c r="AC74" s="891"/>
      <c r="AD74" s="891"/>
      <c r="AE74" s="891"/>
      <c r="AF74" s="891">
        <v>5895</v>
      </c>
      <c r="AG74" s="891"/>
      <c r="AH74" s="891"/>
      <c r="AI74" s="891"/>
      <c r="AJ74" s="891"/>
      <c r="AK74" s="891">
        <v>1635</v>
      </c>
      <c r="AL74" s="891"/>
      <c r="AM74" s="891"/>
      <c r="AN74" s="891"/>
      <c r="AO74" s="891"/>
      <c r="AP74" s="891" t="s">
        <v>570</v>
      </c>
      <c r="AQ74" s="891"/>
      <c r="AR74" s="891"/>
      <c r="AS74" s="891"/>
      <c r="AT74" s="891"/>
      <c r="AU74" s="891" t="s">
        <v>569</v>
      </c>
      <c r="AV74" s="891"/>
      <c r="AW74" s="891"/>
      <c r="AX74" s="891"/>
      <c r="AY74" s="891"/>
      <c r="AZ74" s="937"/>
      <c r="BA74" s="937"/>
      <c r="BB74" s="937"/>
      <c r="BC74" s="937"/>
      <c r="BD74" s="938"/>
      <c r="BE74" s="245"/>
      <c r="BF74" s="245"/>
      <c r="BG74" s="245"/>
      <c r="BH74" s="245"/>
      <c r="BI74" s="245"/>
      <c r="BJ74" s="245"/>
      <c r="BK74" s="245"/>
      <c r="BL74" s="245"/>
      <c r="BM74" s="245"/>
      <c r="BN74" s="245"/>
      <c r="BO74" s="245"/>
      <c r="BP74" s="245"/>
      <c r="BQ74" s="242">
        <v>68</v>
      </c>
      <c r="BR74" s="247"/>
      <c r="BS74" s="923"/>
      <c r="BT74" s="924"/>
      <c r="BU74" s="924"/>
      <c r="BV74" s="924"/>
      <c r="BW74" s="924"/>
      <c r="BX74" s="924"/>
      <c r="BY74" s="924"/>
      <c r="BZ74" s="924"/>
      <c r="CA74" s="924"/>
      <c r="CB74" s="924"/>
      <c r="CC74" s="924"/>
      <c r="CD74" s="924"/>
      <c r="CE74" s="924"/>
      <c r="CF74" s="924"/>
      <c r="CG74" s="925"/>
      <c r="CH74" s="920"/>
      <c r="CI74" s="921"/>
      <c r="CJ74" s="921"/>
      <c r="CK74" s="921"/>
      <c r="CL74" s="922"/>
      <c r="CM74" s="920"/>
      <c r="CN74" s="921"/>
      <c r="CO74" s="921"/>
      <c r="CP74" s="921"/>
      <c r="CQ74" s="922"/>
      <c r="CR74" s="920"/>
      <c r="CS74" s="921"/>
      <c r="CT74" s="921"/>
      <c r="CU74" s="921"/>
      <c r="CV74" s="922"/>
      <c r="CW74" s="920"/>
      <c r="CX74" s="921"/>
      <c r="CY74" s="921"/>
      <c r="CZ74" s="921"/>
      <c r="DA74" s="922"/>
      <c r="DB74" s="920"/>
      <c r="DC74" s="921"/>
      <c r="DD74" s="921"/>
      <c r="DE74" s="921"/>
      <c r="DF74" s="922"/>
      <c r="DG74" s="920"/>
      <c r="DH74" s="921"/>
      <c r="DI74" s="921"/>
      <c r="DJ74" s="921"/>
      <c r="DK74" s="922"/>
      <c r="DL74" s="920"/>
      <c r="DM74" s="921"/>
      <c r="DN74" s="921"/>
      <c r="DO74" s="921"/>
      <c r="DP74" s="922"/>
      <c r="DQ74" s="920"/>
      <c r="DR74" s="921"/>
      <c r="DS74" s="921"/>
      <c r="DT74" s="921"/>
      <c r="DU74" s="922"/>
      <c r="DV74" s="917"/>
      <c r="DW74" s="918"/>
      <c r="DX74" s="918"/>
      <c r="DY74" s="918"/>
      <c r="DZ74" s="919"/>
      <c r="EA74" s="226"/>
    </row>
    <row r="75" spans="1:131" s="227" customFormat="1" ht="26.25" customHeight="1">
      <c r="A75" s="241">
        <v>8</v>
      </c>
      <c r="B75" s="933" t="s">
        <v>581</v>
      </c>
      <c r="C75" s="934"/>
      <c r="D75" s="934"/>
      <c r="E75" s="934"/>
      <c r="F75" s="934"/>
      <c r="G75" s="934"/>
      <c r="H75" s="934"/>
      <c r="I75" s="934"/>
      <c r="J75" s="934"/>
      <c r="K75" s="934"/>
      <c r="L75" s="934"/>
      <c r="M75" s="934"/>
      <c r="N75" s="934"/>
      <c r="O75" s="934"/>
      <c r="P75" s="935"/>
      <c r="Q75" s="939">
        <v>5269</v>
      </c>
      <c r="R75" s="940"/>
      <c r="S75" s="940"/>
      <c r="T75" s="940"/>
      <c r="U75" s="890"/>
      <c r="V75" s="941">
        <v>5466</v>
      </c>
      <c r="W75" s="940"/>
      <c r="X75" s="940"/>
      <c r="Y75" s="940"/>
      <c r="Z75" s="890"/>
      <c r="AA75" s="941">
        <v>-197</v>
      </c>
      <c r="AB75" s="940"/>
      <c r="AC75" s="940"/>
      <c r="AD75" s="940"/>
      <c r="AE75" s="890"/>
      <c r="AF75" s="941">
        <v>518</v>
      </c>
      <c r="AG75" s="940"/>
      <c r="AH75" s="940"/>
      <c r="AI75" s="940"/>
      <c r="AJ75" s="890"/>
      <c r="AK75" s="941" t="s">
        <v>569</v>
      </c>
      <c r="AL75" s="940"/>
      <c r="AM75" s="940"/>
      <c r="AN75" s="940"/>
      <c r="AO75" s="890"/>
      <c r="AP75" s="941">
        <v>1811</v>
      </c>
      <c r="AQ75" s="940"/>
      <c r="AR75" s="940"/>
      <c r="AS75" s="940"/>
      <c r="AT75" s="890"/>
      <c r="AU75" s="941">
        <v>323</v>
      </c>
      <c r="AV75" s="940"/>
      <c r="AW75" s="940"/>
      <c r="AX75" s="940"/>
      <c r="AY75" s="890"/>
      <c r="AZ75" s="937" t="s">
        <v>584</v>
      </c>
      <c r="BA75" s="937"/>
      <c r="BB75" s="937"/>
      <c r="BC75" s="937"/>
      <c r="BD75" s="938"/>
      <c r="BE75" s="245"/>
      <c r="BF75" s="245"/>
      <c r="BG75" s="245"/>
      <c r="BH75" s="245"/>
      <c r="BI75" s="245"/>
      <c r="BJ75" s="245"/>
      <c r="BK75" s="245"/>
      <c r="BL75" s="245"/>
      <c r="BM75" s="245"/>
      <c r="BN75" s="245"/>
      <c r="BO75" s="245"/>
      <c r="BP75" s="245"/>
      <c r="BQ75" s="242">
        <v>69</v>
      </c>
      <c r="BR75" s="247"/>
      <c r="BS75" s="923"/>
      <c r="BT75" s="924"/>
      <c r="BU75" s="924"/>
      <c r="BV75" s="924"/>
      <c r="BW75" s="924"/>
      <c r="BX75" s="924"/>
      <c r="BY75" s="924"/>
      <c r="BZ75" s="924"/>
      <c r="CA75" s="924"/>
      <c r="CB75" s="924"/>
      <c r="CC75" s="924"/>
      <c r="CD75" s="924"/>
      <c r="CE75" s="924"/>
      <c r="CF75" s="924"/>
      <c r="CG75" s="925"/>
      <c r="CH75" s="920"/>
      <c r="CI75" s="921"/>
      <c r="CJ75" s="921"/>
      <c r="CK75" s="921"/>
      <c r="CL75" s="922"/>
      <c r="CM75" s="920"/>
      <c r="CN75" s="921"/>
      <c r="CO75" s="921"/>
      <c r="CP75" s="921"/>
      <c r="CQ75" s="922"/>
      <c r="CR75" s="920"/>
      <c r="CS75" s="921"/>
      <c r="CT75" s="921"/>
      <c r="CU75" s="921"/>
      <c r="CV75" s="922"/>
      <c r="CW75" s="920"/>
      <c r="CX75" s="921"/>
      <c r="CY75" s="921"/>
      <c r="CZ75" s="921"/>
      <c r="DA75" s="922"/>
      <c r="DB75" s="920"/>
      <c r="DC75" s="921"/>
      <c r="DD75" s="921"/>
      <c r="DE75" s="921"/>
      <c r="DF75" s="922"/>
      <c r="DG75" s="920"/>
      <c r="DH75" s="921"/>
      <c r="DI75" s="921"/>
      <c r="DJ75" s="921"/>
      <c r="DK75" s="922"/>
      <c r="DL75" s="920"/>
      <c r="DM75" s="921"/>
      <c r="DN75" s="921"/>
      <c r="DO75" s="921"/>
      <c r="DP75" s="922"/>
      <c r="DQ75" s="920"/>
      <c r="DR75" s="921"/>
      <c r="DS75" s="921"/>
      <c r="DT75" s="921"/>
      <c r="DU75" s="922"/>
      <c r="DV75" s="917"/>
      <c r="DW75" s="918"/>
      <c r="DX75" s="918"/>
      <c r="DY75" s="918"/>
      <c r="DZ75" s="919"/>
      <c r="EA75" s="226"/>
    </row>
    <row r="76" spans="1:131" s="227" customFormat="1" ht="26.25" customHeight="1">
      <c r="A76" s="241">
        <v>9</v>
      </c>
      <c r="B76" s="933" t="s">
        <v>582</v>
      </c>
      <c r="C76" s="934"/>
      <c r="D76" s="934"/>
      <c r="E76" s="934"/>
      <c r="F76" s="934"/>
      <c r="G76" s="934"/>
      <c r="H76" s="934"/>
      <c r="I76" s="934"/>
      <c r="J76" s="934"/>
      <c r="K76" s="934"/>
      <c r="L76" s="934"/>
      <c r="M76" s="934"/>
      <c r="N76" s="934"/>
      <c r="O76" s="934"/>
      <c r="P76" s="935"/>
      <c r="Q76" s="939">
        <v>7568</v>
      </c>
      <c r="R76" s="940"/>
      <c r="S76" s="940"/>
      <c r="T76" s="940"/>
      <c r="U76" s="890"/>
      <c r="V76" s="941">
        <v>7340</v>
      </c>
      <c r="W76" s="940"/>
      <c r="X76" s="940"/>
      <c r="Y76" s="940"/>
      <c r="Z76" s="890"/>
      <c r="AA76" s="941">
        <v>228</v>
      </c>
      <c r="AB76" s="940"/>
      <c r="AC76" s="940"/>
      <c r="AD76" s="940"/>
      <c r="AE76" s="890"/>
      <c r="AF76" s="941">
        <v>228</v>
      </c>
      <c r="AG76" s="940"/>
      <c r="AH76" s="940"/>
      <c r="AI76" s="940"/>
      <c r="AJ76" s="890"/>
      <c r="AK76" s="941" t="s">
        <v>570</v>
      </c>
      <c r="AL76" s="940"/>
      <c r="AM76" s="940"/>
      <c r="AN76" s="940"/>
      <c r="AO76" s="890"/>
      <c r="AP76" s="941" t="s">
        <v>570</v>
      </c>
      <c r="AQ76" s="940"/>
      <c r="AR76" s="940"/>
      <c r="AS76" s="940"/>
      <c r="AT76" s="890"/>
      <c r="AU76" s="941" t="s">
        <v>570</v>
      </c>
      <c r="AV76" s="940"/>
      <c r="AW76" s="940"/>
      <c r="AX76" s="940"/>
      <c r="AY76" s="890"/>
      <c r="AZ76" s="937"/>
      <c r="BA76" s="937"/>
      <c r="BB76" s="937"/>
      <c r="BC76" s="937"/>
      <c r="BD76" s="938"/>
      <c r="BE76" s="245"/>
      <c r="BF76" s="245"/>
      <c r="BG76" s="245"/>
      <c r="BH76" s="245"/>
      <c r="BI76" s="245"/>
      <c r="BJ76" s="245"/>
      <c r="BK76" s="245"/>
      <c r="BL76" s="245"/>
      <c r="BM76" s="245"/>
      <c r="BN76" s="245"/>
      <c r="BO76" s="245"/>
      <c r="BP76" s="245"/>
      <c r="BQ76" s="242">
        <v>70</v>
      </c>
      <c r="BR76" s="247"/>
      <c r="BS76" s="923"/>
      <c r="BT76" s="924"/>
      <c r="BU76" s="924"/>
      <c r="BV76" s="924"/>
      <c r="BW76" s="924"/>
      <c r="BX76" s="924"/>
      <c r="BY76" s="924"/>
      <c r="BZ76" s="924"/>
      <c r="CA76" s="924"/>
      <c r="CB76" s="924"/>
      <c r="CC76" s="924"/>
      <c r="CD76" s="924"/>
      <c r="CE76" s="924"/>
      <c r="CF76" s="924"/>
      <c r="CG76" s="925"/>
      <c r="CH76" s="920"/>
      <c r="CI76" s="921"/>
      <c r="CJ76" s="921"/>
      <c r="CK76" s="921"/>
      <c r="CL76" s="922"/>
      <c r="CM76" s="920"/>
      <c r="CN76" s="921"/>
      <c r="CO76" s="921"/>
      <c r="CP76" s="921"/>
      <c r="CQ76" s="922"/>
      <c r="CR76" s="920"/>
      <c r="CS76" s="921"/>
      <c r="CT76" s="921"/>
      <c r="CU76" s="921"/>
      <c r="CV76" s="922"/>
      <c r="CW76" s="920"/>
      <c r="CX76" s="921"/>
      <c r="CY76" s="921"/>
      <c r="CZ76" s="921"/>
      <c r="DA76" s="922"/>
      <c r="DB76" s="920"/>
      <c r="DC76" s="921"/>
      <c r="DD76" s="921"/>
      <c r="DE76" s="921"/>
      <c r="DF76" s="922"/>
      <c r="DG76" s="920"/>
      <c r="DH76" s="921"/>
      <c r="DI76" s="921"/>
      <c r="DJ76" s="921"/>
      <c r="DK76" s="922"/>
      <c r="DL76" s="920"/>
      <c r="DM76" s="921"/>
      <c r="DN76" s="921"/>
      <c r="DO76" s="921"/>
      <c r="DP76" s="922"/>
      <c r="DQ76" s="920"/>
      <c r="DR76" s="921"/>
      <c r="DS76" s="921"/>
      <c r="DT76" s="921"/>
      <c r="DU76" s="922"/>
      <c r="DV76" s="917"/>
      <c r="DW76" s="918"/>
      <c r="DX76" s="918"/>
      <c r="DY76" s="918"/>
      <c r="DZ76" s="919"/>
      <c r="EA76" s="226"/>
    </row>
    <row r="77" spans="1:131" s="227" customFormat="1" ht="26.25" customHeight="1">
      <c r="A77" s="241">
        <v>10</v>
      </c>
      <c r="B77" s="933"/>
      <c r="C77" s="934"/>
      <c r="D77" s="934"/>
      <c r="E77" s="934"/>
      <c r="F77" s="934"/>
      <c r="G77" s="934"/>
      <c r="H77" s="934"/>
      <c r="I77" s="934"/>
      <c r="J77" s="934"/>
      <c r="K77" s="934"/>
      <c r="L77" s="934"/>
      <c r="M77" s="934"/>
      <c r="N77" s="934"/>
      <c r="O77" s="934"/>
      <c r="P77" s="935"/>
      <c r="Q77" s="939"/>
      <c r="R77" s="940"/>
      <c r="S77" s="940"/>
      <c r="T77" s="940"/>
      <c r="U77" s="890"/>
      <c r="V77" s="941"/>
      <c r="W77" s="940"/>
      <c r="X77" s="940"/>
      <c r="Y77" s="940"/>
      <c r="Z77" s="890"/>
      <c r="AA77" s="941"/>
      <c r="AB77" s="940"/>
      <c r="AC77" s="940"/>
      <c r="AD77" s="940"/>
      <c r="AE77" s="890"/>
      <c r="AF77" s="941"/>
      <c r="AG77" s="940"/>
      <c r="AH77" s="940"/>
      <c r="AI77" s="940"/>
      <c r="AJ77" s="890"/>
      <c r="AK77" s="941"/>
      <c r="AL77" s="940"/>
      <c r="AM77" s="940"/>
      <c r="AN77" s="940"/>
      <c r="AO77" s="890"/>
      <c r="AP77" s="941"/>
      <c r="AQ77" s="940"/>
      <c r="AR77" s="940"/>
      <c r="AS77" s="940"/>
      <c r="AT77" s="890"/>
      <c r="AU77" s="941"/>
      <c r="AV77" s="940"/>
      <c r="AW77" s="940"/>
      <c r="AX77" s="940"/>
      <c r="AY77" s="890"/>
      <c r="AZ77" s="937"/>
      <c r="BA77" s="937"/>
      <c r="BB77" s="937"/>
      <c r="BC77" s="937"/>
      <c r="BD77" s="938"/>
      <c r="BE77" s="245"/>
      <c r="BF77" s="245"/>
      <c r="BG77" s="245"/>
      <c r="BH77" s="245"/>
      <c r="BI77" s="245"/>
      <c r="BJ77" s="245"/>
      <c r="BK77" s="245"/>
      <c r="BL77" s="245"/>
      <c r="BM77" s="245"/>
      <c r="BN77" s="245"/>
      <c r="BO77" s="245"/>
      <c r="BP77" s="245"/>
      <c r="BQ77" s="242">
        <v>71</v>
      </c>
      <c r="BR77" s="247"/>
      <c r="BS77" s="923"/>
      <c r="BT77" s="924"/>
      <c r="BU77" s="924"/>
      <c r="BV77" s="924"/>
      <c r="BW77" s="924"/>
      <c r="BX77" s="924"/>
      <c r="BY77" s="924"/>
      <c r="BZ77" s="924"/>
      <c r="CA77" s="924"/>
      <c r="CB77" s="924"/>
      <c r="CC77" s="924"/>
      <c r="CD77" s="924"/>
      <c r="CE77" s="924"/>
      <c r="CF77" s="924"/>
      <c r="CG77" s="925"/>
      <c r="CH77" s="920"/>
      <c r="CI77" s="921"/>
      <c r="CJ77" s="921"/>
      <c r="CK77" s="921"/>
      <c r="CL77" s="922"/>
      <c r="CM77" s="920"/>
      <c r="CN77" s="921"/>
      <c r="CO77" s="921"/>
      <c r="CP77" s="921"/>
      <c r="CQ77" s="922"/>
      <c r="CR77" s="920"/>
      <c r="CS77" s="921"/>
      <c r="CT77" s="921"/>
      <c r="CU77" s="921"/>
      <c r="CV77" s="922"/>
      <c r="CW77" s="920"/>
      <c r="CX77" s="921"/>
      <c r="CY77" s="921"/>
      <c r="CZ77" s="921"/>
      <c r="DA77" s="922"/>
      <c r="DB77" s="920"/>
      <c r="DC77" s="921"/>
      <c r="DD77" s="921"/>
      <c r="DE77" s="921"/>
      <c r="DF77" s="922"/>
      <c r="DG77" s="920"/>
      <c r="DH77" s="921"/>
      <c r="DI77" s="921"/>
      <c r="DJ77" s="921"/>
      <c r="DK77" s="922"/>
      <c r="DL77" s="920"/>
      <c r="DM77" s="921"/>
      <c r="DN77" s="921"/>
      <c r="DO77" s="921"/>
      <c r="DP77" s="922"/>
      <c r="DQ77" s="920"/>
      <c r="DR77" s="921"/>
      <c r="DS77" s="921"/>
      <c r="DT77" s="921"/>
      <c r="DU77" s="922"/>
      <c r="DV77" s="917"/>
      <c r="DW77" s="918"/>
      <c r="DX77" s="918"/>
      <c r="DY77" s="918"/>
      <c r="DZ77" s="919"/>
      <c r="EA77" s="226"/>
    </row>
    <row r="78" spans="1:131" s="227" customFormat="1" ht="26.25" customHeight="1">
      <c r="A78" s="241">
        <v>11</v>
      </c>
      <c r="B78" s="933"/>
      <c r="C78" s="934"/>
      <c r="D78" s="934"/>
      <c r="E78" s="934"/>
      <c r="F78" s="934"/>
      <c r="G78" s="934"/>
      <c r="H78" s="934"/>
      <c r="I78" s="934"/>
      <c r="J78" s="934"/>
      <c r="K78" s="934"/>
      <c r="L78" s="934"/>
      <c r="M78" s="934"/>
      <c r="N78" s="934"/>
      <c r="O78" s="934"/>
      <c r="P78" s="935"/>
      <c r="Q78" s="936"/>
      <c r="R78" s="891"/>
      <c r="S78" s="891"/>
      <c r="T78" s="891"/>
      <c r="U78" s="891"/>
      <c r="V78" s="891"/>
      <c r="W78" s="891"/>
      <c r="X78" s="891"/>
      <c r="Y78" s="891"/>
      <c r="Z78" s="891"/>
      <c r="AA78" s="891"/>
      <c r="AB78" s="891"/>
      <c r="AC78" s="891"/>
      <c r="AD78" s="891"/>
      <c r="AE78" s="891"/>
      <c r="AF78" s="891"/>
      <c r="AG78" s="891"/>
      <c r="AH78" s="891"/>
      <c r="AI78" s="891"/>
      <c r="AJ78" s="891"/>
      <c r="AK78" s="891"/>
      <c r="AL78" s="891"/>
      <c r="AM78" s="891"/>
      <c r="AN78" s="891"/>
      <c r="AO78" s="891"/>
      <c r="AP78" s="891"/>
      <c r="AQ78" s="891"/>
      <c r="AR78" s="891"/>
      <c r="AS78" s="891"/>
      <c r="AT78" s="891"/>
      <c r="AU78" s="891"/>
      <c r="AV78" s="891"/>
      <c r="AW78" s="891"/>
      <c r="AX78" s="891"/>
      <c r="AY78" s="891"/>
      <c r="AZ78" s="937"/>
      <c r="BA78" s="937"/>
      <c r="BB78" s="937"/>
      <c r="BC78" s="937"/>
      <c r="BD78" s="938"/>
      <c r="BE78" s="245"/>
      <c r="BF78" s="245"/>
      <c r="BG78" s="245"/>
      <c r="BH78" s="245"/>
      <c r="BI78" s="245"/>
      <c r="BJ78" s="248"/>
      <c r="BK78" s="248"/>
      <c r="BL78" s="248"/>
      <c r="BM78" s="248"/>
      <c r="BN78" s="248"/>
      <c r="BO78" s="245"/>
      <c r="BP78" s="245"/>
      <c r="BQ78" s="242">
        <v>72</v>
      </c>
      <c r="BR78" s="247"/>
      <c r="BS78" s="923"/>
      <c r="BT78" s="924"/>
      <c r="BU78" s="924"/>
      <c r="BV78" s="924"/>
      <c r="BW78" s="924"/>
      <c r="BX78" s="924"/>
      <c r="BY78" s="924"/>
      <c r="BZ78" s="924"/>
      <c r="CA78" s="924"/>
      <c r="CB78" s="924"/>
      <c r="CC78" s="924"/>
      <c r="CD78" s="924"/>
      <c r="CE78" s="924"/>
      <c r="CF78" s="924"/>
      <c r="CG78" s="925"/>
      <c r="CH78" s="920"/>
      <c r="CI78" s="921"/>
      <c r="CJ78" s="921"/>
      <c r="CK78" s="921"/>
      <c r="CL78" s="922"/>
      <c r="CM78" s="920"/>
      <c r="CN78" s="921"/>
      <c r="CO78" s="921"/>
      <c r="CP78" s="921"/>
      <c r="CQ78" s="922"/>
      <c r="CR78" s="920"/>
      <c r="CS78" s="921"/>
      <c r="CT78" s="921"/>
      <c r="CU78" s="921"/>
      <c r="CV78" s="922"/>
      <c r="CW78" s="920"/>
      <c r="CX78" s="921"/>
      <c r="CY78" s="921"/>
      <c r="CZ78" s="921"/>
      <c r="DA78" s="922"/>
      <c r="DB78" s="920"/>
      <c r="DC78" s="921"/>
      <c r="DD78" s="921"/>
      <c r="DE78" s="921"/>
      <c r="DF78" s="922"/>
      <c r="DG78" s="920"/>
      <c r="DH78" s="921"/>
      <c r="DI78" s="921"/>
      <c r="DJ78" s="921"/>
      <c r="DK78" s="922"/>
      <c r="DL78" s="920"/>
      <c r="DM78" s="921"/>
      <c r="DN78" s="921"/>
      <c r="DO78" s="921"/>
      <c r="DP78" s="922"/>
      <c r="DQ78" s="920"/>
      <c r="DR78" s="921"/>
      <c r="DS78" s="921"/>
      <c r="DT78" s="921"/>
      <c r="DU78" s="922"/>
      <c r="DV78" s="917"/>
      <c r="DW78" s="918"/>
      <c r="DX78" s="918"/>
      <c r="DY78" s="918"/>
      <c r="DZ78" s="919"/>
      <c r="EA78" s="226"/>
    </row>
    <row r="79" spans="1:131" s="227" customFormat="1" ht="26.25" customHeight="1">
      <c r="A79" s="241">
        <v>12</v>
      </c>
      <c r="B79" s="933"/>
      <c r="C79" s="934"/>
      <c r="D79" s="934"/>
      <c r="E79" s="934"/>
      <c r="F79" s="934"/>
      <c r="G79" s="934"/>
      <c r="H79" s="934"/>
      <c r="I79" s="934"/>
      <c r="J79" s="934"/>
      <c r="K79" s="934"/>
      <c r="L79" s="934"/>
      <c r="M79" s="934"/>
      <c r="N79" s="934"/>
      <c r="O79" s="934"/>
      <c r="P79" s="935"/>
      <c r="Q79" s="936"/>
      <c r="R79" s="891"/>
      <c r="S79" s="891"/>
      <c r="T79" s="891"/>
      <c r="U79" s="891"/>
      <c r="V79" s="891"/>
      <c r="W79" s="891"/>
      <c r="X79" s="891"/>
      <c r="Y79" s="891"/>
      <c r="Z79" s="891"/>
      <c r="AA79" s="891"/>
      <c r="AB79" s="891"/>
      <c r="AC79" s="891"/>
      <c r="AD79" s="891"/>
      <c r="AE79" s="891"/>
      <c r="AF79" s="891"/>
      <c r="AG79" s="891"/>
      <c r="AH79" s="891"/>
      <c r="AI79" s="891"/>
      <c r="AJ79" s="891"/>
      <c r="AK79" s="891"/>
      <c r="AL79" s="891"/>
      <c r="AM79" s="891"/>
      <c r="AN79" s="891"/>
      <c r="AO79" s="891"/>
      <c r="AP79" s="891"/>
      <c r="AQ79" s="891"/>
      <c r="AR79" s="891"/>
      <c r="AS79" s="891"/>
      <c r="AT79" s="891"/>
      <c r="AU79" s="891"/>
      <c r="AV79" s="891"/>
      <c r="AW79" s="891"/>
      <c r="AX79" s="891"/>
      <c r="AY79" s="891"/>
      <c r="AZ79" s="937"/>
      <c r="BA79" s="937"/>
      <c r="BB79" s="937"/>
      <c r="BC79" s="937"/>
      <c r="BD79" s="938"/>
      <c r="BE79" s="245"/>
      <c r="BF79" s="245"/>
      <c r="BG79" s="245"/>
      <c r="BH79" s="245"/>
      <c r="BI79" s="245"/>
      <c r="BJ79" s="248"/>
      <c r="BK79" s="248"/>
      <c r="BL79" s="248"/>
      <c r="BM79" s="248"/>
      <c r="BN79" s="248"/>
      <c r="BO79" s="245"/>
      <c r="BP79" s="245"/>
      <c r="BQ79" s="242">
        <v>73</v>
      </c>
      <c r="BR79" s="247"/>
      <c r="BS79" s="923"/>
      <c r="BT79" s="924"/>
      <c r="BU79" s="924"/>
      <c r="BV79" s="924"/>
      <c r="BW79" s="924"/>
      <c r="BX79" s="924"/>
      <c r="BY79" s="924"/>
      <c r="BZ79" s="924"/>
      <c r="CA79" s="924"/>
      <c r="CB79" s="924"/>
      <c r="CC79" s="924"/>
      <c r="CD79" s="924"/>
      <c r="CE79" s="924"/>
      <c r="CF79" s="924"/>
      <c r="CG79" s="925"/>
      <c r="CH79" s="920"/>
      <c r="CI79" s="921"/>
      <c r="CJ79" s="921"/>
      <c r="CK79" s="921"/>
      <c r="CL79" s="922"/>
      <c r="CM79" s="920"/>
      <c r="CN79" s="921"/>
      <c r="CO79" s="921"/>
      <c r="CP79" s="921"/>
      <c r="CQ79" s="922"/>
      <c r="CR79" s="920"/>
      <c r="CS79" s="921"/>
      <c r="CT79" s="921"/>
      <c r="CU79" s="921"/>
      <c r="CV79" s="922"/>
      <c r="CW79" s="920"/>
      <c r="CX79" s="921"/>
      <c r="CY79" s="921"/>
      <c r="CZ79" s="921"/>
      <c r="DA79" s="922"/>
      <c r="DB79" s="920"/>
      <c r="DC79" s="921"/>
      <c r="DD79" s="921"/>
      <c r="DE79" s="921"/>
      <c r="DF79" s="922"/>
      <c r="DG79" s="920"/>
      <c r="DH79" s="921"/>
      <c r="DI79" s="921"/>
      <c r="DJ79" s="921"/>
      <c r="DK79" s="922"/>
      <c r="DL79" s="920"/>
      <c r="DM79" s="921"/>
      <c r="DN79" s="921"/>
      <c r="DO79" s="921"/>
      <c r="DP79" s="922"/>
      <c r="DQ79" s="920"/>
      <c r="DR79" s="921"/>
      <c r="DS79" s="921"/>
      <c r="DT79" s="921"/>
      <c r="DU79" s="922"/>
      <c r="DV79" s="917"/>
      <c r="DW79" s="918"/>
      <c r="DX79" s="918"/>
      <c r="DY79" s="918"/>
      <c r="DZ79" s="919"/>
      <c r="EA79" s="226"/>
    </row>
    <row r="80" spans="1:131" s="227" customFormat="1" ht="26.25" customHeight="1">
      <c r="A80" s="241">
        <v>13</v>
      </c>
      <c r="B80" s="933"/>
      <c r="C80" s="934"/>
      <c r="D80" s="934"/>
      <c r="E80" s="934"/>
      <c r="F80" s="934"/>
      <c r="G80" s="934"/>
      <c r="H80" s="934"/>
      <c r="I80" s="934"/>
      <c r="J80" s="934"/>
      <c r="K80" s="934"/>
      <c r="L80" s="934"/>
      <c r="M80" s="934"/>
      <c r="N80" s="934"/>
      <c r="O80" s="934"/>
      <c r="P80" s="935"/>
      <c r="Q80" s="936"/>
      <c r="R80" s="891"/>
      <c r="S80" s="891"/>
      <c r="T80" s="891"/>
      <c r="U80" s="891"/>
      <c r="V80" s="891"/>
      <c r="W80" s="891"/>
      <c r="X80" s="891"/>
      <c r="Y80" s="891"/>
      <c r="Z80" s="891"/>
      <c r="AA80" s="891"/>
      <c r="AB80" s="891"/>
      <c r="AC80" s="891"/>
      <c r="AD80" s="891"/>
      <c r="AE80" s="891"/>
      <c r="AF80" s="891"/>
      <c r="AG80" s="891"/>
      <c r="AH80" s="891"/>
      <c r="AI80" s="891"/>
      <c r="AJ80" s="891"/>
      <c r="AK80" s="891"/>
      <c r="AL80" s="891"/>
      <c r="AM80" s="891"/>
      <c r="AN80" s="891"/>
      <c r="AO80" s="891"/>
      <c r="AP80" s="891"/>
      <c r="AQ80" s="891"/>
      <c r="AR80" s="891"/>
      <c r="AS80" s="891"/>
      <c r="AT80" s="891"/>
      <c r="AU80" s="891"/>
      <c r="AV80" s="891"/>
      <c r="AW80" s="891"/>
      <c r="AX80" s="891"/>
      <c r="AY80" s="891"/>
      <c r="AZ80" s="937"/>
      <c r="BA80" s="937"/>
      <c r="BB80" s="937"/>
      <c r="BC80" s="937"/>
      <c r="BD80" s="938"/>
      <c r="BE80" s="245"/>
      <c r="BF80" s="245"/>
      <c r="BG80" s="245"/>
      <c r="BH80" s="245"/>
      <c r="BI80" s="245"/>
      <c r="BJ80" s="245"/>
      <c r="BK80" s="245"/>
      <c r="BL80" s="245"/>
      <c r="BM80" s="245"/>
      <c r="BN80" s="245"/>
      <c r="BO80" s="245"/>
      <c r="BP80" s="245"/>
      <c r="BQ80" s="242">
        <v>74</v>
      </c>
      <c r="BR80" s="247"/>
      <c r="BS80" s="923"/>
      <c r="BT80" s="924"/>
      <c r="BU80" s="924"/>
      <c r="BV80" s="924"/>
      <c r="BW80" s="924"/>
      <c r="BX80" s="924"/>
      <c r="BY80" s="924"/>
      <c r="BZ80" s="924"/>
      <c r="CA80" s="924"/>
      <c r="CB80" s="924"/>
      <c r="CC80" s="924"/>
      <c r="CD80" s="924"/>
      <c r="CE80" s="924"/>
      <c r="CF80" s="924"/>
      <c r="CG80" s="925"/>
      <c r="CH80" s="920"/>
      <c r="CI80" s="921"/>
      <c r="CJ80" s="921"/>
      <c r="CK80" s="921"/>
      <c r="CL80" s="922"/>
      <c r="CM80" s="920"/>
      <c r="CN80" s="921"/>
      <c r="CO80" s="921"/>
      <c r="CP80" s="921"/>
      <c r="CQ80" s="922"/>
      <c r="CR80" s="920"/>
      <c r="CS80" s="921"/>
      <c r="CT80" s="921"/>
      <c r="CU80" s="921"/>
      <c r="CV80" s="922"/>
      <c r="CW80" s="920"/>
      <c r="CX80" s="921"/>
      <c r="CY80" s="921"/>
      <c r="CZ80" s="921"/>
      <c r="DA80" s="922"/>
      <c r="DB80" s="920"/>
      <c r="DC80" s="921"/>
      <c r="DD80" s="921"/>
      <c r="DE80" s="921"/>
      <c r="DF80" s="922"/>
      <c r="DG80" s="920"/>
      <c r="DH80" s="921"/>
      <c r="DI80" s="921"/>
      <c r="DJ80" s="921"/>
      <c r="DK80" s="922"/>
      <c r="DL80" s="920"/>
      <c r="DM80" s="921"/>
      <c r="DN80" s="921"/>
      <c r="DO80" s="921"/>
      <c r="DP80" s="922"/>
      <c r="DQ80" s="920"/>
      <c r="DR80" s="921"/>
      <c r="DS80" s="921"/>
      <c r="DT80" s="921"/>
      <c r="DU80" s="922"/>
      <c r="DV80" s="917"/>
      <c r="DW80" s="918"/>
      <c r="DX80" s="918"/>
      <c r="DY80" s="918"/>
      <c r="DZ80" s="919"/>
      <c r="EA80" s="226"/>
    </row>
    <row r="81" spans="1:131" s="227" customFormat="1" ht="26.25" customHeight="1">
      <c r="A81" s="241">
        <v>14</v>
      </c>
      <c r="B81" s="933"/>
      <c r="C81" s="934"/>
      <c r="D81" s="934"/>
      <c r="E81" s="934"/>
      <c r="F81" s="934"/>
      <c r="G81" s="934"/>
      <c r="H81" s="934"/>
      <c r="I81" s="934"/>
      <c r="J81" s="934"/>
      <c r="K81" s="934"/>
      <c r="L81" s="934"/>
      <c r="M81" s="934"/>
      <c r="N81" s="934"/>
      <c r="O81" s="934"/>
      <c r="P81" s="935"/>
      <c r="Q81" s="936"/>
      <c r="R81" s="891"/>
      <c r="S81" s="891"/>
      <c r="T81" s="891"/>
      <c r="U81" s="891"/>
      <c r="V81" s="891"/>
      <c r="W81" s="891"/>
      <c r="X81" s="891"/>
      <c r="Y81" s="891"/>
      <c r="Z81" s="891"/>
      <c r="AA81" s="891"/>
      <c r="AB81" s="891"/>
      <c r="AC81" s="891"/>
      <c r="AD81" s="891"/>
      <c r="AE81" s="891"/>
      <c r="AF81" s="891"/>
      <c r="AG81" s="891"/>
      <c r="AH81" s="891"/>
      <c r="AI81" s="891"/>
      <c r="AJ81" s="891"/>
      <c r="AK81" s="891"/>
      <c r="AL81" s="891"/>
      <c r="AM81" s="891"/>
      <c r="AN81" s="891"/>
      <c r="AO81" s="891"/>
      <c r="AP81" s="891"/>
      <c r="AQ81" s="891"/>
      <c r="AR81" s="891"/>
      <c r="AS81" s="891"/>
      <c r="AT81" s="891"/>
      <c r="AU81" s="891"/>
      <c r="AV81" s="891"/>
      <c r="AW81" s="891"/>
      <c r="AX81" s="891"/>
      <c r="AY81" s="891"/>
      <c r="AZ81" s="937"/>
      <c r="BA81" s="937"/>
      <c r="BB81" s="937"/>
      <c r="BC81" s="937"/>
      <c r="BD81" s="938"/>
      <c r="BE81" s="245"/>
      <c r="BF81" s="245"/>
      <c r="BG81" s="245"/>
      <c r="BH81" s="245"/>
      <c r="BI81" s="245"/>
      <c r="BJ81" s="245"/>
      <c r="BK81" s="245"/>
      <c r="BL81" s="245"/>
      <c r="BM81" s="245"/>
      <c r="BN81" s="245"/>
      <c r="BO81" s="245"/>
      <c r="BP81" s="245"/>
      <c r="BQ81" s="242">
        <v>75</v>
      </c>
      <c r="BR81" s="247"/>
      <c r="BS81" s="923"/>
      <c r="BT81" s="924"/>
      <c r="BU81" s="924"/>
      <c r="BV81" s="924"/>
      <c r="BW81" s="924"/>
      <c r="BX81" s="924"/>
      <c r="BY81" s="924"/>
      <c r="BZ81" s="924"/>
      <c r="CA81" s="924"/>
      <c r="CB81" s="924"/>
      <c r="CC81" s="924"/>
      <c r="CD81" s="924"/>
      <c r="CE81" s="924"/>
      <c r="CF81" s="924"/>
      <c r="CG81" s="925"/>
      <c r="CH81" s="920"/>
      <c r="CI81" s="921"/>
      <c r="CJ81" s="921"/>
      <c r="CK81" s="921"/>
      <c r="CL81" s="922"/>
      <c r="CM81" s="920"/>
      <c r="CN81" s="921"/>
      <c r="CO81" s="921"/>
      <c r="CP81" s="921"/>
      <c r="CQ81" s="922"/>
      <c r="CR81" s="920"/>
      <c r="CS81" s="921"/>
      <c r="CT81" s="921"/>
      <c r="CU81" s="921"/>
      <c r="CV81" s="922"/>
      <c r="CW81" s="920"/>
      <c r="CX81" s="921"/>
      <c r="CY81" s="921"/>
      <c r="CZ81" s="921"/>
      <c r="DA81" s="922"/>
      <c r="DB81" s="920"/>
      <c r="DC81" s="921"/>
      <c r="DD81" s="921"/>
      <c r="DE81" s="921"/>
      <c r="DF81" s="922"/>
      <c r="DG81" s="920"/>
      <c r="DH81" s="921"/>
      <c r="DI81" s="921"/>
      <c r="DJ81" s="921"/>
      <c r="DK81" s="922"/>
      <c r="DL81" s="920"/>
      <c r="DM81" s="921"/>
      <c r="DN81" s="921"/>
      <c r="DO81" s="921"/>
      <c r="DP81" s="922"/>
      <c r="DQ81" s="920"/>
      <c r="DR81" s="921"/>
      <c r="DS81" s="921"/>
      <c r="DT81" s="921"/>
      <c r="DU81" s="922"/>
      <c r="DV81" s="917"/>
      <c r="DW81" s="918"/>
      <c r="DX81" s="918"/>
      <c r="DY81" s="918"/>
      <c r="DZ81" s="919"/>
      <c r="EA81" s="226"/>
    </row>
    <row r="82" spans="1:131" s="227" customFormat="1" ht="26.25" customHeight="1">
      <c r="A82" s="241">
        <v>15</v>
      </c>
      <c r="B82" s="933"/>
      <c r="C82" s="934"/>
      <c r="D82" s="934"/>
      <c r="E82" s="934"/>
      <c r="F82" s="934"/>
      <c r="G82" s="934"/>
      <c r="H82" s="934"/>
      <c r="I82" s="934"/>
      <c r="J82" s="934"/>
      <c r="K82" s="934"/>
      <c r="L82" s="934"/>
      <c r="M82" s="934"/>
      <c r="N82" s="934"/>
      <c r="O82" s="934"/>
      <c r="P82" s="935"/>
      <c r="Q82" s="936"/>
      <c r="R82" s="891"/>
      <c r="S82" s="891"/>
      <c r="T82" s="891"/>
      <c r="U82" s="891"/>
      <c r="V82" s="891"/>
      <c r="W82" s="891"/>
      <c r="X82" s="891"/>
      <c r="Y82" s="891"/>
      <c r="Z82" s="891"/>
      <c r="AA82" s="891"/>
      <c r="AB82" s="891"/>
      <c r="AC82" s="891"/>
      <c r="AD82" s="891"/>
      <c r="AE82" s="891"/>
      <c r="AF82" s="891"/>
      <c r="AG82" s="891"/>
      <c r="AH82" s="891"/>
      <c r="AI82" s="891"/>
      <c r="AJ82" s="891"/>
      <c r="AK82" s="891"/>
      <c r="AL82" s="891"/>
      <c r="AM82" s="891"/>
      <c r="AN82" s="891"/>
      <c r="AO82" s="891"/>
      <c r="AP82" s="891"/>
      <c r="AQ82" s="891"/>
      <c r="AR82" s="891"/>
      <c r="AS82" s="891"/>
      <c r="AT82" s="891"/>
      <c r="AU82" s="891"/>
      <c r="AV82" s="891"/>
      <c r="AW82" s="891"/>
      <c r="AX82" s="891"/>
      <c r="AY82" s="891"/>
      <c r="AZ82" s="937"/>
      <c r="BA82" s="937"/>
      <c r="BB82" s="937"/>
      <c r="BC82" s="937"/>
      <c r="BD82" s="938"/>
      <c r="BE82" s="245"/>
      <c r="BF82" s="245"/>
      <c r="BG82" s="245"/>
      <c r="BH82" s="245"/>
      <c r="BI82" s="245"/>
      <c r="BJ82" s="245"/>
      <c r="BK82" s="245"/>
      <c r="BL82" s="245"/>
      <c r="BM82" s="245"/>
      <c r="BN82" s="245"/>
      <c r="BO82" s="245"/>
      <c r="BP82" s="245"/>
      <c r="BQ82" s="242">
        <v>76</v>
      </c>
      <c r="BR82" s="247"/>
      <c r="BS82" s="923"/>
      <c r="BT82" s="924"/>
      <c r="BU82" s="924"/>
      <c r="BV82" s="924"/>
      <c r="BW82" s="924"/>
      <c r="BX82" s="924"/>
      <c r="BY82" s="924"/>
      <c r="BZ82" s="924"/>
      <c r="CA82" s="924"/>
      <c r="CB82" s="924"/>
      <c r="CC82" s="924"/>
      <c r="CD82" s="924"/>
      <c r="CE82" s="924"/>
      <c r="CF82" s="924"/>
      <c r="CG82" s="925"/>
      <c r="CH82" s="920"/>
      <c r="CI82" s="921"/>
      <c r="CJ82" s="921"/>
      <c r="CK82" s="921"/>
      <c r="CL82" s="922"/>
      <c r="CM82" s="920"/>
      <c r="CN82" s="921"/>
      <c r="CO82" s="921"/>
      <c r="CP82" s="921"/>
      <c r="CQ82" s="922"/>
      <c r="CR82" s="920"/>
      <c r="CS82" s="921"/>
      <c r="CT82" s="921"/>
      <c r="CU82" s="921"/>
      <c r="CV82" s="922"/>
      <c r="CW82" s="920"/>
      <c r="CX82" s="921"/>
      <c r="CY82" s="921"/>
      <c r="CZ82" s="921"/>
      <c r="DA82" s="922"/>
      <c r="DB82" s="920"/>
      <c r="DC82" s="921"/>
      <c r="DD82" s="921"/>
      <c r="DE82" s="921"/>
      <c r="DF82" s="922"/>
      <c r="DG82" s="920"/>
      <c r="DH82" s="921"/>
      <c r="DI82" s="921"/>
      <c r="DJ82" s="921"/>
      <c r="DK82" s="922"/>
      <c r="DL82" s="920"/>
      <c r="DM82" s="921"/>
      <c r="DN82" s="921"/>
      <c r="DO82" s="921"/>
      <c r="DP82" s="922"/>
      <c r="DQ82" s="920"/>
      <c r="DR82" s="921"/>
      <c r="DS82" s="921"/>
      <c r="DT82" s="921"/>
      <c r="DU82" s="922"/>
      <c r="DV82" s="917"/>
      <c r="DW82" s="918"/>
      <c r="DX82" s="918"/>
      <c r="DY82" s="918"/>
      <c r="DZ82" s="919"/>
      <c r="EA82" s="226"/>
    </row>
    <row r="83" spans="1:131" s="227" customFormat="1" ht="26.25" customHeight="1">
      <c r="A83" s="241">
        <v>16</v>
      </c>
      <c r="B83" s="933"/>
      <c r="C83" s="934"/>
      <c r="D83" s="934"/>
      <c r="E83" s="934"/>
      <c r="F83" s="934"/>
      <c r="G83" s="934"/>
      <c r="H83" s="934"/>
      <c r="I83" s="934"/>
      <c r="J83" s="934"/>
      <c r="K83" s="934"/>
      <c r="L83" s="934"/>
      <c r="M83" s="934"/>
      <c r="N83" s="934"/>
      <c r="O83" s="934"/>
      <c r="P83" s="935"/>
      <c r="Q83" s="936"/>
      <c r="R83" s="891"/>
      <c r="S83" s="891"/>
      <c r="T83" s="891"/>
      <c r="U83" s="891"/>
      <c r="V83" s="891"/>
      <c r="W83" s="891"/>
      <c r="X83" s="891"/>
      <c r="Y83" s="891"/>
      <c r="Z83" s="891"/>
      <c r="AA83" s="891"/>
      <c r="AB83" s="891"/>
      <c r="AC83" s="891"/>
      <c r="AD83" s="891"/>
      <c r="AE83" s="891"/>
      <c r="AF83" s="891"/>
      <c r="AG83" s="891"/>
      <c r="AH83" s="891"/>
      <c r="AI83" s="891"/>
      <c r="AJ83" s="891"/>
      <c r="AK83" s="891"/>
      <c r="AL83" s="891"/>
      <c r="AM83" s="891"/>
      <c r="AN83" s="891"/>
      <c r="AO83" s="891"/>
      <c r="AP83" s="891"/>
      <c r="AQ83" s="891"/>
      <c r="AR83" s="891"/>
      <c r="AS83" s="891"/>
      <c r="AT83" s="891"/>
      <c r="AU83" s="891"/>
      <c r="AV83" s="891"/>
      <c r="AW83" s="891"/>
      <c r="AX83" s="891"/>
      <c r="AY83" s="891"/>
      <c r="AZ83" s="937"/>
      <c r="BA83" s="937"/>
      <c r="BB83" s="937"/>
      <c r="BC83" s="937"/>
      <c r="BD83" s="938"/>
      <c r="BE83" s="245"/>
      <c r="BF83" s="245"/>
      <c r="BG83" s="245"/>
      <c r="BH83" s="245"/>
      <c r="BI83" s="245"/>
      <c r="BJ83" s="245"/>
      <c r="BK83" s="245"/>
      <c r="BL83" s="245"/>
      <c r="BM83" s="245"/>
      <c r="BN83" s="245"/>
      <c r="BO83" s="245"/>
      <c r="BP83" s="245"/>
      <c r="BQ83" s="242">
        <v>77</v>
      </c>
      <c r="BR83" s="247"/>
      <c r="BS83" s="923"/>
      <c r="BT83" s="924"/>
      <c r="BU83" s="924"/>
      <c r="BV83" s="924"/>
      <c r="BW83" s="924"/>
      <c r="BX83" s="924"/>
      <c r="BY83" s="924"/>
      <c r="BZ83" s="924"/>
      <c r="CA83" s="924"/>
      <c r="CB83" s="924"/>
      <c r="CC83" s="924"/>
      <c r="CD83" s="924"/>
      <c r="CE83" s="924"/>
      <c r="CF83" s="924"/>
      <c r="CG83" s="925"/>
      <c r="CH83" s="920"/>
      <c r="CI83" s="921"/>
      <c r="CJ83" s="921"/>
      <c r="CK83" s="921"/>
      <c r="CL83" s="922"/>
      <c r="CM83" s="920"/>
      <c r="CN83" s="921"/>
      <c r="CO83" s="921"/>
      <c r="CP83" s="921"/>
      <c r="CQ83" s="922"/>
      <c r="CR83" s="920"/>
      <c r="CS83" s="921"/>
      <c r="CT83" s="921"/>
      <c r="CU83" s="921"/>
      <c r="CV83" s="922"/>
      <c r="CW83" s="920"/>
      <c r="CX83" s="921"/>
      <c r="CY83" s="921"/>
      <c r="CZ83" s="921"/>
      <c r="DA83" s="922"/>
      <c r="DB83" s="920"/>
      <c r="DC83" s="921"/>
      <c r="DD83" s="921"/>
      <c r="DE83" s="921"/>
      <c r="DF83" s="922"/>
      <c r="DG83" s="920"/>
      <c r="DH83" s="921"/>
      <c r="DI83" s="921"/>
      <c r="DJ83" s="921"/>
      <c r="DK83" s="922"/>
      <c r="DL83" s="920"/>
      <c r="DM83" s="921"/>
      <c r="DN83" s="921"/>
      <c r="DO83" s="921"/>
      <c r="DP83" s="922"/>
      <c r="DQ83" s="920"/>
      <c r="DR83" s="921"/>
      <c r="DS83" s="921"/>
      <c r="DT83" s="921"/>
      <c r="DU83" s="922"/>
      <c r="DV83" s="917"/>
      <c r="DW83" s="918"/>
      <c r="DX83" s="918"/>
      <c r="DY83" s="918"/>
      <c r="DZ83" s="919"/>
      <c r="EA83" s="226"/>
    </row>
    <row r="84" spans="1:131" s="227" customFormat="1" ht="26.25" customHeight="1">
      <c r="A84" s="241">
        <v>17</v>
      </c>
      <c r="B84" s="933"/>
      <c r="C84" s="934"/>
      <c r="D84" s="934"/>
      <c r="E84" s="934"/>
      <c r="F84" s="934"/>
      <c r="G84" s="934"/>
      <c r="H84" s="934"/>
      <c r="I84" s="934"/>
      <c r="J84" s="934"/>
      <c r="K84" s="934"/>
      <c r="L84" s="934"/>
      <c r="M84" s="934"/>
      <c r="N84" s="934"/>
      <c r="O84" s="934"/>
      <c r="P84" s="935"/>
      <c r="Q84" s="936"/>
      <c r="R84" s="891"/>
      <c r="S84" s="891"/>
      <c r="T84" s="891"/>
      <c r="U84" s="891"/>
      <c r="V84" s="891"/>
      <c r="W84" s="891"/>
      <c r="X84" s="891"/>
      <c r="Y84" s="891"/>
      <c r="Z84" s="891"/>
      <c r="AA84" s="891"/>
      <c r="AB84" s="891"/>
      <c r="AC84" s="891"/>
      <c r="AD84" s="891"/>
      <c r="AE84" s="891"/>
      <c r="AF84" s="891"/>
      <c r="AG84" s="891"/>
      <c r="AH84" s="891"/>
      <c r="AI84" s="891"/>
      <c r="AJ84" s="891"/>
      <c r="AK84" s="891"/>
      <c r="AL84" s="891"/>
      <c r="AM84" s="891"/>
      <c r="AN84" s="891"/>
      <c r="AO84" s="891"/>
      <c r="AP84" s="891"/>
      <c r="AQ84" s="891"/>
      <c r="AR84" s="891"/>
      <c r="AS84" s="891"/>
      <c r="AT84" s="891"/>
      <c r="AU84" s="891"/>
      <c r="AV84" s="891"/>
      <c r="AW84" s="891"/>
      <c r="AX84" s="891"/>
      <c r="AY84" s="891"/>
      <c r="AZ84" s="937"/>
      <c r="BA84" s="937"/>
      <c r="BB84" s="937"/>
      <c r="BC84" s="937"/>
      <c r="BD84" s="938"/>
      <c r="BE84" s="245"/>
      <c r="BF84" s="245"/>
      <c r="BG84" s="245"/>
      <c r="BH84" s="245"/>
      <c r="BI84" s="245"/>
      <c r="BJ84" s="245"/>
      <c r="BK84" s="245"/>
      <c r="BL84" s="245"/>
      <c r="BM84" s="245"/>
      <c r="BN84" s="245"/>
      <c r="BO84" s="245"/>
      <c r="BP84" s="245"/>
      <c r="BQ84" s="242">
        <v>78</v>
      </c>
      <c r="BR84" s="247"/>
      <c r="BS84" s="923"/>
      <c r="BT84" s="924"/>
      <c r="BU84" s="924"/>
      <c r="BV84" s="924"/>
      <c r="BW84" s="924"/>
      <c r="BX84" s="924"/>
      <c r="BY84" s="924"/>
      <c r="BZ84" s="924"/>
      <c r="CA84" s="924"/>
      <c r="CB84" s="924"/>
      <c r="CC84" s="924"/>
      <c r="CD84" s="924"/>
      <c r="CE84" s="924"/>
      <c r="CF84" s="924"/>
      <c r="CG84" s="925"/>
      <c r="CH84" s="920"/>
      <c r="CI84" s="921"/>
      <c r="CJ84" s="921"/>
      <c r="CK84" s="921"/>
      <c r="CL84" s="922"/>
      <c r="CM84" s="920"/>
      <c r="CN84" s="921"/>
      <c r="CO84" s="921"/>
      <c r="CP84" s="921"/>
      <c r="CQ84" s="922"/>
      <c r="CR84" s="920"/>
      <c r="CS84" s="921"/>
      <c r="CT84" s="921"/>
      <c r="CU84" s="921"/>
      <c r="CV84" s="922"/>
      <c r="CW84" s="920"/>
      <c r="CX84" s="921"/>
      <c r="CY84" s="921"/>
      <c r="CZ84" s="921"/>
      <c r="DA84" s="922"/>
      <c r="DB84" s="920"/>
      <c r="DC84" s="921"/>
      <c r="DD84" s="921"/>
      <c r="DE84" s="921"/>
      <c r="DF84" s="922"/>
      <c r="DG84" s="920"/>
      <c r="DH84" s="921"/>
      <c r="DI84" s="921"/>
      <c r="DJ84" s="921"/>
      <c r="DK84" s="922"/>
      <c r="DL84" s="920"/>
      <c r="DM84" s="921"/>
      <c r="DN84" s="921"/>
      <c r="DO84" s="921"/>
      <c r="DP84" s="922"/>
      <c r="DQ84" s="920"/>
      <c r="DR84" s="921"/>
      <c r="DS84" s="921"/>
      <c r="DT84" s="921"/>
      <c r="DU84" s="922"/>
      <c r="DV84" s="917"/>
      <c r="DW84" s="918"/>
      <c r="DX84" s="918"/>
      <c r="DY84" s="918"/>
      <c r="DZ84" s="919"/>
      <c r="EA84" s="226"/>
    </row>
    <row r="85" spans="1:131" s="227" customFormat="1" ht="26.25" customHeight="1">
      <c r="A85" s="241">
        <v>18</v>
      </c>
      <c r="B85" s="933"/>
      <c r="C85" s="934"/>
      <c r="D85" s="934"/>
      <c r="E85" s="934"/>
      <c r="F85" s="934"/>
      <c r="G85" s="934"/>
      <c r="H85" s="934"/>
      <c r="I85" s="934"/>
      <c r="J85" s="934"/>
      <c r="K85" s="934"/>
      <c r="L85" s="934"/>
      <c r="M85" s="934"/>
      <c r="N85" s="934"/>
      <c r="O85" s="934"/>
      <c r="P85" s="935"/>
      <c r="Q85" s="936"/>
      <c r="R85" s="891"/>
      <c r="S85" s="891"/>
      <c r="T85" s="891"/>
      <c r="U85" s="891"/>
      <c r="V85" s="891"/>
      <c r="W85" s="891"/>
      <c r="X85" s="891"/>
      <c r="Y85" s="891"/>
      <c r="Z85" s="891"/>
      <c r="AA85" s="891"/>
      <c r="AB85" s="891"/>
      <c r="AC85" s="891"/>
      <c r="AD85" s="891"/>
      <c r="AE85" s="891"/>
      <c r="AF85" s="891"/>
      <c r="AG85" s="891"/>
      <c r="AH85" s="891"/>
      <c r="AI85" s="891"/>
      <c r="AJ85" s="891"/>
      <c r="AK85" s="891"/>
      <c r="AL85" s="891"/>
      <c r="AM85" s="891"/>
      <c r="AN85" s="891"/>
      <c r="AO85" s="891"/>
      <c r="AP85" s="891"/>
      <c r="AQ85" s="891"/>
      <c r="AR85" s="891"/>
      <c r="AS85" s="891"/>
      <c r="AT85" s="891"/>
      <c r="AU85" s="891"/>
      <c r="AV85" s="891"/>
      <c r="AW85" s="891"/>
      <c r="AX85" s="891"/>
      <c r="AY85" s="891"/>
      <c r="AZ85" s="937"/>
      <c r="BA85" s="937"/>
      <c r="BB85" s="937"/>
      <c r="BC85" s="937"/>
      <c r="BD85" s="938"/>
      <c r="BE85" s="245"/>
      <c r="BF85" s="245"/>
      <c r="BG85" s="245"/>
      <c r="BH85" s="245"/>
      <c r="BI85" s="245"/>
      <c r="BJ85" s="245"/>
      <c r="BK85" s="245"/>
      <c r="BL85" s="245"/>
      <c r="BM85" s="245"/>
      <c r="BN85" s="245"/>
      <c r="BO85" s="245"/>
      <c r="BP85" s="245"/>
      <c r="BQ85" s="242">
        <v>79</v>
      </c>
      <c r="BR85" s="247"/>
      <c r="BS85" s="923"/>
      <c r="BT85" s="924"/>
      <c r="BU85" s="924"/>
      <c r="BV85" s="924"/>
      <c r="BW85" s="924"/>
      <c r="BX85" s="924"/>
      <c r="BY85" s="924"/>
      <c r="BZ85" s="924"/>
      <c r="CA85" s="924"/>
      <c r="CB85" s="924"/>
      <c r="CC85" s="924"/>
      <c r="CD85" s="924"/>
      <c r="CE85" s="924"/>
      <c r="CF85" s="924"/>
      <c r="CG85" s="925"/>
      <c r="CH85" s="920"/>
      <c r="CI85" s="921"/>
      <c r="CJ85" s="921"/>
      <c r="CK85" s="921"/>
      <c r="CL85" s="922"/>
      <c r="CM85" s="920"/>
      <c r="CN85" s="921"/>
      <c r="CO85" s="921"/>
      <c r="CP85" s="921"/>
      <c r="CQ85" s="922"/>
      <c r="CR85" s="920"/>
      <c r="CS85" s="921"/>
      <c r="CT85" s="921"/>
      <c r="CU85" s="921"/>
      <c r="CV85" s="922"/>
      <c r="CW85" s="920"/>
      <c r="CX85" s="921"/>
      <c r="CY85" s="921"/>
      <c r="CZ85" s="921"/>
      <c r="DA85" s="922"/>
      <c r="DB85" s="920"/>
      <c r="DC85" s="921"/>
      <c r="DD85" s="921"/>
      <c r="DE85" s="921"/>
      <c r="DF85" s="922"/>
      <c r="DG85" s="920"/>
      <c r="DH85" s="921"/>
      <c r="DI85" s="921"/>
      <c r="DJ85" s="921"/>
      <c r="DK85" s="922"/>
      <c r="DL85" s="920"/>
      <c r="DM85" s="921"/>
      <c r="DN85" s="921"/>
      <c r="DO85" s="921"/>
      <c r="DP85" s="922"/>
      <c r="DQ85" s="920"/>
      <c r="DR85" s="921"/>
      <c r="DS85" s="921"/>
      <c r="DT85" s="921"/>
      <c r="DU85" s="922"/>
      <c r="DV85" s="917"/>
      <c r="DW85" s="918"/>
      <c r="DX85" s="918"/>
      <c r="DY85" s="918"/>
      <c r="DZ85" s="919"/>
      <c r="EA85" s="226"/>
    </row>
    <row r="86" spans="1:131" s="227" customFormat="1" ht="26.25" customHeight="1">
      <c r="A86" s="241">
        <v>19</v>
      </c>
      <c r="B86" s="933"/>
      <c r="C86" s="934"/>
      <c r="D86" s="934"/>
      <c r="E86" s="934"/>
      <c r="F86" s="934"/>
      <c r="G86" s="934"/>
      <c r="H86" s="934"/>
      <c r="I86" s="934"/>
      <c r="J86" s="934"/>
      <c r="K86" s="934"/>
      <c r="L86" s="934"/>
      <c r="M86" s="934"/>
      <c r="N86" s="934"/>
      <c r="O86" s="934"/>
      <c r="P86" s="935"/>
      <c r="Q86" s="936"/>
      <c r="R86" s="891"/>
      <c r="S86" s="891"/>
      <c r="T86" s="891"/>
      <c r="U86" s="891"/>
      <c r="V86" s="891"/>
      <c r="W86" s="891"/>
      <c r="X86" s="891"/>
      <c r="Y86" s="891"/>
      <c r="Z86" s="891"/>
      <c r="AA86" s="891"/>
      <c r="AB86" s="891"/>
      <c r="AC86" s="891"/>
      <c r="AD86" s="891"/>
      <c r="AE86" s="891"/>
      <c r="AF86" s="891"/>
      <c r="AG86" s="891"/>
      <c r="AH86" s="891"/>
      <c r="AI86" s="891"/>
      <c r="AJ86" s="891"/>
      <c r="AK86" s="891"/>
      <c r="AL86" s="891"/>
      <c r="AM86" s="891"/>
      <c r="AN86" s="891"/>
      <c r="AO86" s="891"/>
      <c r="AP86" s="891"/>
      <c r="AQ86" s="891"/>
      <c r="AR86" s="891"/>
      <c r="AS86" s="891"/>
      <c r="AT86" s="891"/>
      <c r="AU86" s="891"/>
      <c r="AV86" s="891"/>
      <c r="AW86" s="891"/>
      <c r="AX86" s="891"/>
      <c r="AY86" s="891"/>
      <c r="AZ86" s="937"/>
      <c r="BA86" s="937"/>
      <c r="BB86" s="937"/>
      <c r="BC86" s="937"/>
      <c r="BD86" s="938"/>
      <c r="BE86" s="245"/>
      <c r="BF86" s="245"/>
      <c r="BG86" s="245"/>
      <c r="BH86" s="245"/>
      <c r="BI86" s="245"/>
      <c r="BJ86" s="245"/>
      <c r="BK86" s="245"/>
      <c r="BL86" s="245"/>
      <c r="BM86" s="245"/>
      <c r="BN86" s="245"/>
      <c r="BO86" s="245"/>
      <c r="BP86" s="245"/>
      <c r="BQ86" s="242">
        <v>80</v>
      </c>
      <c r="BR86" s="247"/>
      <c r="BS86" s="923"/>
      <c r="BT86" s="924"/>
      <c r="BU86" s="924"/>
      <c r="BV86" s="924"/>
      <c r="BW86" s="924"/>
      <c r="BX86" s="924"/>
      <c r="BY86" s="924"/>
      <c r="BZ86" s="924"/>
      <c r="CA86" s="924"/>
      <c r="CB86" s="924"/>
      <c r="CC86" s="924"/>
      <c r="CD86" s="924"/>
      <c r="CE86" s="924"/>
      <c r="CF86" s="924"/>
      <c r="CG86" s="925"/>
      <c r="CH86" s="920"/>
      <c r="CI86" s="921"/>
      <c r="CJ86" s="921"/>
      <c r="CK86" s="921"/>
      <c r="CL86" s="922"/>
      <c r="CM86" s="920"/>
      <c r="CN86" s="921"/>
      <c r="CO86" s="921"/>
      <c r="CP86" s="921"/>
      <c r="CQ86" s="922"/>
      <c r="CR86" s="920"/>
      <c r="CS86" s="921"/>
      <c r="CT86" s="921"/>
      <c r="CU86" s="921"/>
      <c r="CV86" s="922"/>
      <c r="CW86" s="920"/>
      <c r="CX86" s="921"/>
      <c r="CY86" s="921"/>
      <c r="CZ86" s="921"/>
      <c r="DA86" s="922"/>
      <c r="DB86" s="920"/>
      <c r="DC86" s="921"/>
      <c r="DD86" s="921"/>
      <c r="DE86" s="921"/>
      <c r="DF86" s="922"/>
      <c r="DG86" s="920"/>
      <c r="DH86" s="921"/>
      <c r="DI86" s="921"/>
      <c r="DJ86" s="921"/>
      <c r="DK86" s="922"/>
      <c r="DL86" s="920"/>
      <c r="DM86" s="921"/>
      <c r="DN86" s="921"/>
      <c r="DO86" s="921"/>
      <c r="DP86" s="922"/>
      <c r="DQ86" s="920"/>
      <c r="DR86" s="921"/>
      <c r="DS86" s="921"/>
      <c r="DT86" s="921"/>
      <c r="DU86" s="922"/>
      <c r="DV86" s="917"/>
      <c r="DW86" s="918"/>
      <c r="DX86" s="918"/>
      <c r="DY86" s="918"/>
      <c r="DZ86" s="919"/>
      <c r="EA86" s="226"/>
    </row>
    <row r="87" spans="1:131" s="227" customFormat="1" ht="26.25" customHeight="1">
      <c r="A87" s="249">
        <v>20</v>
      </c>
      <c r="B87" s="942"/>
      <c r="C87" s="943"/>
      <c r="D87" s="943"/>
      <c r="E87" s="943"/>
      <c r="F87" s="943"/>
      <c r="G87" s="943"/>
      <c r="H87" s="943"/>
      <c r="I87" s="943"/>
      <c r="J87" s="943"/>
      <c r="K87" s="943"/>
      <c r="L87" s="943"/>
      <c r="M87" s="943"/>
      <c r="N87" s="943"/>
      <c r="O87" s="943"/>
      <c r="P87" s="944"/>
      <c r="Q87" s="945"/>
      <c r="R87" s="946"/>
      <c r="S87" s="946"/>
      <c r="T87" s="946"/>
      <c r="U87" s="946"/>
      <c r="V87" s="946"/>
      <c r="W87" s="946"/>
      <c r="X87" s="946"/>
      <c r="Y87" s="946"/>
      <c r="Z87" s="946"/>
      <c r="AA87" s="946"/>
      <c r="AB87" s="946"/>
      <c r="AC87" s="946"/>
      <c r="AD87" s="946"/>
      <c r="AE87" s="946"/>
      <c r="AF87" s="946"/>
      <c r="AG87" s="946"/>
      <c r="AH87" s="946"/>
      <c r="AI87" s="946"/>
      <c r="AJ87" s="946"/>
      <c r="AK87" s="946"/>
      <c r="AL87" s="946"/>
      <c r="AM87" s="946"/>
      <c r="AN87" s="946"/>
      <c r="AO87" s="946"/>
      <c r="AP87" s="946"/>
      <c r="AQ87" s="946"/>
      <c r="AR87" s="946"/>
      <c r="AS87" s="946"/>
      <c r="AT87" s="946"/>
      <c r="AU87" s="946"/>
      <c r="AV87" s="946"/>
      <c r="AW87" s="946"/>
      <c r="AX87" s="946"/>
      <c r="AY87" s="946"/>
      <c r="AZ87" s="947"/>
      <c r="BA87" s="947"/>
      <c r="BB87" s="947"/>
      <c r="BC87" s="947"/>
      <c r="BD87" s="948"/>
      <c r="BE87" s="245"/>
      <c r="BF87" s="245"/>
      <c r="BG87" s="245"/>
      <c r="BH87" s="245"/>
      <c r="BI87" s="245"/>
      <c r="BJ87" s="245"/>
      <c r="BK87" s="245"/>
      <c r="BL87" s="245"/>
      <c r="BM87" s="245"/>
      <c r="BN87" s="245"/>
      <c r="BO87" s="245"/>
      <c r="BP87" s="245"/>
      <c r="BQ87" s="242">
        <v>81</v>
      </c>
      <c r="BR87" s="247"/>
      <c r="BS87" s="923"/>
      <c r="BT87" s="924"/>
      <c r="BU87" s="924"/>
      <c r="BV87" s="924"/>
      <c r="BW87" s="924"/>
      <c r="BX87" s="924"/>
      <c r="BY87" s="924"/>
      <c r="BZ87" s="924"/>
      <c r="CA87" s="924"/>
      <c r="CB87" s="924"/>
      <c r="CC87" s="924"/>
      <c r="CD87" s="924"/>
      <c r="CE87" s="924"/>
      <c r="CF87" s="924"/>
      <c r="CG87" s="925"/>
      <c r="CH87" s="920"/>
      <c r="CI87" s="921"/>
      <c r="CJ87" s="921"/>
      <c r="CK87" s="921"/>
      <c r="CL87" s="922"/>
      <c r="CM87" s="920"/>
      <c r="CN87" s="921"/>
      <c r="CO87" s="921"/>
      <c r="CP87" s="921"/>
      <c r="CQ87" s="922"/>
      <c r="CR87" s="920"/>
      <c r="CS87" s="921"/>
      <c r="CT87" s="921"/>
      <c r="CU87" s="921"/>
      <c r="CV87" s="922"/>
      <c r="CW87" s="920"/>
      <c r="CX87" s="921"/>
      <c r="CY87" s="921"/>
      <c r="CZ87" s="921"/>
      <c r="DA87" s="922"/>
      <c r="DB87" s="920"/>
      <c r="DC87" s="921"/>
      <c r="DD87" s="921"/>
      <c r="DE87" s="921"/>
      <c r="DF87" s="922"/>
      <c r="DG87" s="920"/>
      <c r="DH87" s="921"/>
      <c r="DI87" s="921"/>
      <c r="DJ87" s="921"/>
      <c r="DK87" s="922"/>
      <c r="DL87" s="920"/>
      <c r="DM87" s="921"/>
      <c r="DN87" s="921"/>
      <c r="DO87" s="921"/>
      <c r="DP87" s="922"/>
      <c r="DQ87" s="920"/>
      <c r="DR87" s="921"/>
      <c r="DS87" s="921"/>
      <c r="DT87" s="921"/>
      <c r="DU87" s="922"/>
      <c r="DV87" s="917"/>
      <c r="DW87" s="918"/>
      <c r="DX87" s="918"/>
      <c r="DY87" s="918"/>
      <c r="DZ87" s="919"/>
      <c r="EA87" s="226"/>
    </row>
    <row r="88" spans="1:131" s="227" customFormat="1" ht="26.25" customHeight="1" thickBot="1">
      <c r="A88" s="244" t="s">
        <v>379</v>
      </c>
      <c r="B88" s="850" t="s">
        <v>409</v>
      </c>
      <c r="C88" s="851"/>
      <c r="D88" s="851"/>
      <c r="E88" s="851"/>
      <c r="F88" s="851"/>
      <c r="G88" s="851"/>
      <c r="H88" s="851"/>
      <c r="I88" s="851"/>
      <c r="J88" s="851"/>
      <c r="K88" s="851"/>
      <c r="L88" s="851"/>
      <c r="M88" s="851"/>
      <c r="N88" s="851"/>
      <c r="O88" s="851"/>
      <c r="P88" s="852"/>
      <c r="Q88" s="898"/>
      <c r="R88" s="899"/>
      <c r="S88" s="899"/>
      <c r="T88" s="899"/>
      <c r="U88" s="899"/>
      <c r="V88" s="899"/>
      <c r="W88" s="899"/>
      <c r="X88" s="899"/>
      <c r="Y88" s="899"/>
      <c r="Z88" s="899"/>
      <c r="AA88" s="899"/>
      <c r="AB88" s="899"/>
      <c r="AC88" s="899"/>
      <c r="AD88" s="899"/>
      <c r="AE88" s="899"/>
      <c r="AF88" s="902">
        <v>6774</v>
      </c>
      <c r="AG88" s="902"/>
      <c r="AH88" s="902"/>
      <c r="AI88" s="902"/>
      <c r="AJ88" s="902"/>
      <c r="AK88" s="899"/>
      <c r="AL88" s="899"/>
      <c r="AM88" s="899"/>
      <c r="AN88" s="899"/>
      <c r="AO88" s="899"/>
      <c r="AP88" s="902">
        <v>3077</v>
      </c>
      <c r="AQ88" s="902"/>
      <c r="AR88" s="902"/>
      <c r="AS88" s="902"/>
      <c r="AT88" s="902"/>
      <c r="AU88" s="902">
        <v>431</v>
      </c>
      <c r="AV88" s="902"/>
      <c r="AW88" s="902"/>
      <c r="AX88" s="902"/>
      <c r="AY88" s="902"/>
      <c r="AZ88" s="907"/>
      <c r="BA88" s="907"/>
      <c r="BB88" s="907"/>
      <c r="BC88" s="907"/>
      <c r="BD88" s="908"/>
      <c r="BE88" s="245"/>
      <c r="BF88" s="245"/>
      <c r="BG88" s="245"/>
      <c r="BH88" s="245"/>
      <c r="BI88" s="245"/>
      <c r="BJ88" s="245"/>
      <c r="BK88" s="245"/>
      <c r="BL88" s="245"/>
      <c r="BM88" s="245"/>
      <c r="BN88" s="245"/>
      <c r="BO88" s="245"/>
      <c r="BP88" s="245"/>
      <c r="BQ88" s="242">
        <v>82</v>
      </c>
      <c r="BR88" s="247"/>
      <c r="BS88" s="923"/>
      <c r="BT88" s="924"/>
      <c r="BU88" s="924"/>
      <c r="BV88" s="924"/>
      <c r="BW88" s="924"/>
      <c r="BX88" s="924"/>
      <c r="BY88" s="924"/>
      <c r="BZ88" s="924"/>
      <c r="CA88" s="924"/>
      <c r="CB88" s="924"/>
      <c r="CC88" s="924"/>
      <c r="CD88" s="924"/>
      <c r="CE88" s="924"/>
      <c r="CF88" s="924"/>
      <c r="CG88" s="925"/>
      <c r="CH88" s="920"/>
      <c r="CI88" s="921"/>
      <c r="CJ88" s="921"/>
      <c r="CK88" s="921"/>
      <c r="CL88" s="922"/>
      <c r="CM88" s="920"/>
      <c r="CN88" s="921"/>
      <c r="CO88" s="921"/>
      <c r="CP88" s="921"/>
      <c r="CQ88" s="922"/>
      <c r="CR88" s="920"/>
      <c r="CS88" s="921"/>
      <c r="CT88" s="921"/>
      <c r="CU88" s="921"/>
      <c r="CV88" s="922"/>
      <c r="CW88" s="920"/>
      <c r="CX88" s="921"/>
      <c r="CY88" s="921"/>
      <c r="CZ88" s="921"/>
      <c r="DA88" s="922"/>
      <c r="DB88" s="920"/>
      <c r="DC88" s="921"/>
      <c r="DD88" s="921"/>
      <c r="DE88" s="921"/>
      <c r="DF88" s="922"/>
      <c r="DG88" s="920"/>
      <c r="DH88" s="921"/>
      <c r="DI88" s="921"/>
      <c r="DJ88" s="921"/>
      <c r="DK88" s="922"/>
      <c r="DL88" s="920"/>
      <c r="DM88" s="921"/>
      <c r="DN88" s="921"/>
      <c r="DO88" s="921"/>
      <c r="DP88" s="922"/>
      <c r="DQ88" s="920"/>
      <c r="DR88" s="921"/>
      <c r="DS88" s="921"/>
      <c r="DT88" s="921"/>
      <c r="DU88" s="922"/>
      <c r="DV88" s="917"/>
      <c r="DW88" s="918"/>
      <c r="DX88" s="918"/>
      <c r="DY88" s="918"/>
      <c r="DZ88" s="919"/>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923"/>
      <c r="BT89" s="924"/>
      <c r="BU89" s="924"/>
      <c r="BV89" s="924"/>
      <c r="BW89" s="924"/>
      <c r="BX89" s="924"/>
      <c r="BY89" s="924"/>
      <c r="BZ89" s="924"/>
      <c r="CA89" s="924"/>
      <c r="CB89" s="924"/>
      <c r="CC89" s="924"/>
      <c r="CD89" s="924"/>
      <c r="CE89" s="924"/>
      <c r="CF89" s="924"/>
      <c r="CG89" s="925"/>
      <c r="CH89" s="920"/>
      <c r="CI89" s="921"/>
      <c r="CJ89" s="921"/>
      <c r="CK89" s="921"/>
      <c r="CL89" s="922"/>
      <c r="CM89" s="920"/>
      <c r="CN89" s="921"/>
      <c r="CO89" s="921"/>
      <c r="CP89" s="921"/>
      <c r="CQ89" s="922"/>
      <c r="CR89" s="920"/>
      <c r="CS89" s="921"/>
      <c r="CT89" s="921"/>
      <c r="CU89" s="921"/>
      <c r="CV89" s="922"/>
      <c r="CW89" s="920"/>
      <c r="CX89" s="921"/>
      <c r="CY89" s="921"/>
      <c r="CZ89" s="921"/>
      <c r="DA89" s="922"/>
      <c r="DB89" s="920"/>
      <c r="DC89" s="921"/>
      <c r="DD89" s="921"/>
      <c r="DE89" s="921"/>
      <c r="DF89" s="922"/>
      <c r="DG89" s="920"/>
      <c r="DH89" s="921"/>
      <c r="DI89" s="921"/>
      <c r="DJ89" s="921"/>
      <c r="DK89" s="922"/>
      <c r="DL89" s="920"/>
      <c r="DM89" s="921"/>
      <c r="DN89" s="921"/>
      <c r="DO89" s="921"/>
      <c r="DP89" s="922"/>
      <c r="DQ89" s="920"/>
      <c r="DR89" s="921"/>
      <c r="DS89" s="921"/>
      <c r="DT89" s="921"/>
      <c r="DU89" s="922"/>
      <c r="DV89" s="917"/>
      <c r="DW89" s="918"/>
      <c r="DX89" s="918"/>
      <c r="DY89" s="918"/>
      <c r="DZ89" s="919"/>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923"/>
      <c r="BT90" s="924"/>
      <c r="BU90" s="924"/>
      <c r="BV90" s="924"/>
      <c r="BW90" s="924"/>
      <c r="BX90" s="924"/>
      <c r="BY90" s="924"/>
      <c r="BZ90" s="924"/>
      <c r="CA90" s="924"/>
      <c r="CB90" s="924"/>
      <c r="CC90" s="924"/>
      <c r="CD90" s="924"/>
      <c r="CE90" s="924"/>
      <c r="CF90" s="924"/>
      <c r="CG90" s="925"/>
      <c r="CH90" s="920"/>
      <c r="CI90" s="921"/>
      <c r="CJ90" s="921"/>
      <c r="CK90" s="921"/>
      <c r="CL90" s="922"/>
      <c r="CM90" s="920"/>
      <c r="CN90" s="921"/>
      <c r="CO90" s="921"/>
      <c r="CP90" s="921"/>
      <c r="CQ90" s="922"/>
      <c r="CR90" s="920"/>
      <c r="CS90" s="921"/>
      <c r="CT90" s="921"/>
      <c r="CU90" s="921"/>
      <c r="CV90" s="922"/>
      <c r="CW90" s="920"/>
      <c r="CX90" s="921"/>
      <c r="CY90" s="921"/>
      <c r="CZ90" s="921"/>
      <c r="DA90" s="922"/>
      <c r="DB90" s="920"/>
      <c r="DC90" s="921"/>
      <c r="DD90" s="921"/>
      <c r="DE90" s="921"/>
      <c r="DF90" s="922"/>
      <c r="DG90" s="920"/>
      <c r="DH90" s="921"/>
      <c r="DI90" s="921"/>
      <c r="DJ90" s="921"/>
      <c r="DK90" s="922"/>
      <c r="DL90" s="920"/>
      <c r="DM90" s="921"/>
      <c r="DN90" s="921"/>
      <c r="DO90" s="921"/>
      <c r="DP90" s="922"/>
      <c r="DQ90" s="920"/>
      <c r="DR90" s="921"/>
      <c r="DS90" s="921"/>
      <c r="DT90" s="921"/>
      <c r="DU90" s="922"/>
      <c r="DV90" s="917"/>
      <c r="DW90" s="918"/>
      <c r="DX90" s="918"/>
      <c r="DY90" s="918"/>
      <c r="DZ90" s="919"/>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923"/>
      <c r="BT91" s="924"/>
      <c r="BU91" s="924"/>
      <c r="BV91" s="924"/>
      <c r="BW91" s="924"/>
      <c r="BX91" s="924"/>
      <c r="BY91" s="924"/>
      <c r="BZ91" s="924"/>
      <c r="CA91" s="924"/>
      <c r="CB91" s="924"/>
      <c r="CC91" s="924"/>
      <c r="CD91" s="924"/>
      <c r="CE91" s="924"/>
      <c r="CF91" s="924"/>
      <c r="CG91" s="925"/>
      <c r="CH91" s="920"/>
      <c r="CI91" s="921"/>
      <c r="CJ91" s="921"/>
      <c r="CK91" s="921"/>
      <c r="CL91" s="922"/>
      <c r="CM91" s="920"/>
      <c r="CN91" s="921"/>
      <c r="CO91" s="921"/>
      <c r="CP91" s="921"/>
      <c r="CQ91" s="922"/>
      <c r="CR91" s="920"/>
      <c r="CS91" s="921"/>
      <c r="CT91" s="921"/>
      <c r="CU91" s="921"/>
      <c r="CV91" s="922"/>
      <c r="CW91" s="920"/>
      <c r="CX91" s="921"/>
      <c r="CY91" s="921"/>
      <c r="CZ91" s="921"/>
      <c r="DA91" s="922"/>
      <c r="DB91" s="920"/>
      <c r="DC91" s="921"/>
      <c r="DD91" s="921"/>
      <c r="DE91" s="921"/>
      <c r="DF91" s="922"/>
      <c r="DG91" s="920"/>
      <c r="DH91" s="921"/>
      <c r="DI91" s="921"/>
      <c r="DJ91" s="921"/>
      <c r="DK91" s="922"/>
      <c r="DL91" s="920"/>
      <c r="DM91" s="921"/>
      <c r="DN91" s="921"/>
      <c r="DO91" s="921"/>
      <c r="DP91" s="922"/>
      <c r="DQ91" s="920"/>
      <c r="DR91" s="921"/>
      <c r="DS91" s="921"/>
      <c r="DT91" s="921"/>
      <c r="DU91" s="922"/>
      <c r="DV91" s="917"/>
      <c r="DW91" s="918"/>
      <c r="DX91" s="918"/>
      <c r="DY91" s="918"/>
      <c r="DZ91" s="919"/>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923"/>
      <c r="BT92" s="924"/>
      <c r="BU92" s="924"/>
      <c r="BV92" s="924"/>
      <c r="BW92" s="924"/>
      <c r="BX92" s="924"/>
      <c r="BY92" s="924"/>
      <c r="BZ92" s="924"/>
      <c r="CA92" s="924"/>
      <c r="CB92" s="924"/>
      <c r="CC92" s="924"/>
      <c r="CD92" s="924"/>
      <c r="CE92" s="924"/>
      <c r="CF92" s="924"/>
      <c r="CG92" s="925"/>
      <c r="CH92" s="920"/>
      <c r="CI92" s="921"/>
      <c r="CJ92" s="921"/>
      <c r="CK92" s="921"/>
      <c r="CL92" s="922"/>
      <c r="CM92" s="920"/>
      <c r="CN92" s="921"/>
      <c r="CO92" s="921"/>
      <c r="CP92" s="921"/>
      <c r="CQ92" s="922"/>
      <c r="CR92" s="920"/>
      <c r="CS92" s="921"/>
      <c r="CT92" s="921"/>
      <c r="CU92" s="921"/>
      <c r="CV92" s="922"/>
      <c r="CW92" s="920"/>
      <c r="CX92" s="921"/>
      <c r="CY92" s="921"/>
      <c r="CZ92" s="921"/>
      <c r="DA92" s="922"/>
      <c r="DB92" s="920"/>
      <c r="DC92" s="921"/>
      <c r="DD92" s="921"/>
      <c r="DE92" s="921"/>
      <c r="DF92" s="922"/>
      <c r="DG92" s="920"/>
      <c r="DH92" s="921"/>
      <c r="DI92" s="921"/>
      <c r="DJ92" s="921"/>
      <c r="DK92" s="922"/>
      <c r="DL92" s="920"/>
      <c r="DM92" s="921"/>
      <c r="DN92" s="921"/>
      <c r="DO92" s="921"/>
      <c r="DP92" s="922"/>
      <c r="DQ92" s="920"/>
      <c r="DR92" s="921"/>
      <c r="DS92" s="921"/>
      <c r="DT92" s="921"/>
      <c r="DU92" s="922"/>
      <c r="DV92" s="917"/>
      <c r="DW92" s="918"/>
      <c r="DX92" s="918"/>
      <c r="DY92" s="918"/>
      <c r="DZ92" s="919"/>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923"/>
      <c r="BT93" s="924"/>
      <c r="BU93" s="924"/>
      <c r="BV93" s="924"/>
      <c r="BW93" s="924"/>
      <c r="BX93" s="924"/>
      <c r="BY93" s="924"/>
      <c r="BZ93" s="924"/>
      <c r="CA93" s="924"/>
      <c r="CB93" s="924"/>
      <c r="CC93" s="924"/>
      <c r="CD93" s="924"/>
      <c r="CE93" s="924"/>
      <c r="CF93" s="924"/>
      <c r="CG93" s="925"/>
      <c r="CH93" s="920"/>
      <c r="CI93" s="921"/>
      <c r="CJ93" s="921"/>
      <c r="CK93" s="921"/>
      <c r="CL93" s="922"/>
      <c r="CM93" s="920"/>
      <c r="CN93" s="921"/>
      <c r="CO93" s="921"/>
      <c r="CP93" s="921"/>
      <c r="CQ93" s="922"/>
      <c r="CR93" s="920"/>
      <c r="CS93" s="921"/>
      <c r="CT93" s="921"/>
      <c r="CU93" s="921"/>
      <c r="CV93" s="922"/>
      <c r="CW93" s="920"/>
      <c r="CX93" s="921"/>
      <c r="CY93" s="921"/>
      <c r="CZ93" s="921"/>
      <c r="DA93" s="922"/>
      <c r="DB93" s="920"/>
      <c r="DC93" s="921"/>
      <c r="DD93" s="921"/>
      <c r="DE93" s="921"/>
      <c r="DF93" s="922"/>
      <c r="DG93" s="920"/>
      <c r="DH93" s="921"/>
      <c r="DI93" s="921"/>
      <c r="DJ93" s="921"/>
      <c r="DK93" s="922"/>
      <c r="DL93" s="920"/>
      <c r="DM93" s="921"/>
      <c r="DN93" s="921"/>
      <c r="DO93" s="921"/>
      <c r="DP93" s="922"/>
      <c r="DQ93" s="920"/>
      <c r="DR93" s="921"/>
      <c r="DS93" s="921"/>
      <c r="DT93" s="921"/>
      <c r="DU93" s="922"/>
      <c r="DV93" s="917"/>
      <c r="DW93" s="918"/>
      <c r="DX93" s="918"/>
      <c r="DY93" s="918"/>
      <c r="DZ93" s="919"/>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923"/>
      <c r="BT94" s="924"/>
      <c r="BU94" s="924"/>
      <c r="BV94" s="924"/>
      <c r="BW94" s="924"/>
      <c r="BX94" s="924"/>
      <c r="BY94" s="924"/>
      <c r="BZ94" s="924"/>
      <c r="CA94" s="924"/>
      <c r="CB94" s="924"/>
      <c r="CC94" s="924"/>
      <c r="CD94" s="924"/>
      <c r="CE94" s="924"/>
      <c r="CF94" s="924"/>
      <c r="CG94" s="925"/>
      <c r="CH94" s="920"/>
      <c r="CI94" s="921"/>
      <c r="CJ94" s="921"/>
      <c r="CK94" s="921"/>
      <c r="CL94" s="922"/>
      <c r="CM94" s="920"/>
      <c r="CN94" s="921"/>
      <c r="CO94" s="921"/>
      <c r="CP94" s="921"/>
      <c r="CQ94" s="922"/>
      <c r="CR94" s="920"/>
      <c r="CS94" s="921"/>
      <c r="CT94" s="921"/>
      <c r="CU94" s="921"/>
      <c r="CV94" s="922"/>
      <c r="CW94" s="920"/>
      <c r="CX94" s="921"/>
      <c r="CY94" s="921"/>
      <c r="CZ94" s="921"/>
      <c r="DA94" s="922"/>
      <c r="DB94" s="920"/>
      <c r="DC94" s="921"/>
      <c r="DD94" s="921"/>
      <c r="DE94" s="921"/>
      <c r="DF94" s="922"/>
      <c r="DG94" s="920"/>
      <c r="DH94" s="921"/>
      <c r="DI94" s="921"/>
      <c r="DJ94" s="921"/>
      <c r="DK94" s="922"/>
      <c r="DL94" s="920"/>
      <c r="DM94" s="921"/>
      <c r="DN94" s="921"/>
      <c r="DO94" s="921"/>
      <c r="DP94" s="922"/>
      <c r="DQ94" s="920"/>
      <c r="DR94" s="921"/>
      <c r="DS94" s="921"/>
      <c r="DT94" s="921"/>
      <c r="DU94" s="922"/>
      <c r="DV94" s="917"/>
      <c r="DW94" s="918"/>
      <c r="DX94" s="918"/>
      <c r="DY94" s="918"/>
      <c r="DZ94" s="919"/>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923"/>
      <c r="BT95" s="924"/>
      <c r="BU95" s="924"/>
      <c r="BV95" s="924"/>
      <c r="BW95" s="924"/>
      <c r="BX95" s="924"/>
      <c r="BY95" s="924"/>
      <c r="BZ95" s="924"/>
      <c r="CA95" s="924"/>
      <c r="CB95" s="924"/>
      <c r="CC95" s="924"/>
      <c r="CD95" s="924"/>
      <c r="CE95" s="924"/>
      <c r="CF95" s="924"/>
      <c r="CG95" s="925"/>
      <c r="CH95" s="920"/>
      <c r="CI95" s="921"/>
      <c r="CJ95" s="921"/>
      <c r="CK95" s="921"/>
      <c r="CL95" s="922"/>
      <c r="CM95" s="920"/>
      <c r="CN95" s="921"/>
      <c r="CO95" s="921"/>
      <c r="CP95" s="921"/>
      <c r="CQ95" s="922"/>
      <c r="CR95" s="920"/>
      <c r="CS95" s="921"/>
      <c r="CT95" s="921"/>
      <c r="CU95" s="921"/>
      <c r="CV95" s="922"/>
      <c r="CW95" s="920"/>
      <c r="CX95" s="921"/>
      <c r="CY95" s="921"/>
      <c r="CZ95" s="921"/>
      <c r="DA95" s="922"/>
      <c r="DB95" s="920"/>
      <c r="DC95" s="921"/>
      <c r="DD95" s="921"/>
      <c r="DE95" s="921"/>
      <c r="DF95" s="922"/>
      <c r="DG95" s="920"/>
      <c r="DH95" s="921"/>
      <c r="DI95" s="921"/>
      <c r="DJ95" s="921"/>
      <c r="DK95" s="922"/>
      <c r="DL95" s="920"/>
      <c r="DM95" s="921"/>
      <c r="DN95" s="921"/>
      <c r="DO95" s="921"/>
      <c r="DP95" s="922"/>
      <c r="DQ95" s="920"/>
      <c r="DR95" s="921"/>
      <c r="DS95" s="921"/>
      <c r="DT95" s="921"/>
      <c r="DU95" s="922"/>
      <c r="DV95" s="917"/>
      <c r="DW95" s="918"/>
      <c r="DX95" s="918"/>
      <c r="DY95" s="918"/>
      <c r="DZ95" s="919"/>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923"/>
      <c r="BT96" s="924"/>
      <c r="BU96" s="924"/>
      <c r="BV96" s="924"/>
      <c r="BW96" s="924"/>
      <c r="BX96" s="924"/>
      <c r="BY96" s="924"/>
      <c r="BZ96" s="924"/>
      <c r="CA96" s="924"/>
      <c r="CB96" s="924"/>
      <c r="CC96" s="924"/>
      <c r="CD96" s="924"/>
      <c r="CE96" s="924"/>
      <c r="CF96" s="924"/>
      <c r="CG96" s="925"/>
      <c r="CH96" s="920"/>
      <c r="CI96" s="921"/>
      <c r="CJ96" s="921"/>
      <c r="CK96" s="921"/>
      <c r="CL96" s="922"/>
      <c r="CM96" s="920"/>
      <c r="CN96" s="921"/>
      <c r="CO96" s="921"/>
      <c r="CP96" s="921"/>
      <c r="CQ96" s="922"/>
      <c r="CR96" s="920"/>
      <c r="CS96" s="921"/>
      <c r="CT96" s="921"/>
      <c r="CU96" s="921"/>
      <c r="CV96" s="922"/>
      <c r="CW96" s="920"/>
      <c r="CX96" s="921"/>
      <c r="CY96" s="921"/>
      <c r="CZ96" s="921"/>
      <c r="DA96" s="922"/>
      <c r="DB96" s="920"/>
      <c r="DC96" s="921"/>
      <c r="DD96" s="921"/>
      <c r="DE96" s="921"/>
      <c r="DF96" s="922"/>
      <c r="DG96" s="920"/>
      <c r="DH96" s="921"/>
      <c r="DI96" s="921"/>
      <c r="DJ96" s="921"/>
      <c r="DK96" s="922"/>
      <c r="DL96" s="920"/>
      <c r="DM96" s="921"/>
      <c r="DN96" s="921"/>
      <c r="DO96" s="921"/>
      <c r="DP96" s="922"/>
      <c r="DQ96" s="920"/>
      <c r="DR96" s="921"/>
      <c r="DS96" s="921"/>
      <c r="DT96" s="921"/>
      <c r="DU96" s="922"/>
      <c r="DV96" s="917"/>
      <c r="DW96" s="918"/>
      <c r="DX96" s="918"/>
      <c r="DY96" s="918"/>
      <c r="DZ96" s="919"/>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923"/>
      <c r="BT97" s="924"/>
      <c r="BU97" s="924"/>
      <c r="BV97" s="924"/>
      <c r="BW97" s="924"/>
      <c r="BX97" s="924"/>
      <c r="BY97" s="924"/>
      <c r="BZ97" s="924"/>
      <c r="CA97" s="924"/>
      <c r="CB97" s="924"/>
      <c r="CC97" s="924"/>
      <c r="CD97" s="924"/>
      <c r="CE97" s="924"/>
      <c r="CF97" s="924"/>
      <c r="CG97" s="925"/>
      <c r="CH97" s="920"/>
      <c r="CI97" s="921"/>
      <c r="CJ97" s="921"/>
      <c r="CK97" s="921"/>
      <c r="CL97" s="922"/>
      <c r="CM97" s="920"/>
      <c r="CN97" s="921"/>
      <c r="CO97" s="921"/>
      <c r="CP97" s="921"/>
      <c r="CQ97" s="922"/>
      <c r="CR97" s="920"/>
      <c r="CS97" s="921"/>
      <c r="CT97" s="921"/>
      <c r="CU97" s="921"/>
      <c r="CV97" s="922"/>
      <c r="CW97" s="920"/>
      <c r="CX97" s="921"/>
      <c r="CY97" s="921"/>
      <c r="CZ97" s="921"/>
      <c r="DA97" s="922"/>
      <c r="DB97" s="920"/>
      <c r="DC97" s="921"/>
      <c r="DD97" s="921"/>
      <c r="DE97" s="921"/>
      <c r="DF97" s="922"/>
      <c r="DG97" s="920"/>
      <c r="DH97" s="921"/>
      <c r="DI97" s="921"/>
      <c r="DJ97" s="921"/>
      <c r="DK97" s="922"/>
      <c r="DL97" s="920"/>
      <c r="DM97" s="921"/>
      <c r="DN97" s="921"/>
      <c r="DO97" s="921"/>
      <c r="DP97" s="922"/>
      <c r="DQ97" s="920"/>
      <c r="DR97" s="921"/>
      <c r="DS97" s="921"/>
      <c r="DT97" s="921"/>
      <c r="DU97" s="922"/>
      <c r="DV97" s="917"/>
      <c r="DW97" s="918"/>
      <c r="DX97" s="918"/>
      <c r="DY97" s="918"/>
      <c r="DZ97" s="919"/>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923"/>
      <c r="BT98" s="924"/>
      <c r="BU98" s="924"/>
      <c r="BV98" s="924"/>
      <c r="BW98" s="924"/>
      <c r="BX98" s="924"/>
      <c r="BY98" s="924"/>
      <c r="BZ98" s="924"/>
      <c r="CA98" s="924"/>
      <c r="CB98" s="924"/>
      <c r="CC98" s="924"/>
      <c r="CD98" s="924"/>
      <c r="CE98" s="924"/>
      <c r="CF98" s="924"/>
      <c r="CG98" s="925"/>
      <c r="CH98" s="920"/>
      <c r="CI98" s="921"/>
      <c r="CJ98" s="921"/>
      <c r="CK98" s="921"/>
      <c r="CL98" s="922"/>
      <c r="CM98" s="920"/>
      <c r="CN98" s="921"/>
      <c r="CO98" s="921"/>
      <c r="CP98" s="921"/>
      <c r="CQ98" s="922"/>
      <c r="CR98" s="920"/>
      <c r="CS98" s="921"/>
      <c r="CT98" s="921"/>
      <c r="CU98" s="921"/>
      <c r="CV98" s="922"/>
      <c r="CW98" s="920"/>
      <c r="CX98" s="921"/>
      <c r="CY98" s="921"/>
      <c r="CZ98" s="921"/>
      <c r="DA98" s="922"/>
      <c r="DB98" s="920"/>
      <c r="DC98" s="921"/>
      <c r="DD98" s="921"/>
      <c r="DE98" s="921"/>
      <c r="DF98" s="922"/>
      <c r="DG98" s="920"/>
      <c r="DH98" s="921"/>
      <c r="DI98" s="921"/>
      <c r="DJ98" s="921"/>
      <c r="DK98" s="922"/>
      <c r="DL98" s="920"/>
      <c r="DM98" s="921"/>
      <c r="DN98" s="921"/>
      <c r="DO98" s="921"/>
      <c r="DP98" s="922"/>
      <c r="DQ98" s="920"/>
      <c r="DR98" s="921"/>
      <c r="DS98" s="921"/>
      <c r="DT98" s="921"/>
      <c r="DU98" s="922"/>
      <c r="DV98" s="917"/>
      <c r="DW98" s="918"/>
      <c r="DX98" s="918"/>
      <c r="DY98" s="918"/>
      <c r="DZ98" s="919"/>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923"/>
      <c r="BT99" s="924"/>
      <c r="BU99" s="924"/>
      <c r="BV99" s="924"/>
      <c r="BW99" s="924"/>
      <c r="BX99" s="924"/>
      <c r="BY99" s="924"/>
      <c r="BZ99" s="924"/>
      <c r="CA99" s="924"/>
      <c r="CB99" s="924"/>
      <c r="CC99" s="924"/>
      <c r="CD99" s="924"/>
      <c r="CE99" s="924"/>
      <c r="CF99" s="924"/>
      <c r="CG99" s="925"/>
      <c r="CH99" s="920"/>
      <c r="CI99" s="921"/>
      <c r="CJ99" s="921"/>
      <c r="CK99" s="921"/>
      <c r="CL99" s="922"/>
      <c r="CM99" s="920"/>
      <c r="CN99" s="921"/>
      <c r="CO99" s="921"/>
      <c r="CP99" s="921"/>
      <c r="CQ99" s="922"/>
      <c r="CR99" s="920"/>
      <c r="CS99" s="921"/>
      <c r="CT99" s="921"/>
      <c r="CU99" s="921"/>
      <c r="CV99" s="922"/>
      <c r="CW99" s="920"/>
      <c r="CX99" s="921"/>
      <c r="CY99" s="921"/>
      <c r="CZ99" s="921"/>
      <c r="DA99" s="922"/>
      <c r="DB99" s="920"/>
      <c r="DC99" s="921"/>
      <c r="DD99" s="921"/>
      <c r="DE99" s="921"/>
      <c r="DF99" s="922"/>
      <c r="DG99" s="920"/>
      <c r="DH99" s="921"/>
      <c r="DI99" s="921"/>
      <c r="DJ99" s="921"/>
      <c r="DK99" s="922"/>
      <c r="DL99" s="920"/>
      <c r="DM99" s="921"/>
      <c r="DN99" s="921"/>
      <c r="DO99" s="921"/>
      <c r="DP99" s="922"/>
      <c r="DQ99" s="920"/>
      <c r="DR99" s="921"/>
      <c r="DS99" s="921"/>
      <c r="DT99" s="921"/>
      <c r="DU99" s="922"/>
      <c r="DV99" s="917"/>
      <c r="DW99" s="918"/>
      <c r="DX99" s="918"/>
      <c r="DY99" s="918"/>
      <c r="DZ99" s="919"/>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923"/>
      <c r="BT100" s="924"/>
      <c r="BU100" s="924"/>
      <c r="BV100" s="924"/>
      <c r="BW100" s="924"/>
      <c r="BX100" s="924"/>
      <c r="BY100" s="924"/>
      <c r="BZ100" s="924"/>
      <c r="CA100" s="924"/>
      <c r="CB100" s="924"/>
      <c r="CC100" s="924"/>
      <c r="CD100" s="924"/>
      <c r="CE100" s="924"/>
      <c r="CF100" s="924"/>
      <c r="CG100" s="925"/>
      <c r="CH100" s="920"/>
      <c r="CI100" s="921"/>
      <c r="CJ100" s="921"/>
      <c r="CK100" s="921"/>
      <c r="CL100" s="922"/>
      <c r="CM100" s="920"/>
      <c r="CN100" s="921"/>
      <c r="CO100" s="921"/>
      <c r="CP100" s="921"/>
      <c r="CQ100" s="922"/>
      <c r="CR100" s="920"/>
      <c r="CS100" s="921"/>
      <c r="CT100" s="921"/>
      <c r="CU100" s="921"/>
      <c r="CV100" s="922"/>
      <c r="CW100" s="920"/>
      <c r="CX100" s="921"/>
      <c r="CY100" s="921"/>
      <c r="CZ100" s="921"/>
      <c r="DA100" s="922"/>
      <c r="DB100" s="920"/>
      <c r="DC100" s="921"/>
      <c r="DD100" s="921"/>
      <c r="DE100" s="921"/>
      <c r="DF100" s="922"/>
      <c r="DG100" s="920"/>
      <c r="DH100" s="921"/>
      <c r="DI100" s="921"/>
      <c r="DJ100" s="921"/>
      <c r="DK100" s="922"/>
      <c r="DL100" s="920"/>
      <c r="DM100" s="921"/>
      <c r="DN100" s="921"/>
      <c r="DO100" s="921"/>
      <c r="DP100" s="922"/>
      <c r="DQ100" s="920"/>
      <c r="DR100" s="921"/>
      <c r="DS100" s="921"/>
      <c r="DT100" s="921"/>
      <c r="DU100" s="922"/>
      <c r="DV100" s="917"/>
      <c r="DW100" s="918"/>
      <c r="DX100" s="918"/>
      <c r="DY100" s="918"/>
      <c r="DZ100" s="919"/>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923"/>
      <c r="BT101" s="924"/>
      <c r="BU101" s="924"/>
      <c r="BV101" s="924"/>
      <c r="BW101" s="924"/>
      <c r="BX101" s="924"/>
      <c r="BY101" s="924"/>
      <c r="BZ101" s="924"/>
      <c r="CA101" s="924"/>
      <c r="CB101" s="924"/>
      <c r="CC101" s="924"/>
      <c r="CD101" s="924"/>
      <c r="CE101" s="924"/>
      <c r="CF101" s="924"/>
      <c r="CG101" s="925"/>
      <c r="CH101" s="920"/>
      <c r="CI101" s="921"/>
      <c r="CJ101" s="921"/>
      <c r="CK101" s="921"/>
      <c r="CL101" s="922"/>
      <c r="CM101" s="920"/>
      <c r="CN101" s="921"/>
      <c r="CO101" s="921"/>
      <c r="CP101" s="921"/>
      <c r="CQ101" s="922"/>
      <c r="CR101" s="920"/>
      <c r="CS101" s="921"/>
      <c r="CT101" s="921"/>
      <c r="CU101" s="921"/>
      <c r="CV101" s="922"/>
      <c r="CW101" s="920"/>
      <c r="CX101" s="921"/>
      <c r="CY101" s="921"/>
      <c r="CZ101" s="921"/>
      <c r="DA101" s="922"/>
      <c r="DB101" s="920"/>
      <c r="DC101" s="921"/>
      <c r="DD101" s="921"/>
      <c r="DE101" s="921"/>
      <c r="DF101" s="922"/>
      <c r="DG101" s="920"/>
      <c r="DH101" s="921"/>
      <c r="DI101" s="921"/>
      <c r="DJ101" s="921"/>
      <c r="DK101" s="922"/>
      <c r="DL101" s="920"/>
      <c r="DM101" s="921"/>
      <c r="DN101" s="921"/>
      <c r="DO101" s="921"/>
      <c r="DP101" s="922"/>
      <c r="DQ101" s="920"/>
      <c r="DR101" s="921"/>
      <c r="DS101" s="921"/>
      <c r="DT101" s="921"/>
      <c r="DU101" s="922"/>
      <c r="DV101" s="917"/>
      <c r="DW101" s="918"/>
      <c r="DX101" s="918"/>
      <c r="DY101" s="918"/>
      <c r="DZ101" s="919"/>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379</v>
      </c>
      <c r="BR102" s="850" t="s">
        <v>410</v>
      </c>
      <c r="BS102" s="851"/>
      <c r="BT102" s="851"/>
      <c r="BU102" s="851"/>
      <c r="BV102" s="851"/>
      <c r="BW102" s="851"/>
      <c r="BX102" s="851"/>
      <c r="BY102" s="851"/>
      <c r="BZ102" s="851"/>
      <c r="CA102" s="851"/>
      <c r="CB102" s="851"/>
      <c r="CC102" s="851"/>
      <c r="CD102" s="851"/>
      <c r="CE102" s="851"/>
      <c r="CF102" s="851"/>
      <c r="CG102" s="852"/>
      <c r="CH102" s="949"/>
      <c r="CI102" s="950"/>
      <c r="CJ102" s="950"/>
      <c r="CK102" s="950"/>
      <c r="CL102" s="951"/>
      <c r="CM102" s="949"/>
      <c r="CN102" s="950"/>
      <c r="CO102" s="950"/>
      <c r="CP102" s="950"/>
      <c r="CQ102" s="951"/>
      <c r="CR102" s="952">
        <v>25</v>
      </c>
      <c r="CS102" s="910"/>
      <c r="CT102" s="910"/>
      <c r="CU102" s="910"/>
      <c r="CV102" s="953"/>
      <c r="CW102" s="952" t="s">
        <v>569</v>
      </c>
      <c r="CX102" s="910"/>
      <c r="CY102" s="910"/>
      <c r="CZ102" s="910"/>
      <c r="DA102" s="953"/>
      <c r="DB102" s="952" t="s">
        <v>569</v>
      </c>
      <c r="DC102" s="910"/>
      <c r="DD102" s="910"/>
      <c r="DE102" s="910"/>
      <c r="DF102" s="953"/>
      <c r="DG102" s="952" t="s">
        <v>569</v>
      </c>
      <c r="DH102" s="910"/>
      <c r="DI102" s="910"/>
      <c r="DJ102" s="910"/>
      <c r="DK102" s="953"/>
      <c r="DL102" s="952" t="s">
        <v>569</v>
      </c>
      <c r="DM102" s="910"/>
      <c r="DN102" s="910"/>
      <c r="DO102" s="910"/>
      <c r="DP102" s="953"/>
      <c r="DQ102" s="952" t="s">
        <v>569</v>
      </c>
      <c r="DR102" s="910"/>
      <c r="DS102" s="910"/>
      <c r="DT102" s="910"/>
      <c r="DU102" s="953"/>
      <c r="DV102" s="976"/>
      <c r="DW102" s="977"/>
      <c r="DX102" s="977"/>
      <c r="DY102" s="977"/>
      <c r="DZ102" s="978"/>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979" t="s">
        <v>411</v>
      </c>
      <c r="BR103" s="979"/>
      <c r="BS103" s="979"/>
      <c r="BT103" s="979"/>
      <c r="BU103" s="979"/>
      <c r="BV103" s="979"/>
      <c r="BW103" s="979"/>
      <c r="BX103" s="979"/>
      <c r="BY103" s="979"/>
      <c r="BZ103" s="979"/>
      <c r="CA103" s="979"/>
      <c r="CB103" s="979"/>
      <c r="CC103" s="979"/>
      <c r="CD103" s="979"/>
      <c r="CE103" s="979"/>
      <c r="CF103" s="979"/>
      <c r="CG103" s="979"/>
      <c r="CH103" s="979"/>
      <c r="CI103" s="979"/>
      <c r="CJ103" s="979"/>
      <c r="CK103" s="979"/>
      <c r="CL103" s="979"/>
      <c r="CM103" s="979"/>
      <c r="CN103" s="979"/>
      <c r="CO103" s="979"/>
      <c r="CP103" s="979"/>
      <c r="CQ103" s="979"/>
      <c r="CR103" s="979"/>
      <c r="CS103" s="979"/>
      <c r="CT103" s="979"/>
      <c r="CU103" s="979"/>
      <c r="CV103" s="979"/>
      <c r="CW103" s="979"/>
      <c r="CX103" s="979"/>
      <c r="CY103" s="979"/>
      <c r="CZ103" s="979"/>
      <c r="DA103" s="979"/>
      <c r="DB103" s="979"/>
      <c r="DC103" s="979"/>
      <c r="DD103" s="979"/>
      <c r="DE103" s="979"/>
      <c r="DF103" s="979"/>
      <c r="DG103" s="979"/>
      <c r="DH103" s="979"/>
      <c r="DI103" s="979"/>
      <c r="DJ103" s="979"/>
      <c r="DK103" s="979"/>
      <c r="DL103" s="979"/>
      <c r="DM103" s="979"/>
      <c r="DN103" s="979"/>
      <c r="DO103" s="979"/>
      <c r="DP103" s="979"/>
      <c r="DQ103" s="979"/>
      <c r="DR103" s="979"/>
      <c r="DS103" s="979"/>
      <c r="DT103" s="979"/>
      <c r="DU103" s="979"/>
      <c r="DV103" s="979"/>
      <c r="DW103" s="979"/>
      <c r="DX103" s="979"/>
      <c r="DY103" s="979"/>
      <c r="DZ103" s="979"/>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980" t="s">
        <v>412</v>
      </c>
      <c r="BR104" s="980"/>
      <c r="BS104" s="980"/>
      <c r="BT104" s="980"/>
      <c r="BU104" s="980"/>
      <c r="BV104" s="980"/>
      <c r="BW104" s="980"/>
      <c r="BX104" s="980"/>
      <c r="BY104" s="980"/>
      <c r="BZ104" s="980"/>
      <c r="CA104" s="980"/>
      <c r="CB104" s="980"/>
      <c r="CC104" s="980"/>
      <c r="CD104" s="980"/>
      <c r="CE104" s="980"/>
      <c r="CF104" s="980"/>
      <c r="CG104" s="980"/>
      <c r="CH104" s="980"/>
      <c r="CI104" s="980"/>
      <c r="CJ104" s="980"/>
      <c r="CK104" s="980"/>
      <c r="CL104" s="980"/>
      <c r="CM104" s="980"/>
      <c r="CN104" s="980"/>
      <c r="CO104" s="980"/>
      <c r="CP104" s="980"/>
      <c r="CQ104" s="980"/>
      <c r="CR104" s="980"/>
      <c r="CS104" s="980"/>
      <c r="CT104" s="980"/>
      <c r="CU104" s="980"/>
      <c r="CV104" s="980"/>
      <c r="CW104" s="980"/>
      <c r="CX104" s="980"/>
      <c r="CY104" s="980"/>
      <c r="CZ104" s="980"/>
      <c r="DA104" s="980"/>
      <c r="DB104" s="980"/>
      <c r="DC104" s="980"/>
      <c r="DD104" s="980"/>
      <c r="DE104" s="980"/>
      <c r="DF104" s="980"/>
      <c r="DG104" s="980"/>
      <c r="DH104" s="980"/>
      <c r="DI104" s="980"/>
      <c r="DJ104" s="980"/>
      <c r="DK104" s="980"/>
      <c r="DL104" s="980"/>
      <c r="DM104" s="980"/>
      <c r="DN104" s="980"/>
      <c r="DO104" s="980"/>
      <c r="DP104" s="980"/>
      <c r="DQ104" s="980"/>
      <c r="DR104" s="980"/>
      <c r="DS104" s="980"/>
      <c r="DT104" s="980"/>
      <c r="DU104" s="980"/>
      <c r="DV104" s="980"/>
      <c r="DW104" s="980"/>
      <c r="DX104" s="980"/>
      <c r="DY104" s="980"/>
      <c r="DZ104" s="980"/>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413</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414</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981" t="s">
        <v>415</v>
      </c>
      <c r="B108" s="982"/>
      <c r="C108" s="982"/>
      <c r="D108" s="982"/>
      <c r="E108" s="982"/>
      <c r="F108" s="982"/>
      <c r="G108" s="982"/>
      <c r="H108" s="982"/>
      <c r="I108" s="982"/>
      <c r="J108" s="982"/>
      <c r="K108" s="982"/>
      <c r="L108" s="982"/>
      <c r="M108" s="982"/>
      <c r="N108" s="982"/>
      <c r="O108" s="982"/>
      <c r="P108" s="982"/>
      <c r="Q108" s="982"/>
      <c r="R108" s="982"/>
      <c r="S108" s="982"/>
      <c r="T108" s="982"/>
      <c r="U108" s="982"/>
      <c r="V108" s="982"/>
      <c r="W108" s="982"/>
      <c r="X108" s="982"/>
      <c r="Y108" s="982"/>
      <c r="Z108" s="982"/>
      <c r="AA108" s="982"/>
      <c r="AB108" s="982"/>
      <c r="AC108" s="982"/>
      <c r="AD108" s="982"/>
      <c r="AE108" s="982"/>
      <c r="AF108" s="982"/>
      <c r="AG108" s="982"/>
      <c r="AH108" s="982"/>
      <c r="AI108" s="982"/>
      <c r="AJ108" s="982"/>
      <c r="AK108" s="982"/>
      <c r="AL108" s="982"/>
      <c r="AM108" s="982"/>
      <c r="AN108" s="982"/>
      <c r="AO108" s="982"/>
      <c r="AP108" s="982"/>
      <c r="AQ108" s="982"/>
      <c r="AR108" s="982"/>
      <c r="AS108" s="982"/>
      <c r="AT108" s="983"/>
      <c r="AU108" s="981" t="s">
        <v>416</v>
      </c>
      <c r="AV108" s="982"/>
      <c r="AW108" s="982"/>
      <c r="AX108" s="982"/>
      <c r="AY108" s="982"/>
      <c r="AZ108" s="982"/>
      <c r="BA108" s="982"/>
      <c r="BB108" s="982"/>
      <c r="BC108" s="982"/>
      <c r="BD108" s="982"/>
      <c r="BE108" s="982"/>
      <c r="BF108" s="982"/>
      <c r="BG108" s="982"/>
      <c r="BH108" s="982"/>
      <c r="BI108" s="982"/>
      <c r="BJ108" s="982"/>
      <c r="BK108" s="982"/>
      <c r="BL108" s="982"/>
      <c r="BM108" s="982"/>
      <c r="BN108" s="982"/>
      <c r="BO108" s="982"/>
      <c r="BP108" s="982"/>
      <c r="BQ108" s="982"/>
      <c r="BR108" s="982"/>
      <c r="BS108" s="982"/>
      <c r="BT108" s="982"/>
      <c r="BU108" s="982"/>
      <c r="BV108" s="982"/>
      <c r="BW108" s="982"/>
      <c r="BX108" s="982"/>
      <c r="BY108" s="982"/>
      <c r="BZ108" s="982"/>
      <c r="CA108" s="982"/>
      <c r="CB108" s="982"/>
      <c r="CC108" s="982"/>
      <c r="CD108" s="982"/>
      <c r="CE108" s="982"/>
      <c r="CF108" s="982"/>
      <c r="CG108" s="982"/>
      <c r="CH108" s="982"/>
      <c r="CI108" s="982"/>
      <c r="CJ108" s="982"/>
      <c r="CK108" s="982"/>
      <c r="CL108" s="982"/>
      <c r="CM108" s="982"/>
      <c r="CN108" s="982"/>
      <c r="CO108" s="982"/>
      <c r="CP108" s="982"/>
      <c r="CQ108" s="982"/>
      <c r="CR108" s="982"/>
      <c r="CS108" s="982"/>
      <c r="CT108" s="982"/>
      <c r="CU108" s="982"/>
      <c r="CV108" s="982"/>
      <c r="CW108" s="982"/>
      <c r="CX108" s="982"/>
      <c r="CY108" s="982"/>
      <c r="CZ108" s="982"/>
      <c r="DA108" s="982"/>
      <c r="DB108" s="982"/>
      <c r="DC108" s="982"/>
      <c r="DD108" s="982"/>
      <c r="DE108" s="982"/>
      <c r="DF108" s="982"/>
      <c r="DG108" s="982"/>
      <c r="DH108" s="982"/>
      <c r="DI108" s="982"/>
      <c r="DJ108" s="982"/>
      <c r="DK108" s="982"/>
      <c r="DL108" s="982"/>
      <c r="DM108" s="982"/>
      <c r="DN108" s="982"/>
      <c r="DO108" s="982"/>
      <c r="DP108" s="982"/>
      <c r="DQ108" s="982"/>
      <c r="DR108" s="982"/>
      <c r="DS108" s="982"/>
      <c r="DT108" s="982"/>
      <c r="DU108" s="982"/>
      <c r="DV108" s="982"/>
      <c r="DW108" s="982"/>
      <c r="DX108" s="982"/>
      <c r="DY108" s="982"/>
      <c r="DZ108" s="983"/>
    </row>
    <row r="109" spans="1:131" s="226" customFormat="1" ht="26.25" customHeight="1">
      <c r="A109" s="974" t="s">
        <v>417</v>
      </c>
      <c r="B109" s="955"/>
      <c r="C109" s="955"/>
      <c r="D109" s="955"/>
      <c r="E109" s="955"/>
      <c r="F109" s="955"/>
      <c r="G109" s="955"/>
      <c r="H109" s="955"/>
      <c r="I109" s="955"/>
      <c r="J109" s="955"/>
      <c r="K109" s="955"/>
      <c r="L109" s="955"/>
      <c r="M109" s="955"/>
      <c r="N109" s="955"/>
      <c r="O109" s="955"/>
      <c r="P109" s="955"/>
      <c r="Q109" s="955"/>
      <c r="R109" s="955"/>
      <c r="S109" s="955"/>
      <c r="T109" s="955"/>
      <c r="U109" s="955"/>
      <c r="V109" s="955"/>
      <c r="W109" s="955"/>
      <c r="X109" s="955"/>
      <c r="Y109" s="955"/>
      <c r="Z109" s="956"/>
      <c r="AA109" s="954" t="s">
        <v>418</v>
      </c>
      <c r="AB109" s="955"/>
      <c r="AC109" s="955"/>
      <c r="AD109" s="955"/>
      <c r="AE109" s="956"/>
      <c r="AF109" s="954" t="s">
        <v>297</v>
      </c>
      <c r="AG109" s="955"/>
      <c r="AH109" s="955"/>
      <c r="AI109" s="955"/>
      <c r="AJ109" s="956"/>
      <c r="AK109" s="954" t="s">
        <v>296</v>
      </c>
      <c r="AL109" s="955"/>
      <c r="AM109" s="955"/>
      <c r="AN109" s="955"/>
      <c r="AO109" s="956"/>
      <c r="AP109" s="954" t="s">
        <v>419</v>
      </c>
      <c r="AQ109" s="955"/>
      <c r="AR109" s="955"/>
      <c r="AS109" s="955"/>
      <c r="AT109" s="957"/>
      <c r="AU109" s="974" t="s">
        <v>417</v>
      </c>
      <c r="AV109" s="955"/>
      <c r="AW109" s="955"/>
      <c r="AX109" s="955"/>
      <c r="AY109" s="955"/>
      <c r="AZ109" s="955"/>
      <c r="BA109" s="955"/>
      <c r="BB109" s="955"/>
      <c r="BC109" s="955"/>
      <c r="BD109" s="955"/>
      <c r="BE109" s="955"/>
      <c r="BF109" s="955"/>
      <c r="BG109" s="955"/>
      <c r="BH109" s="955"/>
      <c r="BI109" s="955"/>
      <c r="BJ109" s="955"/>
      <c r="BK109" s="955"/>
      <c r="BL109" s="955"/>
      <c r="BM109" s="955"/>
      <c r="BN109" s="955"/>
      <c r="BO109" s="955"/>
      <c r="BP109" s="956"/>
      <c r="BQ109" s="954" t="s">
        <v>418</v>
      </c>
      <c r="BR109" s="955"/>
      <c r="BS109" s="955"/>
      <c r="BT109" s="955"/>
      <c r="BU109" s="956"/>
      <c r="BV109" s="954" t="s">
        <v>297</v>
      </c>
      <c r="BW109" s="955"/>
      <c r="BX109" s="955"/>
      <c r="BY109" s="955"/>
      <c r="BZ109" s="956"/>
      <c r="CA109" s="954" t="s">
        <v>296</v>
      </c>
      <c r="CB109" s="955"/>
      <c r="CC109" s="955"/>
      <c r="CD109" s="955"/>
      <c r="CE109" s="956"/>
      <c r="CF109" s="975" t="s">
        <v>419</v>
      </c>
      <c r="CG109" s="975"/>
      <c r="CH109" s="975"/>
      <c r="CI109" s="975"/>
      <c r="CJ109" s="975"/>
      <c r="CK109" s="954" t="s">
        <v>420</v>
      </c>
      <c r="CL109" s="955"/>
      <c r="CM109" s="955"/>
      <c r="CN109" s="955"/>
      <c r="CO109" s="955"/>
      <c r="CP109" s="955"/>
      <c r="CQ109" s="955"/>
      <c r="CR109" s="955"/>
      <c r="CS109" s="955"/>
      <c r="CT109" s="955"/>
      <c r="CU109" s="955"/>
      <c r="CV109" s="955"/>
      <c r="CW109" s="955"/>
      <c r="CX109" s="955"/>
      <c r="CY109" s="955"/>
      <c r="CZ109" s="955"/>
      <c r="DA109" s="955"/>
      <c r="DB109" s="955"/>
      <c r="DC109" s="955"/>
      <c r="DD109" s="955"/>
      <c r="DE109" s="955"/>
      <c r="DF109" s="956"/>
      <c r="DG109" s="954" t="s">
        <v>418</v>
      </c>
      <c r="DH109" s="955"/>
      <c r="DI109" s="955"/>
      <c r="DJ109" s="955"/>
      <c r="DK109" s="956"/>
      <c r="DL109" s="954" t="s">
        <v>297</v>
      </c>
      <c r="DM109" s="955"/>
      <c r="DN109" s="955"/>
      <c r="DO109" s="955"/>
      <c r="DP109" s="956"/>
      <c r="DQ109" s="954" t="s">
        <v>296</v>
      </c>
      <c r="DR109" s="955"/>
      <c r="DS109" s="955"/>
      <c r="DT109" s="955"/>
      <c r="DU109" s="956"/>
      <c r="DV109" s="954" t="s">
        <v>419</v>
      </c>
      <c r="DW109" s="955"/>
      <c r="DX109" s="955"/>
      <c r="DY109" s="955"/>
      <c r="DZ109" s="957"/>
    </row>
    <row r="110" spans="1:131" s="226" customFormat="1" ht="26.25" customHeight="1">
      <c r="A110" s="958" t="s">
        <v>421</v>
      </c>
      <c r="B110" s="959"/>
      <c r="C110" s="959"/>
      <c r="D110" s="959"/>
      <c r="E110" s="959"/>
      <c r="F110" s="959"/>
      <c r="G110" s="959"/>
      <c r="H110" s="959"/>
      <c r="I110" s="959"/>
      <c r="J110" s="959"/>
      <c r="K110" s="959"/>
      <c r="L110" s="959"/>
      <c r="M110" s="959"/>
      <c r="N110" s="959"/>
      <c r="O110" s="959"/>
      <c r="P110" s="959"/>
      <c r="Q110" s="959"/>
      <c r="R110" s="959"/>
      <c r="S110" s="959"/>
      <c r="T110" s="959"/>
      <c r="U110" s="959"/>
      <c r="V110" s="959"/>
      <c r="W110" s="959"/>
      <c r="X110" s="959"/>
      <c r="Y110" s="959"/>
      <c r="Z110" s="960"/>
      <c r="AA110" s="961">
        <v>1630629</v>
      </c>
      <c r="AB110" s="962"/>
      <c r="AC110" s="962"/>
      <c r="AD110" s="962"/>
      <c r="AE110" s="963"/>
      <c r="AF110" s="964">
        <v>1541502</v>
      </c>
      <c r="AG110" s="962"/>
      <c r="AH110" s="962"/>
      <c r="AI110" s="962"/>
      <c r="AJ110" s="963"/>
      <c r="AK110" s="964">
        <v>1508425</v>
      </c>
      <c r="AL110" s="962"/>
      <c r="AM110" s="962"/>
      <c r="AN110" s="962"/>
      <c r="AO110" s="963"/>
      <c r="AP110" s="965">
        <v>25.1</v>
      </c>
      <c r="AQ110" s="966"/>
      <c r="AR110" s="966"/>
      <c r="AS110" s="966"/>
      <c r="AT110" s="967"/>
      <c r="AU110" s="968" t="s">
        <v>67</v>
      </c>
      <c r="AV110" s="969"/>
      <c r="AW110" s="969"/>
      <c r="AX110" s="969"/>
      <c r="AY110" s="969"/>
      <c r="AZ110" s="1010" t="s">
        <v>422</v>
      </c>
      <c r="BA110" s="959"/>
      <c r="BB110" s="959"/>
      <c r="BC110" s="959"/>
      <c r="BD110" s="959"/>
      <c r="BE110" s="959"/>
      <c r="BF110" s="959"/>
      <c r="BG110" s="959"/>
      <c r="BH110" s="959"/>
      <c r="BI110" s="959"/>
      <c r="BJ110" s="959"/>
      <c r="BK110" s="959"/>
      <c r="BL110" s="959"/>
      <c r="BM110" s="959"/>
      <c r="BN110" s="959"/>
      <c r="BO110" s="959"/>
      <c r="BP110" s="960"/>
      <c r="BQ110" s="996">
        <v>14142939</v>
      </c>
      <c r="BR110" s="997"/>
      <c r="BS110" s="997"/>
      <c r="BT110" s="997"/>
      <c r="BU110" s="997"/>
      <c r="BV110" s="997">
        <v>13927180</v>
      </c>
      <c r="BW110" s="997"/>
      <c r="BX110" s="997"/>
      <c r="BY110" s="997"/>
      <c r="BZ110" s="997"/>
      <c r="CA110" s="997">
        <v>13930720</v>
      </c>
      <c r="CB110" s="997"/>
      <c r="CC110" s="997"/>
      <c r="CD110" s="997"/>
      <c r="CE110" s="997"/>
      <c r="CF110" s="1011">
        <v>232</v>
      </c>
      <c r="CG110" s="1012"/>
      <c r="CH110" s="1012"/>
      <c r="CI110" s="1012"/>
      <c r="CJ110" s="1012"/>
      <c r="CK110" s="1013" t="s">
        <v>423</v>
      </c>
      <c r="CL110" s="1014"/>
      <c r="CM110" s="993" t="s">
        <v>424</v>
      </c>
      <c r="CN110" s="994"/>
      <c r="CO110" s="994"/>
      <c r="CP110" s="994"/>
      <c r="CQ110" s="994"/>
      <c r="CR110" s="994"/>
      <c r="CS110" s="994"/>
      <c r="CT110" s="994"/>
      <c r="CU110" s="994"/>
      <c r="CV110" s="994"/>
      <c r="CW110" s="994"/>
      <c r="CX110" s="994"/>
      <c r="CY110" s="994"/>
      <c r="CZ110" s="994"/>
      <c r="DA110" s="994"/>
      <c r="DB110" s="994"/>
      <c r="DC110" s="994"/>
      <c r="DD110" s="994"/>
      <c r="DE110" s="994"/>
      <c r="DF110" s="995"/>
      <c r="DG110" s="996" t="s">
        <v>122</v>
      </c>
      <c r="DH110" s="997"/>
      <c r="DI110" s="997"/>
      <c r="DJ110" s="997"/>
      <c r="DK110" s="997"/>
      <c r="DL110" s="997" t="s">
        <v>122</v>
      </c>
      <c r="DM110" s="997"/>
      <c r="DN110" s="997"/>
      <c r="DO110" s="997"/>
      <c r="DP110" s="997"/>
      <c r="DQ110" s="997" t="s">
        <v>425</v>
      </c>
      <c r="DR110" s="997"/>
      <c r="DS110" s="997"/>
      <c r="DT110" s="997"/>
      <c r="DU110" s="997"/>
      <c r="DV110" s="998" t="s">
        <v>122</v>
      </c>
      <c r="DW110" s="998"/>
      <c r="DX110" s="998"/>
      <c r="DY110" s="998"/>
      <c r="DZ110" s="999"/>
    </row>
    <row r="111" spans="1:131" s="226" customFormat="1" ht="26.25" customHeight="1">
      <c r="A111" s="1000" t="s">
        <v>426</v>
      </c>
      <c r="B111" s="1001"/>
      <c r="C111" s="1001"/>
      <c r="D111" s="1001"/>
      <c r="E111" s="1001"/>
      <c r="F111" s="1001"/>
      <c r="G111" s="1001"/>
      <c r="H111" s="1001"/>
      <c r="I111" s="1001"/>
      <c r="J111" s="1001"/>
      <c r="K111" s="1001"/>
      <c r="L111" s="1001"/>
      <c r="M111" s="1001"/>
      <c r="N111" s="1001"/>
      <c r="O111" s="1001"/>
      <c r="P111" s="1001"/>
      <c r="Q111" s="1001"/>
      <c r="R111" s="1001"/>
      <c r="S111" s="1001"/>
      <c r="T111" s="1001"/>
      <c r="U111" s="1001"/>
      <c r="V111" s="1001"/>
      <c r="W111" s="1001"/>
      <c r="X111" s="1001"/>
      <c r="Y111" s="1001"/>
      <c r="Z111" s="1002"/>
      <c r="AA111" s="1003" t="s">
        <v>425</v>
      </c>
      <c r="AB111" s="1004"/>
      <c r="AC111" s="1004"/>
      <c r="AD111" s="1004"/>
      <c r="AE111" s="1005"/>
      <c r="AF111" s="1006" t="s">
        <v>122</v>
      </c>
      <c r="AG111" s="1004"/>
      <c r="AH111" s="1004"/>
      <c r="AI111" s="1004"/>
      <c r="AJ111" s="1005"/>
      <c r="AK111" s="1006" t="s">
        <v>425</v>
      </c>
      <c r="AL111" s="1004"/>
      <c r="AM111" s="1004"/>
      <c r="AN111" s="1004"/>
      <c r="AO111" s="1005"/>
      <c r="AP111" s="1007" t="s">
        <v>122</v>
      </c>
      <c r="AQ111" s="1008"/>
      <c r="AR111" s="1008"/>
      <c r="AS111" s="1008"/>
      <c r="AT111" s="1009"/>
      <c r="AU111" s="970"/>
      <c r="AV111" s="971"/>
      <c r="AW111" s="971"/>
      <c r="AX111" s="971"/>
      <c r="AY111" s="971"/>
      <c r="AZ111" s="1019" t="s">
        <v>427</v>
      </c>
      <c r="BA111" s="1020"/>
      <c r="BB111" s="1020"/>
      <c r="BC111" s="1020"/>
      <c r="BD111" s="1020"/>
      <c r="BE111" s="1020"/>
      <c r="BF111" s="1020"/>
      <c r="BG111" s="1020"/>
      <c r="BH111" s="1020"/>
      <c r="BI111" s="1020"/>
      <c r="BJ111" s="1020"/>
      <c r="BK111" s="1020"/>
      <c r="BL111" s="1020"/>
      <c r="BM111" s="1020"/>
      <c r="BN111" s="1020"/>
      <c r="BO111" s="1020"/>
      <c r="BP111" s="1021"/>
      <c r="BQ111" s="989">
        <v>8791</v>
      </c>
      <c r="BR111" s="990"/>
      <c r="BS111" s="990"/>
      <c r="BT111" s="990"/>
      <c r="BU111" s="990"/>
      <c r="BV111" s="990">
        <v>5830</v>
      </c>
      <c r="BW111" s="990"/>
      <c r="BX111" s="990"/>
      <c r="BY111" s="990"/>
      <c r="BZ111" s="990"/>
      <c r="CA111" s="990">
        <v>2901</v>
      </c>
      <c r="CB111" s="990"/>
      <c r="CC111" s="990"/>
      <c r="CD111" s="990"/>
      <c r="CE111" s="990"/>
      <c r="CF111" s="984">
        <v>0</v>
      </c>
      <c r="CG111" s="985"/>
      <c r="CH111" s="985"/>
      <c r="CI111" s="985"/>
      <c r="CJ111" s="985"/>
      <c r="CK111" s="1015"/>
      <c r="CL111" s="1016"/>
      <c r="CM111" s="986" t="s">
        <v>428</v>
      </c>
      <c r="CN111" s="987"/>
      <c r="CO111" s="987"/>
      <c r="CP111" s="987"/>
      <c r="CQ111" s="987"/>
      <c r="CR111" s="987"/>
      <c r="CS111" s="987"/>
      <c r="CT111" s="987"/>
      <c r="CU111" s="987"/>
      <c r="CV111" s="987"/>
      <c r="CW111" s="987"/>
      <c r="CX111" s="987"/>
      <c r="CY111" s="987"/>
      <c r="CZ111" s="987"/>
      <c r="DA111" s="987"/>
      <c r="DB111" s="987"/>
      <c r="DC111" s="987"/>
      <c r="DD111" s="987"/>
      <c r="DE111" s="987"/>
      <c r="DF111" s="988"/>
      <c r="DG111" s="989" t="s">
        <v>425</v>
      </c>
      <c r="DH111" s="990"/>
      <c r="DI111" s="990"/>
      <c r="DJ111" s="990"/>
      <c r="DK111" s="990"/>
      <c r="DL111" s="990" t="s">
        <v>425</v>
      </c>
      <c r="DM111" s="990"/>
      <c r="DN111" s="990"/>
      <c r="DO111" s="990"/>
      <c r="DP111" s="990"/>
      <c r="DQ111" s="990" t="s">
        <v>425</v>
      </c>
      <c r="DR111" s="990"/>
      <c r="DS111" s="990"/>
      <c r="DT111" s="990"/>
      <c r="DU111" s="990"/>
      <c r="DV111" s="991" t="s">
        <v>425</v>
      </c>
      <c r="DW111" s="991"/>
      <c r="DX111" s="991"/>
      <c r="DY111" s="991"/>
      <c r="DZ111" s="992"/>
    </row>
    <row r="112" spans="1:131" s="226" customFormat="1" ht="26.25" customHeight="1">
      <c r="A112" s="1022" t="s">
        <v>429</v>
      </c>
      <c r="B112" s="1023"/>
      <c r="C112" s="1020" t="s">
        <v>430</v>
      </c>
      <c r="D112" s="1020"/>
      <c r="E112" s="1020"/>
      <c r="F112" s="1020"/>
      <c r="G112" s="1020"/>
      <c r="H112" s="1020"/>
      <c r="I112" s="1020"/>
      <c r="J112" s="1020"/>
      <c r="K112" s="1020"/>
      <c r="L112" s="1020"/>
      <c r="M112" s="1020"/>
      <c r="N112" s="1020"/>
      <c r="O112" s="1020"/>
      <c r="P112" s="1020"/>
      <c r="Q112" s="1020"/>
      <c r="R112" s="1020"/>
      <c r="S112" s="1020"/>
      <c r="T112" s="1020"/>
      <c r="U112" s="1020"/>
      <c r="V112" s="1020"/>
      <c r="W112" s="1020"/>
      <c r="X112" s="1020"/>
      <c r="Y112" s="1020"/>
      <c r="Z112" s="1021"/>
      <c r="AA112" s="1028" t="s">
        <v>122</v>
      </c>
      <c r="AB112" s="1029"/>
      <c r="AC112" s="1029"/>
      <c r="AD112" s="1029"/>
      <c r="AE112" s="1030"/>
      <c r="AF112" s="1031" t="s">
        <v>425</v>
      </c>
      <c r="AG112" s="1029"/>
      <c r="AH112" s="1029"/>
      <c r="AI112" s="1029"/>
      <c r="AJ112" s="1030"/>
      <c r="AK112" s="1031" t="s">
        <v>431</v>
      </c>
      <c r="AL112" s="1029"/>
      <c r="AM112" s="1029"/>
      <c r="AN112" s="1029"/>
      <c r="AO112" s="1030"/>
      <c r="AP112" s="1032" t="s">
        <v>425</v>
      </c>
      <c r="AQ112" s="1033"/>
      <c r="AR112" s="1033"/>
      <c r="AS112" s="1033"/>
      <c r="AT112" s="1034"/>
      <c r="AU112" s="970"/>
      <c r="AV112" s="971"/>
      <c r="AW112" s="971"/>
      <c r="AX112" s="971"/>
      <c r="AY112" s="971"/>
      <c r="AZ112" s="1019" t="s">
        <v>432</v>
      </c>
      <c r="BA112" s="1020"/>
      <c r="BB112" s="1020"/>
      <c r="BC112" s="1020"/>
      <c r="BD112" s="1020"/>
      <c r="BE112" s="1020"/>
      <c r="BF112" s="1020"/>
      <c r="BG112" s="1020"/>
      <c r="BH112" s="1020"/>
      <c r="BI112" s="1020"/>
      <c r="BJ112" s="1020"/>
      <c r="BK112" s="1020"/>
      <c r="BL112" s="1020"/>
      <c r="BM112" s="1020"/>
      <c r="BN112" s="1020"/>
      <c r="BO112" s="1020"/>
      <c r="BP112" s="1021"/>
      <c r="BQ112" s="989">
        <v>7936802</v>
      </c>
      <c r="BR112" s="990"/>
      <c r="BS112" s="990"/>
      <c r="BT112" s="990"/>
      <c r="BU112" s="990"/>
      <c r="BV112" s="990">
        <v>7703846</v>
      </c>
      <c r="BW112" s="990"/>
      <c r="BX112" s="990"/>
      <c r="BY112" s="990"/>
      <c r="BZ112" s="990"/>
      <c r="CA112" s="990">
        <v>7391466</v>
      </c>
      <c r="CB112" s="990"/>
      <c r="CC112" s="990"/>
      <c r="CD112" s="990"/>
      <c r="CE112" s="990"/>
      <c r="CF112" s="984">
        <v>123.1</v>
      </c>
      <c r="CG112" s="985"/>
      <c r="CH112" s="985"/>
      <c r="CI112" s="985"/>
      <c r="CJ112" s="985"/>
      <c r="CK112" s="1015"/>
      <c r="CL112" s="1016"/>
      <c r="CM112" s="986" t="s">
        <v>433</v>
      </c>
      <c r="CN112" s="987"/>
      <c r="CO112" s="987"/>
      <c r="CP112" s="987"/>
      <c r="CQ112" s="987"/>
      <c r="CR112" s="987"/>
      <c r="CS112" s="987"/>
      <c r="CT112" s="987"/>
      <c r="CU112" s="987"/>
      <c r="CV112" s="987"/>
      <c r="CW112" s="987"/>
      <c r="CX112" s="987"/>
      <c r="CY112" s="987"/>
      <c r="CZ112" s="987"/>
      <c r="DA112" s="987"/>
      <c r="DB112" s="987"/>
      <c r="DC112" s="987"/>
      <c r="DD112" s="987"/>
      <c r="DE112" s="987"/>
      <c r="DF112" s="988"/>
      <c r="DG112" s="989" t="s">
        <v>122</v>
      </c>
      <c r="DH112" s="990"/>
      <c r="DI112" s="990"/>
      <c r="DJ112" s="990"/>
      <c r="DK112" s="990"/>
      <c r="DL112" s="990" t="s">
        <v>122</v>
      </c>
      <c r="DM112" s="990"/>
      <c r="DN112" s="990"/>
      <c r="DO112" s="990"/>
      <c r="DP112" s="990"/>
      <c r="DQ112" s="990" t="s">
        <v>425</v>
      </c>
      <c r="DR112" s="990"/>
      <c r="DS112" s="990"/>
      <c r="DT112" s="990"/>
      <c r="DU112" s="990"/>
      <c r="DV112" s="991" t="s">
        <v>122</v>
      </c>
      <c r="DW112" s="991"/>
      <c r="DX112" s="991"/>
      <c r="DY112" s="991"/>
      <c r="DZ112" s="992"/>
    </row>
    <row r="113" spans="1:130" s="226" customFormat="1" ht="26.25" customHeight="1">
      <c r="A113" s="1024"/>
      <c r="B113" s="1025"/>
      <c r="C113" s="1020" t="s">
        <v>434</v>
      </c>
      <c r="D113" s="1020"/>
      <c r="E113" s="1020"/>
      <c r="F113" s="1020"/>
      <c r="G113" s="1020"/>
      <c r="H113" s="1020"/>
      <c r="I113" s="1020"/>
      <c r="J113" s="1020"/>
      <c r="K113" s="1020"/>
      <c r="L113" s="1020"/>
      <c r="M113" s="1020"/>
      <c r="N113" s="1020"/>
      <c r="O113" s="1020"/>
      <c r="P113" s="1020"/>
      <c r="Q113" s="1020"/>
      <c r="R113" s="1020"/>
      <c r="S113" s="1020"/>
      <c r="T113" s="1020"/>
      <c r="U113" s="1020"/>
      <c r="V113" s="1020"/>
      <c r="W113" s="1020"/>
      <c r="X113" s="1020"/>
      <c r="Y113" s="1020"/>
      <c r="Z113" s="1021"/>
      <c r="AA113" s="1003">
        <v>519052</v>
      </c>
      <c r="AB113" s="1004"/>
      <c r="AC113" s="1004"/>
      <c r="AD113" s="1004"/>
      <c r="AE113" s="1005"/>
      <c r="AF113" s="1006">
        <v>520408</v>
      </c>
      <c r="AG113" s="1004"/>
      <c r="AH113" s="1004"/>
      <c r="AI113" s="1004"/>
      <c r="AJ113" s="1005"/>
      <c r="AK113" s="1006">
        <v>497570</v>
      </c>
      <c r="AL113" s="1004"/>
      <c r="AM113" s="1004"/>
      <c r="AN113" s="1004"/>
      <c r="AO113" s="1005"/>
      <c r="AP113" s="1007">
        <v>8.3000000000000007</v>
      </c>
      <c r="AQ113" s="1008"/>
      <c r="AR113" s="1008"/>
      <c r="AS113" s="1008"/>
      <c r="AT113" s="1009"/>
      <c r="AU113" s="970"/>
      <c r="AV113" s="971"/>
      <c r="AW113" s="971"/>
      <c r="AX113" s="971"/>
      <c r="AY113" s="971"/>
      <c r="AZ113" s="1019" t="s">
        <v>435</v>
      </c>
      <c r="BA113" s="1020"/>
      <c r="BB113" s="1020"/>
      <c r="BC113" s="1020"/>
      <c r="BD113" s="1020"/>
      <c r="BE113" s="1020"/>
      <c r="BF113" s="1020"/>
      <c r="BG113" s="1020"/>
      <c r="BH113" s="1020"/>
      <c r="BI113" s="1020"/>
      <c r="BJ113" s="1020"/>
      <c r="BK113" s="1020"/>
      <c r="BL113" s="1020"/>
      <c r="BM113" s="1020"/>
      <c r="BN113" s="1020"/>
      <c r="BO113" s="1020"/>
      <c r="BP113" s="1021"/>
      <c r="BQ113" s="989">
        <v>635454</v>
      </c>
      <c r="BR113" s="990"/>
      <c r="BS113" s="990"/>
      <c r="BT113" s="990"/>
      <c r="BU113" s="990"/>
      <c r="BV113" s="990">
        <v>532627</v>
      </c>
      <c r="BW113" s="990"/>
      <c r="BX113" s="990"/>
      <c r="BY113" s="990"/>
      <c r="BZ113" s="990"/>
      <c r="CA113" s="990">
        <v>431443</v>
      </c>
      <c r="CB113" s="990"/>
      <c r="CC113" s="990"/>
      <c r="CD113" s="990"/>
      <c r="CE113" s="990"/>
      <c r="CF113" s="984">
        <v>7.2</v>
      </c>
      <c r="CG113" s="985"/>
      <c r="CH113" s="985"/>
      <c r="CI113" s="985"/>
      <c r="CJ113" s="985"/>
      <c r="CK113" s="1015"/>
      <c r="CL113" s="1016"/>
      <c r="CM113" s="986" t="s">
        <v>436</v>
      </c>
      <c r="CN113" s="987"/>
      <c r="CO113" s="987"/>
      <c r="CP113" s="987"/>
      <c r="CQ113" s="987"/>
      <c r="CR113" s="987"/>
      <c r="CS113" s="987"/>
      <c r="CT113" s="987"/>
      <c r="CU113" s="987"/>
      <c r="CV113" s="987"/>
      <c r="CW113" s="987"/>
      <c r="CX113" s="987"/>
      <c r="CY113" s="987"/>
      <c r="CZ113" s="987"/>
      <c r="DA113" s="987"/>
      <c r="DB113" s="987"/>
      <c r="DC113" s="987"/>
      <c r="DD113" s="987"/>
      <c r="DE113" s="987"/>
      <c r="DF113" s="988"/>
      <c r="DG113" s="1028" t="s">
        <v>122</v>
      </c>
      <c r="DH113" s="1029"/>
      <c r="DI113" s="1029"/>
      <c r="DJ113" s="1029"/>
      <c r="DK113" s="1030"/>
      <c r="DL113" s="1031" t="s">
        <v>122</v>
      </c>
      <c r="DM113" s="1029"/>
      <c r="DN113" s="1029"/>
      <c r="DO113" s="1029"/>
      <c r="DP113" s="1030"/>
      <c r="DQ113" s="1031" t="s">
        <v>122</v>
      </c>
      <c r="DR113" s="1029"/>
      <c r="DS113" s="1029"/>
      <c r="DT113" s="1029"/>
      <c r="DU113" s="1030"/>
      <c r="DV113" s="1032" t="s">
        <v>425</v>
      </c>
      <c r="DW113" s="1033"/>
      <c r="DX113" s="1033"/>
      <c r="DY113" s="1033"/>
      <c r="DZ113" s="1034"/>
    </row>
    <row r="114" spans="1:130" s="226" customFormat="1" ht="26.25" customHeight="1">
      <c r="A114" s="1024"/>
      <c r="B114" s="1025"/>
      <c r="C114" s="1020" t="s">
        <v>437</v>
      </c>
      <c r="D114" s="1020"/>
      <c r="E114" s="1020"/>
      <c r="F114" s="1020"/>
      <c r="G114" s="1020"/>
      <c r="H114" s="1020"/>
      <c r="I114" s="1020"/>
      <c r="J114" s="1020"/>
      <c r="K114" s="1020"/>
      <c r="L114" s="1020"/>
      <c r="M114" s="1020"/>
      <c r="N114" s="1020"/>
      <c r="O114" s="1020"/>
      <c r="P114" s="1020"/>
      <c r="Q114" s="1020"/>
      <c r="R114" s="1020"/>
      <c r="S114" s="1020"/>
      <c r="T114" s="1020"/>
      <c r="U114" s="1020"/>
      <c r="V114" s="1020"/>
      <c r="W114" s="1020"/>
      <c r="X114" s="1020"/>
      <c r="Y114" s="1020"/>
      <c r="Z114" s="1021"/>
      <c r="AA114" s="1028">
        <v>119401</v>
      </c>
      <c r="AB114" s="1029"/>
      <c r="AC114" s="1029"/>
      <c r="AD114" s="1029"/>
      <c r="AE114" s="1030"/>
      <c r="AF114" s="1031">
        <v>121950</v>
      </c>
      <c r="AG114" s="1029"/>
      <c r="AH114" s="1029"/>
      <c r="AI114" s="1029"/>
      <c r="AJ114" s="1030"/>
      <c r="AK114" s="1031">
        <v>130942</v>
      </c>
      <c r="AL114" s="1029"/>
      <c r="AM114" s="1029"/>
      <c r="AN114" s="1029"/>
      <c r="AO114" s="1030"/>
      <c r="AP114" s="1032">
        <v>2.2000000000000002</v>
      </c>
      <c r="AQ114" s="1033"/>
      <c r="AR114" s="1033"/>
      <c r="AS114" s="1033"/>
      <c r="AT114" s="1034"/>
      <c r="AU114" s="970"/>
      <c r="AV114" s="971"/>
      <c r="AW114" s="971"/>
      <c r="AX114" s="971"/>
      <c r="AY114" s="971"/>
      <c r="AZ114" s="1019" t="s">
        <v>438</v>
      </c>
      <c r="BA114" s="1020"/>
      <c r="BB114" s="1020"/>
      <c r="BC114" s="1020"/>
      <c r="BD114" s="1020"/>
      <c r="BE114" s="1020"/>
      <c r="BF114" s="1020"/>
      <c r="BG114" s="1020"/>
      <c r="BH114" s="1020"/>
      <c r="BI114" s="1020"/>
      <c r="BJ114" s="1020"/>
      <c r="BK114" s="1020"/>
      <c r="BL114" s="1020"/>
      <c r="BM114" s="1020"/>
      <c r="BN114" s="1020"/>
      <c r="BO114" s="1020"/>
      <c r="BP114" s="1021"/>
      <c r="BQ114" s="989">
        <v>2542182</v>
      </c>
      <c r="BR114" s="990"/>
      <c r="BS114" s="990"/>
      <c r="BT114" s="990"/>
      <c r="BU114" s="990"/>
      <c r="BV114" s="990">
        <v>2482830</v>
      </c>
      <c r="BW114" s="990"/>
      <c r="BX114" s="990"/>
      <c r="BY114" s="990"/>
      <c r="BZ114" s="990"/>
      <c r="CA114" s="990">
        <v>2444377</v>
      </c>
      <c r="CB114" s="990"/>
      <c r="CC114" s="990"/>
      <c r="CD114" s="990"/>
      <c r="CE114" s="990"/>
      <c r="CF114" s="984">
        <v>40.700000000000003</v>
      </c>
      <c r="CG114" s="985"/>
      <c r="CH114" s="985"/>
      <c r="CI114" s="985"/>
      <c r="CJ114" s="985"/>
      <c r="CK114" s="1015"/>
      <c r="CL114" s="1016"/>
      <c r="CM114" s="986" t="s">
        <v>439</v>
      </c>
      <c r="CN114" s="987"/>
      <c r="CO114" s="987"/>
      <c r="CP114" s="987"/>
      <c r="CQ114" s="987"/>
      <c r="CR114" s="987"/>
      <c r="CS114" s="987"/>
      <c r="CT114" s="987"/>
      <c r="CU114" s="987"/>
      <c r="CV114" s="987"/>
      <c r="CW114" s="987"/>
      <c r="CX114" s="987"/>
      <c r="CY114" s="987"/>
      <c r="CZ114" s="987"/>
      <c r="DA114" s="987"/>
      <c r="DB114" s="987"/>
      <c r="DC114" s="987"/>
      <c r="DD114" s="987"/>
      <c r="DE114" s="987"/>
      <c r="DF114" s="988"/>
      <c r="DG114" s="1028" t="s">
        <v>122</v>
      </c>
      <c r="DH114" s="1029"/>
      <c r="DI114" s="1029"/>
      <c r="DJ114" s="1029"/>
      <c r="DK114" s="1030"/>
      <c r="DL114" s="1031" t="s">
        <v>425</v>
      </c>
      <c r="DM114" s="1029"/>
      <c r="DN114" s="1029"/>
      <c r="DO114" s="1029"/>
      <c r="DP114" s="1030"/>
      <c r="DQ114" s="1031" t="s">
        <v>122</v>
      </c>
      <c r="DR114" s="1029"/>
      <c r="DS114" s="1029"/>
      <c r="DT114" s="1029"/>
      <c r="DU114" s="1030"/>
      <c r="DV114" s="1032" t="s">
        <v>122</v>
      </c>
      <c r="DW114" s="1033"/>
      <c r="DX114" s="1033"/>
      <c r="DY114" s="1033"/>
      <c r="DZ114" s="1034"/>
    </row>
    <row r="115" spans="1:130" s="226" customFormat="1" ht="26.25" customHeight="1">
      <c r="A115" s="1024"/>
      <c r="B115" s="1025"/>
      <c r="C115" s="1020" t="s">
        <v>440</v>
      </c>
      <c r="D115" s="1020"/>
      <c r="E115" s="1020"/>
      <c r="F115" s="1020"/>
      <c r="G115" s="1020"/>
      <c r="H115" s="1020"/>
      <c r="I115" s="1020"/>
      <c r="J115" s="1020"/>
      <c r="K115" s="1020"/>
      <c r="L115" s="1020"/>
      <c r="M115" s="1020"/>
      <c r="N115" s="1020"/>
      <c r="O115" s="1020"/>
      <c r="P115" s="1020"/>
      <c r="Q115" s="1020"/>
      <c r="R115" s="1020"/>
      <c r="S115" s="1020"/>
      <c r="T115" s="1020"/>
      <c r="U115" s="1020"/>
      <c r="V115" s="1020"/>
      <c r="W115" s="1020"/>
      <c r="X115" s="1020"/>
      <c r="Y115" s="1020"/>
      <c r="Z115" s="1021"/>
      <c r="AA115" s="1003">
        <v>6013</v>
      </c>
      <c r="AB115" s="1004"/>
      <c r="AC115" s="1004"/>
      <c r="AD115" s="1004"/>
      <c r="AE115" s="1005"/>
      <c r="AF115" s="1006">
        <v>5709</v>
      </c>
      <c r="AG115" s="1004"/>
      <c r="AH115" s="1004"/>
      <c r="AI115" s="1004"/>
      <c r="AJ115" s="1005"/>
      <c r="AK115" s="1006">
        <v>5403</v>
      </c>
      <c r="AL115" s="1004"/>
      <c r="AM115" s="1004"/>
      <c r="AN115" s="1004"/>
      <c r="AO115" s="1005"/>
      <c r="AP115" s="1007">
        <v>0.1</v>
      </c>
      <c r="AQ115" s="1008"/>
      <c r="AR115" s="1008"/>
      <c r="AS115" s="1008"/>
      <c r="AT115" s="1009"/>
      <c r="AU115" s="970"/>
      <c r="AV115" s="971"/>
      <c r="AW115" s="971"/>
      <c r="AX115" s="971"/>
      <c r="AY115" s="971"/>
      <c r="AZ115" s="1019" t="s">
        <v>441</v>
      </c>
      <c r="BA115" s="1020"/>
      <c r="BB115" s="1020"/>
      <c r="BC115" s="1020"/>
      <c r="BD115" s="1020"/>
      <c r="BE115" s="1020"/>
      <c r="BF115" s="1020"/>
      <c r="BG115" s="1020"/>
      <c r="BH115" s="1020"/>
      <c r="BI115" s="1020"/>
      <c r="BJ115" s="1020"/>
      <c r="BK115" s="1020"/>
      <c r="BL115" s="1020"/>
      <c r="BM115" s="1020"/>
      <c r="BN115" s="1020"/>
      <c r="BO115" s="1020"/>
      <c r="BP115" s="1021"/>
      <c r="BQ115" s="989" t="s">
        <v>425</v>
      </c>
      <c r="BR115" s="990"/>
      <c r="BS115" s="990"/>
      <c r="BT115" s="990"/>
      <c r="BU115" s="990"/>
      <c r="BV115" s="990" t="s">
        <v>122</v>
      </c>
      <c r="BW115" s="990"/>
      <c r="BX115" s="990"/>
      <c r="BY115" s="990"/>
      <c r="BZ115" s="990"/>
      <c r="CA115" s="990" t="s">
        <v>122</v>
      </c>
      <c r="CB115" s="990"/>
      <c r="CC115" s="990"/>
      <c r="CD115" s="990"/>
      <c r="CE115" s="990"/>
      <c r="CF115" s="984" t="s">
        <v>425</v>
      </c>
      <c r="CG115" s="985"/>
      <c r="CH115" s="985"/>
      <c r="CI115" s="985"/>
      <c r="CJ115" s="985"/>
      <c r="CK115" s="1015"/>
      <c r="CL115" s="1016"/>
      <c r="CM115" s="1019" t="s">
        <v>442</v>
      </c>
      <c r="CN115" s="1040"/>
      <c r="CO115" s="1040"/>
      <c r="CP115" s="1040"/>
      <c r="CQ115" s="1040"/>
      <c r="CR115" s="1040"/>
      <c r="CS115" s="1040"/>
      <c r="CT115" s="1040"/>
      <c r="CU115" s="1040"/>
      <c r="CV115" s="1040"/>
      <c r="CW115" s="1040"/>
      <c r="CX115" s="1040"/>
      <c r="CY115" s="1040"/>
      <c r="CZ115" s="1040"/>
      <c r="DA115" s="1040"/>
      <c r="DB115" s="1040"/>
      <c r="DC115" s="1040"/>
      <c r="DD115" s="1040"/>
      <c r="DE115" s="1040"/>
      <c r="DF115" s="1021"/>
      <c r="DG115" s="1028" t="s">
        <v>122</v>
      </c>
      <c r="DH115" s="1029"/>
      <c r="DI115" s="1029"/>
      <c r="DJ115" s="1029"/>
      <c r="DK115" s="1030"/>
      <c r="DL115" s="1031" t="s">
        <v>425</v>
      </c>
      <c r="DM115" s="1029"/>
      <c r="DN115" s="1029"/>
      <c r="DO115" s="1029"/>
      <c r="DP115" s="1030"/>
      <c r="DQ115" s="1031" t="s">
        <v>425</v>
      </c>
      <c r="DR115" s="1029"/>
      <c r="DS115" s="1029"/>
      <c r="DT115" s="1029"/>
      <c r="DU115" s="1030"/>
      <c r="DV115" s="1032" t="s">
        <v>443</v>
      </c>
      <c r="DW115" s="1033"/>
      <c r="DX115" s="1033"/>
      <c r="DY115" s="1033"/>
      <c r="DZ115" s="1034"/>
    </row>
    <row r="116" spans="1:130" s="226" customFormat="1" ht="26.25" customHeight="1">
      <c r="A116" s="1026"/>
      <c r="B116" s="1027"/>
      <c r="C116" s="1035" t="s">
        <v>444</v>
      </c>
      <c r="D116" s="1035"/>
      <c r="E116" s="1035"/>
      <c r="F116" s="1035"/>
      <c r="G116" s="1035"/>
      <c r="H116" s="1035"/>
      <c r="I116" s="1035"/>
      <c r="J116" s="1035"/>
      <c r="K116" s="1035"/>
      <c r="L116" s="1035"/>
      <c r="M116" s="1035"/>
      <c r="N116" s="1035"/>
      <c r="O116" s="1035"/>
      <c r="P116" s="1035"/>
      <c r="Q116" s="1035"/>
      <c r="R116" s="1035"/>
      <c r="S116" s="1035"/>
      <c r="T116" s="1035"/>
      <c r="U116" s="1035"/>
      <c r="V116" s="1035"/>
      <c r="W116" s="1035"/>
      <c r="X116" s="1035"/>
      <c r="Y116" s="1035"/>
      <c r="Z116" s="1036"/>
      <c r="AA116" s="1028" t="s">
        <v>431</v>
      </c>
      <c r="AB116" s="1029"/>
      <c r="AC116" s="1029"/>
      <c r="AD116" s="1029"/>
      <c r="AE116" s="1030"/>
      <c r="AF116" s="1031" t="s">
        <v>425</v>
      </c>
      <c r="AG116" s="1029"/>
      <c r="AH116" s="1029"/>
      <c r="AI116" s="1029"/>
      <c r="AJ116" s="1030"/>
      <c r="AK116" s="1031" t="s">
        <v>122</v>
      </c>
      <c r="AL116" s="1029"/>
      <c r="AM116" s="1029"/>
      <c r="AN116" s="1029"/>
      <c r="AO116" s="1030"/>
      <c r="AP116" s="1032" t="s">
        <v>122</v>
      </c>
      <c r="AQ116" s="1033"/>
      <c r="AR116" s="1033"/>
      <c r="AS116" s="1033"/>
      <c r="AT116" s="1034"/>
      <c r="AU116" s="970"/>
      <c r="AV116" s="971"/>
      <c r="AW116" s="971"/>
      <c r="AX116" s="971"/>
      <c r="AY116" s="971"/>
      <c r="AZ116" s="1037" t="s">
        <v>445</v>
      </c>
      <c r="BA116" s="1038"/>
      <c r="BB116" s="1038"/>
      <c r="BC116" s="1038"/>
      <c r="BD116" s="1038"/>
      <c r="BE116" s="1038"/>
      <c r="BF116" s="1038"/>
      <c r="BG116" s="1038"/>
      <c r="BH116" s="1038"/>
      <c r="BI116" s="1038"/>
      <c r="BJ116" s="1038"/>
      <c r="BK116" s="1038"/>
      <c r="BL116" s="1038"/>
      <c r="BM116" s="1038"/>
      <c r="BN116" s="1038"/>
      <c r="BO116" s="1038"/>
      <c r="BP116" s="1039"/>
      <c r="BQ116" s="989" t="s">
        <v>431</v>
      </c>
      <c r="BR116" s="990"/>
      <c r="BS116" s="990"/>
      <c r="BT116" s="990"/>
      <c r="BU116" s="990"/>
      <c r="BV116" s="990" t="s">
        <v>122</v>
      </c>
      <c r="BW116" s="990"/>
      <c r="BX116" s="990"/>
      <c r="BY116" s="990"/>
      <c r="BZ116" s="990"/>
      <c r="CA116" s="990" t="s">
        <v>425</v>
      </c>
      <c r="CB116" s="990"/>
      <c r="CC116" s="990"/>
      <c r="CD116" s="990"/>
      <c r="CE116" s="990"/>
      <c r="CF116" s="984" t="s">
        <v>425</v>
      </c>
      <c r="CG116" s="985"/>
      <c r="CH116" s="985"/>
      <c r="CI116" s="985"/>
      <c r="CJ116" s="985"/>
      <c r="CK116" s="1015"/>
      <c r="CL116" s="1016"/>
      <c r="CM116" s="986" t="s">
        <v>446</v>
      </c>
      <c r="CN116" s="987"/>
      <c r="CO116" s="987"/>
      <c r="CP116" s="987"/>
      <c r="CQ116" s="987"/>
      <c r="CR116" s="987"/>
      <c r="CS116" s="987"/>
      <c r="CT116" s="987"/>
      <c r="CU116" s="987"/>
      <c r="CV116" s="987"/>
      <c r="CW116" s="987"/>
      <c r="CX116" s="987"/>
      <c r="CY116" s="987"/>
      <c r="CZ116" s="987"/>
      <c r="DA116" s="987"/>
      <c r="DB116" s="987"/>
      <c r="DC116" s="987"/>
      <c r="DD116" s="987"/>
      <c r="DE116" s="987"/>
      <c r="DF116" s="988"/>
      <c r="DG116" s="1028">
        <v>8791</v>
      </c>
      <c r="DH116" s="1029"/>
      <c r="DI116" s="1029"/>
      <c r="DJ116" s="1029"/>
      <c r="DK116" s="1030"/>
      <c r="DL116" s="1031">
        <v>5830</v>
      </c>
      <c r="DM116" s="1029"/>
      <c r="DN116" s="1029"/>
      <c r="DO116" s="1029"/>
      <c r="DP116" s="1030"/>
      <c r="DQ116" s="1031">
        <v>2901</v>
      </c>
      <c r="DR116" s="1029"/>
      <c r="DS116" s="1029"/>
      <c r="DT116" s="1029"/>
      <c r="DU116" s="1030"/>
      <c r="DV116" s="1032">
        <v>0</v>
      </c>
      <c r="DW116" s="1033"/>
      <c r="DX116" s="1033"/>
      <c r="DY116" s="1033"/>
      <c r="DZ116" s="1034"/>
    </row>
    <row r="117" spans="1:130" s="226" customFormat="1" ht="26.25" customHeight="1">
      <c r="A117" s="974" t="s">
        <v>179</v>
      </c>
      <c r="B117" s="955"/>
      <c r="C117" s="955"/>
      <c r="D117" s="955"/>
      <c r="E117" s="955"/>
      <c r="F117" s="955"/>
      <c r="G117" s="955"/>
      <c r="H117" s="955"/>
      <c r="I117" s="955"/>
      <c r="J117" s="955"/>
      <c r="K117" s="955"/>
      <c r="L117" s="955"/>
      <c r="M117" s="955"/>
      <c r="N117" s="955"/>
      <c r="O117" s="955"/>
      <c r="P117" s="955"/>
      <c r="Q117" s="955"/>
      <c r="R117" s="955"/>
      <c r="S117" s="955"/>
      <c r="T117" s="955"/>
      <c r="U117" s="955"/>
      <c r="V117" s="955"/>
      <c r="W117" s="955"/>
      <c r="X117" s="955"/>
      <c r="Y117" s="1045" t="s">
        <v>447</v>
      </c>
      <c r="Z117" s="956"/>
      <c r="AA117" s="1046">
        <v>2275095</v>
      </c>
      <c r="AB117" s="1047"/>
      <c r="AC117" s="1047"/>
      <c r="AD117" s="1047"/>
      <c r="AE117" s="1048"/>
      <c r="AF117" s="1049">
        <v>2189569</v>
      </c>
      <c r="AG117" s="1047"/>
      <c r="AH117" s="1047"/>
      <c r="AI117" s="1047"/>
      <c r="AJ117" s="1048"/>
      <c r="AK117" s="1049">
        <v>2142340</v>
      </c>
      <c r="AL117" s="1047"/>
      <c r="AM117" s="1047"/>
      <c r="AN117" s="1047"/>
      <c r="AO117" s="1048"/>
      <c r="AP117" s="1050"/>
      <c r="AQ117" s="1051"/>
      <c r="AR117" s="1051"/>
      <c r="AS117" s="1051"/>
      <c r="AT117" s="1052"/>
      <c r="AU117" s="970"/>
      <c r="AV117" s="971"/>
      <c r="AW117" s="971"/>
      <c r="AX117" s="971"/>
      <c r="AY117" s="971"/>
      <c r="AZ117" s="1037" t="s">
        <v>448</v>
      </c>
      <c r="BA117" s="1038"/>
      <c r="BB117" s="1038"/>
      <c r="BC117" s="1038"/>
      <c r="BD117" s="1038"/>
      <c r="BE117" s="1038"/>
      <c r="BF117" s="1038"/>
      <c r="BG117" s="1038"/>
      <c r="BH117" s="1038"/>
      <c r="BI117" s="1038"/>
      <c r="BJ117" s="1038"/>
      <c r="BK117" s="1038"/>
      <c r="BL117" s="1038"/>
      <c r="BM117" s="1038"/>
      <c r="BN117" s="1038"/>
      <c r="BO117" s="1038"/>
      <c r="BP117" s="1039"/>
      <c r="BQ117" s="989" t="s">
        <v>425</v>
      </c>
      <c r="BR117" s="990"/>
      <c r="BS117" s="990"/>
      <c r="BT117" s="990"/>
      <c r="BU117" s="990"/>
      <c r="BV117" s="990" t="s">
        <v>122</v>
      </c>
      <c r="BW117" s="990"/>
      <c r="BX117" s="990"/>
      <c r="BY117" s="990"/>
      <c r="BZ117" s="990"/>
      <c r="CA117" s="990" t="s">
        <v>122</v>
      </c>
      <c r="CB117" s="990"/>
      <c r="CC117" s="990"/>
      <c r="CD117" s="990"/>
      <c r="CE117" s="990"/>
      <c r="CF117" s="984" t="s">
        <v>425</v>
      </c>
      <c r="CG117" s="985"/>
      <c r="CH117" s="985"/>
      <c r="CI117" s="985"/>
      <c r="CJ117" s="985"/>
      <c r="CK117" s="1015"/>
      <c r="CL117" s="1016"/>
      <c r="CM117" s="986" t="s">
        <v>449</v>
      </c>
      <c r="CN117" s="987"/>
      <c r="CO117" s="987"/>
      <c r="CP117" s="987"/>
      <c r="CQ117" s="987"/>
      <c r="CR117" s="987"/>
      <c r="CS117" s="987"/>
      <c r="CT117" s="987"/>
      <c r="CU117" s="987"/>
      <c r="CV117" s="987"/>
      <c r="CW117" s="987"/>
      <c r="CX117" s="987"/>
      <c r="CY117" s="987"/>
      <c r="CZ117" s="987"/>
      <c r="DA117" s="987"/>
      <c r="DB117" s="987"/>
      <c r="DC117" s="987"/>
      <c r="DD117" s="987"/>
      <c r="DE117" s="987"/>
      <c r="DF117" s="988"/>
      <c r="DG117" s="1028" t="s">
        <v>425</v>
      </c>
      <c r="DH117" s="1029"/>
      <c r="DI117" s="1029"/>
      <c r="DJ117" s="1029"/>
      <c r="DK117" s="1030"/>
      <c r="DL117" s="1031" t="s">
        <v>122</v>
      </c>
      <c r="DM117" s="1029"/>
      <c r="DN117" s="1029"/>
      <c r="DO117" s="1029"/>
      <c r="DP117" s="1030"/>
      <c r="DQ117" s="1031" t="s">
        <v>431</v>
      </c>
      <c r="DR117" s="1029"/>
      <c r="DS117" s="1029"/>
      <c r="DT117" s="1029"/>
      <c r="DU117" s="1030"/>
      <c r="DV117" s="1032" t="s">
        <v>122</v>
      </c>
      <c r="DW117" s="1033"/>
      <c r="DX117" s="1033"/>
      <c r="DY117" s="1033"/>
      <c r="DZ117" s="1034"/>
    </row>
    <row r="118" spans="1:130" s="226" customFormat="1" ht="26.25" customHeight="1">
      <c r="A118" s="974" t="s">
        <v>420</v>
      </c>
      <c r="B118" s="955"/>
      <c r="C118" s="955"/>
      <c r="D118" s="955"/>
      <c r="E118" s="955"/>
      <c r="F118" s="955"/>
      <c r="G118" s="955"/>
      <c r="H118" s="955"/>
      <c r="I118" s="955"/>
      <c r="J118" s="955"/>
      <c r="K118" s="955"/>
      <c r="L118" s="955"/>
      <c r="M118" s="955"/>
      <c r="N118" s="955"/>
      <c r="O118" s="955"/>
      <c r="P118" s="955"/>
      <c r="Q118" s="955"/>
      <c r="R118" s="955"/>
      <c r="S118" s="955"/>
      <c r="T118" s="955"/>
      <c r="U118" s="955"/>
      <c r="V118" s="955"/>
      <c r="W118" s="955"/>
      <c r="X118" s="955"/>
      <c r="Y118" s="955"/>
      <c r="Z118" s="956"/>
      <c r="AA118" s="954" t="s">
        <v>418</v>
      </c>
      <c r="AB118" s="955"/>
      <c r="AC118" s="955"/>
      <c r="AD118" s="955"/>
      <c r="AE118" s="956"/>
      <c r="AF118" s="954" t="s">
        <v>297</v>
      </c>
      <c r="AG118" s="955"/>
      <c r="AH118" s="955"/>
      <c r="AI118" s="955"/>
      <c r="AJ118" s="956"/>
      <c r="AK118" s="954" t="s">
        <v>296</v>
      </c>
      <c r="AL118" s="955"/>
      <c r="AM118" s="955"/>
      <c r="AN118" s="955"/>
      <c r="AO118" s="956"/>
      <c r="AP118" s="1041" t="s">
        <v>419</v>
      </c>
      <c r="AQ118" s="1042"/>
      <c r="AR118" s="1042"/>
      <c r="AS118" s="1042"/>
      <c r="AT118" s="1043"/>
      <c r="AU118" s="970"/>
      <c r="AV118" s="971"/>
      <c r="AW118" s="971"/>
      <c r="AX118" s="971"/>
      <c r="AY118" s="971"/>
      <c r="AZ118" s="1044" t="s">
        <v>450</v>
      </c>
      <c r="BA118" s="1035"/>
      <c r="BB118" s="1035"/>
      <c r="BC118" s="1035"/>
      <c r="BD118" s="1035"/>
      <c r="BE118" s="1035"/>
      <c r="BF118" s="1035"/>
      <c r="BG118" s="1035"/>
      <c r="BH118" s="1035"/>
      <c r="BI118" s="1035"/>
      <c r="BJ118" s="1035"/>
      <c r="BK118" s="1035"/>
      <c r="BL118" s="1035"/>
      <c r="BM118" s="1035"/>
      <c r="BN118" s="1035"/>
      <c r="BO118" s="1035"/>
      <c r="BP118" s="1036"/>
      <c r="BQ118" s="1067" t="s">
        <v>122</v>
      </c>
      <c r="BR118" s="1068"/>
      <c r="BS118" s="1068"/>
      <c r="BT118" s="1068"/>
      <c r="BU118" s="1068"/>
      <c r="BV118" s="1068" t="s">
        <v>122</v>
      </c>
      <c r="BW118" s="1068"/>
      <c r="BX118" s="1068"/>
      <c r="BY118" s="1068"/>
      <c r="BZ118" s="1068"/>
      <c r="CA118" s="1068" t="s">
        <v>122</v>
      </c>
      <c r="CB118" s="1068"/>
      <c r="CC118" s="1068"/>
      <c r="CD118" s="1068"/>
      <c r="CE118" s="1068"/>
      <c r="CF118" s="984" t="s">
        <v>425</v>
      </c>
      <c r="CG118" s="985"/>
      <c r="CH118" s="985"/>
      <c r="CI118" s="985"/>
      <c r="CJ118" s="985"/>
      <c r="CK118" s="1015"/>
      <c r="CL118" s="1016"/>
      <c r="CM118" s="986" t="s">
        <v>451</v>
      </c>
      <c r="CN118" s="987"/>
      <c r="CO118" s="987"/>
      <c r="CP118" s="987"/>
      <c r="CQ118" s="987"/>
      <c r="CR118" s="987"/>
      <c r="CS118" s="987"/>
      <c r="CT118" s="987"/>
      <c r="CU118" s="987"/>
      <c r="CV118" s="987"/>
      <c r="CW118" s="987"/>
      <c r="CX118" s="987"/>
      <c r="CY118" s="987"/>
      <c r="CZ118" s="987"/>
      <c r="DA118" s="987"/>
      <c r="DB118" s="987"/>
      <c r="DC118" s="987"/>
      <c r="DD118" s="987"/>
      <c r="DE118" s="987"/>
      <c r="DF118" s="988"/>
      <c r="DG118" s="1028" t="s">
        <v>425</v>
      </c>
      <c r="DH118" s="1029"/>
      <c r="DI118" s="1029"/>
      <c r="DJ118" s="1029"/>
      <c r="DK118" s="1030"/>
      <c r="DL118" s="1031" t="s">
        <v>431</v>
      </c>
      <c r="DM118" s="1029"/>
      <c r="DN118" s="1029"/>
      <c r="DO118" s="1029"/>
      <c r="DP118" s="1030"/>
      <c r="DQ118" s="1031" t="s">
        <v>122</v>
      </c>
      <c r="DR118" s="1029"/>
      <c r="DS118" s="1029"/>
      <c r="DT118" s="1029"/>
      <c r="DU118" s="1030"/>
      <c r="DV118" s="1032" t="s">
        <v>122</v>
      </c>
      <c r="DW118" s="1033"/>
      <c r="DX118" s="1033"/>
      <c r="DY118" s="1033"/>
      <c r="DZ118" s="1034"/>
    </row>
    <row r="119" spans="1:130" s="226" customFormat="1" ht="26.25" customHeight="1">
      <c r="A119" s="1128" t="s">
        <v>423</v>
      </c>
      <c r="B119" s="1014"/>
      <c r="C119" s="993" t="s">
        <v>424</v>
      </c>
      <c r="D119" s="994"/>
      <c r="E119" s="994"/>
      <c r="F119" s="994"/>
      <c r="G119" s="994"/>
      <c r="H119" s="994"/>
      <c r="I119" s="994"/>
      <c r="J119" s="994"/>
      <c r="K119" s="994"/>
      <c r="L119" s="994"/>
      <c r="M119" s="994"/>
      <c r="N119" s="994"/>
      <c r="O119" s="994"/>
      <c r="P119" s="994"/>
      <c r="Q119" s="994"/>
      <c r="R119" s="994"/>
      <c r="S119" s="994"/>
      <c r="T119" s="994"/>
      <c r="U119" s="994"/>
      <c r="V119" s="994"/>
      <c r="W119" s="994"/>
      <c r="X119" s="994"/>
      <c r="Y119" s="994"/>
      <c r="Z119" s="995"/>
      <c r="AA119" s="961" t="s">
        <v>425</v>
      </c>
      <c r="AB119" s="962"/>
      <c r="AC119" s="962"/>
      <c r="AD119" s="962"/>
      <c r="AE119" s="963"/>
      <c r="AF119" s="964" t="s">
        <v>122</v>
      </c>
      <c r="AG119" s="962"/>
      <c r="AH119" s="962"/>
      <c r="AI119" s="962"/>
      <c r="AJ119" s="963"/>
      <c r="AK119" s="964" t="s">
        <v>122</v>
      </c>
      <c r="AL119" s="962"/>
      <c r="AM119" s="962"/>
      <c r="AN119" s="962"/>
      <c r="AO119" s="963"/>
      <c r="AP119" s="965" t="s">
        <v>122</v>
      </c>
      <c r="AQ119" s="966"/>
      <c r="AR119" s="966"/>
      <c r="AS119" s="966"/>
      <c r="AT119" s="967"/>
      <c r="AU119" s="972"/>
      <c r="AV119" s="973"/>
      <c r="AW119" s="973"/>
      <c r="AX119" s="973"/>
      <c r="AY119" s="973"/>
      <c r="AZ119" s="257" t="s">
        <v>179</v>
      </c>
      <c r="BA119" s="257"/>
      <c r="BB119" s="257"/>
      <c r="BC119" s="257"/>
      <c r="BD119" s="257"/>
      <c r="BE119" s="257"/>
      <c r="BF119" s="257"/>
      <c r="BG119" s="257"/>
      <c r="BH119" s="257"/>
      <c r="BI119" s="257"/>
      <c r="BJ119" s="257"/>
      <c r="BK119" s="257"/>
      <c r="BL119" s="257"/>
      <c r="BM119" s="257"/>
      <c r="BN119" s="257"/>
      <c r="BO119" s="1045" t="s">
        <v>452</v>
      </c>
      <c r="BP119" s="1076"/>
      <c r="BQ119" s="1067">
        <v>25266168</v>
      </c>
      <c r="BR119" s="1068"/>
      <c r="BS119" s="1068"/>
      <c r="BT119" s="1068"/>
      <c r="BU119" s="1068"/>
      <c r="BV119" s="1068">
        <v>24652313</v>
      </c>
      <c r="BW119" s="1068"/>
      <c r="BX119" s="1068"/>
      <c r="BY119" s="1068"/>
      <c r="BZ119" s="1068"/>
      <c r="CA119" s="1068">
        <v>24200907</v>
      </c>
      <c r="CB119" s="1068"/>
      <c r="CC119" s="1068"/>
      <c r="CD119" s="1068"/>
      <c r="CE119" s="1068"/>
      <c r="CF119" s="1069"/>
      <c r="CG119" s="1070"/>
      <c r="CH119" s="1070"/>
      <c r="CI119" s="1070"/>
      <c r="CJ119" s="1071"/>
      <c r="CK119" s="1017"/>
      <c r="CL119" s="1018"/>
      <c r="CM119" s="1072" t="s">
        <v>453</v>
      </c>
      <c r="CN119" s="1073"/>
      <c r="CO119" s="1073"/>
      <c r="CP119" s="1073"/>
      <c r="CQ119" s="1073"/>
      <c r="CR119" s="1073"/>
      <c r="CS119" s="1073"/>
      <c r="CT119" s="1073"/>
      <c r="CU119" s="1073"/>
      <c r="CV119" s="1073"/>
      <c r="CW119" s="1073"/>
      <c r="CX119" s="1073"/>
      <c r="CY119" s="1073"/>
      <c r="CZ119" s="1073"/>
      <c r="DA119" s="1073"/>
      <c r="DB119" s="1073"/>
      <c r="DC119" s="1073"/>
      <c r="DD119" s="1073"/>
      <c r="DE119" s="1073"/>
      <c r="DF119" s="1074"/>
      <c r="DG119" s="1075" t="s">
        <v>122</v>
      </c>
      <c r="DH119" s="1054"/>
      <c r="DI119" s="1054"/>
      <c r="DJ119" s="1054"/>
      <c r="DK119" s="1055"/>
      <c r="DL119" s="1053" t="s">
        <v>425</v>
      </c>
      <c r="DM119" s="1054"/>
      <c r="DN119" s="1054"/>
      <c r="DO119" s="1054"/>
      <c r="DP119" s="1055"/>
      <c r="DQ119" s="1053" t="s">
        <v>122</v>
      </c>
      <c r="DR119" s="1054"/>
      <c r="DS119" s="1054"/>
      <c r="DT119" s="1054"/>
      <c r="DU119" s="1055"/>
      <c r="DV119" s="1056" t="s">
        <v>425</v>
      </c>
      <c r="DW119" s="1057"/>
      <c r="DX119" s="1057"/>
      <c r="DY119" s="1057"/>
      <c r="DZ119" s="1058"/>
    </row>
    <row r="120" spans="1:130" s="226" customFormat="1" ht="26.25" customHeight="1">
      <c r="A120" s="1129"/>
      <c r="B120" s="1016"/>
      <c r="C120" s="986" t="s">
        <v>428</v>
      </c>
      <c r="D120" s="987"/>
      <c r="E120" s="987"/>
      <c r="F120" s="987"/>
      <c r="G120" s="987"/>
      <c r="H120" s="987"/>
      <c r="I120" s="987"/>
      <c r="J120" s="987"/>
      <c r="K120" s="987"/>
      <c r="L120" s="987"/>
      <c r="M120" s="987"/>
      <c r="N120" s="987"/>
      <c r="O120" s="987"/>
      <c r="P120" s="987"/>
      <c r="Q120" s="987"/>
      <c r="R120" s="987"/>
      <c r="S120" s="987"/>
      <c r="T120" s="987"/>
      <c r="U120" s="987"/>
      <c r="V120" s="987"/>
      <c r="W120" s="987"/>
      <c r="X120" s="987"/>
      <c r="Y120" s="987"/>
      <c r="Z120" s="988"/>
      <c r="AA120" s="1028" t="s">
        <v>122</v>
      </c>
      <c r="AB120" s="1029"/>
      <c r="AC120" s="1029"/>
      <c r="AD120" s="1029"/>
      <c r="AE120" s="1030"/>
      <c r="AF120" s="1031" t="s">
        <v>425</v>
      </c>
      <c r="AG120" s="1029"/>
      <c r="AH120" s="1029"/>
      <c r="AI120" s="1029"/>
      <c r="AJ120" s="1030"/>
      <c r="AK120" s="1031" t="s">
        <v>122</v>
      </c>
      <c r="AL120" s="1029"/>
      <c r="AM120" s="1029"/>
      <c r="AN120" s="1029"/>
      <c r="AO120" s="1030"/>
      <c r="AP120" s="1032" t="s">
        <v>122</v>
      </c>
      <c r="AQ120" s="1033"/>
      <c r="AR120" s="1033"/>
      <c r="AS120" s="1033"/>
      <c r="AT120" s="1034"/>
      <c r="AU120" s="1059" t="s">
        <v>454</v>
      </c>
      <c r="AV120" s="1060"/>
      <c r="AW120" s="1060"/>
      <c r="AX120" s="1060"/>
      <c r="AY120" s="1061"/>
      <c r="AZ120" s="1010" t="s">
        <v>455</v>
      </c>
      <c r="BA120" s="959"/>
      <c r="BB120" s="959"/>
      <c r="BC120" s="959"/>
      <c r="BD120" s="959"/>
      <c r="BE120" s="959"/>
      <c r="BF120" s="959"/>
      <c r="BG120" s="959"/>
      <c r="BH120" s="959"/>
      <c r="BI120" s="959"/>
      <c r="BJ120" s="959"/>
      <c r="BK120" s="959"/>
      <c r="BL120" s="959"/>
      <c r="BM120" s="959"/>
      <c r="BN120" s="959"/>
      <c r="BO120" s="959"/>
      <c r="BP120" s="960"/>
      <c r="BQ120" s="996">
        <v>2064137</v>
      </c>
      <c r="BR120" s="997"/>
      <c r="BS120" s="997"/>
      <c r="BT120" s="997"/>
      <c r="BU120" s="997"/>
      <c r="BV120" s="997">
        <v>2368308</v>
      </c>
      <c r="BW120" s="997"/>
      <c r="BX120" s="997"/>
      <c r="BY120" s="997"/>
      <c r="BZ120" s="997"/>
      <c r="CA120" s="997">
        <v>2413506</v>
      </c>
      <c r="CB120" s="997"/>
      <c r="CC120" s="997"/>
      <c r="CD120" s="997"/>
      <c r="CE120" s="997"/>
      <c r="CF120" s="1011">
        <v>40.200000000000003</v>
      </c>
      <c r="CG120" s="1012"/>
      <c r="CH120" s="1012"/>
      <c r="CI120" s="1012"/>
      <c r="CJ120" s="1012"/>
      <c r="CK120" s="1077" t="s">
        <v>456</v>
      </c>
      <c r="CL120" s="1078"/>
      <c r="CM120" s="1078"/>
      <c r="CN120" s="1078"/>
      <c r="CO120" s="1079"/>
      <c r="CP120" s="1085" t="s">
        <v>457</v>
      </c>
      <c r="CQ120" s="1086"/>
      <c r="CR120" s="1086"/>
      <c r="CS120" s="1086"/>
      <c r="CT120" s="1086"/>
      <c r="CU120" s="1086"/>
      <c r="CV120" s="1086"/>
      <c r="CW120" s="1086"/>
      <c r="CX120" s="1086"/>
      <c r="CY120" s="1086"/>
      <c r="CZ120" s="1086"/>
      <c r="DA120" s="1086"/>
      <c r="DB120" s="1086"/>
      <c r="DC120" s="1086"/>
      <c r="DD120" s="1086"/>
      <c r="DE120" s="1086"/>
      <c r="DF120" s="1087"/>
      <c r="DG120" s="996">
        <v>7406523</v>
      </c>
      <c r="DH120" s="997"/>
      <c r="DI120" s="997"/>
      <c r="DJ120" s="997"/>
      <c r="DK120" s="997"/>
      <c r="DL120" s="997">
        <v>7154257</v>
      </c>
      <c r="DM120" s="997"/>
      <c r="DN120" s="997"/>
      <c r="DO120" s="997"/>
      <c r="DP120" s="997"/>
      <c r="DQ120" s="997">
        <v>6677705</v>
      </c>
      <c r="DR120" s="997"/>
      <c r="DS120" s="997"/>
      <c r="DT120" s="997"/>
      <c r="DU120" s="997"/>
      <c r="DV120" s="998">
        <v>111.2</v>
      </c>
      <c r="DW120" s="998"/>
      <c r="DX120" s="998"/>
      <c r="DY120" s="998"/>
      <c r="DZ120" s="999"/>
    </row>
    <row r="121" spans="1:130" s="226" customFormat="1" ht="26.25" customHeight="1">
      <c r="A121" s="1129"/>
      <c r="B121" s="1016"/>
      <c r="C121" s="1037" t="s">
        <v>458</v>
      </c>
      <c r="D121" s="1038"/>
      <c r="E121" s="1038"/>
      <c r="F121" s="1038"/>
      <c r="G121" s="1038"/>
      <c r="H121" s="1038"/>
      <c r="I121" s="1038"/>
      <c r="J121" s="1038"/>
      <c r="K121" s="1038"/>
      <c r="L121" s="1038"/>
      <c r="M121" s="1038"/>
      <c r="N121" s="1038"/>
      <c r="O121" s="1038"/>
      <c r="P121" s="1038"/>
      <c r="Q121" s="1038"/>
      <c r="R121" s="1038"/>
      <c r="S121" s="1038"/>
      <c r="T121" s="1038"/>
      <c r="U121" s="1038"/>
      <c r="V121" s="1038"/>
      <c r="W121" s="1038"/>
      <c r="X121" s="1038"/>
      <c r="Y121" s="1038"/>
      <c r="Z121" s="1039"/>
      <c r="AA121" s="1028" t="s">
        <v>425</v>
      </c>
      <c r="AB121" s="1029"/>
      <c r="AC121" s="1029"/>
      <c r="AD121" s="1029"/>
      <c r="AE121" s="1030"/>
      <c r="AF121" s="1031" t="s">
        <v>425</v>
      </c>
      <c r="AG121" s="1029"/>
      <c r="AH121" s="1029"/>
      <c r="AI121" s="1029"/>
      <c r="AJ121" s="1030"/>
      <c r="AK121" s="1031" t="s">
        <v>122</v>
      </c>
      <c r="AL121" s="1029"/>
      <c r="AM121" s="1029"/>
      <c r="AN121" s="1029"/>
      <c r="AO121" s="1030"/>
      <c r="AP121" s="1032" t="s">
        <v>122</v>
      </c>
      <c r="AQ121" s="1033"/>
      <c r="AR121" s="1033"/>
      <c r="AS121" s="1033"/>
      <c r="AT121" s="1034"/>
      <c r="AU121" s="1062"/>
      <c r="AV121" s="1063"/>
      <c r="AW121" s="1063"/>
      <c r="AX121" s="1063"/>
      <c r="AY121" s="1064"/>
      <c r="AZ121" s="1019" t="s">
        <v>459</v>
      </c>
      <c r="BA121" s="1020"/>
      <c r="BB121" s="1020"/>
      <c r="BC121" s="1020"/>
      <c r="BD121" s="1020"/>
      <c r="BE121" s="1020"/>
      <c r="BF121" s="1020"/>
      <c r="BG121" s="1020"/>
      <c r="BH121" s="1020"/>
      <c r="BI121" s="1020"/>
      <c r="BJ121" s="1020"/>
      <c r="BK121" s="1020"/>
      <c r="BL121" s="1020"/>
      <c r="BM121" s="1020"/>
      <c r="BN121" s="1020"/>
      <c r="BO121" s="1020"/>
      <c r="BP121" s="1021"/>
      <c r="BQ121" s="989">
        <v>2213271</v>
      </c>
      <c r="BR121" s="990"/>
      <c r="BS121" s="990"/>
      <c r="BT121" s="990"/>
      <c r="BU121" s="990"/>
      <c r="BV121" s="990">
        <v>2052643</v>
      </c>
      <c r="BW121" s="990"/>
      <c r="BX121" s="990"/>
      <c r="BY121" s="990"/>
      <c r="BZ121" s="990"/>
      <c r="CA121" s="990">
        <v>1870060</v>
      </c>
      <c r="CB121" s="990"/>
      <c r="CC121" s="990"/>
      <c r="CD121" s="990"/>
      <c r="CE121" s="990"/>
      <c r="CF121" s="984">
        <v>31.1</v>
      </c>
      <c r="CG121" s="985"/>
      <c r="CH121" s="985"/>
      <c r="CI121" s="985"/>
      <c r="CJ121" s="985"/>
      <c r="CK121" s="1080"/>
      <c r="CL121" s="1081"/>
      <c r="CM121" s="1081"/>
      <c r="CN121" s="1081"/>
      <c r="CO121" s="1082"/>
      <c r="CP121" s="1090" t="s">
        <v>460</v>
      </c>
      <c r="CQ121" s="1091"/>
      <c r="CR121" s="1091"/>
      <c r="CS121" s="1091"/>
      <c r="CT121" s="1091"/>
      <c r="CU121" s="1091"/>
      <c r="CV121" s="1091"/>
      <c r="CW121" s="1091"/>
      <c r="CX121" s="1091"/>
      <c r="CY121" s="1091"/>
      <c r="CZ121" s="1091"/>
      <c r="DA121" s="1091"/>
      <c r="DB121" s="1091"/>
      <c r="DC121" s="1091"/>
      <c r="DD121" s="1091"/>
      <c r="DE121" s="1091"/>
      <c r="DF121" s="1092"/>
      <c r="DG121" s="989">
        <v>520127</v>
      </c>
      <c r="DH121" s="990"/>
      <c r="DI121" s="990"/>
      <c r="DJ121" s="990"/>
      <c r="DK121" s="990"/>
      <c r="DL121" s="990">
        <v>536143</v>
      </c>
      <c r="DM121" s="990"/>
      <c r="DN121" s="990"/>
      <c r="DO121" s="990"/>
      <c r="DP121" s="990"/>
      <c r="DQ121" s="990">
        <v>486783</v>
      </c>
      <c r="DR121" s="990"/>
      <c r="DS121" s="990"/>
      <c r="DT121" s="990"/>
      <c r="DU121" s="990"/>
      <c r="DV121" s="991">
        <v>8.1</v>
      </c>
      <c r="DW121" s="991"/>
      <c r="DX121" s="991"/>
      <c r="DY121" s="991"/>
      <c r="DZ121" s="992"/>
    </row>
    <row r="122" spans="1:130" s="226" customFormat="1" ht="26.25" customHeight="1">
      <c r="A122" s="1129"/>
      <c r="B122" s="1016"/>
      <c r="C122" s="986" t="s">
        <v>439</v>
      </c>
      <c r="D122" s="987"/>
      <c r="E122" s="987"/>
      <c r="F122" s="987"/>
      <c r="G122" s="987"/>
      <c r="H122" s="987"/>
      <c r="I122" s="987"/>
      <c r="J122" s="987"/>
      <c r="K122" s="987"/>
      <c r="L122" s="987"/>
      <c r="M122" s="987"/>
      <c r="N122" s="987"/>
      <c r="O122" s="987"/>
      <c r="P122" s="987"/>
      <c r="Q122" s="987"/>
      <c r="R122" s="987"/>
      <c r="S122" s="987"/>
      <c r="T122" s="987"/>
      <c r="U122" s="987"/>
      <c r="V122" s="987"/>
      <c r="W122" s="987"/>
      <c r="X122" s="987"/>
      <c r="Y122" s="987"/>
      <c r="Z122" s="988"/>
      <c r="AA122" s="1028" t="s">
        <v>122</v>
      </c>
      <c r="AB122" s="1029"/>
      <c r="AC122" s="1029"/>
      <c r="AD122" s="1029"/>
      <c r="AE122" s="1030"/>
      <c r="AF122" s="1031" t="s">
        <v>425</v>
      </c>
      <c r="AG122" s="1029"/>
      <c r="AH122" s="1029"/>
      <c r="AI122" s="1029"/>
      <c r="AJ122" s="1030"/>
      <c r="AK122" s="1031" t="s">
        <v>431</v>
      </c>
      <c r="AL122" s="1029"/>
      <c r="AM122" s="1029"/>
      <c r="AN122" s="1029"/>
      <c r="AO122" s="1030"/>
      <c r="AP122" s="1032" t="s">
        <v>425</v>
      </c>
      <c r="AQ122" s="1033"/>
      <c r="AR122" s="1033"/>
      <c r="AS122" s="1033"/>
      <c r="AT122" s="1034"/>
      <c r="AU122" s="1062"/>
      <c r="AV122" s="1063"/>
      <c r="AW122" s="1063"/>
      <c r="AX122" s="1063"/>
      <c r="AY122" s="1064"/>
      <c r="AZ122" s="1044" t="s">
        <v>461</v>
      </c>
      <c r="BA122" s="1035"/>
      <c r="BB122" s="1035"/>
      <c r="BC122" s="1035"/>
      <c r="BD122" s="1035"/>
      <c r="BE122" s="1035"/>
      <c r="BF122" s="1035"/>
      <c r="BG122" s="1035"/>
      <c r="BH122" s="1035"/>
      <c r="BI122" s="1035"/>
      <c r="BJ122" s="1035"/>
      <c r="BK122" s="1035"/>
      <c r="BL122" s="1035"/>
      <c r="BM122" s="1035"/>
      <c r="BN122" s="1035"/>
      <c r="BO122" s="1035"/>
      <c r="BP122" s="1036"/>
      <c r="BQ122" s="1067">
        <v>13327362</v>
      </c>
      <c r="BR122" s="1068"/>
      <c r="BS122" s="1068"/>
      <c r="BT122" s="1068"/>
      <c r="BU122" s="1068"/>
      <c r="BV122" s="1068">
        <v>13228892</v>
      </c>
      <c r="BW122" s="1068"/>
      <c r="BX122" s="1068"/>
      <c r="BY122" s="1068"/>
      <c r="BZ122" s="1068"/>
      <c r="CA122" s="1068">
        <v>13128514</v>
      </c>
      <c r="CB122" s="1068"/>
      <c r="CC122" s="1068"/>
      <c r="CD122" s="1068"/>
      <c r="CE122" s="1068"/>
      <c r="CF122" s="1088">
        <v>218.7</v>
      </c>
      <c r="CG122" s="1089"/>
      <c r="CH122" s="1089"/>
      <c r="CI122" s="1089"/>
      <c r="CJ122" s="1089"/>
      <c r="CK122" s="1080"/>
      <c r="CL122" s="1081"/>
      <c r="CM122" s="1081"/>
      <c r="CN122" s="1081"/>
      <c r="CO122" s="1082"/>
      <c r="CP122" s="1090" t="s">
        <v>462</v>
      </c>
      <c r="CQ122" s="1091"/>
      <c r="CR122" s="1091"/>
      <c r="CS122" s="1091"/>
      <c r="CT122" s="1091"/>
      <c r="CU122" s="1091"/>
      <c r="CV122" s="1091"/>
      <c r="CW122" s="1091"/>
      <c r="CX122" s="1091"/>
      <c r="CY122" s="1091"/>
      <c r="CZ122" s="1091"/>
      <c r="DA122" s="1091"/>
      <c r="DB122" s="1091"/>
      <c r="DC122" s="1091"/>
      <c r="DD122" s="1091"/>
      <c r="DE122" s="1091"/>
      <c r="DF122" s="1092"/>
      <c r="DG122" s="989">
        <v>10152</v>
      </c>
      <c r="DH122" s="990"/>
      <c r="DI122" s="990"/>
      <c r="DJ122" s="990"/>
      <c r="DK122" s="990"/>
      <c r="DL122" s="990">
        <v>13446</v>
      </c>
      <c r="DM122" s="990"/>
      <c r="DN122" s="990"/>
      <c r="DO122" s="990"/>
      <c r="DP122" s="990"/>
      <c r="DQ122" s="990">
        <v>226978</v>
      </c>
      <c r="DR122" s="990"/>
      <c r="DS122" s="990"/>
      <c r="DT122" s="990"/>
      <c r="DU122" s="990"/>
      <c r="DV122" s="991">
        <v>3.8</v>
      </c>
      <c r="DW122" s="991"/>
      <c r="DX122" s="991"/>
      <c r="DY122" s="991"/>
      <c r="DZ122" s="992"/>
    </row>
    <row r="123" spans="1:130" s="226" customFormat="1" ht="26.25" customHeight="1">
      <c r="A123" s="1129"/>
      <c r="B123" s="1016"/>
      <c r="C123" s="986" t="s">
        <v>446</v>
      </c>
      <c r="D123" s="987"/>
      <c r="E123" s="987"/>
      <c r="F123" s="987"/>
      <c r="G123" s="987"/>
      <c r="H123" s="987"/>
      <c r="I123" s="987"/>
      <c r="J123" s="987"/>
      <c r="K123" s="987"/>
      <c r="L123" s="987"/>
      <c r="M123" s="987"/>
      <c r="N123" s="987"/>
      <c r="O123" s="987"/>
      <c r="P123" s="987"/>
      <c r="Q123" s="987"/>
      <c r="R123" s="987"/>
      <c r="S123" s="987"/>
      <c r="T123" s="987"/>
      <c r="U123" s="987"/>
      <c r="V123" s="987"/>
      <c r="W123" s="987"/>
      <c r="X123" s="987"/>
      <c r="Y123" s="987"/>
      <c r="Z123" s="988"/>
      <c r="AA123" s="1028">
        <v>6013</v>
      </c>
      <c r="AB123" s="1029"/>
      <c r="AC123" s="1029"/>
      <c r="AD123" s="1029"/>
      <c r="AE123" s="1030"/>
      <c r="AF123" s="1031">
        <v>5709</v>
      </c>
      <c r="AG123" s="1029"/>
      <c r="AH123" s="1029"/>
      <c r="AI123" s="1029"/>
      <c r="AJ123" s="1030"/>
      <c r="AK123" s="1031">
        <v>5403</v>
      </c>
      <c r="AL123" s="1029"/>
      <c r="AM123" s="1029"/>
      <c r="AN123" s="1029"/>
      <c r="AO123" s="1030"/>
      <c r="AP123" s="1032">
        <v>0.1</v>
      </c>
      <c r="AQ123" s="1033"/>
      <c r="AR123" s="1033"/>
      <c r="AS123" s="1033"/>
      <c r="AT123" s="1034"/>
      <c r="AU123" s="1065"/>
      <c r="AV123" s="1066"/>
      <c r="AW123" s="1066"/>
      <c r="AX123" s="1066"/>
      <c r="AY123" s="1066"/>
      <c r="AZ123" s="257" t="s">
        <v>179</v>
      </c>
      <c r="BA123" s="257"/>
      <c r="BB123" s="257"/>
      <c r="BC123" s="257"/>
      <c r="BD123" s="257"/>
      <c r="BE123" s="257"/>
      <c r="BF123" s="257"/>
      <c r="BG123" s="257"/>
      <c r="BH123" s="257"/>
      <c r="BI123" s="257"/>
      <c r="BJ123" s="257"/>
      <c r="BK123" s="257"/>
      <c r="BL123" s="257"/>
      <c r="BM123" s="257"/>
      <c r="BN123" s="257"/>
      <c r="BO123" s="1045" t="s">
        <v>463</v>
      </c>
      <c r="BP123" s="1076"/>
      <c r="BQ123" s="1135">
        <v>17604770</v>
      </c>
      <c r="BR123" s="1136"/>
      <c r="BS123" s="1136"/>
      <c r="BT123" s="1136"/>
      <c r="BU123" s="1136"/>
      <c r="BV123" s="1136">
        <v>17649843</v>
      </c>
      <c r="BW123" s="1136"/>
      <c r="BX123" s="1136"/>
      <c r="BY123" s="1136"/>
      <c r="BZ123" s="1136"/>
      <c r="CA123" s="1136">
        <v>17412080</v>
      </c>
      <c r="CB123" s="1136"/>
      <c r="CC123" s="1136"/>
      <c r="CD123" s="1136"/>
      <c r="CE123" s="1136"/>
      <c r="CF123" s="1069"/>
      <c r="CG123" s="1070"/>
      <c r="CH123" s="1070"/>
      <c r="CI123" s="1070"/>
      <c r="CJ123" s="1071"/>
      <c r="CK123" s="1080"/>
      <c r="CL123" s="1081"/>
      <c r="CM123" s="1081"/>
      <c r="CN123" s="1081"/>
      <c r="CO123" s="1082"/>
      <c r="CP123" s="1090" t="s">
        <v>464</v>
      </c>
      <c r="CQ123" s="1091"/>
      <c r="CR123" s="1091"/>
      <c r="CS123" s="1091"/>
      <c r="CT123" s="1091"/>
      <c r="CU123" s="1091"/>
      <c r="CV123" s="1091"/>
      <c r="CW123" s="1091"/>
      <c r="CX123" s="1091"/>
      <c r="CY123" s="1091"/>
      <c r="CZ123" s="1091"/>
      <c r="DA123" s="1091"/>
      <c r="DB123" s="1091"/>
      <c r="DC123" s="1091"/>
      <c r="DD123" s="1091"/>
      <c r="DE123" s="1091"/>
      <c r="DF123" s="1092"/>
      <c r="DG123" s="1028" t="s">
        <v>425</v>
      </c>
      <c r="DH123" s="1029"/>
      <c r="DI123" s="1029"/>
      <c r="DJ123" s="1029"/>
      <c r="DK123" s="1030"/>
      <c r="DL123" s="1031" t="s">
        <v>425</v>
      </c>
      <c r="DM123" s="1029"/>
      <c r="DN123" s="1029"/>
      <c r="DO123" s="1029"/>
      <c r="DP123" s="1030"/>
      <c r="DQ123" s="1031" t="s">
        <v>425</v>
      </c>
      <c r="DR123" s="1029"/>
      <c r="DS123" s="1029"/>
      <c r="DT123" s="1029"/>
      <c r="DU123" s="1030"/>
      <c r="DV123" s="1032" t="s">
        <v>122</v>
      </c>
      <c r="DW123" s="1033"/>
      <c r="DX123" s="1033"/>
      <c r="DY123" s="1033"/>
      <c r="DZ123" s="1034"/>
    </row>
    <row r="124" spans="1:130" s="226" customFormat="1" ht="26.25" customHeight="1" thickBot="1">
      <c r="A124" s="1129"/>
      <c r="B124" s="1016"/>
      <c r="C124" s="986" t="s">
        <v>449</v>
      </c>
      <c r="D124" s="987"/>
      <c r="E124" s="987"/>
      <c r="F124" s="987"/>
      <c r="G124" s="987"/>
      <c r="H124" s="987"/>
      <c r="I124" s="987"/>
      <c r="J124" s="987"/>
      <c r="K124" s="987"/>
      <c r="L124" s="987"/>
      <c r="M124" s="987"/>
      <c r="N124" s="987"/>
      <c r="O124" s="987"/>
      <c r="P124" s="987"/>
      <c r="Q124" s="987"/>
      <c r="R124" s="987"/>
      <c r="S124" s="987"/>
      <c r="T124" s="987"/>
      <c r="U124" s="987"/>
      <c r="V124" s="987"/>
      <c r="W124" s="987"/>
      <c r="X124" s="987"/>
      <c r="Y124" s="987"/>
      <c r="Z124" s="988"/>
      <c r="AA124" s="1028" t="s">
        <v>122</v>
      </c>
      <c r="AB124" s="1029"/>
      <c r="AC124" s="1029"/>
      <c r="AD124" s="1029"/>
      <c r="AE124" s="1030"/>
      <c r="AF124" s="1031" t="s">
        <v>425</v>
      </c>
      <c r="AG124" s="1029"/>
      <c r="AH124" s="1029"/>
      <c r="AI124" s="1029"/>
      <c r="AJ124" s="1030"/>
      <c r="AK124" s="1031" t="s">
        <v>425</v>
      </c>
      <c r="AL124" s="1029"/>
      <c r="AM124" s="1029"/>
      <c r="AN124" s="1029"/>
      <c r="AO124" s="1030"/>
      <c r="AP124" s="1032" t="s">
        <v>425</v>
      </c>
      <c r="AQ124" s="1033"/>
      <c r="AR124" s="1033"/>
      <c r="AS124" s="1033"/>
      <c r="AT124" s="1034"/>
      <c r="AU124" s="1131" t="s">
        <v>465</v>
      </c>
      <c r="AV124" s="1132"/>
      <c r="AW124" s="1132"/>
      <c r="AX124" s="1132"/>
      <c r="AY124" s="1132"/>
      <c r="AZ124" s="1132"/>
      <c r="BA124" s="1132"/>
      <c r="BB124" s="1132"/>
      <c r="BC124" s="1132"/>
      <c r="BD124" s="1132"/>
      <c r="BE124" s="1132"/>
      <c r="BF124" s="1132"/>
      <c r="BG124" s="1132"/>
      <c r="BH124" s="1132"/>
      <c r="BI124" s="1132"/>
      <c r="BJ124" s="1132"/>
      <c r="BK124" s="1132"/>
      <c r="BL124" s="1132"/>
      <c r="BM124" s="1132"/>
      <c r="BN124" s="1132"/>
      <c r="BO124" s="1132"/>
      <c r="BP124" s="1133"/>
      <c r="BQ124" s="1134">
        <v>122.6</v>
      </c>
      <c r="BR124" s="1098"/>
      <c r="BS124" s="1098"/>
      <c r="BT124" s="1098"/>
      <c r="BU124" s="1098"/>
      <c r="BV124" s="1098">
        <v>115.2</v>
      </c>
      <c r="BW124" s="1098"/>
      <c r="BX124" s="1098"/>
      <c r="BY124" s="1098"/>
      <c r="BZ124" s="1098"/>
      <c r="CA124" s="1098">
        <v>113</v>
      </c>
      <c r="CB124" s="1098"/>
      <c r="CC124" s="1098"/>
      <c r="CD124" s="1098"/>
      <c r="CE124" s="1098"/>
      <c r="CF124" s="1099"/>
      <c r="CG124" s="1100"/>
      <c r="CH124" s="1100"/>
      <c r="CI124" s="1100"/>
      <c r="CJ124" s="1101"/>
      <c r="CK124" s="1083"/>
      <c r="CL124" s="1083"/>
      <c r="CM124" s="1083"/>
      <c r="CN124" s="1083"/>
      <c r="CO124" s="1084"/>
      <c r="CP124" s="1090" t="s">
        <v>466</v>
      </c>
      <c r="CQ124" s="1091"/>
      <c r="CR124" s="1091"/>
      <c r="CS124" s="1091"/>
      <c r="CT124" s="1091"/>
      <c r="CU124" s="1091"/>
      <c r="CV124" s="1091"/>
      <c r="CW124" s="1091"/>
      <c r="CX124" s="1091"/>
      <c r="CY124" s="1091"/>
      <c r="CZ124" s="1091"/>
      <c r="DA124" s="1091"/>
      <c r="DB124" s="1091"/>
      <c r="DC124" s="1091"/>
      <c r="DD124" s="1091"/>
      <c r="DE124" s="1091"/>
      <c r="DF124" s="1092"/>
      <c r="DG124" s="1075" t="s">
        <v>122</v>
      </c>
      <c r="DH124" s="1054"/>
      <c r="DI124" s="1054"/>
      <c r="DJ124" s="1054"/>
      <c r="DK124" s="1055"/>
      <c r="DL124" s="1053" t="s">
        <v>122</v>
      </c>
      <c r="DM124" s="1054"/>
      <c r="DN124" s="1054"/>
      <c r="DO124" s="1054"/>
      <c r="DP124" s="1055"/>
      <c r="DQ124" s="1053" t="s">
        <v>122</v>
      </c>
      <c r="DR124" s="1054"/>
      <c r="DS124" s="1054"/>
      <c r="DT124" s="1054"/>
      <c r="DU124" s="1055"/>
      <c r="DV124" s="1056" t="s">
        <v>425</v>
      </c>
      <c r="DW124" s="1057"/>
      <c r="DX124" s="1057"/>
      <c r="DY124" s="1057"/>
      <c r="DZ124" s="1058"/>
    </row>
    <row r="125" spans="1:130" s="226" customFormat="1" ht="26.25" customHeight="1">
      <c r="A125" s="1129"/>
      <c r="B125" s="1016"/>
      <c r="C125" s="986" t="s">
        <v>451</v>
      </c>
      <c r="D125" s="987"/>
      <c r="E125" s="987"/>
      <c r="F125" s="987"/>
      <c r="G125" s="987"/>
      <c r="H125" s="987"/>
      <c r="I125" s="987"/>
      <c r="J125" s="987"/>
      <c r="K125" s="987"/>
      <c r="L125" s="987"/>
      <c r="M125" s="987"/>
      <c r="N125" s="987"/>
      <c r="O125" s="987"/>
      <c r="P125" s="987"/>
      <c r="Q125" s="987"/>
      <c r="R125" s="987"/>
      <c r="S125" s="987"/>
      <c r="T125" s="987"/>
      <c r="U125" s="987"/>
      <c r="V125" s="987"/>
      <c r="W125" s="987"/>
      <c r="X125" s="987"/>
      <c r="Y125" s="987"/>
      <c r="Z125" s="988"/>
      <c r="AA125" s="1028" t="s">
        <v>425</v>
      </c>
      <c r="AB125" s="1029"/>
      <c r="AC125" s="1029"/>
      <c r="AD125" s="1029"/>
      <c r="AE125" s="1030"/>
      <c r="AF125" s="1031" t="s">
        <v>425</v>
      </c>
      <c r="AG125" s="1029"/>
      <c r="AH125" s="1029"/>
      <c r="AI125" s="1029"/>
      <c r="AJ125" s="1030"/>
      <c r="AK125" s="1031" t="s">
        <v>122</v>
      </c>
      <c r="AL125" s="1029"/>
      <c r="AM125" s="1029"/>
      <c r="AN125" s="1029"/>
      <c r="AO125" s="1030"/>
      <c r="AP125" s="1032" t="s">
        <v>122</v>
      </c>
      <c r="AQ125" s="1033"/>
      <c r="AR125" s="1033"/>
      <c r="AS125" s="1033"/>
      <c r="AT125" s="1034"/>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1093" t="s">
        <v>467</v>
      </c>
      <c r="CL125" s="1078"/>
      <c r="CM125" s="1078"/>
      <c r="CN125" s="1078"/>
      <c r="CO125" s="1079"/>
      <c r="CP125" s="1010" t="s">
        <v>468</v>
      </c>
      <c r="CQ125" s="959"/>
      <c r="CR125" s="959"/>
      <c r="CS125" s="959"/>
      <c r="CT125" s="959"/>
      <c r="CU125" s="959"/>
      <c r="CV125" s="959"/>
      <c r="CW125" s="959"/>
      <c r="CX125" s="959"/>
      <c r="CY125" s="959"/>
      <c r="CZ125" s="959"/>
      <c r="DA125" s="959"/>
      <c r="DB125" s="959"/>
      <c r="DC125" s="959"/>
      <c r="DD125" s="959"/>
      <c r="DE125" s="959"/>
      <c r="DF125" s="960"/>
      <c r="DG125" s="996" t="s">
        <v>425</v>
      </c>
      <c r="DH125" s="997"/>
      <c r="DI125" s="997"/>
      <c r="DJ125" s="997"/>
      <c r="DK125" s="997"/>
      <c r="DL125" s="997" t="s">
        <v>425</v>
      </c>
      <c r="DM125" s="997"/>
      <c r="DN125" s="997"/>
      <c r="DO125" s="997"/>
      <c r="DP125" s="997"/>
      <c r="DQ125" s="997" t="s">
        <v>425</v>
      </c>
      <c r="DR125" s="997"/>
      <c r="DS125" s="997"/>
      <c r="DT125" s="997"/>
      <c r="DU125" s="997"/>
      <c r="DV125" s="998" t="s">
        <v>122</v>
      </c>
      <c r="DW125" s="998"/>
      <c r="DX125" s="998"/>
      <c r="DY125" s="998"/>
      <c r="DZ125" s="999"/>
    </row>
    <row r="126" spans="1:130" s="226" customFormat="1" ht="26.25" customHeight="1" thickBot="1">
      <c r="A126" s="1129"/>
      <c r="B126" s="1016"/>
      <c r="C126" s="986" t="s">
        <v>453</v>
      </c>
      <c r="D126" s="987"/>
      <c r="E126" s="987"/>
      <c r="F126" s="987"/>
      <c r="G126" s="987"/>
      <c r="H126" s="987"/>
      <c r="I126" s="987"/>
      <c r="J126" s="987"/>
      <c r="K126" s="987"/>
      <c r="L126" s="987"/>
      <c r="M126" s="987"/>
      <c r="N126" s="987"/>
      <c r="O126" s="987"/>
      <c r="P126" s="987"/>
      <c r="Q126" s="987"/>
      <c r="R126" s="987"/>
      <c r="S126" s="987"/>
      <c r="T126" s="987"/>
      <c r="U126" s="987"/>
      <c r="V126" s="987"/>
      <c r="W126" s="987"/>
      <c r="X126" s="987"/>
      <c r="Y126" s="987"/>
      <c r="Z126" s="988"/>
      <c r="AA126" s="1028" t="s">
        <v>122</v>
      </c>
      <c r="AB126" s="1029"/>
      <c r="AC126" s="1029"/>
      <c r="AD126" s="1029"/>
      <c r="AE126" s="1030"/>
      <c r="AF126" s="1031" t="s">
        <v>122</v>
      </c>
      <c r="AG126" s="1029"/>
      <c r="AH126" s="1029"/>
      <c r="AI126" s="1029"/>
      <c r="AJ126" s="1030"/>
      <c r="AK126" s="1031" t="s">
        <v>425</v>
      </c>
      <c r="AL126" s="1029"/>
      <c r="AM126" s="1029"/>
      <c r="AN126" s="1029"/>
      <c r="AO126" s="1030"/>
      <c r="AP126" s="1032" t="s">
        <v>122</v>
      </c>
      <c r="AQ126" s="1033"/>
      <c r="AR126" s="1033"/>
      <c r="AS126" s="1033"/>
      <c r="AT126" s="1034"/>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1094"/>
      <c r="CL126" s="1081"/>
      <c r="CM126" s="1081"/>
      <c r="CN126" s="1081"/>
      <c r="CO126" s="1082"/>
      <c r="CP126" s="1019" t="s">
        <v>469</v>
      </c>
      <c r="CQ126" s="1020"/>
      <c r="CR126" s="1020"/>
      <c r="CS126" s="1020"/>
      <c r="CT126" s="1020"/>
      <c r="CU126" s="1020"/>
      <c r="CV126" s="1020"/>
      <c r="CW126" s="1020"/>
      <c r="CX126" s="1020"/>
      <c r="CY126" s="1020"/>
      <c r="CZ126" s="1020"/>
      <c r="DA126" s="1020"/>
      <c r="DB126" s="1020"/>
      <c r="DC126" s="1020"/>
      <c r="DD126" s="1020"/>
      <c r="DE126" s="1020"/>
      <c r="DF126" s="1021"/>
      <c r="DG126" s="989" t="s">
        <v>122</v>
      </c>
      <c r="DH126" s="990"/>
      <c r="DI126" s="990"/>
      <c r="DJ126" s="990"/>
      <c r="DK126" s="990"/>
      <c r="DL126" s="990" t="s">
        <v>122</v>
      </c>
      <c r="DM126" s="990"/>
      <c r="DN126" s="990"/>
      <c r="DO126" s="990"/>
      <c r="DP126" s="990"/>
      <c r="DQ126" s="990" t="s">
        <v>122</v>
      </c>
      <c r="DR126" s="990"/>
      <c r="DS126" s="990"/>
      <c r="DT126" s="990"/>
      <c r="DU126" s="990"/>
      <c r="DV126" s="991" t="s">
        <v>425</v>
      </c>
      <c r="DW126" s="991"/>
      <c r="DX126" s="991"/>
      <c r="DY126" s="991"/>
      <c r="DZ126" s="992"/>
    </row>
    <row r="127" spans="1:130" s="226" customFormat="1" ht="26.25" customHeight="1">
      <c r="A127" s="1130"/>
      <c r="B127" s="1018"/>
      <c r="C127" s="1072" t="s">
        <v>470</v>
      </c>
      <c r="D127" s="1073"/>
      <c r="E127" s="1073"/>
      <c r="F127" s="1073"/>
      <c r="G127" s="1073"/>
      <c r="H127" s="1073"/>
      <c r="I127" s="1073"/>
      <c r="J127" s="1073"/>
      <c r="K127" s="1073"/>
      <c r="L127" s="1073"/>
      <c r="M127" s="1073"/>
      <c r="N127" s="1073"/>
      <c r="O127" s="1073"/>
      <c r="P127" s="1073"/>
      <c r="Q127" s="1073"/>
      <c r="R127" s="1073"/>
      <c r="S127" s="1073"/>
      <c r="T127" s="1073"/>
      <c r="U127" s="1073"/>
      <c r="V127" s="1073"/>
      <c r="W127" s="1073"/>
      <c r="X127" s="1073"/>
      <c r="Y127" s="1073"/>
      <c r="Z127" s="1074"/>
      <c r="AA127" s="1028" t="s">
        <v>425</v>
      </c>
      <c r="AB127" s="1029"/>
      <c r="AC127" s="1029"/>
      <c r="AD127" s="1029"/>
      <c r="AE127" s="1030"/>
      <c r="AF127" s="1031" t="s">
        <v>425</v>
      </c>
      <c r="AG127" s="1029"/>
      <c r="AH127" s="1029"/>
      <c r="AI127" s="1029"/>
      <c r="AJ127" s="1030"/>
      <c r="AK127" s="1031" t="s">
        <v>122</v>
      </c>
      <c r="AL127" s="1029"/>
      <c r="AM127" s="1029"/>
      <c r="AN127" s="1029"/>
      <c r="AO127" s="1030"/>
      <c r="AP127" s="1032" t="s">
        <v>122</v>
      </c>
      <c r="AQ127" s="1033"/>
      <c r="AR127" s="1033"/>
      <c r="AS127" s="1033"/>
      <c r="AT127" s="1034"/>
      <c r="AU127" s="262"/>
      <c r="AV127" s="262"/>
      <c r="AW127" s="262"/>
      <c r="AX127" s="1102" t="s">
        <v>471</v>
      </c>
      <c r="AY127" s="1103"/>
      <c r="AZ127" s="1103"/>
      <c r="BA127" s="1103"/>
      <c r="BB127" s="1103"/>
      <c r="BC127" s="1103"/>
      <c r="BD127" s="1103"/>
      <c r="BE127" s="1104"/>
      <c r="BF127" s="1105" t="s">
        <v>472</v>
      </c>
      <c r="BG127" s="1103"/>
      <c r="BH127" s="1103"/>
      <c r="BI127" s="1103"/>
      <c r="BJ127" s="1103"/>
      <c r="BK127" s="1103"/>
      <c r="BL127" s="1104"/>
      <c r="BM127" s="1105" t="s">
        <v>473</v>
      </c>
      <c r="BN127" s="1103"/>
      <c r="BO127" s="1103"/>
      <c r="BP127" s="1103"/>
      <c r="BQ127" s="1103"/>
      <c r="BR127" s="1103"/>
      <c r="BS127" s="1104"/>
      <c r="BT127" s="1105" t="s">
        <v>474</v>
      </c>
      <c r="BU127" s="1103"/>
      <c r="BV127" s="1103"/>
      <c r="BW127" s="1103"/>
      <c r="BX127" s="1103"/>
      <c r="BY127" s="1103"/>
      <c r="BZ127" s="1127"/>
      <c r="CA127" s="262"/>
      <c r="CB127" s="262"/>
      <c r="CC127" s="262"/>
      <c r="CD127" s="263"/>
      <c r="CE127" s="263"/>
      <c r="CF127" s="263"/>
      <c r="CG127" s="260"/>
      <c r="CH127" s="260"/>
      <c r="CI127" s="260"/>
      <c r="CJ127" s="261"/>
      <c r="CK127" s="1094"/>
      <c r="CL127" s="1081"/>
      <c r="CM127" s="1081"/>
      <c r="CN127" s="1081"/>
      <c r="CO127" s="1082"/>
      <c r="CP127" s="1019" t="s">
        <v>475</v>
      </c>
      <c r="CQ127" s="1020"/>
      <c r="CR127" s="1020"/>
      <c r="CS127" s="1020"/>
      <c r="CT127" s="1020"/>
      <c r="CU127" s="1020"/>
      <c r="CV127" s="1020"/>
      <c r="CW127" s="1020"/>
      <c r="CX127" s="1020"/>
      <c r="CY127" s="1020"/>
      <c r="CZ127" s="1020"/>
      <c r="DA127" s="1020"/>
      <c r="DB127" s="1020"/>
      <c r="DC127" s="1020"/>
      <c r="DD127" s="1020"/>
      <c r="DE127" s="1020"/>
      <c r="DF127" s="1021"/>
      <c r="DG127" s="989" t="s">
        <v>122</v>
      </c>
      <c r="DH127" s="990"/>
      <c r="DI127" s="990"/>
      <c r="DJ127" s="990"/>
      <c r="DK127" s="990"/>
      <c r="DL127" s="990" t="s">
        <v>122</v>
      </c>
      <c r="DM127" s="990"/>
      <c r="DN127" s="990"/>
      <c r="DO127" s="990"/>
      <c r="DP127" s="990"/>
      <c r="DQ127" s="990" t="s">
        <v>431</v>
      </c>
      <c r="DR127" s="990"/>
      <c r="DS127" s="990"/>
      <c r="DT127" s="990"/>
      <c r="DU127" s="990"/>
      <c r="DV127" s="991" t="s">
        <v>425</v>
      </c>
      <c r="DW127" s="991"/>
      <c r="DX127" s="991"/>
      <c r="DY127" s="991"/>
      <c r="DZ127" s="992"/>
    </row>
    <row r="128" spans="1:130" s="226" customFormat="1" ht="26.25" customHeight="1" thickBot="1">
      <c r="A128" s="1113" t="s">
        <v>476</v>
      </c>
      <c r="B128" s="1114"/>
      <c r="C128" s="1114"/>
      <c r="D128" s="1114"/>
      <c r="E128" s="1114"/>
      <c r="F128" s="1114"/>
      <c r="G128" s="1114"/>
      <c r="H128" s="1114"/>
      <c r="I128" s="1114"/>
      <c r="J128" s="1114"/>
      <c r="K128" s="1114"/>
      <c r="L128" s="1114"/>
      <c r="M128" s="1114"/>
      <c r="N128" s="1114"/>
      <c r="O128" s="1114"/>
      <c r="P128" s="1114"/>
      <c r="Q128" s="1114"/>
      <c r="R128" s="1114"/>
      <c r="S128" s="1114"/>
      <c r="T128" s="1114"/>
      <c r="U128" s="1114"/>
      <c r="V128" s="1114"/>
      <c r="W128" s="1115" t="s">
        <v>477</v>
      </c>
      <c r="X128" s="1115"/>
      <c r="Y128" s="1115"/>
      <c r="Z128" s="1116"/>
      <c r="AA128" s="1117">
        <v>275978</v>
      </c>
      <c r="AB128" s="1118"/>
      <c r="AC128" s="1118"/>
      <c r="AD128" s="1118"/>
      <c r="AE128" s="1119"/>
      <c r="AF128" s="1120">
        <v>247462</v>
      </c>
      <c r="AG128" s="1118"/>
      <c r="AH128" s="1118"/>
      <c r="AI128" s="1118"/>
      <c r="AJ128" s="1119"/>
      <c r="AK128" s="1120">
        <v>242946</v>
      </c>
      <c r="AL128" s="1118"/>
      <c r="AM128" s="1118"/>
      <c r="AN128" s="1118"/>
      <c r="AO128" s="1119"/>
      <c r="AP128" s="1121"/>
      <c r="AQ128" s="1122"/>
      <c r="AR128" s="1122"/>
      <c r="AS128" s="1122"/>
      <c r="AT128" s="1123"/>
      <c r="AU128" s="262"/>
      <c r="AV128" s="262"/>
      <c r="AW128" s="262"/>
      <c r="AX128" s="958" t="s">
        <v>478</v>
      </c>
      <c r="AY128" s="959"/>
      <c r="AZ128" s="959"/>
      <c r="BA128" s="959"/>
      <c r="BB128" s="959"/>
      <c r="BC128" s="959"/>
      <c r="BD128" s="959"/>
      <c r="BE128" s="960"/>
      <c r="BF128" s="1124" t="s">
        <v>431</v>
      </c>
      <c r="BG128" s="1125"/>
      <c r="BH128" s="1125"/>
      <c r="BI128" s="1125"/>
      <c r="BJ128" s="1125"/>
      <c r="BK128" s="1125"/>
      <c r="BL128" s="1126"/>
      <c r="BM128" s="1124">
        <v>13.98</v>
      </c>
      <c r="BN128" s="1125"/>
      <c r="BO128" s="1125"/>
      <c r="BP128" s="1125"/>
      <c r="BQ128" s="1125"/>
      <c r="BR128" s="1125"/>
      <c r="BS128" s="1126"/>
      <c r="BT128" s="1124">
        <v>20</v>
      </c>
      <c r="BU128" s="1125"/>
      <c r="BV128" s="1125"/>
      <c r="BW128" s="1125"/>
      <c r="BX128" s="1125"/>
      <c r="BY128" s="1125"/>
      <c r="BZ128" s="1149"/>
      <c r="CA128" s="263"/>
      <c r="CB128" s="263"/>
      <c r="CC128" s="263"/>
      <c r="CD128" s="263"/>
      <c r="CE128" s="263"/>
      <c r="CF128" s="263"/>
      <c r="CG128" s="260"/>
      <c r="CH128" s="260"/>
      <c r="CI128" s="260"/>
      <c r="CJ128" s="261"/>
      <c r="CK128" s="1095"/>
      <c r="CL128" s="1096"/>
      <c r="CM128" s="1096"/>
      <c r="CN128" s="1096"/>
      <c r="CO128" s="1097"/>
      <c r="CP128" s="1106" t="s">
        <v>479</v>
      </c>
      <c r="CQ128" s="1107"/>
      <c r="CR128" s="1107"/>
      <c r="CS128" s="1107"/>
      <c r="CT128" s="1107"/>
      <c r="CU128" s="1107"/>
      <c r="CV128" s="1107"/>
      <c r="CW128" s="1107"/>
      <c r="CX128" s="1107"/>
      <c r="CY128" s="1107"/>
      <c r="CZ128" s="1107"/>
      <c r="DA128" s="1107"/>
      <c r="DB128" s="1107"/>
      <c r="DC128" s="1107"/>
      <c r="DD128" s="1107"/>
      <c r="DE128" s="1107"/>
      <c r="DF128" s="1108"/>
      <c r="DG128" s="1109" t="s">
        <v>122</v>
      </c>
      <c r="DH128" s="1110"/>
      <c r="DI128" s="1110"/>
      <c r="DJ128" s="1110"/>
      <c r="DK128" s="1110"/>
      <c r="DL128" s="1110" t="s">
        <v>122</v>
      </c>
      <c r="DM128" s="1110"/>
      <c r="DN128" s="1110"/>
      <c r="DO128" s="1110"/>
      <c r="DP128" s="1110"/>
      <c r="DQ128" s="1110" t="s">
        <v>122</v>
      </c>
      <c r="DR128" s="1110"/>
      <c r="DS128" s="1110"/>
      <c r="DT128" s="1110"/>
      <c r="DU128" s="1110"/>
      <c r="DV128" s="1111" t="s">
        <v>122</v>
      </c>
      <c r="DW128" s="1111"/>
      <c r="DX128" s="1111"/>
      <c r="DY128" s="1111"/>
      <c r="DZ128" s="1112"/>
    </row>
    <row r="129" spans="1:131" s="226" customFormat="1" ht="26.25" customHeight="1">
      <c r="A129" s="1000" t="s">
        <v>100</v>
      </c>
      <c r="B129" s="1001"/>
      <c r="C129" s="1001"/>
      <c r="D129" s="1001"/>
      <c r="E129" s="1001"/>
      <c r="F129" s="1001"/>
      <c r="G129" s="1001"/>
      <c r="H129" s="1001"/>
      <c r="I129" s="1001"/>
      <c r="J129" s="1001"/>
      <c r="K129" s="1001"/>
      <c r="L129" s="1001"/>
      <c r="M129" s="1001"/>
      <c r="N129" s="1001"/>
      <c r="O129" s="1001"/>
      <c r="P129" s="1001"/>
      <c r="Q129" s="1001"/>
      <c r="R129" s="1001"/>
      <c r="S129" s="1001"/>
      <c r="T129" s="1001"/>
      <c r="U129" s="1001"/>
      <c r="V129" s="1001"/>
      <c r="W129" s="1143" t="s">
        <v>480</v>
      </c>
      <c r="X129" s="1144"/>
      <c r="Y129" s="1144"/>
      <c r="Z129" s="1145"/>
      <c r="AA129" s="1028">
        <v>7448578</v>
      </c>
      <c r="AB129" s="1029"/>
      <c r="AC129" s="1029"/>
      <c r="AD129" s="1029"/>
      <c r="AE129" s="1030"/>
      <c r="AF129" s="1031">
        <v>7279715</v>
      </c>
      <c r="AG129" s="1029"/>
      <c r="AH129" s="1029"/>
      <c r="AI129" s="1029"/>
      <c r="AJ129" s="1030"/>
      <c r="AK129" s="1031">
        <v>7197049</v>
      </c>
      <c r="AL129" s="1029"/>
      <c r="AM129" s="1029"/>
      <c r="AN129" s="1029"/>
      <c r="AO129" s="1030"/>
      <c r="AP129" s="1146"/>
      <c r="AQ129" s="1147"/>
      <c r="AR129" s="1147"/>
      <c r="AS129" s="1147"/>
      <c r="AT129" s="1148"/>
      <c r="AU129" s="264"/>
      <c r="AV129" s="264"/>
      <c r="AW129" s="264"/>
      <c r="AX129" s="1137" t="s">
        <v>481</v>
      </c>
      <c r="AY129" s="1020"/>
      <c r="AZ129" s="1020"/>
      <c r="BA129" s="1020"/>
      <c r="BB129" s="1020"/>
      <c r="BC129" s="1020"/>
      <c r="BD129" s="1020"/>
      <c r="BE129" s="1021"/>
      <c r="BF129" s="1138" t="s">
        <v>122</v>
      </c>
      <c r="BG129" s="1139"/>
      <c r="BH129" s="1139"/>
      <c r="BI129" s="1139"/>
      <c r="BJ129" s="1139"/>
      <c r="BK129" s="1139"/>
      <c r="BL129" s="1140"/>
      <c r="BM129" s="1138">
        <v>18.98</v>
      </c>
      <c r="BN129" s="1139"/>
      <c r="BO129" s="1139"/>
      <c r="BP129" s="1139"/>
      <c r="BQ129" s="1139"/>
      <c r="BR129" s="1139"/>
      <c r="BS129" s="1140"/>
      <c r="BT129" s="1138">
        <v>30</v>
      </c>
      <c r="BU129" s="1141"/>
      <c r="BV129" s="1141"/>
      <c r="BW129" s="1141"/>
      <c r="BX129" s="1141"/>
      <c r="BY129" s="1141"/>
      <c r="BZ129" s="1142"/>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1000" t="s">
        <v>482</v>
      </c>
      <c r="B130" s="1001"/>
      <c r="C130" s="1001"/>
      <c r="D130" s="1001"/>
      <c r="E130" s="1001"/>
      <c r="F130" s="1001"/>
      <c r="G130" s="1001"/>
      <c r="H130" s="1001"/>
      <c r="I130" s="1001"/>
      <c r="J130" s="1001"/>
      <c r="K130" s="1001"/>
      <c r="L130" s="1001"/>
      <c r="M130" s="1001"/>
      <c r="N130" s="1001"/>
      <c r="O130" s="1001"/>
      <c r="P130" s="1001"/>
      <c r="Q130" s="1001"/>
      <c r="R130" s="1001"/>
      <c r="S130" s="1001"/>
      <c r="T130" s="1001"/>
      <c r="U130" s="1001"/>
      <c r="V130" s="1001"/>
      <c r="W130" s="1143" t="s">
        <v>483</v>
      </c>
      <c r="X130" s="1144"/>
      <c r="Y130" s="1144"/>
      <c r="Z130" s="1145"/>
      <c r="AA130" s="1028">
        <v>1204465</v>
      </c>
      <c r="AB130" s="1029"/>
      <c r="AC130" s="1029"/>
      <c r="AD130" s="1029"/>
      <c r="AE130" s="1030"/>
      <c r="AF130" s="1031">
        <v>1202401</v>
      </c>
      <c r="AG130" s="1029"/>
      <c r="AH130" s="1029"/>
      <c r="AI130" s="1029"/>
      <c r="AJ130" s="1030"/>
      <c r="AK130" s="1031">
        <v>1192735</v>
      </c>
      <c r="AL130" s="1029"/>
      <c r="AM130" s="1029"/>
      <c r="AN130" s="1029"/>
      <c r="AO130" s="1030"/>
      <c r="AP130" s="1146"/>
      <c r="AQ130" s="1147"/>
      <c r="AR130" s="1147"/>
      <c r="AS130" s="1147"/>
      <c r="AT130" s="1148"/>
      <c r="AU130" s="264"/>
      <c r="AV130" s="264"/>
      <c r="AW130" s="264"/>
      <c r="AX130" s="1137" t="s">
        <v>484</v>
      </c>
      <c r="AY130" s="1020"/>
      <c r="AZ130" s="1020"/>
      <c r="BA130" s="1020"/>
      <c r="BB130" s="1020"/>
      <c r="BC130" s="1020"/>
      <c r="BD130" s="1020"/>
      <c r="BE130" s="1021"/>
      <c r="BF130" s="1174">
        <v>12.2</v>
      </c>
      <c r="BG130" s="1175"/>
      <c r="BH130" s="1175"/>
      <c r="BI130" s="1175"/>
      <c r="BJ130" s="1175"/>
      <c r="BK130" s="1175"/>
      <c r="BL130" s="1176"/>
      <c r="BM130" s="1174">
        <v>25</v>
      </c>
      <c r="BN130" s="1175"/>
      <c r="BO130" s="1175"/>
      <c r="BP130" s="1175"/>
      <c r="BQ130" s="1175"/>
      <c r="BR130" s="1175"/>
      <c r="BS130" s="1176"/>
      <c r="BT130" s="1174">
        <v>35</v>
      </c>
      <c r="BU130" s="1177"/>
      <c r="BV130" s="1177"/>
      <c r="BW130" s="1177"/>
      <c r="BX130" s="1177"/>
      <c r="BY130" s="1177"/>
      <c r="BZ130" s="1178"/>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1179"/>
      <c r="B131" s="1180"/>
      <c r="C131" s="1180"/>
      <c r="D131" s="1180"/>
      <c r="E131" s="1180"/>
      <c r="F131" s="1180"/>
      <c r="G131" s="1180"/>
      <c r="H131" s="1180"/>
      <c r="I131" s="1180"/>
      <c r="J131" s="1180"/>
      <c r="K131" s="1180"/>
      <c r="L131" s="1180"/>
      <c r="M131" s="1180"/>
      <c r="N131" s="1180"/>
      <c r="O131" s="1180"/>
      <c r="P131" s="1180"/>
      <c r="Q131" s="1180"/>
      <c r="R131" s="1180"/>
      <c r="S131" s="1180"/>
      <c r="T131" s="1180"/>
      <c r="U131" s="1180"/>
      <c r="V131" s="1180"/>
      <c r="W131" s="1181" t="s">
        <v>485</v>
      </c>
      <c r="X131" s="1182"/>
      <c r="Y131" s="1182"/>
      <c r="Z131" s="1183"/>
      <c r="AA131" s="1075">
        <v>6244113</v>
      </c>
      <c r="AB131" s="1054"/>
      <c r="AC131" s="1054"/>
      <c r="AD131" s="1054"/>
      <c r="AE131" s="1055"/>
      <c r="AF131" s="1053">
        <v>6077314</v>
      </c>
      <c r="AG131" s="1054"/>
      <c r="AH131" s="1054"/>
      <c r="AI131" s="1054"/>
      <c r="AJ131" s="1055"/>
      <c r="AK131" s="1053">
        <v>6004314</v>
      </c>
      <c r="AL131" s="1054"/>
      <c r="AM131" s="1054"/>
      <c r="AN131" s="1054"/>
      <c r="AO131" s="1055"/>
      <c r="AP131" s="1184"/>
      <c r="AQ131" s="1185"/>
      <c r="AR131" s="1185"/>
      <c r="AS131" s="1185"/>
      <c r="AT131" s="1186"/>
      <c r="AU131" s="264"/>
      <c r="AV131" s="264"/>
      <c r="AW131" s="264"/>
      <c r="AX131" s="1156" t="s">
        <v>486</v>
      </c>
      <c r="AY131" s="1107"/>
      <c r="AZ131" s="1107"/>
      <c r="BA131" s="1107"/>
      <c r="BB131" s="1107"/>
      <c r="BC131" s="1107"/>
      <c r="BD131" s="1107"/>
      <c r="BE131" s="1108"/>
      <c r="BF131" s="1157">
        <v>113</v>
      </c>
      <c r="BG131" s="1158"/>
      <c r="BH131" s="1158"/>
      <c r="BI131" s="1158"/>
      <c r="BJ131" s="1158"/>
      <c r="BK131" s="1158"/>
      <c r="BL131" s="1159"/>
      <c r="BM131" s="1157">
        <v>350</v>
      </c>
      <c r="BN131" s="1158"/>
      <c r="BO131" s="1158"/>
      <c r="BP131" s="1158"/>
      <c r="BQ131" s="1158"/>
      <c r="BR131" s="1158"/>
      <c r="BS131" s="1159"/>
      <c r="BT131" s="1160"/>
      <c r="BU131" s="1161"/>
      <c r="BV131" s="1161"/>
      <c r="BW131" s="1161"/>
      <c r="BX131" s="1161"/>
      <c r="BY131" s="1161"/>
      <c r="BZ131" s="1162"/>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1163" t="s">
        <v>487</v>
      </c>
      <c r="B132" s="1164"/>
      <c r="C132" s="1164"/>
      <c r="D132" s="1164"/>
      <c r="E132" s="1164"/>
      <c r="F132" s="1164"/>
      <c r="G132" s="1164"/>
      <c r="H132" s="1164"/>
      <c r="I132" s="1164"/>
      <c r="J132" s="1164"/>
      <c r="K132" s="1164"/>
      <c r="L132" s="1164"/>
      <c r="M132" s="1164"/>
      <c r="N132" s="1164"/>
      <c r="O132" s="1164"/>
      <c r="P132" s="1164"/>
      <c r="Q132" s="1164"/>
      <c r="R132" s="1164"/>
      <c r="S132" s="1164"/>
      <c r="T132" s="1164"/>
      <c r="U132" s="1164"/>
      <c r="V132" s="1167" t="s">
        <v>488</v>
      </c>
      <c r="W132" s="1167"/>
      <c r="X132" s="1167"/>
      <c r="Y132" s="1167"/>
      <c r="Z132" s="1168"/>
      <c r="AA132" s="1169">
        <v>12.726419269999999</v>
      </c>
      <c r="AB132" s="1170"/>
      <c r="AC132" s="1170"/>
      <c r="AD132" s="1170"/>
      <c r="AE132" s="1171"/>
      <c r="AF132" s="1172">
        <v>12.17159423</v>
      </c>
      <c r="AG132" s="1170"/>
      <c r="AH132" s="1170"/>
      <c r="AI132" s="1170"/>
      <c r="AJ132" s="1171"/>
      <c r="AK132" s="1172">
        <v>11.769187949999999</v>
      </c>
      <c r="AL132" s="1170"/>
      <c r="AM132" s="1170"/>
      <c r="AN132" s="1170"/>
      <c r="AO132" s="1171"/>
      <c r="AP132" s="1069"/>
      <c r="AQ132" s="1070"/>
      <c r="AR132" s="1070"/>
      <c r="AS132" s="1070"/>
      <c r="AT132" s="1173"/>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1165"/>
      <c r="B133" s="1166"/>
      <c r="C133" s="1166"/>
      <c r="D133" s="1166"/>
      <c r="E133" s="1166"/>
      <c r="F133" s="1166"/>
      <c r="G133" s="1166"/>
      <c r="H133" s="1166"/>
      <c r="I133" s="1166"/>
      <c r="J133" s="1166"/>
      <c r="K133" s="1166"/>
      <c r="L133" s="1166"/>
      <c r="M133" s="1166"/>
      <c r="N133" s="1166"/>
      <c r="O133" s="1166"/>
      <c r="P133" s="1166"/>
      <c r="Q133" s="1166"/>
      <c r="R133" s="1166"/>
      <c r="S133" s="1166"/>
      <c r="T133" s="1166"/>
      <c r="U133" s="1166"/>
      <c r="V133" s="1150" t="s">
        <v>489</v>
      </c>
      <c r="W133" s="1150"/>
      <c r="X133" s="1150"/>
      <c r="Y133" s="1150"/>
      <c r="Z133" s="1151"/>
      <c r="AA133" s="1152">
        <v>13.8</v>
      </c>
      <c r="AB133" s="1153"/>
      <c r="AC133" s="1153"/>
      <c r="AD133" s="1153"/>
      <c r="AE133" s="1154"/>
      <c r="AF133" s="1152">
        <v>12.9</v>
      </c>
      <c r="AG133" s="1153"/>
      <c r="AH133" s="1153"/>
      <c r="AI133" s="1153"/>
      <c r="AJ133" s="1154"/>
      <c r="AK133" s="1152">
        <v>12.2</v>
      </c>
      <c r="AL133" s="1153"/>
      <c r="AM133" s="1153"/>
      <c r="AN133" s="1153"/>
      <c r="AO133" s="1154"/>
      <c r="AP133" s="1099"/>
      <c r="AQ133" s="1100"/>
      <c r="AR133" s="1100"/>
      <c r="AS133" s="1100"/>
      <c r="AT133" s="1155"/>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KX4iW4EOxQtMd2vsRDIexeRv396UdX+qW+L8dT48VnFYpevTMPdi61FaJ7GvGB5Jl+/cme9rONUauKq0zhrGYw==" saltValue="pExwveKZH43GMVcdcYmPRA=="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7" orientation="portrait"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80" zoomScaleNormal="85" zoomScaleSheetLayoutView="80" workbookViewId="0"/>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490</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0pcH6i6Sa8jkSDMvgSvPQgbF312bxl/HWVKMePWeD1BXurq9GDIYo0FQpB33H+lVcwng/9sSBulZl/mCXk7Ylw==" saltValue="4dGqokz1sdSZU/OT3DPMh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80" zoomScaleNormal="8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d1qSW44rC9bPxvdQ4b1Aq/sYSHgmSIhGKwpDTUI/w6nVSK6b8ZE1s0jxweH7rHzzmfmAfxr31j7+VKlW8O52vQ==" saltValue="LzkZX2BIiG0y/Oq48jDXY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80" zoomScaleSheetLayoutView="80"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491</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492</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0" t="s">
        <v>493</v>
      </c>
      <c r="AP7" s="283"/>
      <c r="AQ7" s="284" t="s">
        <v>494</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1"/>
      <c r="AP8" s="289" t="s">
        <v>495</v>
      </c>
      <c r="AQ8" s="290" t="s">
        <v>496</v>
      </c>
      <c r="AR8" s="291" t="s">
        <v>497</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192" t="s">
        <v>498</v>
      </c>
      <c r="AL9" s="1193"/>
      <c r="AM9" s="1193"/>
      <c r="AN9" s="1194"/>
      <c r="AO9" s="292">
        <v>2272253</v>
      </c>
      <c r="AP9" s="292">
        <v>91968</v>
      </c>
      <c r="AQ9" s="293">
        <v>82371</v>
      </c>
      <c r="AR9" s="294">
        <v>11.7</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192" t="s">
        <v>499</v>
      </c>
      <c r="AL10" s="1193"/>
      <c r="AM10" s="1193"/>
      <c r="AN10" s="1194"/>
      <c r="AO10" s="295">
        <v>181112</v>
      </c>
      <c r="AP10" s="295">
        <v>7330</v>
      </c>
      <c r="AQ10" s="296">
        <v>6066</v>
      </c>
      <c r="AR10" s="297">
        <v>20.8</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192" t="s">
        <v>500</v>
      </c>
      <c r="AL11" s="1193"/>
      <c r="AM11" s="1193"/>
      <c r="AN11" s="1194"/>
      <c r="AO11" s="295">
        <v>47704</v>
      </c>
      <c r="AP11" s="295">
        <v>1931</v>
      </c>
      <c r="AQ11" s="296">
        <v>9057</v>
      </c>
      <c r="AR11" s="297">
        <v>-78.7</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192" t="s">
        <v>501</v>
      </c>
      <c r="AL12" s="1193"/>
      <c r="AM12" s="1193"/>
      <c r="AN12" s="1194"/>
      <c r="AO12" s="295">
        <v>79906</v>
      </c>
      <c r="AP12" s="295">
        <v>3234</v>
      </c>
      <c r="AQ12" s="296">
        <v>875</v>
      </c>
      <c r="AR12" s="297">
        <v>269.60000000000002</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192" t="s">
        <v>502</v>
      </c>
      <c r="AL13" s="1193"/>
      <c r="AM13" s="1193"/>
      <c r="AN13" s="1194"/>
      <c r="AO13" s="295" t="s">
        <v>503</v>
      </c>
      <c r="AP13" s="295" t="s">
        <v>503</v>
      </c>
      <c r="AQ13" s="296" t="s">
        <v>503</v>
      </c>
      <c r="AR13" s="297" t="s">
        <v>503</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192" t="s">
        <v>504</v>
      </c>
      <c r="AL14" s="1193"/>
      <c r="AM14" s="1193"/>
      <c r="AN14" s="1194"/>
      <c r="AO14" s="295">
        <v>127892</v>
      </c>
      <c r="AP14" s="295">
        <v>5176</v>
      </c>
      <c r="AQ14" s="296">
        <v>3722</v>
      </c>
      <c r="AR14" s="297">
        <v>39.1</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192" t="s">
        <v>505</v>
      </c>
      <c r="AL15" s="1193"/>
      <c r="AM15" s="1193"/>
      <c r="AN15" s="1194"/>
      <c r="AO15" s="295">
        <v>52335</v>
      </c>
      <c r="AP15" s="295">
        <v>2118</v>
      </c>
      <c r="AQ15" s="296">
        <v>1782</v>
      </c>
      <c r="AR15" s="297">
        <v>18.899999999999999</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195" t="s">
        <v>506</v>
      </c>
      <c r="AL16" s="1196"/>
      <c r="AM16" s="1196"/>
      <c r="AN16" s="1197"/>
      <c r="AO16" s="295">
        <v>-233447</v>
      </c>
      <c r="AP16" s="295">
        <v>-9449</v>
      </c>
      <c r="AQ16" s="296">
        <v>-7713</v>
      </c>
      <c r="AR16" s="297">
        <v>22.5</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195" t="s">
        <v>179</v>
      </c>
      <c r="AL17" s="1196"/>
      <c r="AM17" s="1196"/>
      <c r="AN17" s="1197"/>
      <c r="AO17" s="295">
        <v>2527755</v>
      </c>
      <c r="AP17" s="295">
        <v>102309</v>
      </c>
      <c r="AQ17" s="296">
        <v>96161</v>
      </c>
      <c r="AR17" s="297">
        <v>6.4</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507</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508</v>
      </c>
      <c r="AP20" s="303" t="s">
        <v>509</v>
      </c>
      <c r="AQ20" s="304" t="s">
        <v>510</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187" t="s">
        <v>511</v>
      </c>
      <c r="AL21" s="1188"/>
      <c r="AM21" s="1188"/>
      <c r="AN21" s="1189"/>
      <c r="AO21" s="307">
        <v>10.08</v>
      </c>
      <c r="AP21" s="308">
        <v>9.48</v>
      </c>
      <c r="AQ21" s="309">
        <v>0.6</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187" t="s">
        <v>512</v>
      </c>
      <c r="AL22" s="1188"/>
      <c r="AM22" s="1188"/>
      <c r="AN22" s="1189"/>
      <c r="AO22" s="312">
        <v>98.5</v>
      </c>
      <c r="AP22" s="313">
        <v>97.6</v>
      </c>
      <c r="AQ22" s="314">
        <v>0.9</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513</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514</v>
      </c>
      <c r="AO27" s="273"/>
      <c r="AP27" s="273"/>
      <c r="AQ27" s="273"/>
      <c r="AR27" s="273"/>
      <c r="AS27" s="273"/>
      <c r="AT27" s="273"/>
    </row>
    <row r="28" spans="1:46" ht="16.2">
      <c r="A28" s="274" t="s">
        <v>515</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516</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0" t="s">
        <v>493</v>
      </c>
      <c r="AP30" s="283"/>
      <c r="AQ30" s="284" t="s">
        <v>494</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1"/>
      <c r="AP31" s="289" t="s">
        <v>495</v>
      </c>
      <c r="AQ31" s="290" t="s">
        <v>496</v>
      </c>
      <c r="AR31" s="291" t="s">
        <v>497</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203" t="s">
        <v>517</v>
      </c>
      <c r="AL32" s="1204"/>
      <c r="AM32" s="1204"/>
      <c r="AN32" s="1205"/>
      <c r="AO32" s="322">
        <v>1508425</v>
      </c>
      <c r="AP32" s="322">
        <v>61053</v>
      </c>
      <c r="AQ32" s="323">
        <v>62678</v>
      </c>
      <c r="AR32" s="324">
        <v>-2.6</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203" t="s">
        <v>518</v>
      </c>
      <c r="AL33" s="1204"/>
      <c r="AM33" s="1204"/>
      <c r="AN33" s="1205"/>
      <c r="AO33" s="322" t="s">
        <v>503</v>
      </c>
      <c r="AP33" s="322" t="s">
        <v>503</v>
      </c>
      <c r="AQ33" s="323" t="s">
        <v>503</v>
      </c>
      <c r="AR33" s="324" t="s">
        <v>503</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203" t="s">
        <v>519</v>
      </c>
      <c r="AL34" s="1204"/>
      <c r="AM34" s="1204"/>
      <c r="AN34" s="1205"/>
      <c r="AO34" s="322" t="s">
        <v>503</v>
      </c>
      <c r="AP34" s="322" t="s">
        <v>503</v>
      </c>
      <c r="AQ34" s="323">
        <v>19</v>
      </c>
      <c r="AR34" s="324" t="s">
        <v>503</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203" t="s">
        <v>520</v>
      </c>
      <c r="AL35" s="1204"/>
      <c r="AM35" s="1204"/>
      <c r="AN35" s="1205"/>
      <c r="AO35" s="322">
        <v>497570</v>
      </c>
      <c r="AP35" s="322">
        <v>20139</v>
      </c>
      <c r="AQ35" s="323">
        <v>17584</v>
      </c>
      <c r="AR35" s="324">
        <v>14.5</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203" t="s">
        <v>521</v>
      </c>
      <c r="AL36" s="1204"/>
      <c r="AM36" s="1204"/>
      <c r="AN36" s="1205"/>
      <c r="AO36" s="322">
        <v>130942</v>
      </c>
      <c r="AP36" s="322">
        <v>5300</v>
      </c>
      <c r="AQ36" s="323">
        <v>3772</v>
      </c>
      <c r="AR36" s="324">
        <v>40.5</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203" t="s">
        <v>522</v>
      </c>
      <c r="AL37" s="1204"/>
      <c r="AM37" s="1204"/>
      <c r="AN37" s="1205"/>
      <c r="AO37" s="322">
        <v>5403</v>
      </c>
      <c r="AP37" s="322">
        <v>219</v>
      </c>
      <c r="AQ37" s="323">
        <v>765</v>
      </c>
      <c r="AR37" s="324">
        <v>-71.400000000000006</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206" t="s">
        <v>523</v>
      </c>
      <c r="AL38" s="1207"/>
      <c r="AM38" s="1207"/>
      <c r="AN38" s="1208"/>
      <c r="AO38" s="325" t="s">
        <v>503</v>
      </c>
      <c r="AP38" s="325" t="s">
        <v>503</v>
      </c>
      <c r="AQ38" s="326">
        <v>1</v>
      </c>
      <c r="AR38" s="314" t="s">
        <v>503</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206" t="s">
        <v>524</v>
      </c>
      <c r="AL39" s="1207"/>
      <c r="AM39" s="1207"/>
      <c r="AN39" s="1208"/>
      <c r="AO39" s="322">
        <v>-242946</v>
      </c>
      <c r="AP39" s="322">
        <v>-9833</v>
      </c>
      <c r="AQ39" s="323">
        <v>-2998</v>
      </c>
      <c r="AR39" s="324">
        <v>228</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203" t="s">
        <v>525</v>
      </c>
      <c r="AL40" s="1204"/>
      <c r="AM40" s="1204"/>
      <c r="AN40" s="1205"/>
      <c r="AO40" s="322">
        <v>-1192735</v>
      </c>
      <c r="AP40" s="322">
        <v>-48275</v>
      </c>
      <c r="AQ40" s="323">
        <v>-59283</v>
      </c>
      <c r="AR40" s="324">
        <v>-18.600000000000001</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9" t="s">
        <v>291</v>
      </c>
      <c r="AL41" s="1210"/>
      <c r="AM41" s="1210"/>
      <c r="AN41" s="1211"/>
      <c r="AO41" s="322">
        <v>706659</v>
      </c>
      <c r="AP41" s="322">
        <v>28602</v>
      </c>
      <c r="AQ41" s="323">
        <v>22539</v>
      </c>
      <c r="AR41" s="324">
        <v>26.9</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526</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527</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528</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98" t="s">
        <v>493</v>
      </c>
      <c r="AN49" s="1200" t="s">
        <v>529</v>
      </c>
      <c r="AO49" s="1201"/>
      <c r="AP49" s="1201"/>
      <c r="AQ49" s="1201"/>
      <c r="AR49" s="1202"/>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99"/>
      <c r="AN50" s="338" t="s">
        <v>530</v>
      </c>
      <c r="AO50" s="339" t="s">
        <v>531</v>
      </c>
      <c r="AP50" s="340" t="s">
        <v>532</v>
      </c>
      <c r="AQ50" s="341" t="s">
        <v>533</v>
      </c>
      <c r="AR50" s="342" t="s">
        <v>534</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535</v>
      </c>
      <c r="AL51" s="335"/>
      <c r="AM51" s="343">
        <v>2100861</v>
      </c>
      <c r="AN51" s="344">
        <v>79554</v>
      </c>
      <c r="AO51" s="345">
        <v>27.3</v>
      </c>
      <c r="AP51" s="346">
        <v>84389</v>
      </c>
      <c r="AQ51" s="347">
        <v>19.7</v>
      </c>
      <c r="AR51" s="348">
        <v>7.6</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536</v>
      </c>
      <c r="AM52" s="351">
        <v>945037</v>
      </c>
      <c r="AN52" s="352">
        <v>35786</v>
      </c>
      <c r="AO52" s="353">
        <v>-11.4</v>
      </c>
      <c r="AP52" s="354">
        <v>44339</v>
      </c>
      <c r="AQ52" s="355">
        <v>17.2</v>
      </c>
      <c r="AR52" s="356">
        <v>-28.6</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537</v>
      </c>
      <c r="AL53" s="335"/>
      <c r="AM53" s="343">
        <v>2166397</v>
      </c>
      <c r="AN53" s="344">
        <v>83307</v>
      </c>
      <c r="AO53" s="345">
        <v>4.7</v>
      </c>
      <c r="AP53" s="346">
        <v>83623</v>
      </c>
      <c r="AQ53" s="347">
        <v>-0.9</v>
      </c>
      <c r="AR53" s="348">
        <v>5.6</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536</v>
      </c>
      <c r="AM54" s="351">
        <v>1118441</v>
      </c>
      <c r="AN54" s="352">
        <v>43009</v>
      </c>
      <c r="AO54" s="353">
        <v>20.2</v>
      </c>
      <c r="AP54" s="354">
        <v>48787</v>
      </c>
      <c r="AQ54" s="355">
        <v>10</v>
      </c>
      <c r="AR54" s="356">
        <v>10.199999999999999</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538</v>
      </c>
      <c r="AL55" s="335"/>
      <c r="AM55" s="343">
        <v>1286442</v>
      </c>
      <c r="AN55" s="344">
        <v>50500</v>
      </c>
      <c r="AO55" s="345">
        <v>-39.4</v>
      </c>
      <c r="AP55" s="346">
        <v>87974</v>
      </c>
      <c r="AQ55" s="347">
        <v>5.2</v>
      </c>
      <c r="AR55" s="348">
        <v>-44.6</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536</v>
      </c>
      <c r="AM56" s="351">
        <v>746441</v>
      </c>
      <c r="AN56" s="352">
        <v>29302</v>
      </c>
      <c r="AO56" s="353">
        <v>-31.9</v>
      </c>
      <c r="AP56" s="354">
        <v>48183</v>
      </c>
      <c r="AQ56" s="355">
        <v>-1.2</v>
      </c>
      <c r="AR56" s="356">
        <v>-30.7</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539</v>
      </c>
      <c r="AL57" s="335"/>
      <c r="AM57" s="343">
        <v>1721819</v>
      </c>
      <c r="AN57" s="344">
        <v>68500</v>
      </c>
      <c r="AO57" s="345">
        <v>35.6</v>
      </c>
      <c r="AP57" s="346">
        <v>78864</v>
      </c>
      <c r="AQ57" s="347">
        <v>-10.4</v>
      </c>
      <c r="AR57" s="348">
        <v>46</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536</v>
      </c>
      <c r="AM58" s="351">
        <v>915483</v>
      </c>
      <c r="AN58" s="352">
        <v>36421</v>
      </c>
      <c r="AO58" s="353">
        <v>24.3</v>
      </c>
      <c r="AP58" s="354">
        <v>46136</v>
      </c>
      <c r="AQ58" s="355">
        <v>-4.2</v>
      </c>
      <c r="AR58" s="356">
        <v>28.5</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540</v>
      </c>
      <c r="AL59" s="335"/>
      <c r="AM59" s="343">
        <v>1967301</v>
      </c>
      <c r="AN59" s="344">
        <v>79625</v>
      </c>
      <c r="AO59" s="345">
        <v>16.2</v>
      </c>
      <c r="AP59" s="346">
        <v>85042</v>
      </c>
      <c r="AQ59" s="347">
        <v>7.8</v>
      </c>
      <c r="AR59" s="348">
        <v>8.4</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536</v>
      </c>
      <c r="AM60" s="351">
        <v>812848</v>
      </c>
      <c r="AN60" s="352">
        <v>32900</v>
      </c>
      <c r="AO60" s="353">
        <v>-9.6999999999999993</v>
      </c>
      <c r="AP60" s="354">
        <v>50806</v>
      </c>
      <c r="AQ60" s="355">
        <v>10.1</v>
      </c>
      <c r="AR60" s="356">
        <v>-19.8</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541</v>
      </c>
      <c r="AL61" s="357"/>
      <c r="AM61" s="358">
        <v>1848564</v>
      </c>
      <c r="AN61" s="359">
        <v>72297</v>
      </c>
      <c r="AO61" s="360">
        <v>8.9</v>
      </c>
      <c r="AP61" s="361">
        <v>83978</v>
      </c>
      <c r="AQ61" s="362">
        <v>4.3</v>
      </c>
      <c r="AR61" s="348">
        <v>4.5999999999999996</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536</v>
      </c>
      <c r="AM62" s="351">
        <v>907650</v>
      </c>
      <c r="AN62" s="352">
        <v>35484</v>
      </c>
      <c r="AO62" s="353">
        <v>-1.7</v>
      </c>
      <c r="AP62" s="354">
        <v>47650</v>
      </c>
      <c r="AQ62" s="355">
        <v>6.4</v>
      </c>
      <c r="AR62" s="356">
        <v>-8.1</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L/+F0zijZJ80lYajRRix149Ai7gE6hDx7j07gYCS1ij0rEW3RxZ3RqL05GUIo7c6ihBxnUfjr4IcuFKSydQtoA==" saltValue="ZMCH29D/CmIeYn/BmET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80" zoomScaleNormal="8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543</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VbAocyCy5GDUrU7gdSKCLkogm84dqV2Hc3rMVvdC0rWmxMzJOetxuDYvMHrOQxc6UYSG1uIkdFTZ6nxWCaHiqg==" saltValue="Ro40g8inYIxlagD0UZKLA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55" zoomScaleNormal="55" zoomScaleSheetLayoutView="55" workbookViewId="0"/>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544</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wGU3vwDUI3te+eUeKVE/FEFUhziFe0Sn2bjikyXGwYI/A7LXky3Kqi3tbySFCP+AtR0FrRU6cxTk8uE7uLPBjw==" saltValue="A+76GTHypHXki0Se00Ekv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80" zoomScaleNormal="8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545</v>
      </c>
      <c r="G46" s="8" t="s">
        <v>546</v>
      </c>
      <c r="H46" s="8" t="s">
        <v>547</v>
      </c>
      <c r="I46" s="8" t="s">
        <v>548</v>
      </c>
      <c r="J46" s="9" t="s">
        <v>549</v>
      </c>
    </row>
    <row r="47" spans="2:10" ht="57.75" customHeight="1">
      <c r="B47" s="10"/>
      <c r="C47" s="1212" t="s">
        <v>3</v>
      </c>
      <c r="D47" s="1212"/>
      <c r="E47" s="1213"/>
      <c r="F47" s="11">
        <v>13.67</v>
      </c>
      <c r="G47" s="12">
        <v>14.23</v>
      </c>
      <c r="H47" s="12">
        <v>14.35</v>
      </c>
      <c r="I47" s="12">
        <v>14.69</v>
      </c>
      <c r="J47" s="13">
        <v>14.72</v>
      </c>
    </row>
    <row r="48" spans="2:10" ht="57.75" customHeight="1">
      <c r="B48" s="14"/>
      <c r="C48" s="1214" t="s">
        <v>4</v>
      </c>
      <c r="D48" s="1214"/>
      <c r="E48" s="1215"/>
      <c r="F48" s="15">
        <v>10.25</v>
      </c>
      <c r="G48" s="16">
        <v>9.8699999999999992</v>
      </c>
      <c r="H48" s="16">
        <v>11.95</v>
      </c>
      <c r="I48" s="16">
        <v>10.57</v>
      </c>
      <c r="J48" s="17">
        <v>7.86</v>
      </c>
    </row>
    <row r="49" spans="2:10" ht="57.75" customHeight="1" thickBot="1">
      <c r="B49" s="18"/>
      <c r="C49" s="1216" t="s">
        <v>5</v>
      </c>
      <c r="D49" s="1216"/>
      <c r="E49" s="1217"/>
      <c r="F49" s="19" t="s">
        <v>550</v>
      </c>
      <c r="G49" s="20" t="s">
        <v>551</v>
      </c>
      <c r="H49" s="20" t="s">
        <v>552</v>
      </c>
      <c r="I49" s="20" t="s">
        <v>553</v>
      </c>
      <c r="J49" s="21" t="s">
        <v>554</v>
      </c>
    </row>
    <row r="50" spans="2:10" ht="13.5" customHeight="1"/>
    <row r="51" spans="2:10" ht="13.5" hidden="1" customHeight="1"/>
    <row r="52" spans="2:10" ht="13.5" hidden="1" customHeight="1"/>
    <row r="53" spans="2:10" ht="13.5" hidden="1" customHeight="1"/>
  </sheetData>
  <sheetProtection algorithmName="SHA-512" hashValue="9cXXfVPsGVQX463Sas2z2hj2pjUImEO0d6RyVkQFfxB4fhrVuOK3pJNlptQP/Gx61yirbtqVR2smj0fRTpB9AQ==" saltValue="p2x1MFMTe8CNZQA6fows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55" zoomScaleNormal="55"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545</v>
      </c>
      <c r="G33" s="29" t="s">
        <v>546</v>
      </c>
      <c r="H33" s="29" t="s">
        <v>547</v>
      </c>
      <c r="I33" s="29" t="s">
        <v>548</v>
      </c>
      <c r="J33" s="30" t="s">
        <v>549</v>
      </c>
      <c r="K33" s="22"/>
      <c r="L33" s="22"/>
      <c r="M33" s="22"/>
      <c r="N33" s="22"/>
      <c r="O33" s="22"/>
      <c r="P33" s="22"/>
    </row>
    <row r="34" spans="1:16" ht="39" customHeight="1">
      <c r="A34" s="22"/>
      <c r="B34" s="31"/>
      <c r="C34" s="1224" t="s">
        <v>555</v>
      </c>
      <c r="D34" s="1224"/>
      <c r="E34" s="1225"/>
      <c r="F34" s="32">
        <v>12.94</v>
      </c>
      <c r="G34" s="33">
        <v>14.71</v>
      </c>
      <c r="H34" s="33">
        <v>16.52</v>
      </c>
      <c r="I34" s="33">
        <v>18.059999999999999</v>
      </c>
      <c r="J34" s="34">
        <v>18.53</v>
      </c>
      <c r="K34" s="22"/>
      <c r="L34" s="22"/>
      <c r="M34" s="22"/>
      <c r="N34" s="22"/>
      <c r="O34" s="22"/>
      <c r="P34" s="22"/>
    </row>
    <row r="35" spans="1:16" ht="39" customHeight="1">
      <c r="A35" s="22"/>
      <c r="B35" s="35"/>
      <c r="C35" s="1218" t="s">
        <v>556</v>
      </c>
      <c r="D35" s="1219"/>
      <c r="E35" s="1220"/>
      <c r="F35" s="36">
        <v>10.24</v>
      </c>
      <c r="G35" s="37">
        <v>9.8699999999999992</v>
      </c>
      <c r="H35" s="37">
        <v>11.94</v>
      </c>
      <c r="I35" s="37">
        <v>10.57</v>
      </c>
      <c r="J35" s="38">
        <v>7.85</v>
      </c>
      <c r="K35" s="22"/>
      <c r="L35" s="22"/>
      <c r="M35" s="22"/>
      <c r="N35" s="22"/>
      <c r="O35" s="22"/>
      <c r="P35" s="22"/>
    </row>
    <row r="36" spans="1:16" ht="39" customHeight="1">
      <c r="A36" s="22"/>
      <c r="B36" s="35"/>
      <c r="C36" s="1218" t="s">
        <v>557</v>
      </c>
      <c r="D36" s="1219"/>
      <c r="E36" s="1220"/>
      <c r="F36" s="36">
        <v>1.1100000000000001</v>
      </c>
      <c r="G36" s="37">
        <v>0.87</v>
      </c>
      <c r="H36" s="37">
        <v>0.88</v>
      </c>
      <c r="I36" s="37">
        <v>1.76</v>
      </c>
      <c r="J36" s="38">
        <v>2.64</v>
      </c>
      <c r="K36" s="22"/>
      <c r="L36" s="22"/>
      <c r="M36" s="22"/>
      <c r="N36" s="22"/>
      <c r="O36" s="22"/>
      <c r="P36" s="22"/>
    </row>
    <row r="37" spans="1:16" ht="39" customHeight="1">
      <c r="A37" s="22"/>
      <c r="B37" s="35"/>
      <c r="C37" s="1218" t="s">
        <v>558</v>
      </c>
      <c r="D37" s="1219"/>
      <c r="E37" s="1220"/>
      <c r="F37" s="36">
        <v>0.44</v>
      </c>
      <c r="G37" s="37">
        <v>0.46</v>
      </c>
      <c r="H37" s="37">
        <v>0.61</v>
      </c>
      <c r="I37" s="37">
        <v>1.02</v>
      </c>
      <c r="J37" s="38">
        <v>0.22</v>
      </c>
      <c r="K37" s="22"/>
      <c r="L37" s="22"/>
      <c r="M37" s="22"/>
      <c r="N37" s="22"/>
      <c r="O37" s="22"/>
      <c r="P37" s="22"/>
    </row>
    <row r="38" spans="1:16" ht="39" customHeight="1">
      <c r="A38" s="22"/>
      <c r="B38" s="35"/>
      <c r="C38" s="1218" t="s">
        <v>559</v>
      </c>
      <c r="D38" s="1219"/>
      <c r="E38" s="1220"/>
      <c r="F38" s="36">
        <v>0.12</v>
      </c>
      <c r="G38" s="37">
        <v>7.0000000000000007E-2</v>
      </c>
      <c r="H38" s="37">
        <v>0.12</v>
      </c>
      <c r="I38" s="37">
        <v>0.12</v>
      </c>
      <c r="J38" s="38">
        <v>0.13</v>
      </c>
      <c r="K38" s="22"/>
      <c r="L38" s="22"/>
      <c r="M38" s="22"/>
      <c r="N38" s="22"/>
      <c r="O38" s="22"/>
      <c r="P38" s="22"/>
    </row>
    <row r="39" spans="1:16" ht="39" customHeight="1">
      <c r="A39" s="22"/>
      <c r="B39" s="35"/>
      <c r="C39" s="1218" t="s">
        <v>560</v>
      </c>
      <c r="D39" s="1219"/>
      <c r="E39" s="1220"/>
      <c r="F39" s="36">
        <v>0.16</v>
      </c>
      <c r="G39" s="37">
        <v>0.04</v>
      </c>
      <c r="H39" s="37">
        <v>0.02</v>
      </c>
      <c r="I39" s="37">
        <v>0.05</v>
      </c>
      <c r="J39" s="38">
        <v>0.03</v>
      </c>
      <c r="K39" s="22"/>
      <c r="L39" s="22"/>
      <c r="M39" s="22"/>
      <c r="N39" s="22"/>
      <c r="O39" s="22"/>
      <c r="P39" s="22"/>
    </row>
    <row r="40" spans="1:16" ht="39" customHeight="1">
      <c r="A40" s="22"/>
      <c r="B40" s="35"/>
      <c r="C40" s="1218" t="s">
        <v>561</v>
      </c>
      <c r="D40" s="1219"/>
      <c r="E40" s="1220"/>
      <c r="F40" s="36">
        <v>0.03</v>
      </c>
      <c r="G40" s="37">
        <v>0.05</v>
      </c>
      <c r="H40" s="37">
        <v>0.04</v>
      </c>
      <c r="I40" s="37">
        <v>0.03</v>
      </c>
      <c r="J40" s="38">
        <v>0.02</v>
      </c>
      <c r="K40" s="22"/>
      <c r="L40" s="22"/>
      <c r="M40" s="22"/>
      <c r="N40" s="22"/>
      <c r="O40" s="22"/>
      <c r="P40" s="22"/>
    </row>
    <row r="41" spans="1:16" ht="39" customHeight="1">
      <c r="A41" s="22"/>
      <c r="B41" s="35"/>
      <c r="C41" s="1218" t="s">
        <v>562</v>
      </c>
      <c r="D41" s="1219"/>
      <c r="E41" s="1220"/>
      <c r="F41" s="36">
        <v>0</v>
      </c>
      <c r="G41" s="37">
        <v>0</v>
      </c>
      <c r="H41" s="37">
        <v>0</v>
      </c>
      <c r="I41" s="37">
        <v>0</v>
      </c>
      <c r="J41" s="38">
        <v>0</v>
      </c>
      <c r="K41" s="22"/>
      <c r="L41" s="22"/>
      <c r="M41" s="22"/>
      <c r="N41" s="22"/>
      <c r="O41" s="22"/>
      <c r="P41" s="22"/>
    </row>
    <row r="42" spans="1:16" ht="39" customHeight="1">
      <c r="A42" s="22"/>
      <c r="B42" s="39"/>
      <c r="C42" s="1218" t="s">
        <v>563</v>
      </c>
      <c r="D42" s="1219"/>
      <c r="E42" s="1220"/>
      <c r="F42" s="36" t="s">
        <v>503</v>
      </c>
      <c r="G42" s="37" t="s">
        <v>503</v>
      </c>
      <c r="H42" s="37" t="s">
        <v>503</v>
      </c>
      <c r="I42" s="37" t="s">
        <v>503</v>
      </c>
      <c r="J42" s="38" t="s">
        <v>503</v>
      </c>
      <c r="K42" s="22"/>
      <c r="L42" s="22"/>
      <c r="M42" s="22"/>
      <c r="N42" s="22"/>
      <c r="O42" s="22"/>
      <c r="P42" s="22"/>
    </row>
    <row r="43" spans="1:16" ht="39" customHeight="1" thickBot="1">
      <c r="A43" s="22"/>
      <c r="B43" s="40"/>
      <c r="C43" s="1221" t="s">
        <v>564</v>
      </c>
      <c r="D43" s="1222"/>
      <c r="E43" s="1223"/>
      <c r="F43" s="41" t="s">
        <v>503</v>
      </c>
      <c r="G43" s="42" t="s">
        <v>503</v>
      </c>
      <c r="H43" s="42" t="s">
        <v>503</v>
      </c>
      <c r="I43" s="42" t="s">
        <v>503</v>
      </c>
      <c r="J43" s="43" t="s">
        <v>503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vI8szUKOHgIQP6ZgqycC+ji1Pv78A+9SHrOSs/X1T8Z6bOf5fvyVZVO/UVpmxXZUb3PeybV++RIt6oaPsfnzkQ==" saltValue="NMS8PzCPEndDjAoXLVsLs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A34" zoomScale="80" zoomScaleNormal="80"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545</v>
      </c>
      <c r="L44" s="56" t="s">
        <v>546</v>
      </c>
      <c r="M44" s="56" t="s">
        <v>547</v>
      </c>
      <c r="N44" s="56" t="s">
        <v>548</v>
      </c>
      <c r="O44" s="57" t="s">
        <v>549</v>
      </c>
      <c r="P44" s="48"/>
      <c r="Q44" s="48"/>
      <c r="R44" s="48"/>
      <c r="S44" s="48"/>
      <c r="T44" s="48"/>
      <c r="U44" s="48"/>
    </row>
    <row r="45" spans="1:21" ht="30.75" customHeight="1">
      <c r="A45" s="48"/>
      <c r="B45" s="1234" t="s">
        <v>11</v>
      </c>
      <c r="C45" s="1235"/>
      <c r="D45" s="58"/>
      <c r="E45" s="1240" t="s">
        <v>12</v>
      </c>
      <c r="F45" s="1240"/>
      <c r="G45" s="1240"/>
      <c r="H45" s="1240"/>
      <c r="I45" s="1240"/>
      <c r="J45" s="1241"/>
      <c r="K45" s="59">
        <v>1866</v>
      </c>
      <c r="L45" s="60">
        <v>1786</v>
      </c>
      <c r="M45" s="60">
        <v>1631</v>
      </c>
      <c r="N45" s="60">
        <v>1542</v>
      </c>
      <c r="O45" s="61">
        <v>1508</v>
      </c>
      <c r="P45" s="48"/>
      <c r="Q45" s="48"/>
      <c r="R45" s="48"/>
      <c r="S45" s="48"/>
      <c r="T45" s="48"/>
      <c r="U45" s="48"/>
    </row>
    <row r="46" spans="1:21" ht="30.75" customHeight="1">
      <c r="A46" s="48"/>
      <c r="B46" s="1236"/>
      <c r="C46" s="1237"/>
      <c r="D46" s="62"/>
      <c r="E46" s="1228" t="s">
        <v>13</v>
      </c>
      <c r="F46" s="1228"/>
      <c r="G46" s="1228"/>
      <c r="H46" s="1228"/>
      <c r="I46" s="1228"/>
      <c r="J46" s="1229"/>
      <c r="K46" s="63" t="s">
        <v>503</v>
      </c>
      <c r="L46" s="64" t="s">
        <v>503</v>
      </c>
      <c r="M46" s="64" t="s">
        <v>503</v>
      </c>
      <c r="N46" s="64" t="s">
        <v>503</v>
      </c>
      <c r="O46" s="65" t="s">
        <v>503</v>
      </c>
      <c r="P46" s="48"/>
      <c r="Q46" s="48"/>
      <c r="R46" s="48"/>
      <c r="S46" s="48"/>
      <c r="T46" s="48"/>
      <c r="U46" s="48"/>
    </row>
    <row r="47" spans="1:21" ht="30.75" customHeight="1">
      <c r="A47" s="48"/>
      <c r="B47" s="1236"/>
      <c r="C47" s="1237"/>
      <c r="D47" s="62"/>
      <c r="E47" s="1228" t="s">
        <v>14</v>
      </c>
      <c r="F47" s="1228"/>
      <c r="G47" s="1228"/>
      <c r="H47" s="1228"/>
      <c r="I47" s="1228"/>
      <c r="J47" s="1229"/>
      <c r="K47" s="63" t="s">
        <v>503</v>
      </c>
      <c r="L47" s="64" t="s">
        <v>503</v>
      </c>
      <c r="M47" s="64" t="s">
        <v>503</v>
      </c>
      <c r="N47" s="64" t="s">
        <v>503</v>
      </c>
      <c r="O47" s="65" t="s">
        <v>503</v>
      </c>
      <c r="P47" s="48"/>
      <c r="Q47" s="48"/>
      <c r="R47" s="48"/>
      <c r="S47" s="48"/>
      <c r="T47" s="48"/>
      <c r="U47" s="48"/>
    </row>
    <row r="48" spans="1:21" ht="30.75" customHeight="1">
      <c r="A48" s="48"/>
      <c r="B48" s="1236"/>
      <c r="C48" s="1237"/>
      <c r="D48" s="62"/>
      <c r="E48" s="1228" t="s">
        <v>15</v>
      </c>
      <c r="F48" s="1228"/>
      <c r="G48" s="1228"/>
      <c r="H48" s="1228"/>
      <c r="I48" s="1228"/>
      <c r="J48" s="1229"/>
      <c r="K48" s="63">
        <v>505</v>
      </c>
      <c r="L48" s="64">
        <v>521</v>
      </c>
      <c r="M48" s="64">
        <v>519</v>
      </c>
      <c r="N48" s="64">
        <v>520</v>
      </c>
      <c r="O48" s="65">
        <v>498</v>
      </c>
      <c r="P48" s="48"/>
      <c r="Q48" s="48"/>
      <c r="R48" s="48"/>
      <c r="S48" s="48"/>
      <c r="T48" s="48"/>
      <c r="U48" s="48"/>
    </row>
    <row r="49" spans="1:21" ht="30.75" customHeight="1">
      <c r="A49" s="48"/>
      <c r="B49" s="1236"/>
      <c r="C49" s="1237"/>
      <c r="D49" s="62"/>
      <c r="E49" s="1228" t="s">
        <v>16</v>
      </c>
      <c r="F49" s="1228"/>
      <c r="G49" s="1228"/>
      <c r="H49" s="1228"/>
      <c r="I49" s="1228"/>
      <c r="J49" s="1229"/>
      <c r="K49" s="63">
        <v>128</v>
      </c>
      <c r="L49" s="64">
        <v>121</v>
      </c>
      <c r="M49" s="64">
        <v>119</v>
      </c>
      <c r="N49" s="64">
        <v>122</v>
      </c>
      <c r="O49" s="65">
        <v>131</v>
      </c>
      <c r="P49" s="48"/>
      <c r="Q49" s="48"/>
      <c r="R49" s="48"/>
      <c r="S49" s="48"/>
      <c r="T49" s="48"/>
      <c r="U49" s="48"/>
    </row>
    <row r="50" spans="1:21" ht="30.75" customHeight="1">
      <c r="A50" s="48"/>
      <c r="B50" s="1236"/>
      <c r="C50" s="1237"/>
      <c r="D50" s="62"/>
      <c r="E50" s="1228" t="s">
        <v>17</v>
      </c>
      <c r="F50" s="1228"/>
      <c r="G50" s="1228"/>
      <c r="H50" s="1228"/>
      <c r="I50" s="1228"/>
      <c r="J50" s="1229"/>
      <c r="K50" s="63">
        <v>23</v>
      </c>
      <c r="L50" s="64">
        <v>19</v>
      </c>
      <c r="M50" s="64">
        <v>6</v>
      </c>
      <c r="N50" s="64">
        <v>6</v>
      </c>
      <c r="O50" s="65">
        <v>5</v>
      </c>
      <c r="P50" s="48"/>
      <c r="Q50" s="48"/>
      <c r="R50" s="48"/>
      <c r="S50" s="48"/>
      <c r="T50" s="48"/>
      <c r="U50" s="48"/>
    </row>
    <row r="51" spans="1:21" ht="30.75" customHeight="1">
      <c r="A51" s="48"/>
      <c r="B51" s="1238"/>
      <c r="C51" s="1239"/>
      <c r="D51" s="66"/>
      <c r="E51" s="1228" t="s">
        <v>18</v>
      </c>
      <c r="F51" s="1228"/>
      <c r="G51" s="1228"/>
      <c r="H51" s="1228"/>
      <c r="I51" s="1228"/>
      <c r="J51" s="1229"/>
      <c r="K51" s="63" t="s">
        <v>503</v>
      </c>
      <c r="L51" s="64" t="s">
        <v>503</v>
      </c>
      <c r="M51" s="64" t="s">
        <v>503</v>
      </c>
      <c r="N51" s="64" t="s">
        <v>503</v>
      </c>
      <c r="O51" s="65" t="s">
        <v>503</v>
      </c>
      <c r="P51" s="48"/>
      <c r="Q51" s="48"/>
      <c r="R51" s="48"/>
      <c r="S51" s="48"/>
      <c r="T51" s="48"/>
      <c r="U51" s="48"/>
    </row>
    <row r="52" spans="1:21" ht="30.75" customHeight="1">
      <c r="A52" s="48"/>
      <c r="B52" s="1226" t="s">
        <v>19</v>
      </c>
      <c r="C52" s="1227"/>
      <c r="D52" s="66"/>
      <c r="E52" s="1228" t="s">
        <v>20</v>
      </c>
      <c r="F52" s="1228"/>
      <c r="G52" s="1228"/>
      <c r="H52" s="1228"/>
      <c r="I52" s="1228"/>
      <c r="J52" s="1229"/>
      <c r="K52" s="63">
        <v>1602</v>
      </c>
      <c r="L52" s="64">
        <v>1594</v>
      </c>
      <c r="M52" s="64">
        <v>1480</v>
      </c>
      <c r="N52" s="64">
        <v>1449</v>
      </c>
      <c r="O52" s="65">
        <v>1435</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920</v>
      </c>
      <c r="L53" s="69">
        <v>853</v>
      </c>
      <c r="M53" s="69">
        <v>795</v>
      </c>
      <c r="N53" s="69">
        <v>741</v>
      </c>
      <c r="O53" s="70">
        <v>707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28fN2g0dV7Grw1fmSjrW1MP8OohSsN8UVNXmCXoIF0MW6ZFkMJjzurHypMA9TLfHAblp78iU//GPaYRYgpaJxQ==" saltValue="LtCu83dTws1leDq5Sv4cjQ=="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80" zoomScaleNormal="80" zoomScaleSheetLayoutView="100" workbookViewId="0"/>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545</v>
      </c>
      <c r="J40" s="79" t="s">
        <v>546</v>
      </c>
      <c r="K40" s="79" t="s">
        <v>547</v>
      </c>
      <c r="L40" s="79" t="s">
        <v>548</v>
      </c>
      <c r="M40" s="80" t="s">
        <v>549</v>
      </c>
    </row>
    <row r="41" spans="2:13" ht="27.75" customHeight="1">
      <c r="B41" s="1242" t="s">
        <v>24</v>
      </c>
      <c r="C41" s="1243"/>
      <c r="D41" s="81"/>
      <c r="E41" s="1248" t="s">
        <v>25</v>
      </c>
      <c r="F41" s="1248"/>
      <c r="G41" s="1248"/>
      <c r="H41" s="1249"/>
      <c r="I41" s="82">
        <v>14767</v>
      </c>
      <c r="J41" s="83">
        <v>14546</v>
      </c>
      <c r="K41" s="83">
        <v>14143</v>
      </c>
      <c r="L41" s="83">
        <v>13927</v>
      </c>
      <c r="M41" s="84">
        <v>13931</v>
      </c>
    </row>
    <row r="42" spans="2:13" ht="27.75" customHeight="1">
      <c r="B42" s="1244"/>
      <c r="C42" s="1245"/>
      <c r="D42" s="85"/>
      <c r="E42" s="1250" t="s">
        <v>26</v>
      </c>
      <c r="F42" s="1250"/>
      <c r="G42" s="1250"/>
      <c r="H42" s="1251"/>
      <c r="I42" s="86">
        <v>30</v>
      </c>
      <c r="J42" s="87">
        <v>12</v>
      </c>
      <c r="K42" s="87">
        <v>9</v>
      </c>
      <c r="L42" s="87">
        <v>6</v>
      </c>
      <c r="M42" s="88">
        <v>3</v>
      </c>
    </row>
    <row r="43" spans="2:13" ht="27.75" customHeight="1">
      <c r="B43" s="1244"/>
      <c r="C43" s="1245"/>
      <c r="D43" s="85"/>
      <c r="E43" s="1250" t="s">
        <v>27</v>
      </c>
      <c r="F43" s="1250"/>
      <c r="G43" s="1250"/>
      <c r="H43" s="1251"/>
      <c r="I43" s="86">
        <v>8199</v>
      </c>
      <c r="J43" s="87">
        <v>8076</v>
      </c>
      <c r="K43" s="87">
        <v>7937</v>
      </c>
      <c r="L43" s="87">
        <v>7704</v>
      </c>
      <c r="M43" s="88">
        <v>7391</v>
      </c>
    </row>
    <row r="44" spans="2:13" ht="27.75" customHeight="1">
      <c r="B44" s="1244"/>
      <c r="C44" s="1245"/>
      <c r="D44" s="85"/>
      <c r="E44" s="1250" t="s">
        <v>28</v>
      </c>
      <c r="F44" s="1250"/>
      <c r="G44" s="1250"/>
      <c r="H44" s="1251"/>
      <c r="I44" s="86">
        <v>763</v>
      </c>
      <c r="J44" s="87">
        <v>686</v>
      </c>
      <c r="K44" s="87">
        <v>635</v>
      </c>
      <c r="L44" s="87">
        <v>533</v>
      </c>
      <c r="M44" s="88">
        <v>431</v>
      </c>
    </row>
    <row r="45" spans="2:13" ht="27.75" customHeight="1">
      <c r="B45" s="1244"/>
      <c r="C45" s="1245"/>
      <c r="D45" s="85"/>
      <c r="E45" s="1250" t="s">
        <v>29</v>
      </c>
      <c r="F45" s="1250"/>
      <c r="G45" s="1250"/>
      <c r="H45" s="1251"/>
      <c r="I45" s="86">
        <v>2712</v>
      </c>
      <c r="J45" s="87">
        <v>2511</v>
      </c>
      <c r="K45" s="87">
        <v>2542</v>
      </c>
      <c r="L45" s="87">
        <v>2483</v>
      </c>
      <c r="M45" s="88">
        <v>2444</v>
      </c>
    </row>
    <row r="46" spans="2:13" ht="27.75" customHeight="1">
      <c r="B46" s="1244"/>
      <c r="C46" s="1245"/>
      <c r="D46" s="89"/>
      <c r="E46" s="1250" t="s">
        <v>30</v>
      </c>
      <c r="F46" s="1250"/>
      <c r="G46" s="1250"/>
      <c r="H46" s="1251"/>
      <c r="I46" s="86" t="s">
        <v>503</v>
      </c>
      <c r="J46" s="87" t="s">
        <v>503</v>
      </c>
      <c r="K46" s="87" t="s">
        <v>503</v>
      </c>
      <c r="L46" s="87" t="s">
        <v>503</v>
      </c>
      <c r="M46" s="88" t="s">
        <v>503</v>
      </c>
    </row>
    <row r="47" spans="2:13" ht="27.75" customHeight="1">
      <c r="B47" s="1244"/>
      <c r="C47" s="1245"/>
      <c r="D47" s="90"/>
      <c r="E47" s="1252" t="s">
        <v>31</v>
      </c>
      <c r="F47" s="1253"/>
      <c r="G47" s="1253"/>
      <c r="H47" s="1254"/>
      <c r="I47" s="86" t="s">
        <v>503</v>
      </c>
      <c r="J47" s="87" t="s">
        <v>503</v>
      </c>
      <c r="K47" s="87" t="s">
        <v>503</v>
      </c>
      <c r="L47" s="87" t="s">
        <v>503</v>
      </c>
      <c r="M47" s="88" t="s">
        <v>503</v>
      </c>
    </row>
    <row r="48" spans="2:13" ht="27.75" customHeight="1">
      <c r="B48" s="1244"/>
      <c r="C48" s="1245"/>
      <c r="D48" s="85"/>
      <c r="E48" s="1250" t="s">
        <v>32</v>
      </c>
      <c r="F48" s="1250"/>
      <c r="G48" s="1250"/>
      <c r="H48" s="1251"/>
      <c r="I48" s="86" t="s">
        <v>503</v>
      </c>
      <c r="J48" s="87" t="s">
        <v>503</v>
      </c>
      <c r="K48" s="87" t="s">
        <v>503</v>
      </c>
      <c r="L48" s="87" t="s">
        <v>503</v>
      </c>
      <c r="M48" s="88" t="s">
        <v>503</v>
      </c>
    </row>
    <row r="49" spans="2:13" ht="27.75" customHeight="1">
      <c r="B49" s="1246"/>
      <c r="C49" s="1247"/>
      <c r="D49" s="85"/>
      <c r="E49" s="1250" t="s">
        <v>33</v>
      </c>
      <c r="F49" s="1250"/>
      <c r="G49" s="1250"/>
      <c r="H49" s="1251"/>
      <c r="I49" s="86" t="s">
        <v>503</v>
      </c>
      <c r="J49" s="87" t="s">
        <v>503</v>
      </c>
      <c r="K49" s="87" t="s">
        <v>503</v>
      </c>
      <c r="L49" s="87" t="s">
        <v>503</v>
      </c>
      <c r="M49" s="88" t="s">
        <v>503</v>
      </c>
    </row>
    <row r="50" spans="2:13" ht="27.75" customHeight="1">
      <c r="B50" s="1255" t="s">
        <v>34</v>
      </c>
      <c r="C50" s="1256"/>
      <c r="D50" s="91"/>
      <c r="E50" s="1250" t="s">
        <v>35</v>
      </c>
      <c r="F50" s="1250"/>
      <c r="G50" s="1250"/>
      <c r="H50" s="1251"/>
      <c r="I50" s="86">
        <v>1902</v>
      </c>
      <c r="J50" s="87">
        <v>1912</v>
      </c>
      <c r="K50" s="87">
        <v>2064</v>
      </c>
      <c r="L50" s="87">
        <v>2368</v>
      </c>
      <c r="M50" s="88">
        <v>2414</v>
      </c>
    </row>
    <row r="51" spans="2:13" ht="27.75" customHeight="1">
      <c r="B51" s="1244"/>
      <c r="C51" s="1245"/>
      <c r="D51" s="85"/>
      <c r="E51" s="1250" t="s">
        <v>36</v>
      </c>
      <c r="F51" s="1250"/>
      <c r="G51" s="1250"/>
      <c r="H51" s="1251"/>
      <c r="I51" s="86">
        <v>2639</v>
      </c>
      <c r="J51" s="87">
        <v>2442</v>
      </c>
      <c r="K51" s="87">
        <v>2213</v>
      </c>
      <c r="L51" s="87">
        <v>2053</v>
      </c>
      <c r="M51" s="88">
        <v>1870</v>
      </c>
    </row>
    <row r="52" spans="2:13" ht="27.75" customHeight="1">
      <c r="B52" s="1246"/>
      <c r="C52" s="1247"/>
      <c r="D52" s="85"/>
      <c r="E52" s="1250" t="s">
        <v>37</v>
      </c>
      <c r="F52" s="1250"/>
      <c r="G52" s="1250"/>
      <c r="H52" s="1251"/>
      <c r="I52" s="86">
        <v>13381</v>
      </c>
      <c r="J52" s="87">
        <v>13524</v>
      </c>
      <c r="K52" s="87">
        <v>13327</v>
      </c>
      <c r="L52" s="87">
        <v>13229</v>
      </c>
      <c r="M52" s="88">
        <v>13129</v>
      </c>
    </row>
    <row r="53" spans="2:13" ht="27.75" customHeight="1" thickBot="1">
      <c r="B53" s="1257" t="s">
        <v>38</v>
      </c>
      <c r="C53" s="1258"/>
      <c r="D53" s="92"/>
      <c r="E53" s="1259" t="s">
        <v>39</v>
      </c>
      <c r="F53" s="1259"/>
      <c r="G53" s="1259"/>
      <c r="H53" s="1260"/>
      <c r="I53" s="93">
        <v>8550</v>
      </c>
      <c r="J53" s="94">
        <v>7953</v>
      </c>
      <c r="K53" s="94">
        <v>7661</v>
      </c>
      <c r="L53" s="94">
        <v>7002</v>
      </c>
      <c r="M53" s="95">
        <v>6789</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zSic2GrvCi/T2Y1+BK7miGUGnDdABlPKMq3HXgkQnqmsz3ebZa9RCLtFZa+yOC4X8QDHrTOG5PT5/BXlpsKSA==" saltValue="UEy8XfV5G/Qc4QqhgoHXY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A31" zoomScale="40" zoomScaleNormal="40" zoomScaleSheetLayoutView="100" workbookViewId="0"/>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547</v>
      </c>
      <c r="G54" s="104" t="s">
        <v>548</v>
      </c>
      <c r="H54" s="105" t="s">
        <v>549</v>
      </c>
    </row>
    <row r="55" spans="2:8" ht="52.5" customHeight="1">
      <c r="B55" s="106"/>
      <c r="C55" s="1269" t="s">
        <v>42</v>
      </c>
      <c r="D55" s="1269"/>
      <c r="E55" s="1270"/>
      <c r="F55" s="107">
        <v>1069</v>
      </c>
      <c r="G55" s="107">
        <v>1069</v>
      </c>
      <c r="H55" s="108">
        <v>1060</v>
      </c>
    </row>
    <row r="56" spans="2:8" ht="52.5" customHeight="1">
      <c r="B56" s="109"/>
      <c r="C56" s="1271" t="s">
        <v>43</v>
      </c>
      <c r="D56" s="1271"/>
      <c r="E56" s="1272"/>
      <c r="F56" s="110">
        <v>94</v>
      </c>
      <c r="G56" s="110">
        <v>171</v>
      </c>
      <c r="H56" s="111">
        <v>121</v>
      </c>
    </row>
    <row r="57" spans="2:8" ht="53.25" customHeight="1">
      <c r="B57" s="109"/>
      <c r="C57" s="1273" t="s">
        <v>44</v>
      </c>
      <c r="D57" s="1273"/>
      <c r="E57" s="1274"/>
      <c r="F57" s="112">
        <v>558</v>
      </c>
      <c r="G57" s="112">
        <v>785</v>
      </c>
      <c r="H57" s="113">
        <v>856</v>
      </c>
    </row>
    <row r="58" spans="2:8" ht="45.75" customHeight="1">
      <c r="B58" s="114"/>
      <c r="C58" s="1261" t="s">
        <v>565</v>
      </c>
      <c r="D58" s="1262"/>
      <c r="E58" s="1263"/>
      <c r="F58" s="115">
        <v>151</v>
      </c>
      <c r="G58" s="115">
        <v>341</v>
      </c>
      <c r="H58" s="116">
        <v>472</v>
      </c>
    </row>
    <row r="59" spans="2:8" ht="45.75" customHeight="1">
      <c r="B59" s="114"/>
      <c r="C59" s="1261" t="s">
        <v>566</v>
      </c>
      <c r="D59" s="1262"/>
      <c r="E59" s="1263"/>
      <c r="F59" s="115">
        <v>305</v>
      </c>
      <c r="G59" s="115">
        <v>320</v>
      </c>
      <c r="H59" s="116">
        <v>251</v>
      </c>
    </row>
    <row r="60" spans="2:8" ht="45.75" customHeight="1">
      <c r="B60" s="114"/>
      <c r="C60" s="1261" t="s">
        <v>567</v>
      </c>
      <c r="D60" s="1262"/>
      <c r="E60" s="1263"/>
      <c r="F60" s="115" t="s">
        <v>585</v>
      </c>
      <c r="G60" s="115">
        <v>38</v>
      </c>
      <c r="H60" s="116">
        <v>59</v>
      </c>
    </row>
    <row r="61" spans="2:8" ht="45.75" customHeight="1">
      <c r="B61" s="114"/>
      <c r="C61" s="1261" t="s">
        <v>586</v>
      </c>
      <c r="D61" s="1262"/>
      <c r="E61" s="1263"/>
      <c r="F61" s="115">
        <v>58</v>
      </c>
      <c r="G61" s="115">
        <v>45</v>
      </c>
      <c r="H61" s="116">
        <v>35</v>
      </c>
    </row>
    <row r="62" spans="2:8" ht="45.75" customHeight="1" thickBot="1">
      <c r="B62" s="117"/>
      <c r="C62" s="1264" t="s">
        <v>568</v>
      </c>
      <c r="D62" s="1265"/>
      <c r="E62" s="1266"/>
      <c r="F62" s="118">
        <v>30</v>
      </c>
      <c r="G62" s="118">
        <v>30</v>
      </c>
      <c r="H62" s="119">
        <v>30</v>
      </c>
    </row>
    <row r="63" spans="2:8" ht="52.5" customHeight="1" thickBot="1">
      <c r="B63" s="120"/>
      <c r="C63" s="1267" t="s">
        <v>45</v>
      </c>
      <c r="D63" s="1267"/>
      <c r="E63" s="1268"/>
      <c r="F63" s="121">
        <v>1721</v>
      </c>
      <c r="G63" s="121">
        <v>2026</v>
      </c>
      <c r="H63" s="122">
        <v>2037</v>
      </c>
    </row>
    <row r="64" spans="2:8" ht="15" customHeight="1"/>
    <row r="65" ht="0" hidden="1" customHeight="1"/>
    <row r="66" ht="0" hidden="1" customHeight="1"/>
  </sheetData>
  <sheetProtection algorithmName="SHA-512" hashValue="1UDYR5VMU4zvK5XUbnn9aePNDPO/7ZVXofiSmzUChOCjnjES74VSWgJDstYIncZqnckT17xjrQdFpkx8z++vjA==" saltValue="q/VYBhjJxc1zddvnm2+0p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8" zoomScale="70" zoomScaleNormal="70" zoomScaleSheetLayoutView="55" workbookViewId="0">
      <selection activeCell="AN43" sqref="AN43:DC47"/>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587</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587</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588</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589</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98" t="s">
        <v>600</v>
      </c>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590</v>
      </c>
    </row>
    <row r="50" spans="1:109" ht="13.2">
      <c r="B50" s="374"/>
      <c r="G50" s="1275"/>
      <c r="H50" s="1275"/>
      <c r="I50" s="1275"/>
      <c r="J50" s="1275"/>
      <c r="K50" s="384"/>
      <c r="L50" s="384"/>
      <c r="M50" s="385"/>
      <c r="N50" s="385"/>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81" t="s">
        <v>545</v>
      </c>
      <c r="BQ50" s="1281"/>
      <c r="BR50" s="1281"/>
      <c r="BS50" s="1281"/>
      <c r="BT50" s="1281"/>
      <c r="BU50" s="1281"/>
      <c r="BV50" s="1281"/>
      <c r="BW50" s="1281"/>
      <c r="BX50" s="1281" t="s">
        <v>546</v>
      </c>
      <c r="BY50" s="1281"/>
      <c r="BZ50" s="1281"/>
      <c r="CA50" s="1281"/>
      <c r="CB50" s="1281"/>
      <c r="CC50" s="1281"/>
      <c r="CD50" s="1281"/>
      <c r="CE50" s="1281"/>
      <c r="CF50" s="1281" t="s">
        <v>547</v>
      </c>
      <c r="CG50" s="1281"/>
      <c r="CH50" s="1281"/>
      <c r="CI50" s="1281"/>
      <c r="CJ50" s="1281"/>
      <c r="CK50" s="1281"/>
      <c r="CL50" s="1281"/>
      <c r="CM50" s="1281"/>
      <c r="CN50" s="1281" t="s">
        <v>548</v>
      </c>
      <c r="CO50" s="1281"/>
      <c r="CP50" s="1281"/>
      <c r="CQ50" s="1281"/>
      <c r="CR50" s="1281"/>
      <c r="CS50" s="1281"/>
      <c r="CT50" s="1281"/>
      <c r="CU50" s="1281"/>
      <c r="CV50" s="1281" t="s">
        <v>549</v>
      </c>
      <c r="CW50" s="1281"/>
      <c r="CX50" s="1281"/>
      <c r="CY50" s="1281"/>
      <c r="CZ50" s="1281"/>
      <c r="DA50" s="1281"/>
      <c r="DB50" s="1281"/>
      <c r="DC50" s="1281"/>
    </row>
    <row r="51" spans="1:109" ht="13.5" customHeight="1">
      <c r="B51" s="374"/>
      <c r="G51" s="1293"/>
      <c r="H51" s="1293"/>
      <c r="I51" s="1297"/>
      <c r="J51" s="1297"/>
      <c r="K51" s="1282"/>
      <c r="L51" s="1282"/>
      <c r="M51" s="1282"/>
      <c r="N51" s="1282"/>
      <c r="AM51" s="383"/>
      <c r="AN51" s="1280" t="s">
        <v>591</v>
      </c>
      <c r="AO51" s="1280"/>
      <c r="AP51" s="1280"/>
      <c r="AQ51" s="1280"/>
      <c r="AR51" s="1280"/>
      <c r="AS51" s="1280"/>
      <c r="AT51" s="1280"/>
      <c r="AU51" s="1280"/>
      <c r="AV51" s="1280"/>
      <c r="AW51" s="1280"/>
      <c r="AX51" s="1280"/>
      <c r="AY51" s="1280"/>
      <c r="AZ51" s="1280"/>
      <c r="BA51" s="1280"/>
      <c r="BB51" s="1280" t="s">
        <v>592</v>
      </c>
      <c r="BC51" s="1280"/>
      <c r="BD51" s="1280"/>
      <c r="BE51" s="1280"/>
      <c r="BF51" s="1280"/>
      <c r="BG51" s="1280"/>
      <c r="BH51" s="1280"/>
      <c r="BI51" s="1280"/>
      <c r="BJ51" s="1280"/>
      <c r="BK51" s="1280"/>
      <c r="BL51" s="1280"/>
      <c r="BM51" s="1280"/>
      <c r="BN51" s="1280"/>
      <c r="BO51" s="1280"/>
      <c r="BP51" s="1292"/>
      <c r="BQ51" s="1277"/>
      <c r="BR51" s="1277"/>
      <c r="BS51" s="1277"/>
      <c r="BT51" s="1277"/>
      <c r="BU51" s="1277"/>
      <c r="BV51" s="1277"/>
      <c r="BW51" s="1277"/>
      <c r="BX51" s="1292"/>
      <c r="BY51" s="1277"/>
      <c r="BZ51" s="1277"/>
      <c r="CA51" s="1277"/>
      <c r="CB51" s="1277"/>
      <c r="CC51" s="1277"/>
      <c r="CD51" s="1277"/>
      <c r="CE51" s="1277"/>
      <c r="CF51" s="1292"/>
      <c r="CG51" s="1277"/>
      <c r="CH51" s="1277"/>
      <c r="CI51" s="1277"/>
      <c r="CJ51" s="1277"/>
      <c r="CK51" s="1277"/>
      <c r="CL51" s="1277"/>
      <c r="CM51" s="1277"/>
      <c r="CN51" s="1277">
        <v>115.2</v>
      </c>
      <c r="CO51" s="1277"/>
      <c r="CP51" s="1277"/>
      <c r="CQ51" s="1277"/>
      <c r="CR51" s="1277"/>
      <c r="CS51" s="1277"/>
      <c r="CT51" s="1277"/>
      <c r="CU51" s="1277"/>
      <c r="CV51" s="1292"/>
      <c r="CW51" s="1277"/>
      <c r="CX51" s="1277"/>
      <c r="CY51" s="1277"/>
      <c r="CZ51" s="1277"/>
      <c r="DA51" s="1277"/>
      <c r="DB51" s="1277"/>
      <c r="DC51" s="1277"/>
    </row>
    <row r="52" spans="1:109" ht="13.2">
      <c r="B52" s="374"/>
      <c r="G52" s="1293"/>
      <c r="H52" s="1293"/>
      <c r="I52" s="1297"/>
      <c r="J52" s="1297"/>
      <c r="K52" s="1282"/>
      <c r="L52" s="1282"/>
      <c r="M52" s="1282"/>
      <c r="N52" s="1282"/>
      <c r="AM52" s="383"/>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c r="A53" s="382"/>
      <c r="B53" s="374"/>
      <c r="G53" s="1293"/>
      <c r="H53" s="1293"/>
      <c r="I53" s="1275"/>
      <c r="J53" s="1275"/>
      <c r="K53" s="1282"/>
      <c r="L53" s="1282"/>
      <c r="M53" s="1282"/>
      <c r="N53" s="1282"/>
      <c r="AM53" s="383"/>
      <c r="AN53" s="1280"/>
      <c r="AO53" s="1280"/>
      <c r="AP53" s="1280"/>
      <c r="AQ53" s="1280"/>
      <c r="AR53" s="1280"/>
      <c r="AS53" s="1280"/>
      <c r="AT53" s="1280"/>
      <c r="AU53" s="1280"/>
      <c r="AV53" s="1280"/>
      <c r="AW53" s="1280"/>
      <c r="AX53" s="1280"/>
      <c r="AY53" s="1280"/>
      <c r="AZ53" s="1280"/>
      <c r="BA53" s="1280"/>
      <c r="BB53" s="1280" t="s">
        <v>593</v>
      </c>
      <c r="BC53" s="1280"/>
      <c r="BD53" s="1280"/>
      <c r="BE53" s="1280"/>
      <c r="BF53" s="1280"/>
      <c r="BG53" s="1280"/>
      <c r="BH53" s="1280"/>
      <c r="BI53" s="1280"/>
      <c r="BJ53" s="1280"/>
      <c r="BK53" s="1280"/>
      <c r="BL53" s="1280"/>
      <c r="BM53" s="1280"/>
      <c r="BN53" s="1280"/>
      <c r="BO53" s="1280"/>
      <c r="BP53" s="1292"/>
      <c r="BQ53" s="1277"/>
      <c r="BR53" s="1277"/>
      <c r="BS53" s="1277"/>
      <c r="BT53" s="1277"/>
      <c r="BU53" s="1277"/>
      <c r="BV53" s="1277"/>
      <c r="BW53" s="1277"/>
      <c r="BX53" s="1292"/>
      <c r="BY53" s="1277"/>
      <c r="BZ53" s="1277"/>
      <c r="CA53" s="1277"/>
      <c r="CB53" s="1277"/>
      <c r="CC53" s="1277"/>
      <c r="CD53" s="1277"/>
      <c r="CE53" s="1277"/>
      <c r="CF53" s="1292"/>
      <c r="CG53" s="1277"/>
      <c r="CH53" s="1277"/>
      <c r="CI53" s="1277"/>
      <c r="CJ53" s="1277"/>
      <c r="CK53" s="1277"/>
      <c r="CL53" s="1277"/>
      <c r="CM53" s="1277"/>
      <c r="CN53" s="1277">
        <v>51.3</v>
      </c>
      <c r="CO53" s="1277"/>
      <c r="CP53" s="1277"/>
      <c r="CQ53" s="1277"/>
      <c r="CR53" s="1277"/>
      <c r="CS53" s="1277"/>
      <c r="CT53" s="1277"/>
      <c r="CU53" s="1277"/>
      <c r="CV53" s="1292"/>
      <c r="CW53" s="1277"/>
      <c r="CX53" s="1277"/>
      <c r="CY53" s="1277"/>
      <c r="CZ53" s="1277"/>
      <c r="DA53" s="1277"/>
      <c r="DB53" s="1277"/>
      <c r="DC53" s="1277"/>
    </row>
    <row r="54" spans="1:109" ht="13.2">
      <c r="A54" s="382"/>
      <c r="B54" s="374"/>
      <c r="G54" s="1293"/>
      <c r="H54" s="1293"/>
      <c r="I54" s="1275"/>
      <c r="J54" s="1275"/>
      <c r="K54" s="1282"/>
      <c r="L54" s="1282"/>
      <c r="M54" s="1282"/>
      <c r="N54" s="1282"/>
      <c r="AM54" s="383"/>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c r="A55" s="382"/>
      <c r="B55" s="374"/>
      <c r="G55" s="1275"/>
      <c r="H55" s="1275"/>
      <c r="I55" s="1275"/>
      <c r="J55" s="1275"/>
      <c r="K55" s="1282"/>
      <c r="L55" s="1282"/>
      <c r="M55" s="1282"/>
      <c r="N55" s="1282"/>
      <c r="AN55" s="1281" t="s">
        <v>594</v>
      </c>
      <c r="AO55" s="1281"/>
      <c r="AP55" s="1281"/>
      <c r="AQ55" s="1281"/>
      <c r="AR55" s="1281"/>
      <c r="AS55" s="1281"/>
      <c r="AT55" s="1281"/>
      <c r="AU55" s="1281"/>
      <c r="AV55" s="1281"/>
      <c r="AW55" s="1281"/>
      <c r="AX55" s="1281"/>
      <c r="AY55" s="1281"/>
      <c r="AZ55" s="1281"/>
      <c r="BA55" s="1281"/>
      <c r="BB55" s="1280" t="s">
        <v>592</v>
      </c>
      <c r="BC55" s="1280"/>
      <c r="BD55" s="1280"/>
      <c r="BE55" s="1280"/>
      <c r="BF55" s="1280"/>
      <c r="BG55" s="1280"/>
      <c r="BH55" s="1280"/>
      <c r="BI55" s="1280"/>
      <c r="BJ55" s="1280"/>
      <c r="BK55" s="1280"/>
      <c r="BL55" s="1280"/>
      <c r="BM55" s="1280"/>
      <c r="BN55" s="1280"/>
      <c r="BO55" s="1280"/>
      <c r="BP55" s="1292"/>
      <c r="BQ55" s="1277"/>
      <c r="BR55" s="1277"/>
      <c r="BS55" s="1277"/>
      <c r="BT55" s="1277"/>
      <c r="BU55" s="1277"/>
      <c r="BV55" s="1277"/>
      <c r="BW55" s="1277"/>
      <c r="BX55" s="1292"/>
      <c r="BY55" s="1277"/>
      <c r="BZ55" s="1277"/>
      <c r="CA55" s="1277"/>
      <c r="CB55" s="1277"/>
      <c r="CC55" s="1277"/>
      <c r="CD55" s="1277"/>
      <c r="CE55" s="1277"/>
      <c r="CF55" s="1292"/>
      <c r="CG55" s="1277"/>
      <c r="CH55" s="1277"/>
      <c r="CI55" s="1277"/>
      <c r="CJ55" s="1277"/>
      <c r="CK55" s="1277"/>
      <c r="CL55" s="1277"/>
      <c r="CM55" s="1277"/>
      <c r="CN55" s="1277">
        <v>20.2</v>
      </c>
      <c r="CO55" s="1277"/>
      <c r="CP55" s="1277"/>
      <c r="CQ55" s="1277"/>
      <c r="CR55" s="1277"/>
      <c r="CS55" s="1277"/>
      <c r="CT55" s="1277"/>
      <c r="CU55" s="1277"/>
      <c r="CV55" s="1292"/>
      <c r="CW55" s="1277"/>
      <c r="CX55" s="1277"/>
      <c r="CY55" s="1277"/>
      <c r="CZ55" s="1277"/>
      <c r="DA55" s="1277"/>
      <c r="DB55" s="1277"/>
      <c r="DC55" s="1277"/>
    </row>
    <row r="56" spans="1:109" ht="13.2">
      <c r="A56" s="382"/>
      <c r="B56" s="374"/>
      <c r="G56" s="1275"/>
      <c r="H56" s="1275"/>
      <c r="I56" s="1275"/>
      <c r="J56" s="1275"/>
      <c r="K56" s="1282"/>
      <c r="L56" s="1282"/>
      <c r="M56" s="1282"/>
      <c r="N56" s="1282"/>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2" customFormat="1" ht="13.2">
      <c r="B57" s="386"/>
      <c r="G57" s="1275"/>
      <c r="H57" s="1275"/>
      <c r="I57" s="1278"/>
      <c r="J57" s="1278"/>
      <c r="K57" s="1282"/>
      <c r="L57" s="1282"/>
      <c r="M57" s="1282"/>
      <c r="N57" s="1282"/>
      <c r="AM57" s="367"/>
      <c r="AN57" s="1281"/>
      <c r="AO57" s="1281"/>
      <c r="AP57" s="1281"/>
      <c r="AQ57" s="1281"/>
      <c r="AR57" s="1281"/>
      <c r="AS57" s="1281"/>
      <c r="AT57" s="1281"/>
      <c r="AU57" s="1281"/>
      <c r="AV57" s="1281"/>
      <c r="AW57" s="1281"/>
      <c r="AX57" s="1281"/>
      <c r="AY57" s="1281"/>
      <c r="AZ57" s="1281"/>
      <c r="BA57" s="1281"/>
      <c r="BB57" s="1280" t="s">
        <v>593</v>
      </c>
      <c r="BC57" s="1280"/>
      <c r="BD57" s="1280"/>
      <c r="BE57" s="1280"/>
      <c r="BF57" s="1280"/>
      <c r="BG57" s="1280"/>
      <c r="BH57" s="1280"/>
      <c r="BI57" s="1280"/>
      <c r="BJ57" s="1280"/>
      <c r="BK57" s="1280"/>
      <c r="BL57" s="1280"/>
      <c r="BM57" s="1280"/>
      <c r="BN57" s="1280"/>
      <c r="BO57" s="1280"/>
      <c r="BP57" s="1292"/>
      <c r="BQ57" s="1277"/>
      <c r="BR57" s="1277"/>
      <c r="BS57" s="1277"/>
      <c r="BT57" s="1277"/>
      <c r="BU57" s="1277"/>
      <c r="BV57" s="1277"/>
      <c r="BW57" s="1277"/>
      <c r="BX57" s="1292"/>
      <c r="BY57" s="1277"/>
      <c r="BZ57" s="1277"/>
      <c r="CA57" s="1277"/>
      <c r="CB57" s="1277"/>
      <c r="CC57" s="1277"/>
      <c r="CD57" s="1277"/>
      <c r="CE57" s="1277"/>
      <c r="CF57" s="1292"/>
      <c r="CG57" s="1277"/>
      <c r="CH57" s="1277"/>
      <c r="CI57" s="1277"/>
      <c r="CJ57" s="1277"/>
      <c r="CK57" s="1277"/>
      <c r="CL57" s="1277"/>
      <c r="CM57" s="1277"/>
      <c r="CN57" s="1277">
        <v>53.6</v>
      </c>
      <c r="CO57" s="1277"/>
      <c r="CP57" s="1277"/>
      <c r="CQ57" s="1277"/>
      <c r="CR57" s="1277"/>
      <c r="CS57" s="1277"/>
      <c r="CT57" s="1277"/>
      <c r="CU57" s="1277"/>
      <c r="CV57" s="1292"/>
      <c r="CW57" s="1277"/>
      <c r="CX57" s="1277"/>
      <c r="CY57" s="1277"/>
      <c r="CZ57" s="1277"/>
      <c r="DA57" s="1277"/>
      <c r="DB57" s="1277"/>
      <c r="DC57" s="1277"/>
      <c r="DD57" s="387"/>
      <c r="DE57" s="386"/>
    </row>
    <row r="58" spans="1:109" s="382" customFormat="1" ht="13.2">
      <c r="A58" s="367"/>
      <c r="B58" s="386"/>
      <c r="G58" s="1275"/>
      <c r="H58" s="1275"/>
      <c r="I58" s="1278"/>
      <c r="J58" s="1278"/>
      <c r="K58" s="1282"/>
      <c r="L58" s="1282"/>
      <c r="M58" s="1282"/>
      <c r="N58" s="1282"/>
      <c r="AM58" s="367"/>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595</v>
      </c>
    </row>
    <row r="64" spans="1:109" ht="13.2">
      <c r="B64" s="374"/>
      <c r="G64" s="381"/>
      <c r="I64" s="394"/>
      <c r="J64" s="394"/>
      <c r="K64" s="394"/>
      <c r="L64" s="394"/>
      <c r="M64" s="394"/>
      <c r="N64" s="395"/>
      <c r="AM64" s="381"/>
      <c r="AN64" s="381" t="s">
        <v>589</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3" t="s">
        <v>596</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590</v>
      </c>
    </row>
    <row r="72" spans="2:107" ht="13.2">
      <c r="B72" s="374"/>
      <c r="G72" s="1275"/>
      <c r="H72" s="1275"/>
      <c r="I72" s="1275"/>
      <c r="J72" s="1275"/>
      <c r="K72" s="384"/>
      <c r="L72" s="384"/>
      <c r="M72" s="385"/>
      <c r="N72" s="385"/>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81" t="s">
        <v>545</v>
      </c>
      <c r="BQ72" s="1281"/>
      <c r="BR72" s="1281"/>
      <c r="BS72" s="1281"/>
      <c r="BT72" s="1281"/>
      <c r="BU72" s="1281"/>
      <c r="BV72" s="1281"/>
      <c r="BW72" s="1281"/>
      <c r="BX72" s="1281" t="s">
        <v>546</v>
      </c>
      <c r="BY72" s="1281"/>
      <c r="BZ72" s="1281"/>
      <c r="CA72" s="1281"/>
      <c r="CB72" s="1281"/>
      <c r="CC72" s="1281"/>
      <c r="CD72" s="1281"/>
      <c r="CE72" s="1281"/>
      <c r="CF72" s="1281" t="s">
        <v>547</v>
      </c>
      <c r="CG72" s="1281"/>
      <c r="CH72" s="1281"/>
      <c r="CI72" s="1281"/>
      <c r="CJ72" s="1281"/>
      <c r="CK72" s="1281"/>
      <c r="CL72" s="1281"/>
      <c r="CM72" s="1281"/>
      <c r="CN72" s="1281" t="s">
        <v>548</v>
      </c>
      <c r="CO72" s="1281"/>
      <c r="CP72" s="1281"/>
      <c r="CQ72" s="1281"/>
      <c r="CR72" s="1281"/>
      <c r="CS72" s="1281"/>
      <c r="CT72" s="1281"/>
      <c r="CU72" s="1281"/>
      <c r="CV72" s="1281" t="s">
        <v>549</v>
      </c>
      <c r="CW72" s="1281"/>
      <c r="CX72" s="1281"/>
      <c r="CY72" s="1281"/>
      <c r="CZ72" s="1281"/>
      <c r="DA72" s="1281"/>
      <c r="DB72" s="1281"/>
      <c r="DC72" s="1281"/>
    </row>
    <row r="73" spans="2:107" ht="13.2">
      <c r="B73" s="374"/>
      <c r="G73" s="1293"/>
      <c r="H73" s="1293"/>
      <c r="I73" s="1293"/>
      <c r="J73" s="1293"/>
      <c r="K73" s="1276"/>
      <c r="L73" s="1276"/>
      <c r="M73" s="1276"/>
      <c r="N73" s="1276"/>
      <c r="AM73" s="383"/>
      <c r="AN73" s="1280" t="s">
        <v>591</v>
      </c>
      <c r="AO73" s="1280"/>
      <c r="AP73" s="1280"/>
      <c r="AQ73" s="1280"/>
      <c r="AR73" s="1280"/>
      <c r="AS73" s="1280"/>
      <c r="AT73" s="1280"/>
      <c r="AU73" s="1280"/>
      <c r="AV73" s="1280"/>
      <c r="AW73" s="1280"/>
      <c r="AX73" s="1280"/>
      <c r="AY73" s="1280"/>
      <c r="AZ73" s="1280"/>
      <c r="BA73" s="1280"/>
      <c r="BB73" s="1280" t="s">
        <v>592</v>
      </c>
      <c r="BC73" s="1280"/>
      <c r="BD73" s="1280"/>
      <c r="BE73" s="1280"/>
      <c r="BF73" s="1280"/>
      <c r="BG73" s="1280"/>
      <c r="BH73" s="1280"/>
      <c r="BI73" s="1280"/>
      <c r="BJ73" s="1280"/>
      <c r="BK73" s="1280"/>
      <c r="BL73" s="1280"/>
      <c r="BM73" s="1280"/>
      <c r="BN73" s="1280"/>
      <c r="BO73" s="1280"/>
      <c r="BP73" s="1277">
        <v>138.69999999999999</v>
      </c>
      <c r="BQ73" s="1277"/>
      <c r="BR73" s="1277"/>
      <c r="BS73" s="1277"/>
      <c r="BT73" s="1277"/>
      <c r="BU73" s="1277"/>
      <c r="BV73" s="1277"/>
      <c r="BW73" s="1277"/>
      <c r="BX73" s="1277">
        <v>130</v>
      </c>
      <c r="BY73" s="1277"/>
      <c r="BZ73" s="1277"/>
      <c r="CA73" s="1277"/>
      <c r="CB73" s="1277"/>
      <c r="CC73" s="1277"/>
      <c r="CD73" s="1277"/>
      <c r="CE73" s="1277"/>
      <c r="CF73" s="1277">
        <v>122.6</v>
      </c>
      <c r="CG73" s="1277"/>
      <c r="CH73" s="1277"/>
      <c r="CI73" s="1277"/>
      <c r="CJ73" s="1277"/>
      <c r="CK73" s="1277"/>
      <c r="CL73" s="1277"/>
      <c r="CM73" s="1277"/>
      <c r="CN73" s="1277">
        <v>115.2</v>
      </c>
      <c r="CO73" s="1277"/>
      <c r="CP73" s="1277"/>
      <c r="CQ73" s="1277"/>
      <c r="CR73" s="1277"/>
      <c r="CS73" s="1277"/>
      <c r="CT73" s="1277"/>
      <c r="CU73" s="1277"/>
      <c r="CV73" s="1277">
        <v>113</v>
      </c>
      <c r="CW73" s="1277"/>
      <c r="CX73" s="1277"/>
      <c r="CY73" s="1277"/>
      <c r="CZ73" s="1277"/>
      <c r="DA73" s="1277"/>
      <c r="DB73" s="1277"/>
      <c r="DC73" s="1277"/>
    </row>
    <row r="74" spans="2:107" ht="13.2">
      <c r="B74" s="374"/>
      <c r="G74" s="1293"/>
      <c r="H74" s="1293"/>
      <c r="I74" s="1293"/>
      <c r="J74" s="1293"/>
      <c r="K74" s="1276"/>
      <c r="L74" s="1276"/>
      <c r="M74" s="1276"/>
      <c r="N74" s="1276"/>
      <c r="AM74" s="383"/>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c r="B75" s="374"/>
      <c r="G75" s="1293"/>
      <c r="H75" s="1293"/>
      <c r="I75" s="1275"/>
      <c r="J75" s="1275"/>
      <c r="K75" s="1282"/>
      <c r="L75" s="1282"/>
      <c r="M75" s="1282"/>
      <c r="N75" s="1282"/>
      <c r="AM75" s="383"/>
      <c r="AN75" s="1280"/>
      <c r="AO75" s="1280"/>
      <c r="AP75" s="1280"/>
      <c r="AQ75" s="1280"/>
      <c r="AR75" s="1280"/>
      <c r="AS75" s="1280"/>
      <c r="AT75" s="1280"/>
      <c r="AU75" s="1280"/>
      <c r="AV75" s="1280"/>
      <c r="AW75" s="1280"/>
      <c r="AX75" s="1280"/>
      <c r="AY75" s="1280"/>
      <c r="AZ75" s="1280"/>
      <c r="BA75" s="1280"/>
      <c r="BB75" s="1280" t="s">
        <v>597</v>
      </c>
      <c r="BC75" s="1280"/>
      <c r="BD75" s="1280"/>
      <c r="BE75" s="1280"/>
      <c r="BF75" s="1280"/>
      <c r="BG75" s="1280"/>
      <c r="BH75" s="1280"/>
      <c r="BI75" s="1280"/>
      <c r="BJ75" s="1280"/>
      <c r="BK75" s="1280"/>
      <c r="BL75" s="1280"/>
      <c r="BM75" s="1280"/>
      <c r="BN75" s="1280"/>
      <c r="BO75" s="1280"/>
      <c r="BP75" s="1277">
        <v>16</v>
      </c>
      <c r="BQ75" s="1277"/>
      <c r="BR75" s="1277"/>
      <c r="BS75" s="1277"/>
      <c r="BT75" s="1277"/>
      <c r="BU75" s="1277"/>
      <c r="BV75" s="1277"/>
      <c r="BW75" s="1277"/>
      <c r="BX75" s="1277">
        <v>14.9</v>
      </c>
      <c r="BY75" s="1277"/>
      <c r="BZ75" s="1277"/>
      <c r="CA75" s="1277"/>
      <c r="CB75" s="1277"/>
      <c r="CC75" s="1277"/>
      <c r="CD75" s="1277"/>
      <c r="CE75" s="1277"/>
      <c r="CF75" s="1277">
        <v>13.8</v>
      </c>
      <c r="CG75" s="1277"/>
      <c r="CH75" s="1277"/>
      <c r="CI75" s="1277"/>
      <c r="CJ75" s="1277"/>
      <c r="CK75" s="1277"/>
      <c r="CL75" s="1277"/>
      <c r="CM75" s="1277"/>
      <c r="CN75" s="1277">
        <v>12.9</v>
      </c>
      <c r="CO75" s="1277"/>
      <c r="CP75" s="1277"/>
      <c r="CQ75" s="1277"/>
      <c r="CR75" s="1277"/>
      <c r="CS75" s="1277"/>
      <c r="CT75" s="1277"/>
      <c r="CU75" s="1277"/>
      <c r="CV75" s="1277">
        <v>12.2</v>
      </c>
      <c r="CW75" s="1277"/>
      <c r="CX75" s="1277"/>
      <c r="CY75" s="1277"/>
      <c r="CZ75" s="1277"/>
      <c r="DA75" s="1277"/>
      <c r="DB75" s="1277"/>
      <c r="DC75" s="1277"/>
    </row>
    <row r="76" spans="2:107" ht="13.2">
      <c r="B76" s="374"/>
      <c r="G76" s="1293"/>
      <c r="H76" s="1293"/>
      <c r="I76" s="1275"/>
      <c r="J76" s="1275"/>
      <c r="K76" s="1282"/>
      <c r="L76" s="1282"/>
      <c r="M76" s="1282"/>
      <c r="N76" s="1282"/>
      <c r="AM76" s="383"/>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c r="B77" s="374"/>
      <c r="G77" s="1275"/>
      <c r="H77" s="1275"/>
      <c r="I77" s="1275"/>
      <c r="J77" s="1275"/>
      <c r="K77" s="1276"/>
      <c r="L77" s="1276"/>
      <c r="M77" s="1276"/>
      <c r="N77" s="1276"/>
      <c r="AN77" s="1281" t="s">
        <v>594</v>
      </c>
      <c r="AO77" s="1281"/>
      <c r="AP77" s="1281"/>
      <c r="AQ77" s="1281"/>
      <c r="AR77" s="1281"/>
      <c r="AS77" s="1281"/>
      <c r="AT77" s="1281"/>
      <c r="AU77" s="1281"/>
      <c r="AV77" s="1281"/>
      <c r="AW77" s="1281"/>
      <c r="AX77" s="1281"/>
      <c r="AY77" s="1281"/>
      <c r="AZ77" s="1281"/>
      <c r="BA77" s="1281"/>
      <c r="BB77" s="1280" t="s">
        <v>592</v>
      </c>
      <c r="BC77" s="1280"/>
      <c r="BD77" s="1280"/>
      <c r="BE77" s="1280"/>
      <c r="BF77" s="1280"/>
      <c r="BG77" s="1280"/>
      <c r="BH77" s="1280"/>
      <c r="BI77" s="1280"/>
      <c r="BJ77" s="1280"/>
      <c r="BK77" s="1280"/>
      <c r="BL77" s="1280"/>
      <c r="BM77" s="1280"/>
      <c r="BN77" s="1280"/>
      <c r="BO77" s="1280"/>
      <c r="BP77" s="1277">
        <v>52.8</v>
      </c>
      <c r="BQ77" s="1277"/>
      <c r="BR77" s="1277"/>
      <c r="BS77" s="1277"/>
      <c r="BT77" s="1277"/>
      <c r="BU77" s="1277"/>
      <c r="BV77" s="1277"/>
      <c r="BW77" s="1277"/>
      <c r="BX77" s="1277">
        <v>48.6</v>
      </c>
      <c r="BY77" s="1277"/>
      <c r="BZ77" s="1277"/>
      <c r="CA77" s="1277"/>
      <c r="CB77" s="1277"/>
      <c r="CC77" s="1277"/>
      <c r="CD77" s="1277"/>
      <c r="CE77" s="1277"/>
      <c r="CF77" s="1277">
        <v>32.799999999999997</v>
      </c>
      <c r="CG77" s="1277"/>
      <c r="CH77" s="1277"/>
      <c r="CI77" s="1277"/>
      <c r="CJ77" s="1277"/>
      <c r="CK77" s="1277"/>
      <c r="CL77" s="1277"/>
      <c r="CM77" s="1277"/>
      <c r="CN77" s="1277">
        <v>20.2</v>
      </c>
      <c r="CO77" s="1277"/>
      <c r="CP77" s="1277"/>
      <c r="CQ77" s="1277"/>
      <c r="CR77" s="1277"/>
      <c r="CS77" s="1277"/>
      <c r="CT77" s="1277"/>
      <c r="CU77" s="1277"/>
      <c r="CV77" s="1277">
        <v>19</v>
      </c>
      <c r="CW77" s="1277"/>
      <c r="CX77" s="1277"/>
      <c r="CY77" s="1277"/>
      <c r="CZ77" s="1277"/>
      <c r="DA77" s="1277"/>
      <c r="DB77" s="1277"/>
      <c r="DC77" s="1277"/>
    </row>
    <row r="78" spans="2:107" ht="13.2">
      <c r="B78" s="374"/>
      <c r="G78" s="1275"/>
      <c r="H78" s="1275"/>
      <c r="I78" s="1275"/>
      <c r="J78" s="1275"/>
      <c r="K78" s="1276"/>
      <c r="L78" s="1276"/>
      <c r="M78" s="1276"/>
      <c r="N78" s="1276"/>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c r="B79" s="374"/>
      <c r="G79" s="1275"/>
      <c r="H79" s="1275"/>
      <c r="I79" s="1278"/>
      <c r="J79" s="1278"/>
      <c r="K79" s="1279"/>
      <c r="L79" s="1279"/>
      <c r="M79" s="1279"/>
      <c r="N79" s="1279"/>
      <c r="AN79" s="1281"/>
      <c r="AO79" s="1281"/>
      <c r="AP79" s="1281"/>
      <c r="AQ79" s="1281"/>
      <c r="AR79" s="1281"/>
      <c r="AS79" s="1281"/>
      <c r="AT79" s="1281"/>
      <c r="AU79" s="1281"/>
      <c r="AV79" s="1281"/>
      <c r="AW79" s="1281"/>
      <c r="AX79" s="1281"/>
      <c r="AY79" s="1281"/>
      <c r="AZ79" s="1281"/>
      <c r="BA79" s="1281"/>
      <c r="BB79" s="1280" t="s">
        <v>597</v>
      </c>
      <c r="BC79" s="1280"/>
      <c r="BD79" s="1280"/>
      <c r="BE79" s="1280"/>
      <c r="BF79" s="1280"/>
      <c r="BG79" s="1280"/>
      <c r="BH79" s="1280"/>
      <c r="BI79" s="1280"/>
      <c r="BJ79" s="1280"/>
      <c r="BK79" s="1280"/>
      <c r="BL79" s="1280"/>
      <c r="BM79" s="1280"/>
      <c r="BN79" s="1280"/>
      <c r="BO79" s="1280"/>
      <c r="BP79" s="1277">
        <v>11.5</v>
      </c>
      <c r="BQ79" s="1277"/>
      <c r="BR79" s="1277"/>
      <c r="BS79" s="1277"/>
      <c r="BT79" s="1277"/>
      <c r="BU79" s="1277"/>
      <c r="BV79" s="1277"/>
      <c r="BW79" s="1277"/>
      <c r="BX79" s="1277">
        <v>10.4</v>
      </c>
      <c r="BY79" s="1277"/>
      <c r="BZ79" s="1277"/>
      <c r="CA79" s="1277"/>
      <c r="CB79" s="1277"/>
      <c r="CC79" s="1277"/>
      <c r="CD79" s="1277"/>
      <c r="CE79" s="1277"/>
      <c r="CF79" s="1277">
        <v>9.5</v>
      </c>
      <c r="CG79" s="1277"/>
      <c r="CH79" s="1277"/>
      <c r="CI79" s="1277"/>
      <c r="CJ79" s="1277"/>
      <c r="CK79" s="1277"/>
      <c r="CL79" s="1277"/>
      <c r="CM79" s="1277"/>
      <c r="CN79" s="1277">
        <v>8.6</v>
      </c>
      <c r="CO79" s="1277"/>
      <c r="CP79" s="1277"/>
      <c r="CQ79" s="1277"/>
      <c r="CR79" s="1277"/>
      <c r="CS79" s="1277"/>
      <c r="CT79" s="1277"/>
      <c r="CU79" s="1277"/>
      <c r="CV79" s="1277">
        <v>8.5</v>
      </c>
      <c r="CW79" s="1277"/>
      <c r="CX79" s="1277"/>
      <c r="CY79" s="1277"/>
      <c r="CZ79" s="1277"/>
      <c r="DA79" s="1277"/>
      <c r="DB79" s="1277"/>
      <c r="DC79" s="1277"/>
    </row>
    <row r="80" spans="2:107" ht="13.2">
      <c r="B80" s="374"/>
      <c r="G80" s="1275"/>
      <c r="H80" s="1275"/>
      <c r="I80" s="1278"/>
      <c r="J80" s="1278"/>
      <c r="K80" s="1279"/>
      <c r="L80" s="1279"/>
      <c r="M80" s="1279"/>
      <c r="N80" s="1279"/>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X60y3jWsoCpIf4c0obp86dE2zeQDoaMpZWhNZWSEgj/vaYhTIOztQ+hCU8nVjnWnFDMGmaj/WoHVmgEWhzRRLA==" saltValue="hEyt8m1KdqAoZNlDi9ByIQ=="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A6" zoomScale="70" zoomScaleNormal="70" zoomScaleSheetLayoutView="70" workbookViewId="0">
      <selection activeCell="AF100" sqref="AF100"/>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598</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HamZKJSiNKJko5V7sHOrIEyo4gaMK1aRgJqTNKl5vt4nscjEVLejmWB7Syxe2jH4Y47OI0RArV+Ji7vCW56g==" saltValue="WQbYMcBW8mzs/PTRuaOj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70" zoomScaleNormal="70" zoomScaleSheetLayoutView="55" workbookViewId="0">
      <selection activeCell="AE111" sqref="AE111"/>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599</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vpcoI0YpSP/qy41yUPROplMrf7rbWUesxWmUHfN62n0gv1AYGIO7E7sU0BTkPRn9RCc2eMPZbXtSlgBOdLe85w==" saltValue="XzVUcinlbsxDJh4qA+6M+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542</v>
      </c>
      <c r="G2" s="136"/>
      <c r="H2" s="137"/>
    </row>
    <row r="3" spans="1:8">
      <c r="A3" s="133" t="s">
        <v>535</v>
      </c>
      <c r="B3" s="138"/>
      <c r="C3" s="139"/>
      <c r="D3" s="140">
        <v>79554</v>
      </c>
      <c r="E3" s="141"/>
      <c r="F3" s="142">
        <v>84389</v>
      </c>
      <c r="G3" s="143"/>
      <c r="H3" s="144"/>
    </row>
    <row r="4" spans="1:8">
      <c r="A4" s="145"/>
      <c r="B4" s="146"/>
      <c r="C4" s="147"/>
      <c r="D4" s="148">
        <v>35786</v>
      </c>
      <c r="E4" s="149"/>
      <c r="F4" s="150">
        <v>44339</v>
      </c>
      <c r="G4" s="151"/>
      <c r="H4" s="152"/>
    </row>
    <row r="5" spans="1:8">
      <c r="A5" s="133" t="s">
        <v>537</v>
      </c>
      <c r="B5" s="138"/>
      <c r="C5" s="139"/>
      <c r="D5" s="140">
        <v>83307</v>
      </c>
      <c r="E5" s="141"/>
      <c r="F5" s="142">
        <v>83623</v>
      </c>
      <c r="G5" s="143"/>
      <c r="H5" s="144"/>
    </row>
    <row r="6" spans="1:8">
      <c r="A6" s="145"/>
      <c r="B6" s="146"/>
      <c r="C6" s="147"/>
      <c r="D6" s="148">
        <v>43009</v>
      </c>
      <c r="E6" s="149"/>
      <c r="F6" s="150">
        <v>48787</v>
      </c>
      <c r="G6" s="151"/>
      <c r="H6" s="152"/>
    </row>
    <row r="7" spans="1:8">
      <c r="A7" s="133" t="s">
        <v>538</v>
      </c>
      <c r="B7" s="138"/>
      <c r="C7" s="139"/>
      <c r="D7" s="140">
        <v>50500</v>
      </c>
      <c r="E7" s="141"/>
      <c r="F7" s="142">
        <v>87974</v>
      </c>
      <c r="G7" s="143"/>
      <c r="H7" s="144"/>
    </row>
    <row r="8" spans="1:8">
      <c r="A8" s="145"/>
      <c r="B8" s="146"/>
      <c r="C8" s="147"/>
      <c r="D8" s="148">
        <v>29302</v>
      </c>
      <c r="E8" s="149"/>
      <c r="F8" s="150">
        <v>48183</v>
      </c>
      <c r="G8" s="151"/>
      <c r="H8" s="152"/>
    </row>
    <row r="9" spans="1:8">
      <c r="A9" s="133" t="s">
        <v>539</v>
      </c>
      <c r="B9" s="138"/>
      <c r="C9" s="139"/>
      <c r="D9" s="140">
        <v>68500</v>
      </c>
      <c r="E9" s="141"/>
      <c r="F9" s="142">
        <v>78864</v>
      </c>
      <c r="G9" s="143"/>
      <c r="H9" s="144"/>
    </row>
    <row r="10" spans="1:8">
      <c r="A10" s="145"/>
      <c r="B10" s="146"/>
      <c r="C10" s="147"/>
      <c r="D10" s="148">
        <v>36421</v>
      </c>
      <c r="E10" s="149"/>
      <c r="F10" s="150">
        <v>46136</v>
      </c>
      <c r="G10" s="151"/>
      <c r="H10" s="152"/>
    </row>
    <row r="11" spans="1:8">
      <c r="A11" s="133" t="s">
        <v>540</v>
      </c>
      <c r="B11" s="138"/>
      <c r="C11" s="139"/>
      <c r="D11" s="140">
        <v>79625</v>
      </c>
      <c r="E11" s="141"/>
      <c r="F11" s="142">
        <v>85042</v>
      </c>
      <c r="G11" s="143"/>
      <c r="H11" s="144"/>
    </row>
    <row r="12" spans="1:8">
      <c r="A12" s="145"/>
      <c r="B12" s="146"/>
      <c r="C12" s="153"/>
      <c r="D12" s="148">
        <v>32900</v>
      </c>
      <c r="E12" s="149"/>
      <c r="F12" s="150">
        <v>50806</v>
      </c>
      <c r="G12" s="151"/>
      <c r="H12" s="152"/>
    </row>
    <row r="13" spans="1:8">
      <c r="A13" s="133"/>
      <c r="B13" s="138"/>
      <c r="C13" s="154"/>
      <c r="D13" s="155">
        <v>72297</v>
      </c>
      <c r="E13" s="156"/>
      <c r="F13" s="157">
        <v>83978</v>
      </c>
      <c r="G13" s="158"/>
      <c r="H13" s="144"/>
    </row>
    <row r="14" spans="1:8">
      <c r="A14" s="145"/>
      <c r="B14" s="146"/>
      <c r="C14" s="147"/>
      <c r="D14" s="148">
        <v>35484</v>
      </c>
      <c r="E14" s="149"/>
      <c r="F14" s="150">
        <v>47650</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10.25</v>
      </c>
      <c r="C19" s="159">
        <f>ROUND(VALUE(SUBSTITUTE(実質収支比率等に係る経年分析!G$48,"▲","-")),2)</f>
        <v>9.8699999999999992</v>
      </c>
      <c r="D19" s="159">
        <f>ROUND(VALUE(SUBSTITUTE(実質収支比率等に係る経年分析!H$48,"▲","-")),2)</f>
        <v>11.95</v>
      </c>
      <c r="E19" s="159">
        <f>ROUND(VALUE(SUBSTITUTE(実質収支比率等に係る経年分析!I$48,"▲","-")),2)</f>
        <v>10.57</v>
      </c>
      <c r="F19" s="159">
        <f>ROUND(VALUE(SUBSTITUTE(実質収支比率等に係る経年分析!J$48,"▲","-")),2)</f>
        <v>7.86</v>
      </c>
    </row>
    <row r="20" spans="1:11">
      <c r="A20" s="159" t="s">
        <v>49</v>
      </c>
      <c r="B20" s="159">
        <f>ROUND(VALUE(SUBSTITUTE(実質収支比率等に係る経年分析!F$47,"▲","-")),2)</f>
        <v>13.67</v>
      </c>
      <c r="C20" s="159">
        <f>ROUND(VALUE(SUBSTITUTE(実質収支比率等に係る経年分析!G$47,"▲","-")),2)</f>
        <v>14.23</v>
      </c>
      <c r="D20" s="159">
        <f>ROUND(VALUE(SUBSTITUTE(実質収支比率等に係る経年分析!H$47,"▲","-")),2)</f>
        <v>14.35</v>
      </c>
      <c r="E20" s="159">
        <f>ROUND(VALUE(SUBSTITUTE(実質収支比率等に係る経年分析!I$47,"▲","-")),2)</f>
        <v>14.69</v>
      </c>
      <c r="F20" s="159">
        <f>ROUND(VALUE(SUBSTITUTE(実質収支比率等に係る経年分析!J$47,"▲","-")),2)</f>
        <v>14.72</v>
      </c>
    </row>
    <row r="21" spans="1:11">
      <c r="A21" s="159" t="s">
        <v>50</v>
      </c>
      <c r="B21" s="159">
        <f>IF(ISNUMBER(VALUE(SUBSTITUTE(実質収支比率等に係る経年分析!F$49,"▲","-"))),ROUND(VALUE(SUBSTITUTE(実質収支比率等に係る経年分析!F$49,"▲","-")),2),NA())</f>
        <v>-3.28</v>
      </c>
      <c r="C21" s="159">
        <f>IF(ISNUMBER(VALUE(SUBSTITUTE(実質収支比率等に係る経年分析!G$49,"▲","-"))),ROUND(VALUE(SUBSTITUTE(実質収支比率等に係る経年分析!G$49,"▲","-")),2),NA())</f>
        <v>-4.93</v>
      </c>
      <c r="D21" s="159">
        <f>IF(ISNUMBER(VALUE(SUBSTITUTE(実質収支比率等に係る経年分析!H$49,"▲","-"))),ROUND(VALUE(SUBSTITUTE(実質収支比率等に係る経年分析!H$49,"▲","-")),2),NA())</f>
        <v>-2.2599999999999998</v>
      </c>
      <c r="E21" s="159">
        <f>IF(ISNUMBER(VALUE(SUBSTITUTE(実質収支比率等に係る経年分析!I$49,"▲","-"))),ROUND(VALUE(SUBSTITUTE(実質収支比率等に係る経年分析!I$49,"▲","-")),2),NA())</f>
        <v>-6.12</v>
      </c>
      <c r="F21" s="159">
        <f>IF(ISNUMBER(VALUE(SUBSTITUTE(実質収支比率等に係る経年分析!J$49,"▲","-"))),ROUND(VALUE(SUBSTITUTE(実質収支比率等に係る経年分析!J$49,"▲","-")),2),NA())</f>
        <v>-6.96</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str">
        <f>IF(連結実質赤字比率に係る赤字・黒字の構成分析!C$41="",NA(),連結実質赤字比率に係る赤字・黒字の構成分析!C$41)</f>
        <v>村山市土地区画整理事業特別会計</v>
      </c>
      <c r="B29" s="160" t="e">
        <f>IF(ROUND(VALUE(SUBSTITUTE(連結実質赤字比率に係る赤字・黒字の構成分析!F$41,"▲", "-")), 2) &lt; 0, ABS(ROUND(VALUE(SUBSTITUTE(連結実質赤字比率に係る赤字・黒字の構成分析!F$41,"▲", "-")), 2)), NA())</f>
        <v>#N/A</v>
      </c>
      <c r="C29" s="160">
        <f>IF(ROUND(VALUE(SUBSTITUTE(連結実質赤字比率に係る赤字・黒字の構成分析!F$41,"▲", "-")), 2) &gt;= 0, ABS(ROUND(VALUE(SUBSTITUTE(連結実質赤字比率に係る赤字・黒字の構成分析!F$41,"▲", "-")), 2)), NA())</f>
        <v>0</v>
      </c>
      <c r="D29" s="160" t="e">
        <f>IF(ROUND(VALUE(SUBSTITUTE(連結実質赤字比率に係る赤字・黒字の構成分析!G$41,"▲", "-")), 2) &lt; 0, ABS(ROUND(VALUE(SUBSTITUTE(連結実質赤字比率に係る赤字・黒字の構成分析!G$41,"▲", "-")), 2)), NA())</f>
        <v>#N/A</v>
      </c>
      <c r="E29" s="160">
        <f>IF(ROUND(VALUE(SUBSTITUTE(連結実質赤字比率に係る赤字・黒字の構成分析!G$41,"▲", "-")), 2) &gt;= 0, ABS(ROUND(VALUE(SUBSTITUTE(連結実質赤字比率に係る赤字・黒字の構成分析!G$41,"▲", "-")), 2)), NA())</f>
        <v>0</v>
      </c>
      <c r="F29" s="160" t="e">
        <f>IF(ROUND(VALUE(SUBSTITUTE(連結実質赤字比率に係る赤字・黒字の構成分析!H$41,"▲", "-")), 2) &lt; 0, ABS(ROUND(VALUE(SUBSTITUTE(連結実質赤字比率に係る赤字・黒字の構成分析!H$41,"▲", "-")), 2)), NA())</f>
        <v>#N/A</v>
      </c>
      <c r="G29" s="160">
        <f>IF(ROUND(VALUE(SUBSTITUTE(連結実質赤字比率に係る赤字・黒字の構成分析!H$41,"▲", "-")), 2) &gt;= 0, ABS(ROUND(VALUE(SUBSTITUTE(連結実質赤字比率に係る赤字・黒字の構成分析!H$41,"▲", "-")), 2)), NA())</f>
        <v>0</v>
      </c>
      <c r="H29" s="160" t="e">
        <f>IF(ROUND(VALUE(SUBSTITUTE(連結実質赤字比率に係る赤字・黒字の構成分析!I$41,"▲", "-")), 2) &lt; 0, ABS(ROUND(VALUE(SUBSTITUTE(連結実質赤字比率に係る赤字・黒字の構成分析!I$41,"▲", "-")), 2)), NA())</f>
        <v>#N/A</v>
      </c>
      <c r="I29" s="160">
        <f>IF(ROUND(VALUE(SUBSTITUTE(連結実質赤字比率に係る赤字・黒字の構成分析!I$41,"▲", "-")), 2) &gt;= 0, ABS(ROUND(VALUE(SUBSTITUTE(連結実質赤字比率に係る赤字・黒字の構成分析!I$41,"▲", "-")), 2)), NA())</f>
        <v>0</v>
      </c>
      <c r="J29" s="160" t="e">
        <f>IF(ROUND(VALUE(SUBSTITUTE(連結実質赤字比率に係る赤字・黒字の構成分析!J$41,"▲", "-")), 2) &lt; 0, ABS(ROUND(VALUE(SUBSTITUTE(連結実質赤字比率に係る赤字・黒字の構成分析!J$41,"▲", "-")), 2)), NA())</f>
        <v>#N/A</v>
      </c>
      <c r="K29" s="160">
        <f>IF(ROUND(VALUE(SUBSTITUTE(連結実質赤字比率に係る赤字・黒字の構成分析!J$41,"▲", "-")), 2) &gt;= 0, ABS(ROUND(VALUE(SUBSTITUTE(連結実質赤字比率に係る赤字・黒字の構成分析!J$41,"▲", "-")), 2)), NA())</f>
        <v>0</v>
      </c>
    </row>
    <row r="30" spans="1:11">
      <c r="A30" s="160" t="str">
        <f>IF(連結実質赤字比率に係る赤字・黒字の構成分析!C$40="",NA(),連結実質赤字比率に係る赤字・黒字の構成分析!C$40)</f>
        <v>村山市後期高齢者医療事業特別会計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0.03</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0.05</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0.04</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0.03</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0.02</v>
      </c>
    </row>
    <row r="31" spans="1:11">
      <c r="A31" s="160" t="str">
        <f>IF(連結実質赤字比率に係る赤字・黒字の構成分析!C$39="",NA(),連結実質赤字比率に係る赤字・黒字の構成分析!C$39)</f>
        <v>村山市農業集落排水事業特別会計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0.16</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0.04</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0.02</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0.05</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0.03</v>
      </c>
    </row>
    <row r="32" spans="1:11">
      <c r="A32" s="160" t="str">
        <f>IF(連結実質赤字比率に係る赤字・黒字の構成分析!C$38="",NA(),連結実質赤字比率に係る赤字・黒字の構成分析!C$38)</f>
        <v>村山市公共下水道事業特別会計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0.12</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7.0000000000000007E-2</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0.12</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0.12</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0.13</v>
      </c>
    </row>
    <row r="33" spans="1:16">
      <c r="A33" s="160" t="str">
        <f>IF(連結実質赤字比率に係る赤字・黒字の構成分析!C$37="",NA(),連結実質赤字比率に係る赤字・黒字の構成分析!C$37)</f>
        <v>村山市介護保険事業特別会計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0.44</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0.46</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0.61</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1.02</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0.22</v>
      </c>
    </row>
    <row r="34" spans="1:16">
      <c r="A34" s="160" t="str">
        <f>IF(連結実質赤字比率に係る赤字・黒字の構成分析!C$36="",NA(),連結実質赤字比率に係る赤字・黒字の構成分析!C$36)</f>
        <v>村山市国民健康保険事業特別会計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1.1100000000000001</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0.87</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0.88</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1.76</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2.64</v>
      </c>
    </row>
    <row r="35" spans="1:16">
      <c r="A35" s="160" t="str">
        <f>IF(連結実質赤字比率に係る赤字・黒字の構成分析!C$35="",NA(),連結実質赤字比率に係る赤字・黒字の構成分析!C$35)</f>
        <v>一般会計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10.24</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9.8699999999999992</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11.94</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10.57</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7.85</v>
      </c>
    </row>
    <row r="36" spans="1:16">
      <c r="A36" s="160" t="str">
        <f>IF(連結実質赤字比率に係る赤字・黒字の構成分析!C$34="",NA(),連結実質赤字比率に係る赤字・黒字の構成分析!C$34)</f>
        <v>村山市水道事業会計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12.94</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14.71</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16.52</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18.059999999999999</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18.53</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1602</v>
      </c>
      <c r="E42" s="161"/>
      <c r="F42" s="161"/>
      <c r="G42" s="161">
        <f>'実質公債費比率（分子）の構造'!L$52</f>
        <v>1594</v>
      </c>
      <c r="H42" s="161"/>
      <c r="I42" s="161"/>
      <c r="J42" s="161">
        <f>'実質公債費比率（分子）の構造'!M$52</f>
        <v>1480</v>
      </c>
      <c r="K42" s="161"/>
      <c r="L42" s="161"/>
      <c r="M42" s="161">
        <f>'実質公債費比率（分子）の構造'!N$52</f>
        <v>1449</v>
      </c>
      <c r="N42" s="161"/>
      <c r="O42" s="161"/>
      <c r="P42" s="161">
        <f>'実質公債費比率（分子）の構造'!O$52</f>
        <v>1435</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23</v>
      </c>
      <c r="C44" s="161"/>
      <c r="D44" s="161"/>
      <c r="E44" s="161">
        <f>'実質公債費比率（分子）の構造'!L$50</f>
        <v>19</v>
      </c>
      <c r="F44" s="161"/>
      <c r="G44" s="161"/>
      <c r="H44" s="161">
        <f>'実質公債費比率（分子）の構造'!M$50</f>
        <v>6</v>
      </c>
      <c r="I44" s="161"/>
      <c r="J44" s="161"/>
      <c r="K44" s="161">
        <f>'実質公債費比率（分子）の構造'!N$50</f>
        <v>6</v>
      </c>
      <c r="L44" s="161"/>
      <c r="M44" s="161"/>
      <c r="N44" s="161">
        <f>'実質公債費比率（分子）の構造'!O$50</f>
        <v>5</v>
      </c>
      <c r="O44" s="161"/>
      <c r="P44" s="161"/>
    </row>
    <row r="45" spans="1:16">
      <c r="A45" s="161" t="s">
        <v>60</v>
      </c>
      <c r="B45" s="161">
        <f>'実質公債費比率（分子）の構造'!K$49</f>
        <v>128</v>
      </c>
      <c r="C45" s="161"/>
      <c r="D45" s="161"/>
      <c r="E45" s="161">
        <f>'実質公債費比率（分子）の構造'!L$49</f>
        <v>121</v>
      </c>
      <c r="F45" s="161"/>
      <c r="G45" s="161"/>
      <c r="H45" s="161">
        <f>'実質公債費比率（分子）の構造'!M$49</f>
        <v>119</v>
      </c>
      <c r="I45" s="161"/>
      <c r="J45" s="161"/>
      <c r="K45" s="161">
        <f>'実質公債費比率（分子）の構造'!N$49</f>
        <v>122</v>
      </c>
      <c r="L45" s="161"/>
      <c r="M45" s="161"/>
      <c r="N45" s="161">
        <f>'実質公債費比率（分子）の構造'!O$49</f>
        <v>131</v>
      </c>
      <c r="O45" s="161"/>
      <c r="P45" s="161"/>
    </row>
    <row r="46" spans="1:16">
      <c r="A46" s="161" t="s">
        <v>61</v>
      </c>
      <c r="B46" s="161">
        <f>'実質公債費比率（分子）の構造'!K$48</f>
        <v>505</v>
      </c>
      <c r="C46" s="161"/>
      <c r="D46" s="161"/>
      <c r="E46" s="161">
        <f>'実質公債費比率（分子）の構造'!L$48</f>
        <v>521</v>
      </c>
      <c r="F46" s="161"/>
      <c r="G46" s="161"/>
      <c r="H46" s="161">
        <f>'実質公債費比率（分子）の構造'!M$48</f>
        <v>519</v>
      </c>
      <c r="I46" s="161"/>
      <c r="J46" s="161"/>
      <c r="K46" s="161">
        <f>'実質公債費比率（分子）の構造'!N$48</f>
        <v>520</v>
      </c>
      <c r="L46" s="161"/>
      <c r="M46" s="161"/>
      <c r="N46" s="161">
        <f>'実質公債費比率（分子）の構造'!O$48</f>
        <v>498</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1866</v>
      </c>
      <c r="C49" s="161"/>
      <c r="D49" s="161"/>
      <c r="E49" s="161">
        <f>'実質公債費比率（分子）の構造'!L$45</f>
        <v>1786</v>
      </c>
      <c r="F49" s="161"/>
      <c r="G49" s="161"/>
      <c r="H49" s="161">
        <f>'実質公債費比率（分子）の構造'!M$45</f>
        <v>1631</v>
      </c>
      <c r="I49" s="161"/>
      <c r="J49" s="161"/>
      <c r="K49" s="161">
        <f>'実質公債費比率（分子）の構造'!N$45</f>
        <v>1542</v>
      </c>
      <c r="L49" s="161"/>
      <c r="M49" s="161"/>
      <c r="N49" s="161">
        <f>'実質公債費比率（分子）の構造'!O$45</f>
        <v>1508</v>
      </c>
      <c r="O49" s="161"/>
      <c r="P49" s="161"/>
    </row>
    <row r="50" spans="1:16">
      <c r="A50" s="161" t="s">
        <v>65</v>
      </c>
      <c r="B50" s="161" t="e">
        <f>NA()</f>
        <v>#N/A</v>
      </c>
      <c r="C50" s="161">
        <f>IF(ISNUMBER('実質公債費比率（分子）の構造'!K$53),'実質公債費比率（分子）の構造'!K$53,NA())</f>
        <v>920</v>
      </c>
      <c r="D50" s="161" t="e">
        <f>NA()</f>
        <v>#N/A</v>
      </c>
      <c r="E50" s="161" t="e">
        <f>NA()</f>
        <v>#N/A</v>
      </c>
      <c r="F50" s="161">
        <f>IF(ISNUMBER('実質公債費比率（分子）の構造'!L$53),'実質公債費比率（分子）の構造'!L$53,NA())</f>
        <v>853</v>
      </c>
      <c r="G50" s="161" t="e">
        <f>NA()</f>
        <v>#N/A</v>
      </c>
      <c r="H50" s="161" t="e">
        <f>NA()</f>
        <v>#N/A</v>
      </c>
      <c r="I50" s="161">
        <f>IF(ISNUMBER('実質公債費比率（分子）の構造'!M$53),'実質公債費比率（分子）の構造'!M$53,NA())</f>
        <v>795</v>
      </c>
      <c r="J50" s="161" t="e">
        <f>NA()</f>
        <v>#N/A</v>
      </c>
      <c r="K50" s="161" t="e">
        <f>NA()</f>
        <v>#N/A</v>
      </c>
      <c r="L50" s="161">
        <f>IF(ISNUMBER('実質公債費比率（分子）の構造'!N$53),'実質公債費比率（分子）の構造'!N$53,NA())</f>
        <v>741</v>
      </c>
      <c r="M50" s="161" t="e">
        <f>NA()</f>
        <v>#N/A</v>
      </c>
      <c r="N50" s="161" t="e">
        <f>NA()</f>
        <v>#N/A</v>
      </c>
      <c r="O50" s="161">
        <f>IF(ISNUMBER('実質公債費比率（分子）の構造'!O$53),'実質公債費比率（分子）の構造'!O$53,NA())</f>
        <v>707</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13381</v>
      </c>
      <c r="E56" s="160"/>
      <c r="F56" s="160"/>
      <c r="G56" s="160">
        <f>'将来負担比率（分子）の構造'!J$52</f>
        <v>13524</v>
      </c>
      <c r="H56" s="160"/>
      <c r="I56" s="160"/>
      <c r="J56" s="160">
        <f>'将来負担比率（分子）の構造'!K$52</f>
        <v>13327</v>
      </c>
      <c r="K56" s="160"/>
      <c r="L56" s="160"/>
      <c r="M56" s="160">
        <f>'将来負担比率（分子）の構造'!L$52</f>
        <v>13229</v>
      </c>
      <c r="N56" s="160"/>
      <c r="O56" s="160"/>
      <c r="P56" s="160">
        <f>'将来負担比率（分子）の構造'!M$52</f>
        <v>13129</v>
      </c>
    </row>
    <row r="57" spans="1:16">
      <c r="A57" s="160" t="s">
        <v>36</v>
      </c>
      <c r="B57" s="160"/>
      <c r="C57" s="160"/>
      <c r="D57" s="160">
        <f>'将来負担比率（分子）の構造'!I$51</f>
        <v>2639</v>
      </c>
      <c r="E57" s="160"/>
      <c r="F57" s="160"/>
      <c r="G57" s="160">
        <f>'将来負担比率（分子）の構造'!J$51</f>
        <v>2442</v>
      </c>
      <c r="H57" s="160"/>
      <c r="I57" s="160"/>
      <c r="J57" s="160">
        <f>'将来負担比率（分子）の構造'!K$51</f>
        <v>2213</v>
      </c>
      <c r="K57" s="160"/>
      <c r="L57" s="160"/>
      <c r="M57" s="160">
        <f>'将来負担比率（分子）の構造'!L$51</f>
        <v>2053</v>
      </c>
      <c r="N57" s="160"/>
      <c r="O57" s="160"/>
      <c r="P57" s="160">
        <f>'将来負担比率（分子）の構造'!M$51</f>
        <v>1870</v>
      </c>
    </row>
    <row r="58" spans="1:16">
      <c r="A58" s="160" t="s">
        <v>35</v>
      </c>
      <c r="B58" s="160"/>
      <c r="C58" s="160"/>
      <c r="D58" s="160">
        <f>'将来負担比率（分子）の構造'!I$50</f>
        <v>1902</v>
      </c>
      <c r="E58" s="160"/>
      <c r="F58" s="160"/>
      <c r="G58" s="160">
        <f>'将来負担比率（分子）の構造'!J$50</f>
        <v>1912</v>
      </c>
      <c r="H58" s="160"/>
      <c r="I58" s="160"/>
      <c r="J58" s="160">
        <f>'将来負担比率（分子）の構造'!K$50</f>
        <v>2064</v>
      </c>
      <c r="K58" s="160"/>
      <c r="L58" s="160"/>
      <c r="M58" s="160">
        <f>'将来負担比率（分子）の構造'!L$50</f>
        <v>2368</v>
      </c>
      <c r="N58" s="160"/>
      <c r="O58" s="160"/>
      <c r="P58" s="160">
        <f>'将来負担比率（分子）の構造'!M$50</f>
        <v>2414</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2712</v>
      </c>
      <c r="C62" s="160"/>
      <c r="D62" s="160"/>
      <c r="E62" s="160">
        <f>'将来負担比率（分子）の構造'!J$45</f>
        <v>2511</v>
      </c>
      <c r="F62" s="160"/>
      <c r="G62" s="160"/>
      <c r="H62" s="160">
        <f>'将来負担比率（分子）の構造'!K$45</f>
        <v>2542</v>
      </c>
      <c r="I62" s="160"/>
      <c r="J62" s="160"/>
      <c r="K62" s="160">
        <f>'将来負担比率（分子）の構造'!L$45</f>
        <v>2483</v>
      </c>
      <c r="L62" s="160"/>
      <c r="M62" s="160"/>
      <c r="N62" s="160">
        <f>'将来負担比率（分子）の構造'!M$45</f>
        <v>2444</v>
      </c>
      <c r="O62" s="160"/>
      <c r="P62" s="160"/>
    </row>
    <row r="63" spans="1:16">
      <c r="A63" s="160" t="s">
        <v>28</v>
      </c>
      <c r="B63" s="160">
        <f>'将来負担比率（分子）の構造'!I$44</f>
        <v>763</v>
      </c>
      <c r="C63" s="160"/>
      <c r="D63" s="160"/>
      <c r="E63" s="160">
        <f>'将来負担比率（分子）の構造'!J$44</f>
        <v>686</v>
      </c>
      <c r="F63" s="160"/>
      <c r="G63" s="160"/>
      <c r="H63" s="160">
        <f>'将来負担比率（分子）の構造'!K$44</f>
        <v>635</v>
      </c>
      <c r="I63" s="160"/>
      <c r="J63" s="160"/>
      <c r="K63" s="160">
        <f>'将来負担比率（分子）の構造'!L$44</f>
        <v>533</v>
      </c>
      <c r="L63" s="160"/>
      <c r="M63" s="160"/>
      <c r="N63" s="160">
        <f>'将来負担比率（分子）の構造'!M$44</f>
        <v>431</v>
      </c>
      <c r="O63" s="160"/>
      <c r="P63" s="160"/>
    </row>
    <row r="64" spans="1:16">
      <c r="A64" s="160" t="s">
        <v>27</v>
      </c>
      <c r="B64" s="160">
        <f>'将来負担比率（分子）の構造'!I$43</f>
        <v>8199</v>
      </c>
      <c r="C64" s="160"/>
      <c r="D64" s="160"/>
      <c r="E64" s="160">
        <f>'将来負担比率（分子）の構造'!J$43</f>
        <v>8076</v>
      </c>
      <c r="F64" s="160"/>
      <c r="G64" s="160"/>
      <c r="H64" s="160">
        <f>'将来負担比率（分子）の構造'!K$43</f>
        <v>7937</v>
      </c>
      <c r="I64" s="160"/>
      <c r="J64" s="160"/>
      <c r="K64" s="160">
        <f>'将来負担比率（分子）の構造'!L$43</f>
        <v>7704</v>
      </c>
      <c r="L64" s="160"/>
      <c r="M64" s="160"/>
      <c r="N64" s="160">
        <f>'将来負担比率（分子）の構造'!M$43</f>
        <v>7391</v>
      </c>
      <c r="O64" s="160"/>
      <c r="P64" s="160"/>
    </row>
    <row r="65" spans="1:16">
      <c r="A65" s="160" t="s">
        <v>26</v>
      </c>
      <c r="B65" s="160">
        <f>'将来負担比率（分子）の構造'!I$42</f>
        <v>30</v>
      </c>
      <c r="C65" s="160"/>
      <c r="D65" s="160"/>
      <c r="E65" s="160">
        <f>'将来負担比率（分子）の構造'!J$42</f>
        <v>12</v>
      </c>
      <c r="F65" s="160"/>
      <c r="G65" s="160"/>
      <c r="H65" s="160">
        <f>'将来負担比率（分子）の構造'!K$42</f>
        <v>9</v>
      </c>
      <c r="I65" s="160"/>
      <c r="J65" s="160"/>
      <c r="K65" s="160">
        <f>'将来負担比率（分子）の構造'!L$42</f>
        <v>6</v>
      </c>
      <c r="L65" s="160"/>
      <c r="M65" s="160"/>
      <c r="N65" s="160">
        <f>'将来負担比率（分子）の構造'!M$42</f>
        <v>3</v>
      </c>
      <c r="O65" s="160"/>
      <c r="P65" s="160"/>
    </row>
    <row r="66" spans="1:16">
      <c r="A66" s="160" t="s">
        <v>25</v>
      </c>
      <c r="B66" s="160">
        <f>'将来負担比率（分子）の構造'!I$41</f>
        <v>14767</v>
      </c>
      <c r="C66" s="160"/>
      <c r="D66" s="160"/>
      <c r="E66" s="160">
        <f>'将来負担比率（分子）の構造'!J$41</f>
        <v>14546</v>
      </c>
      <c r="F66" s="160"/>
      <c r="G66" s="160"/>
      <c r="H66" s="160">
        <f>'将来負担比率（分子）の構造'!K$41</f>
        <v>14143</v>
      </c>
      <c r="I66" s="160"/>
      <c r="J66" s="160"/>
      <c r="K66" s="160">
        <f>'将来負担比率（分子）の構造'!L$41</f>
        <v>13927</v>
      </c>
      <c r="L66" s="160"/>
      <c r="M66" s="160"/>
      <c r="N66" s="160">
        <f>'将来負担比率（分子）の構造'!M$41</f>
        <v>13931</v>
      </c>
      <c r="O66" s="160"/>
      <c r="P66" s="160"/>
    </row>
    <row r="67" spans="1:16">
      <c r="A67" s="160" t="s">
        <v>69</v>
      </c>
      <c r="B67" s="160" t="e">
        <f>NA()</f>
        <v>#N/A</v>
      </c>
      <c r="C67" s="160">
        <f>IF(ISNUMBER('将来負担比率（分子）の構造'!I$53), IF('将来負担比率（分子）の構造'!I$53 &lt; 0, 0, '将来負担比率（分子）の構造'!I$53), NA())</f>
        <v>8550</v>
      </c>
      <c r="D67" s="160" t="e">
        <f>NA()</f>
        <v>#N/A</v>
      </c>
      <c r="E67" s="160" t="e">
        <f>NA()</f>
        <v>#N/A</v>
      </c>
      <c r="F67" s="160">
        <f>IF(ISNUMBER('将来負担比率（分子）の構造'!J$53), IF('将来負担比率（分子）の構造'!J$53 &lt; 0, 0, '将来負担比率（分子）の構造'!J$53), NA())</f>
        <v>7953</v>
      </c>
      <c r="G67" s="160" t="e">
        <f>NA()</f>
        <v>#N/A</v>
      </c>
      <c r="H67" s="160" t="e">
        <f>NA()</f>
        <v>#N/A</v>
      </c>
      <c r="I67" s="160">
        <f>IF(ISNUMBER('将来負担比率（分子）の構造'!K$53), IF('将来負担比率（分子）の構造'!K$53 &lt; 0, 0, '将来負担比率（分子）の構造'!K$53), NA())</f>
        <v>7661</v>
      </c>
      <c r="J67" s="160" t="e">
        <f>NA()</f>
        <v>#N/A</v>
      </c>
      <c r="K67" s="160" t="e">
        <f>NA()</f>
        <v>#N/A</v>
      </c>
      <c r="L67" s="160">
        <f>IF(ISNUMBER('将来負担比率（分子）の構造'!L$53), IF('将来負担比率（分子）の構造'!L$53 &lt; 0, 0, '将来負担比率（分子）の構造'!L$53), NA())</f>
        <v>7002</v>
      </c>
      <c r="M67" s="160" t="e">
        <f>NA()</f>
        <v>#N/A</v>
      </c>
      <c r="N67" s="160" t="e">
        <f>NA()</f>
        <v>#N/A</v>
      </c>
      <c r="O67" s="160">
        <f>IF(ISNUMBER('将来負担比率（分子）の構造'!M$53), IF('将来負担比率（分子）の構造'!M$53 &lt; 0, 0, '将来負担比率（分子）の構造'!M$53), NA())</f>
        <v>6789</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1069</v>
      </c>
      <c r="C72" s="164">
        <f>基金残高に係る経年分析!G55</f>
        <v>1069</v>
      </c>
      <c r="D72" s="164">
        <f>基金残高に係る経年分析!H55</f>
        <v>1060</v>
      </c>
    </row>
    <row r="73" spans="1:16">
      <c r="A73" s="163" t="s">
        <v>72</v>
      </c>
      <c r="B73" s="164">
        <f>基金残高に係る経年分析!F56</f>
        <v>94</v>
      </c>
      <c r="C73" s="164">
        <f>基金残高に係る経年分析!G56</f>
        <v>171</v>
      </c>
      <c r="D73" s="164">
        <f>基金残高に係る経年分析!H56</f>
        <v>121</v>
      </c>
    </row>
    <row r="74" spans="1:16">
      <c r="A74" s="163" t="s">
        <v>73</v>
      </c>
      <c r="B74" s="164">
        <f>基金残高に係る経年分析!F57</f>
        <v>558</v>
      </c>
      <c r="C74" s="164">
        <f>基金残高に係る経年分析!G57</f>
        <v>785</v>
      </c>
      <c r="D74" s="164">
        <f>基金残高に係る経年分析!H57</f>
        <v>856</v>
      </c>
    </row>
  </sheetData>
  <sheetProtection algorithmName="SHA-512" hashValue="AUyyVGMHId8fb6/l/y9ZoC0Y7NBUHxt96BXjjGNuIRd/BNdYz8QTcxLqcM3ltcV16LCytoBO8cTBJT0dxvR1yg==" saltValue="H2yf6kJ6YAHVnpp6mk2ISg=="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creator>財務調査課</dc:creator>
  <cp:lastModifiedBy> </cp:lastModifiedBy>
  <cp:lastPrinted>2019-10-31T09:55:07Z</cp:lastPrinted>
  <dcterms:created xsi:type="dcterms:W3CDTF">2019-02-14T01:34:06Z</dcterms:created>
  <dcterms:modified xsi:type="dcterms:W3CDTF">2019-10-31T10:02:06Z</dcterms:modified>
</cp:coreProperties>
</file>