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9788" windowHeight="1176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AM37" i="10"/>
  <c r="U37" i="10"/>
  <c r="C37" i="10"/>
  <c r="AM36" i="10"/>
  <c r="C36"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s="1"/>
  <c r="BE35" i="10" l="1"/>
  <c r="BE36" i="10" s="1"/>
  <c r="BE37" i="10" s="1"/>
  <c r="BW34" i="10"/>
  <c r="BW35" i="10" s="1"/>
  <c r="BW36" i="10" s="1"/>
  <c r="BW37" i="10" s="1"/>
  <c r="BW38" i="10" s="1"/>
  <c r="BW39" i="10" s="1"/>
  <c r="CO34" i="10" l="1"/>
  <c r="CO35" i="10" s="1"/>
  <c r="CO36" i="10" s="1"/>
  <c r="CO37" i="10" s="1"/>
  <c r="CO38" i="10" s="1"/>
  <c r="CO39" i="10" s="1"/>
  <c r="CO40" i="10" s="1"/>
</calcChain>
</file>

<file path=xl/sharedStrings.xml><?xml version="1.0" encoding="utf-8"?>
<sst xmlns="http://schemas.openxmlformats.org/spreadsheetml/2006/main" count="1089" uniqueCount="614">
  <si>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</si>
  <si>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</si>
  <si>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</si>
  <si>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</si>
  <si>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</si>
  <si>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</si>
  <si>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</si>
  <si>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</si>
  <si>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</si>
  <si>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</si>
  <si>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</si>
  <si>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</si>
  <si>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</si>
  <si>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</si>
  <si>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</si>
  <si>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</si>
  <si>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</si>
  <si>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</si>
  <si>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</si>
  <si>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</si>
  <si>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</si>
  <si>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</si>
  <si>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</si>
  <si>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</si>
  <si>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</si>
  <si>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</si>
  <si>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</si>
  <si>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</si>
  <si>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</si>
  <si>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</si>
  <si>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</si>
  <si>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</si>
  <si>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</si>
  <si>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</si>
  <si>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</si>
  <si>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</si>
  <si>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</si>
  <si>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</si>
  <si>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</si>
  <si>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</si>
  <si>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</si>
  <si>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</si>
  <si>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</si>
  <si>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</si>
  <si>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</si>
  <si>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</si>
  <si>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</si>
  <si>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</si>
  <si>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</si>
  <si>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</si>
  <si>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</si>
  <si>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</si>
  <si>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</si>
  <si>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</si>
  <si>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</si>
  <si>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</si>
  <si>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</si>
  <si>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</si>
  <si>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</si>
  <si>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</si>
  <si>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</si>
  <si>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</si>
  <si>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</si>
  <si>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</si>
  <si>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</si>
  <si>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</si>
  <si>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</si>
  <si>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</si>
  <si>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</si>
  <si>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</si>
  <si>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</si>
  <si>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</si>
  <si>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</si>
  <si>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</si>
  <si>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</si>
  <si>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</si>
  <si>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</si>
  <si>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</si>
  <si>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</si>
  <si>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</si>
  <si>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</si>
  <si>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</si>
  <si>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</si>
  <si>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</si>
  <si>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</si>
  <si>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</si>
  <si>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</si>
  <si>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</si>
  <si>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</si>
  <si>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</si>
  <si>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</si>
  <si>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</si>
  <si>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</si>
  <si>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</si>
  <si>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</si>
  <si>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</si>
  <si>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</si>
  <si>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</si>
  <si>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</si>
  <si>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</si>
  <si>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</si>
  <si>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</si>
  <si>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</si>
  <si>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</si>
  <si>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</si>
  <si>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</si>
  <si>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</si>
  <si>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</si>
  <si>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</si>
  <si>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</si>
  <si>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</si>
  <si>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</si>
  <si>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</si>
  <si>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</si>
  <si>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</si>
  <si>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</si>
  <si>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</si>
  <si>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</si>
  <si>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</si>
  <si>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</si>
  <si>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</si>
  <si>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</si>
  <si>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</si>
  <si>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</si>
  <si>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</si>
  <si>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</si>
  <si>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</si>
  <si>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</si>
  <si>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</si>
  <si>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</si>
  <si>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</si>
  <si>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</si>
  <si>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</si>
  <si>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</si>
  <si>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</si>
  <si>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</si>
  <si>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</si>
  <si>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</si>
  <si>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</si>
  <si>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</si>
  <si>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</si>
  <si>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</si>
  <si>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</si>
  <si>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</si>
  <si>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</si>
  <si>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</si>
  <si>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</si>
  <si>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0"/>
  </si>
  <si>
    <t>うち日本人(％)</t>
    <phoneticPr fontId="5"/>
  </si>
  <si>
    <t>-1.3</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</si>
  <si>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</si>
  <si>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</si>
  <si>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</si>
  <si>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</si>
  <si>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</si>
  <si>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</si>
  <si>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</si>
  <si>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</si>
  <si>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</si>
  <si>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</si>
  <si>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</si>
  <si>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</si>
  <si>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</si>
  <si>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</si>
  <si>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</si>
  <si>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</si>
  <si>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</si>
  <si>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</si>
  <si>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</si>
  <si>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</si>
  <si>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</si>
  <si>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</si>
  <si>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</si>
  <si>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</si>
  <si>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</si>
  <si>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</si>
  <si>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</si>
  <si>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</si>
  <si>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</si>
  <si>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</si>
  <si>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</si>
  <si>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</si>
  <si>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</si>
  <si>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</si>
  <si>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</si>
  <si>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</si>
  <si>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</si>
  <si>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</si>
  <si>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</si>
  <si>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</si>
  <si>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</si>
  <si>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</si>
  <si>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</si>
  <si>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</si>
  <si>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</si>
  <si>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</si>
  <si>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</si>
  <si>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</si>
  <si>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</si>
  <si>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</si>
  <si>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</si>
  <si>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</si>
  <si>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</si>
  <si>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</si>
  <si>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</si>
  <si>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</si>
  <si>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</si>
  <si>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</si>
  <si>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</si>
  <si>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</si>
  <si>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</si>
  <si>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</si>
  <si>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山形県米沢市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</si>
  <si>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</si>
  <si>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</si>
  <si>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</si>
  <si>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</si>
  <si>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</si>
  <si>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</si>
  <si>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</si>
  <si>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</si>
  <si>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</si>
  <si>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</si>
  <si>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</si>
  <si>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</si>
  <si>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</si>
  <si>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</si>
  <si>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</si>
  <si>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</si>
  <si>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</si>
  <si>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</si>
  <si>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</si>
  <si>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</si>
  <si>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</si>
  <si>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</si>
  <si>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</si>
  <si>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</si>
  <si>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</si>
  <si>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</si>
  <si>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</si>
  <si>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</si>
  <si>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</si>
  <si>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</si>
  <si>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</si>
  <si>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</si>
  <si>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</si>
  <si>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</si>
  <si>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</si>
  <si>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</si>
  <si>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</si>
  <si>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</si>
  <si>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</si>
  <si>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</si>
  <si>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</si>
  <si>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</si>
  <si>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</si>
  <si>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</si>
  <si>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</si>
  <si>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</si>
  <si>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</si>
  <si>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</si>
  <si>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</si>
  <si>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</si>
  <si>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</si>
  <si>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</si>
  <si>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</si>
  <si>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</si>
  <si>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</si>
  <si>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</si>
  <si>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</si>
  <si>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</si>
  <si>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</si>
  <si>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</si>
  <si>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</si>
  <si>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</si>
  <si>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</si>
  <si>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</si>
  <si>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</si>
  <si>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</si>
  <si>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</si>
  <si>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</si>
  <si>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</si>
  <si>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</si>
  <si>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</si>
  <si>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</si>
  <si>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</si>
  <si>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</si>
  <si>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</si>
  <si>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</si>
  <si>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</si>
  <si>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</si>
  <si>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</si>
  <si>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</si>
  <si>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</si>
  <si>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</si>
  <si>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</si>
  <si>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</si>
  <si>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</si>
  <si>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</si>
  <si>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</si>
  <si>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</si>
  <si>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</si>
  <si>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</si>
  <si>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</si>
  <si>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</si>
  <si>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</si>
  <si>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</si>
  <si>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</si>
  <si>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</si>
  <si>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</si>
  <si>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</si>
  <si>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</si>
  <si>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</si>
  <si>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</si>
  <si>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</si>
  <si>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</si>
  <si>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</si>
  <si>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</si>
  <si>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</si>
  <si>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</si>
  <si>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</si>
  <si>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</si>
  <si>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</si>
  <si>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</si>
  <si>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</si>
  <si>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</si>
  <si>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</si>
  <si>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</si>
  <si>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</si>
  <si>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</si>
  <si>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</si>
  <si>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</si>
  <si>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</si>
  <si>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</si>
  <si>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</si>
  <si>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</si>
  <si>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と畜場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</si>
  <si>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</si>
  <si>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</si>
  <si>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</si>
  <si>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</si>
  <si>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</si>
  <si>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</si>
  <si>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</si>
  <si>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</si>
  <si>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</si>
  <si>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</si>
  <si>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</si>
  <si>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</si>
  <si>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</si>
  <si>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</si>
  <si>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</si>
  <si>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</si>
  <si>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</si>
  <si>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</si>
  <si>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</si>
  <si>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</si>
  <si>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</si>
  <si>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</si>
  <si>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</si>
  <si>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</si>
  <si>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</si>
  <si>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山形県米沢市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</si>
  <si>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</si>
  <si>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</si>
  <si>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</si>
  <si>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</si>
  <si>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</si>
  <si>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</si>
  <si>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</si>
  <si>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</si>
  <si>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</si>
  <si>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</si>
  <si>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</si>
  <si>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</si>
  <si>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</si>
  <si>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</si>
  <si>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</si>
  <si>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</si>
  <si>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</si>
  <si>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</si>
  <si>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</si>
  <si>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</si>
  <si>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米沢市物品調達費特別会計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</si>
  <si>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</si>
  <si>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</si>
  <si>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</si>
  <si>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</si>
  <si>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</si>
  <si>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</si>
  <si>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</si>
  <si>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</si>
  <si>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</si>
  <si>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</si>
  <si>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</si>
  <si>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</si>
  <si>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</si>
  <si>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</si>
  <si>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</si>
  <si>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</si>
  <si>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</si>
  <si>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</si>
  <si>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</si>
  <si>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米沢市立病院事業会計</t>
    <phoneticPr fontId="5"/>
  </si>
  <si>
    <t>法適用企業</t>
    <phoneticPr fontId="5"/>
  </si>
  <si>
    <t>米沢市と畜場及び食肉市場費特別会計</t>
    <phoneticPr fontId="5"/>
  </si>
  <si>
    <t>-</t>
    <phoneticPr fontId="5"/>
  </si>
  <si>
    <t>法非適用企業</t>
    <phoneticPr fontId="5"/>
  </si>
  <si>
    <t>米沢市青果物地方卸売市場費特別会計</t>
    <phoneticPr fontId="5"/>
  </si>
  <si>
    <t>法非適用企業</t>
    <phoneticPr fontId="5"/>
  </si>
  <si>
    <t>米沢市下水道事業費特別会計</t>
    <phoneticPr fontId="5"/>
  </si>
  <si>
    <t>法非適用企業</t>
    <phoneticPr fontId="5"/>
  </si>
  <si>
    <t>米沢市農業集落排水事業費特別会計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</si>
  <si>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</si>
  <si>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</si>
  <si>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</si>
  <si>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</si>
  <si>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</si>
  <si>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</si>
  <si>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</si>
  <si>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</si>
  <si>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</si>
  <si>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</si>
  <si>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</si>
  <si>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</si>
  <si>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</si>
  <si>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</si>
  <si>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</si>
  <si>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</si>
  <si>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</si>
  <si>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</si>
  <si>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</si>
  <si>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</si>
  <si>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</si>
  <si>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</si>
  <si>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</si>
  <si>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</si>
  <si>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</si>
  <si>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</si>
  <si>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</si>
  <si>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</si>
  <si>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</si>
  <si>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</si>
  <si>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</si>
  <si>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</si>
  <si>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</si>
  <si>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</si>
  <si>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</si>
  <si>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</si>
  <si>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</si>
  <si>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</si>
  <si>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</si>
  <si>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</si>
  <si>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</si>
  <si>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</si>
  <si>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</si>
  <si>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</si>
  <si>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</si>
  <si>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</si>
  <si>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</si>
  <si>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</si>
  <si>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</si>
  <si>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</si>
  <si>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</si>
  <si>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</si>
  <si>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</si>
  <si>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</si>
  <si>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米沢市下水道事業費特別会計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</si>
  <si>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</si>
  <si>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</si>
  <si>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米沢市立病院事業会計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</si>
  <si>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</si>
  <si>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米沢市と畜場及び食肉市場費特別会計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</si>
  <si>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</si>
  <si>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</si>
  <si>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</si>
  <si>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</si>
  <si>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</si>
  <si>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</si>
  <si>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</si>
  <si>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</si>
  <si>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</si>
  <si>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</si>
  <si>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</si>
  <si>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</si>
  <si>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</si>
  <si>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</si>
  <si>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</si>
  <si>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</si>
  <si>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</si>
  <si>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</si>
  <si>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</si>
  <si>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</si>
  <si>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</si>
  <si>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</si>
  <si>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</si>
  <si>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</si>
  <si>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</si>
  <si>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</si>
  <si>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</si>
  <si>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</si>
  <si>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</si>
  <si>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</si>
  <si>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</si>
  <si>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</si>
  <si>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</si>
  <si>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</si>
  <si>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</si>
  <si>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</si>
  <si>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</si>
  <si>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</si>
  <si>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</si>
  <si>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</si>
  <si>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</si>
  <si>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</si>
  <si>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</si>
  <si>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</si>
  <si>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</si>
  <si>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</si>
  <si>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</si>
  <si>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</si>
  <si>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</si>
  <si>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</si>
  <si>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</si>
  <si>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</si>
  <si>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</si>
  <si>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</si>
  <si>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</si>
  <si>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</si>
  <si>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</si>
  <si>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</si>
  <si>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</si>
  <si>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</si>
  <si>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</si>
  <si>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</si>
  <si>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</si>
  <si>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</si>
  <si>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</si>
  <si>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</si>
  <si>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</si>
  <si>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</si>
  <si>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</si>
  <si>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</si>
  <si>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</si>
  <si>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</si>
  <si>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</si>
  <si>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</si>
  <si>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</si>
  <si>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</si>
  <si>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</si>
  <si>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</si>
  <si>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</si>
  <si>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</si>
  <si>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</si>
  <si>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</si>
  <si>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</si>
  <si>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</si>
  <si>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</si>
  <si>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</si>
  <si>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0.70</t>
  </si>
  <si>
    <t>▲ 3.36</t>
  </si>
  <si>
    <t>米沢市水道事業会計</t>
  </si>
  <si>
    <t>一般会計</t>
  </si>
  <si>
    <t>米沢市立病院事業会計</t>
  </si>
  <si>
    <t>米沢市国民健康保険事業勘定特別会計</t>
  </si>
  <si>
    <t>米沢市介護保険事業勘定特別会計</t>
  </si>
  <si>
    <t>米沢市後期高齢者医療費特別会計</t>
  </si>
  <si>
    <t>米沢市物品調達費特別会計</t>
  </si>
  <si>
    <t>米沢市下水道事業費特別会計</t>
  </si>
  <si>
    <t>その他会計（赤字）</t>
  </si>
  <si>
    <t>その他会計（黒字）</t>
  </si>
  <si>
    <t>-</t>
    <phoneticPr fontId="2"/>
  </si>
  <si>
    <t>-</t>
    <phoneticPr fontId="2"/>
  </si>
  <si>
    <t>-</t>
    <phoneticPr fontId="2"/>
  </si>
  <si>
    <t>-</t>
    <phoneticPr fontId="2"/>
  </si>
  <si>
    <t>-</t>
    <phoneticPr fontId="2"/>
  </si>
  <si>
    <t>-</t>
    <phoneticPr fontId="2"/>
  </si>
  <si>
    <t>-</t>
    <phoneticPr fontId="2"/>
  </si>
  <si>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</si>
  <si>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</si>
  <si>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</si>
  <si>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</si>
  <si>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</si>
  <si>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</si>
  <si>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t>
    <phoneticPr fontId="2"/>
  </si>
  <si>
    <t>米沢上杉文化振興財団</t>
    <rPh sb="0" eb="2">
      <t>ヨネザワ</t>
    </rPh>
    <rPh sb="2" eb="4">
      <t>ウエスギ</t>
    </rPh>
    <rPh sb="4" eb="6">
      <t>ブンカ</t>
    </rPh>
    <rPh sb="6" eb="8">
      <t>シンコウ</t>
    </rPh>
    <rPh sb="8" eb="10">
      <t>ザイダン</t>
    </rPh>
    <phoneticPr fontId="5"/>
  </si>
  <si>
    <t>米沢観光コンベンション協会</t>
    <rPh sb="0" eb="2">
      <t>ヨネザワ</t>
    </rPh>
    <rPh sb="2" eb="4">
      <t>カンコウ</t>
    </rPh>
    <rPh sb="11" eb="13">
      <t>キョウカイ</t>
    </rPh>
    <phoneticPr fontId="5"/>
  </si>
  <si>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</si>
  <si>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</si>
  <si>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米沢市体育協会</t>
    <rPh sb="0" eb="3">
      <t>ヨネザワシ</t>
    </rPh>
    <rPh sb="3" eb="5">
      <t>タイイク</t>
    </rPh>
    <rPh sb="5" eb="7">
      <t>キョウカイ</t>
    </rPh>
    <phoneticPr fontId="2"/>
  </si>
  <si>
    <t>天元台</t>
    <rPh sb="0" eb="3">
      <t>テンゲンダイ</t>
    </rPh>
    <phoneticPr fontId="2"/>
  </si>
  <si>
    <t>アクセスよねざわ</t>
    <phoneticPr fontId="2"/>
  </si>
  <si>
    <t>-</t>
    <phoneticPr fontId="2"/>
  </si>
  <si>
    <t>-</t>
    <phoneticPr fontId="2"/>
  </si>
  <si>
    <t>-</t>
    <phoneticPr fontId="2"/>
  </si>
  <si>
    <t>-</t>
    <phoneticPr fontId="2"/>
  </si>
  <si>
    <t>-</t>
    <phoneticPr fontId="2"/>
  </si>
  <si>
    <t>市庁舎整備基金</t>
    <rPh sb="0" eb="3">
      <t>シチョウシャ</t>
    </rPh>
    <rPh sb="3" eb="5">
      <t>セイビ</t>
    </rPh>
    <rPh sb="5" eb="7">
      <t>キキン</t>
    </rPh>
    <phoneticPr fontId="11"/>
  </si>
  <si>
    <t>ふるさと応援基金</t>
    <phoneticPr fontId="11"/>
  </si>
  <si>
    <t>公共施設等整備基金</t>
    <phoneticPr fontId="11"/>
  </si>
  <si>
    <t>市基金</t>
    <rPh sb="0" eb="1">
      <t>シ</t>
    </rPh>
    <rPh sb="1" eb="3">
      <t>キキン</t>
    </rPh>
    <phoneticPr fontId="11"/>
  </si>
  <si>
    <t>地域福祉基金</t>
    <rPh sb="0" eb="2">
      <t>チイキ</t>
    </rPh>
    <rPh sb="2" eb="4">
      <t>フクシ</t>
    </rPh>
    <rPh sb="4" eb="6">
      <t>キキン</t>
    </rPh>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</si>
  <si>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</si>
  <si>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</si>
  <si>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</si>
  <si>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</si>
  <si>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</si>
  <si>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</si>
  <si>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</si>
  <si>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</si>
  <si>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</si>
  <si>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</si>
  <si>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地方債の新規発行を抑制してきた結果、本市の将来負担比率は低下しているものの、類似団体内平均値と比べ依然として高い水準となっている。一方で、有形固定資産減価償却率はやや上昇したものの、類似団体内平均値とほぼ同水準となっている。公共施設等総合管理計画に基づき、今後、老朽化対策に積極的に取り組んでいく。</t>
    <phoneticPr fontId="5"/>
  </si>
  <si>
    <t>　投資的経費の抑制などにより、本市の将来負担比率及び実質公債費比率は、ともに低下傾向にあるが、類似団体内平均値と比べ依然として高い水準ではある。この要因として、本市は面積が広大であるため、下水道などのインフラや、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今後、市庁舎及び市立病院の建替事業等の大規模事業に際し発行を予定する地方債の償還によって、将来負担比率及び実質公債費比率はともに上昇していくことが考えられるため、これまで以上に公債費の適正化や地方債の発行抑制などに取り組んでいく必要がある。</t>
    <rPh sb="208" eb="209">
      <t>シ</t>
    </rPh>
    <rPh sb="211" eb="212">
      <t>オヨ</t>
    </rPh>
    <rPh sb="213" eb="215">
      <t>シリツ</t>
    </rPh>
    <rPh sb="215" eb="217">
      <t>ビョウイン</t>
    </rPh>
    <rPh sb="301" eb="304">
      <t>チホウサイ</t>
    </rPh>
    <rPh sb="305" eb="307">
      <t>ハッコウ</t>
    </rPh>
    <rPh sb="307" eb="309">
      <t>ヨクセイ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</si>
</sst>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8" fillId="0" borderId="34" xfId="5" applyNumberFormat="1" applyFont="1" applyFill="1" applyBorder="1" applyAlignment="1" applyProtection="1">
      <alignment horizontal="right" vertical="center" wrapText="1" shrinkToFit="1"/>
      <protection locked="0"/>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63956</c:v>
                </c:pt>
                <c:pt idx="1">
                  <c:v>66255</c:v>
                </c:pt>
                <c:pt idx="2">
                  <c:v>54227</c:v>
                </c:pt>
                <c:pt idx="3">
                  <c:v>57295</c:v>
                </c:pt>
                <c:pt idx="4">
                  <c:v>54110</c:v>
                </c:pt>
              </c:numCache>
            </c:numRef>
          </c:val>
          <c:smooth val="0"/>
          <c:extLst xmlns:c16r2="http://schemas.microsoft.com/office/drawing/2015/06/chart">
            <c:ext xmlns:c16="http://schemas.microsoft.com/office/drawing/2014/chart" uri="{C3380CC4-5D6E-409C-BE32-E72D297353CC}">
              <c16:uniqueId val="{00000000-38F3-4C94-8733-12C34DF3DBE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51880</c:v>
                </c:pt>
                <c:pt idx="1">
                  <c:v>53703</c:v>
                </c:pt>
                <c:pt idx="2">
                  <c:v>36344</c:v>
                </c:pt>
                <c:pt idx="3">
                  <c:v>26165</c:v>
                </c:pt>
                <c:pt idx="4">
                  <c:v>49101</c:v>
                </c:pt>
              </c:numCache>
            </c:numRef>
          </c:val>
          <c:smooth val="0"/>
          <c:extLst xmlns:c16r2="http://schemas.microsoft.com/office/drawing/2015/06/chart">
            <c:ext xmlns:c16="http://schemas.microsoft.com/office/drawing/2014/chart" uri="{C3380CC4-5D6E-409C-BE32-E72D297353CC}">
              <c16:uniqueId val="{00000001-38F3-4C94-8733-12C34DF3DBED}"/>
            </c:ext>
          </c:extLst>
        </c:ser>
        <c:dLbls>
          <c:showLegendKey val="0"/>
          <c:showVal val="0"/>
          <c:showCatName val="0"/>
          <c:showSerName val="0"/>
          <c:showPercent val="0"/>
          <c:showBubbleSize val="0"/>
        </c:dLbls>
        <c:marker val="1"/>
        <c:smooth val="0"/>
        <c:axId val="124519552"/>
        <c:axId val="124521472"/>
      </c:lineChart>
      <c:catAx>
        <c:axId val="1245195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4521472"/>
        <c:crosses val="autoZero"/>
        <c:auto val="1"/>
        <c:lblAlgn val="ctr"/>
        <c:lblOffset val="100"/>
        <c:tickLblSkip val="1"/>
        <c:tickMarkSkip val="1"/>
        <c:noMultiLvlLbl val="0"/>
      </c:catAx>
      <c:valAx>
        <c:axId val="124521472"/>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45195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4.76</c:v>
                </c:pt>
                <c:pt idx="1">
                  <c:v>6.45</c:v>
                </c:pt>
                <c:pt idx="2">
                  <c:v>7.29</c:v>
                </c:pt>
                <c:pt idx="3">
                  <c:v>7.12</c:v>
                </c:pt>
                <c:pt idx="4">
                  <c:v>6.58</c:v>
                </c:pt>
              </c:numCache>
            </c:numRef>
          </c:val>
          <c:extLst xmlns:c16r2="http://schemas.microsoft.com/office/drawing/2015/06/chart">
            <c:ext xmlns:c16="http://schemas.microsoft.com/office/drawing/2014/chart" uri="{C3380CC4-5D6E-409C-BE32-E72D297353CC}">
              <c16:uniqueId val="{00000000-9E4D-4A9D-B29B-399D8DFD498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6.39</c:v>
                </c:pt>
                <c:pt idx="1">
                  <c:v>5.56</c:v>
                </c:pt>
                <c:pt idx="2">
                  <c:v>9.84</c:v>
                </c:pt>
                <c:pt idx="3">
                  <c:v>11.44</c:v>
                </c:pt>
                <c:pt idx="4">
                  <c:v>8.74</c:v>
                </c:pt>
              </c:numCache>
            </c:numRef>
          </c:val>
          <c:extLst xmlns:c16r2="http://schemas.microsoft.com/office/drawing/2015/06/chart">
            <c:ext xmlns:c16="http://schemas.microsoft.com/office/drawing/2014/chart" uri="{C3380CC4-5D6E-409C-BE32-E72D297353CC}">
              <c16:uniqueId val="{00000001-9E4D-4A9D-B29B-399D8DFD498F}"/>
            </c:ext>
          </c:extLst>
        </c:ser>
        <c:dLbls>
          <c:showLegendKey val="0"/>
          <c:showVal val="0"/>
          <c:showCatName val="0"/>
          <c:showSerName val="0"/>
          <c:showPercent val="0"/>
          <c:showBubbleSize val="0"/>
        </c:dLbls>
        <c:gapWidth val="250"/>
        <c:overlap val="100"/>
        <c:axId val="177789184"/>
        <c:axId val="17779136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-0.7</c:v>
                </c:pt>
                <c:pt idx="1">
                  <c:v>0.7</c:v>
                </c:pt>
                <c:pt idx="2">
                  <c:v>5.13</c:v>
                </c:pt>
                <c:pt idx="3">
                  <c:v>1.29</c:v>
                </c:pt>
                <c:pt idx="4">
                  <c:v>-3.36</c:v>
                </c:pt>
              </c:numCache>
            </c:numRef>
          </c:val>
          <c:smooth val="0"/>
          <c:extLst xmlns:c16r2="http://schemas.microsoft.com/office/drawing/2015/06/chart">
            <c:ext xmlns:c16="http://schemas.microsoft.com/office/drawing/2014/chart" uri="{C3380CC4-5D6E-409C-BE32-E72D297353CC}">
              <c16:uniqueId val="{00000002-9E4D-4A9D-B29B-399D8DFD498F}"/>
            </c:ext>
          </c:extLst>
        </c:ser>
        <c:dLbls>
          <c:showLegendKey val="0"/>
          <c:showVal val="0"/>
          <c:showCatName val="0"/>
          <c:showSerName val="0"/>
          <c:showPercent val="0"/>
          <c:showBubbleSize val="0"/>
        </c:dLbls>
        <c:marker val="1"/>
        <c:smooth val="0"/>
        <c:axId val="177789184"/>
        <c:axId val="177791360"/>
      </c:lineChart>
      <c:catAx>
        <c:axId val="177789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77791360"/>
        <c:crosses val="autoZero"/>
        <c:auto val="1"/>
        <c:lblAlgn val="ctr"/>
        <c:lblOffset val="100"/>
        <c:tickLblSkip val="1"/>
        <c:tickMarkSkip val="1"/>
        <c:noMultiLvlLbl val="0"/>
      </c:catAx>
      <c:valAx>
        <c:axId val="1777913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7789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0.02</c:v>
                </c:pt>
                <c:pt idx="2">
                  <c:v>#N/A</c:v>
                </c:pt>
                <c:pt idx="3">
                  <c:v>0.02</c:v>
                </c:pt>
                <c:pt idx="4">
                  <c:v>#N/A</c:v>
                </c:pt>
                <c:pt idx="5">
                  <c:v>0.01</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7831-46E5-95A9-AA3A31E2D36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831-46E5-95A9-AA3A31E2D365}"/>
            </c:ext>
          </c:extLst>
        </c:ser>
        <c:ser>
          <c:idx val="2"/>
          <c:order val="2"/>
          <c:tx>
            <c:strRef>
              <c:f>データシート!$A$29</c:f>
              <c:strCache>
                <c:ptCount val="1"/>
                <c:pt idx="0">
                  <c:v>米沢市下水道事業費特別会計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7831-46E5-95A9-AA3A31E2D365}"/>
            </c:ext>
          </c:extLst>
        </c:ser>
        <c:ser>
          <c:idx val="3"/>
          <c:order val="3"/>
          <c:tx>
            <c:strRef>
              <c:f>データシート!$A$30</c:f>
              <c:strCache>
                <c:ptCount val="1"/>
                <c:pt idx="0">
                  <c:v>米沢市物品調達費特別会計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0.03</c:v>
                </c:pt>
                <c:pt idx="8">
                  <c:v>#N/A</c:v>
                </c:pt>
                <c:pt idx="9">
                  <c:v>0.04</c:v>
                </c:pt>
              </c:numCache>
            </c:numRef>
          </c:val>
          <c:extLst xmlns:c16r2="http://schemas.microsoft.com/office/drawing/2015/06/chart">
            <c:ext xmlns:c16="http://schemas.microsoft.com/office/drawing/2014/chart" uri="{C3380CC4-5D6E-409C-BE32-E72D297353CC}">
              <c16:uniqueId val="{00000003-7831-46E5-95A9-AA3A31E2D365}"/>
            </c:ext>
          </c:extLst>
        </c:ser>
        <c:ser>
          <c:idx val="4"/>
          <c:order val="4"/>
          <c:tx>
            <c:strRef>
              <c:f>データシート!$A$31</c:f>
              <c:strCache>
                <c:ptCount val="1"/>
                <c:pt idx="0">
                  <c:v>米沢市後期高齢者医療費特別会計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7.0000000000000007E-2</c:v>
                </c:pt>
                <c:pt idx="2">
                  <c:v>#N/A</c:v>
                </c:pt>
                <c:pt idx="3">
                  <c:v>0.08</c:v>
                </c:pt>
                <c:pt idx="4">
                  <c:v>#N/A</c:v>
                </c:pt>
                <c:pt idx="5">
                  <c:v>0.08</c:v>
                </c:pt>
                <c:pt idx="6">
                  <c:v>#N/A</c:v>
                </c:pt>
                <c:pt idx="7">
                  <c:v>0.09</c:v>
                </c:pt>
                <c:pt idx="8">
                  <c:v>#N/A</c:v>
                </c:pt>
                <c:pt idx="9">
                  <c:v>0.09</c:v>
                </c:pt>
              </c:numCache>
            </c:numRef>
          </c:val>
          <c:extLst xmlns:c16r2="http://schemas.microsoft.com/office/drawing/2015/06/chart">
            <c:ext xmlns:c16="http://schemas.microsoft.com/office/drawing/2014/chart" uri="{C3380CC4-5D6E-409C-BE32-E72D297353CC}">
              <c16:uniqueId val="{00000004-7831-46E5-95A9-AA3A31E2D365}"/>
            </c:ext>
          </c:extLst>
        </c:ser>
        <c:ser>
          <c:idx val="5"/>
          <c:order val="5"/>
          <c:tx>
            <c:strRef>
              <c:f>データシート!$A$32</c:f>
              <c:strCache>
                <c:ptCount val="1"/>
                <c:pt idx="0">
                  <c:v>米沢市介護保険事業勘定特別会計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0.39</c:v>
                </c:pt>
                <c:pt idx="2">
                  <c:v>#N/A</c:v>
                </c:pt>
                <c:pt idx="3">
                  <c:v>0.56999999999999995</c:v>
                </c:pt>
                <c:pt idx="4">
                  <c:v>#N/A</c:v>
                </c:pt>
                <c:pt idx="5">
                  <c:v>0.74</c:v>
                </c:pt>
                <c:pt idx="6">
                  <c:v>#N/A</c:v>
                </c:pt>
                <c:pt idx="7">
                  <c:v>0.6</c:v>
                </c:pt>
                <c:pt idx="8">
                  <c:v>#N/A</c:v>
                </c:pt>
                <c:pt idx="9">
                  <c:v>0.54</c:v>
                </c:pt>
              </c:numCache>
            </c:numRef>
          </c:val>
          <c:extLst xmlns:c16r2="http://schemas.microsoft.com/office/drawing/2015/06/chart">
            <c:ext xmlns:c16="http://schemas.microsoft.com/office/drawing/2014/chart" uri="{C3380CC4-5D6E-409C-BE32-E72D297353CC}">
              <c16:uniqueId val="{00000005-7831-46E5-95A9-AA3A31E2D365}"/>
            </c:ext>
          </c:extLst>
        </c:ser>
        <c:ser>
          <c:idx val="6"/>
          <c:order val="6"/>
          <c:tx>
            <c:strRef>
              <c:f>データシート!$A$33</c:f>
              <c:strCache>
                <c:ptCount val="1"/>
                <c:pt idx="0">
                  <c:v>米沢市国民健康保険事業勘定特別会計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1.38</c:v>
                </c:pt>
                <c:pt idx="2">
                  <c:v>#N/A</c:v>
                </c:pt>
                <c:pt idx="3">
                  <c:v>1.34</c:v>
                </c:pt>
                <c:pt idx="4">
                  <c:v>#N/A</c:v>
                </c:pt>
                <c:pt idx="5">
                  <c:v>1.35</c:v>
                </c:pt>
                <c:pt idx="6">
                  <c:v>#N/A</c:v>
                </c:pt>
                <c:pt idx="7">
                  <c:v>1.8</c:v>
                </c:pt>
                <c:pt idx="8">
                  <c:v>#N/A</c:v>
                </c:pt>
                <c:pt idx="9">
                  <c:v>1.54</c:v>
                </c:pt>
              </c:numCache>
            </c:numRef>
          </c:val>
          <c:extLst xmlns:c16r2="http://schemas.microsoft.com/office/drawing/2015/06/chart">
            <c:ext xmlns:c16="http://schemas.microsoft.com/office/drawing/2014/chart" uri="{C3380CC4-5D6E-409C-BE32-E72D297353CC}">
              <c16:uniqueId val="{00000006-7831-46E5-95A9-AA3A31E2D365}"/>
            </c:ext>
          </c:extLst>
        </c:ser>
        <c:ser>
          <c:idx val="7"/>
          <c:order val="7"/>
          <c:tx>
            <c:strRef>
              <c:f>データシート!$A$34</c:f>
              <c:strCache>
                <c:ptCount val="1"/>
                <c:pt idx="0">
                  <c:v>米沢市立病院事業会計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5.87</c:v>
                </c:pt>
                <c:pt idx="2">
                  <c:v>#N/A</c:v>
                </c:pt>
                <c:pt idx="3">
                  <c:v>5.37</c:v>
                </c:pt>
                <c:pt idx="4">
                  <c:v>#N/A</c:v>
                </c:pt>
                <c:pt idx="5">
                  <c:v>4.3099999999999996</c:v>
                </c:pt>
                <c:pt idx="6">
                  <c:v>#N/A</c:v>
                </c:pt>
                <c:pt idx="7">
                  <c:v>3.99</c:v>
                </c:pt>
                <c:pt idx="8">
                  <c:v>#N/A</c:v>
                </c:pt>
                <c:pt idx="9">
                  <c:v>3.23</c:v>
                </c:pt>
              </c:numCache>
            </c:numRef>
          </c:val>
          <c:extLst xmlns:c16r2="http://schemas.microsoft.com/office/drawing/2015/06/chart">
            <c:ext xmlns:c16="http://schemas.microsoft.com/office/drawing/2014/chart" uri="{C3380CC4-5D6E-409C-BE32-E72D297353CC}">
              <c16:uniqueId val="{00000007-7831-46E5-95A9-AA3A31E2D36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4.71</c:v>
                </c:pt>
                <c:pt idx="2">
                  <c:v>#N/A</c:v>
                </c:pt>
                <c:pt idx="3">
                  <c:v>6.4</c:v>
                </c:pt>
                <c:pt idx="4">
                  <c:v>#N/A</c:v>
                </c:pt>
                <c:pt idx="5">
                  <c:v>7.24</c:v>
                </c:pt>
                <c:pt idx="6">
                  <c:v>#N/A</c:v>
                </c:pt>
                <c:pt idx="7">
                  <c:v>7.07</c:v>
                </c:pt>
                <c:pt idx="8">
                  <c:v>#N/A</c:v>
                </c:pt>
                <c:pt idx="9">
                  <c:v>6.52</c:v>
                </c:pt>
              </c:numCache>
            </c:numRef>
          </c:val>
          <c:extLst xmlns:c16r2="http://schemas.microsoft.com/office/drawing/2015/06/chart">
            <c:ext xmlns:c16="http://schemas.microsoft.com/office/drawing/2014/chart" uri="{C3380CC4-5D6E-409C-BE32-E72D297353CC}">
              <c16:uniqueId val="{00000008-7831-46E5-95A9-AA3A31E2D365}"/>
            </c:ext>
          </c:extLst>
        </c:ser>
        <c:ser>
          <c:idx val="9"/>
          <c:order val="9"/>
          <c:tx>
            <c:strRef>
              <c:f>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15.52</c:v>
                </c:pt>
                <c:pt idx="2">
                  <c:v>#N/A</c:v>
                </c:pt>
                <c:pt idx="3">
                  <c:v>12.42</c:v>
                </c:pt>
                <c:pt idx="4">
                  <c:v>#N/A</c:v>
                </c:pt>
                <c:pt idx="5">
                  <c:v>13.83</c:v>
                </c:pt>
                <c:pt idx="6">
                  <c:v>#N/A</c:v>
                </c:pt>
                <c:pt idx="7">
                  <c:v>14.27</c:v>
                </c:pt>
                <c:pt idx="8">
                  <c:v>#N/A</c:v>
                </c:pt>
                <c:pt idx="9">
                  <c:v>16.010000000000002</c:v>
                </c:pt>
              </c:numCache>
            </c:numRef>
          </c:val>
          <c:extLst xmlns:c16r2="http://schemas.microsoft.com/office/drawing/2015/06/chart">
            <c:ext xmlns:c16="http://schemas.microsoft.com/office/drawing/2014/chart" uri="{C3380CC4-5D6E-409C-BE32-E72D297353CC}">
              <c16:uniqueId val="{00000009-7831-46E5-95A9-AA3A31E2D365}"/>
            </c:ext>
          </c:extLst>
        </c:ser>
        <c:dLbls>
          <c:showLegendKey val="0"/>
          <c:showVal val="0"/>
          <c:showCatName val="0"/>
          <c:showSerName val="0"/>
          <c:showPercent val="0"/>
          <c:showBubbleSize val="0"/>
        </c:dLbls>
        <c:gapWidth val="150"/>
        <c:overlap val="100"/>
        <c:axId val="180142080"/>
        <c:axId val="180143616"/>
      </c:barChart>
      <c:catAx>
        <c:axId val="180142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0143616"/>
        <c:crosses val="autoZero"/>
        <c:auto val="1"/>
        <c:lblAlgn val="ctr"/>
        <c:lblOffset val="100"/>
        <c:tickLblSkip val="1"/>
        <c:tickMarkSkip val="1"/>
        <c:noMultiLvlLbl val="0"/>
      </c:catAx>
      <c:valAx>
        <c:axId val="1801436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01420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3781</c:v>
                </c:pt>
                <c:pt idx="5">
                  <c:v>3704</c:v>
                </c:pt>
                <c:pt idx="8">
                  <c:v>3428</c:v>
                </c:pt>
                <c:pt idx="11">
                  <c:v>3342</c:v>
                </c:pt>
                <c:pt idx="14">
                  <c:v>3347</c:v>
                </c:pt>
              </c:numCache>
            </c:numRef>
          </c:val>
          <c:extLst xmlns:c16r2="http://schemas.microsoft.com/office/drawing/2015/06/chart">
            <c:ext xmlns:c16="http://schemas.microsoft.com/office/drawing/2014/chart" uri="{C3380CC4-5D6E-409C-BE32-E72D297353CC}">
              <c16:uniqueId val="{00000000-587B-415C-8E91-8CD1A1DBAB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587B-415C-8E91-8CD1A1DBAB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102</c:v>
                </c:pt>
                <c:pt idx="3">
                  <c:v>126</c:v>
                </c:pt>
                <c:pt idx="6">
                  <c:v>128</c:v>
                </c:pt>
                <c:pt idx="9">
                  <c:v>136</c:v>
                </c:pt>
                <c:pt idx="12">
                  <c:v>115</c:v>
                </c:pt>
              </c:numCache>
            </c:numRef>
          </c:val>
          <c:extLst xmlns:c16r2="http://schemas.microsoft.com/office/drawing/2015/06/chart">
            <c:ext xmlns:c16="http://schemas.microsoft.com/office/drawing/2014/chart" uri="{C3380CC4-5D6E-409C-BE32-E72D297353CC}">
              <c16:uniqueId val="{00000002-587B-415C-8E91-8CD1A1DBAB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487</c:v>
                </c:pt>
                <c:pt idx="3">
                  <c:v>221</c:v>
                </c:pt>
                <c:pt idx="6">
                  <c:v>292</c:v>
                </c:pt>
                <c:pt idx="9">
                  <c:v>360</c:v>
                </c:pt>
                <c:pt idx="12">
                  <c:v>318</c:v>
                </c:pt>
              </c:numCache>
            </c:numRef>
          </c:val>
          <c:extLst xmlns:c16r2="http://schemas.microsoft.com/office/drawing/2015/06/chart">
            <c:ext xmlns:c16="http://schemas.microsoft.com/office/drawing/2014/chart" uri="{C3380CC4-5D6E-409C-BE32-E72D297353CC}">
              <c16:uniqueId val="{00000003-587B-415C-8E91-8CD1A1DBAB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1468</c:v>
                </c:pt>
                <c:pt idx="3">
                  <c:v>1270</c:v>
                </c:pt>
                <c:pt idx="6">
                  <c:v>823</c:v>
                </c:pt>
                <c:pt idx="9">
                  <c:v>904</c:v>
                </c:pt>
                <c:pt idx="12">
                  <c:v>804</c:v>
                </c:pt>
              </c:numCache>
            </c:numRef>
          </c:val>
          <c:extLst xmlns:c16r2="http://schemas.microsoft.com/office/drawing/2015/06/chart">
            <c:ext xmlns:c16="http://schemas.microsoft.com/office/drawing/2014/chart" uri="{C3380CC4-5D6E-409C-BE32-E72D297353CC}">
              <c16:uniqueId val="{00000004-587B-415C-8E91-8CD1A1DBAB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87B-415C-8E91-8CD1A1DBAB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587B-415C-8E91-8CD1A1DBAB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3831</c:v>
                </c:pt>
                <c:pt idx="3">
                  <c:v>3871</c:v>
                </c:pt>
                <c:pt idx="6">
                  <c:v>3730</c:v>
                </c:pt>
                <c:pt idx="9">
                  <c:v>3551</c:v>
                </c:pt>
                <c:pt idx="12">
                  <c:v>3370</c:v>
                </c:pt>
              </c:numCache>
            </c:numRef>
          </c:val>
          <c:extLst xmlns:c16r2="http://schemas.microsoft.com/office/drawing/2015/06/chart">
            <c:ext xmlns:c16="http://schemas.microsoft.com/office/drawing/2014/chart" uri="{C3380CC4-5D6E-409C-BE32-E72D297353CC}">
              <c16:uniqueId val="{00000007-587B-415C-8E91-8CD1A1DBAB39}"/>
            </c:ext>
          </c:extLst>
        </c:ser>
        <c:dLbls>
          <c:showLegendKey val="0"/>
          <c:showVal val="0"/>
          <c:showCatName val="0"/>
          <c:showSerName val="0"/>
          <c:showPercent val="0"/>
          <c:showBubbleSize val="0"/>
        </c:dLbls>
        <c:gapWidth val="100"/>
        <c:overlap val="100"/>
        <c:axId val="180431872"/>
        <c:axId val="18043404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2107</c:v>
                </c:pt>
                <c:pt idx="2">
                  <c:v>#N/A</c:v>
                </c:pt>
                <c:pt idx="3">
                  <c:v>#N/A</c:v>
                </c:pt>
                <c:pt idx="4">
                  <c:v>1784</c:v>
                </c:pt>
                <c:pt idx="5">
                  <c:v>#N/A</c:v>
                </c:pt>
                <c:pt idx="6">
                  <c:v>#N/A</c:v>
                </c:pt>
                <c:pt idx="7">
                  <c:v>1545</c:v>
                </c:pt>
                <c:pt idx="8">
                  <c:v>#N/A</c:v>
                </c:pt>
                <c:pt idx="9">
                  <c:v>#N/A</c:v>
                </c:pt>
                <c:pt idx="10">
                  <c:v>1609</c:v>
                </c:pt>
                <c:pt idx="11">
                  <c:v>#N/A</c:v>
                </c:pt>
                <c:pt idx="12">
                  <c:v>#N/A</c:v>
                </c:pt>
                <c:pt idx="13">
                  <c:v>1260</c:v>
                </c:pt>
                <c:pt idx="14">
                  <c:v>#N/A</c:v>
                </c:pt>
              </c:numCache>
            </c:numRef>
          </c:val>
          <c:smooth val="0"/>
          <c:extLst xmlns:c16r2="http://schemas.microsoft.com/office/drawing/2015/06/chart">
            <c:ext xmlns:c16="http://schemas.microsoft.com/office/drawing/2014/chart" uri="{C3380CC4-5D6E-409C-BE32-E72D297353CC}">
              <c16:uniqueId val="{00000008-587B-415C-8E91-8CD1A1DBAB39}"/>
            </c:ext>
          </c:extLst>
        </c:ser>
        <c:dLbls>
          <c:showLegendKey val="0"/>
          <c:showVal val="0"/>
          <c:showCatName val="0"/>
          <c:showSerName val="0"/>
          <c:showPercent val="0"/>
          <c:showBubbleSize val="0"/>
        </c:dLbls>
        <c:marker val="1"/>
        <c:smooth val="0"/>
        <c:axId val="180431872"/>
        <c:axId val="180434048"/>
      </c:lineChart>
      <c:catAx>
        <c:axId val="180431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0434048"/>
        <c:crosses val="autoZero"/>
        <c:auto val="1"/>
        <c:lblAlgn val="ctr"/>
        <c:lblOffset val="100"/>
        <c:tickLblSkip val="1"/>
        <c:tickMarkSkip val="1"/>
        <c:noMultiLvlLbl val="0"/>
      </c:catAx>
      <c:valAx>
        <c:axId val="1804340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04318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33944</c:v>
                </c:pt>
                <c:pt idx="5">
                  <c:v>33621</c:v>
                </c:pt>
                <c:pt idx="8">
                  <c:v>33754</c:v>
                </c:pt>
                <c:pt idx="11">
                  <c:v>33717</c:v>
                </c:pt>
                <c:pt idx="14">
                  <c:v>33378</c:v>
                </c:pt>
              </c:numCache>
            </c:numRef>
          </c:val>
          <c:extLst xmlns:c16r2="http://schemas.microsoft.com/office/drawing/2015/06/chart">
            <c:ext xmlns:c16="http://schemas.microsoft.com/office/drawing/2014/chart" uri="{C3380CC4-5D6E-409C-BE32-E72D297353CC}">
              <c16:uniqueId val="{00000000-9E19-442E-9E2D-4C2D568080E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4377</c:v>
                </c:pt>
                <c:pt idx="5">
                  <c:v>4241</c:v>
                </c:pt>
                <c:pt idx="8">
                  <c:v>4994</c:v>
                </c:pt>
                <c:pt idx="11">
                  <c:v>5346</c:v>
                </c:pt>
                <c:pt idx="14">
                  <c:v>5731</c:v>
                </c:pt>
              </c:numCache>
            </c:numRef>
          </c:val>
          <c:extLst xmlns:c16r2="http://schemas.microsoft.com/office/drawing/2015/06/chart">
            <c:ext xmlns:c16="http://schemas.microsoft.com/office/drawing/2014/chart" uri="{C3380CC4-5D6E-409C-BE32-E72D297353CC}">
              <c16:uniqueId val="{00000001-9E19-442E-9E2D-4C2D568080E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4830</c:v>
                </c:pt>
                <c:pt idx="5">
                  <c:v>3693</c:v>
                </c:pt>
                <c:pt idx="8">
                  <c:v>5200</c:v>
                </c:pt>
                <c:pt idx="11">
                  <c:v>6822</c:v>
                </c:pt>
                <c:pt idx="14">
                  <c:v>8211</c:v>
                </c:pt>
              </c:numCache>
            </c:numRef>
          </c:val>
          <c:extLst xmlns:c16r2="http://schemas.microsoft.com/office/drawing/2015/06/chart">
            <c:ext xmlns:c16="http://schemas.microsoft.com/office/drawing/2014/chart" uri="{C3380CC4-5D6E-409C-BE32-E72D297353CC}">
              <c16:uniqueId val="{00000002-9E19-442E-9E2D-4C2D568080E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E19-442E-9E2D-4C2D568080E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E19-442E-9E2D-4C2D568080E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E19-442E-9E2D-4C2D568080E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4873</c:v>
                </c:pt>
                <c:pt idx="3">
                  <c:v>4336</c:v>
                </c:pt>
                <c:pt idx="6">
                  <c:v>4478</c:v>
                </c:pt>
                <c:pt idx="9">
                  <c:v>4382</c:v>
                </c:pt>
                <c:pt idx="12">
                  <c:v>4438</c:v>
                </c:pt>
              </c:numCache>
            </c:numRef>
          </c:val>
          <c:extLst xmlns:c16r2="http://schemas.microsoft.com/office/drawing/2015/06/chart">
            <c:ext xmlns:c16="http://schemas.microsoft.com/office/drawing/2014/chart" uri="{C3380CC4-5D6E-409C-BE32-E72D297353CC}">
              <c16:uniqueId val="{00000006-9E19-442E-9E2D-4C2D568080E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2529</c:v>
                </c:pt>
                <c:pt idx="3">
                  <c:v>2920</c:v>
                </c:pt>
                <c:pt idx="6">
                  <c:v>3880</c:v>
                </c:pt>
                <c:pt idx="9">
                  <c:v>4867</c:v>
                </c:pt>
                <c:pt idx="12">
                  <c:v>4677</c:v>
                </c:pt>
              </c:numCache>
            </c:numRef>
          </c:val>
          <c:extLst xmlns:c16r2="http://schemas.microsoft.com/office/drawing/2015/06/chart">
            <c:ext xmlns:c16="http://schemas.microsoft.com/office/drawing/2014/chart" uri="{C3380CC4-5D6E-409C-BE32-E72D297353CC}">
              <c16:uniqueId val="{00000007-9E19-442E-9E2D-4C2D568080E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13839</c:v>
                </c:pt>
                <c:pt idx="3">
                  <c:v>13469</c:v>
                </c:pt>
                <c:pt idx="6">
                  <c:v>12342</c:v>
                </c:pt>
                <c:pt idx="9">
                  <c:v>11392</c:v>
                </c:pt>
                <c:pt idx="12">
                  <c:v>9717</c:v>
                </c:pt>
              </c:numCache>
            </c:numRef>
          </c:val>
          <c:extLst xmlns:c16r2="http://schemas.microsoft.com/office/drawing/2015/06/chart">
            <c:ext xmlns:c16="http://schemas.microsoft.com/office/drawing/2014/chart" uri="{C3380CC4-5D6E-409C-BE32-E72D297353CC}">
              <c16:uniqueId val="{00000008-9E19-442E-9E2D-4C2D568080E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1434</c:v>
                </c:pt>
                <c:pt idx="3">
                  <c:v>1391</c:v>
                </c:pt>
                <c:pt idx="6">
                  <c:v>1335</c:v>
                </c:pt>
                <c:pt idx="9">
                  <c:v>1121</c:v>
                </c:pt>
                <c:pt idx="12">
                  <c:v>1022</c:v>
                </c:pt>
              </c:numCache>
            </c:numRef>
          </c:val>
          <c:extLst xmlns:c16r2="http://schemas.microsoft.com/office/drawing/2015/06/chart">
            <c:ext xmlns:c16="http://schemas.microsoft.com/office/drawing/2014/chart" uri="{C3380CC4-5D6E-409C-BE32-E72D297353CC}">
              <c16:uniqueId val="{00000009-9E19-442E-9E2D-4C2D568080E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35786</c:v>
                </c:pt>
                <c:pt idx="3">
                  <c:v>35936</c:v>
                </c:pt>
                <c:pt idx="6">
                  <c:v>36044</c:v>
                </c:pt>
                <c:pt idx="9">
                  <c:v>34857</c:v>
                </c:pt>
                <c:pt idx="12">
                  <c:v>34319</c:v>
                </c:pt>
              </c:numCache>
            </c:numRef>
          </c:val>
          <c:extLst xmlns:c16r2="http://schemas.microsoft.com/office/drawing/2015/06/chart">
            <c:ext xmlns:c16="http://schemas.microsoft.com/office/drawing/2014/chart" uri="{C3380CC4-5D6E-409C-BE32-E72D297353CC}">
              <c16:uniqueId val="{0000000A-9E19-442E-9E2D-4C2D568080E8}"/>
            </c:ext>
          </c:extLst>
        </c:ser>
        <c:dLbls>
          <c:showLegendKey val="0"/>
          <c:showVal val="0"/>
          <c:showCatName val="0"/>
          <c:showSerName val="0"/>
          <c:showPercent val="0"/>
          <c:showBubbleSize val="0"/>
        </c:dLbls>
        <c:gapWidth val="100"/>
        <c:overlap val="100"/>
        <c:axId val="180611328"/>
        <c:axId val="1808797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15312</c:v>
                </c:pt>
                <c:pt idx="2">
                  <c:v>#N/A</c:v>
                </c:pt>
                <c:pt idx="3">
                  <c:v>#N/A</c:v>
                </c:pt>
                <c:pt idx="4">
                  <c:v>16496</c:v>
                </c:pt>
                <c:pt idx="5">
                  <c:v>#N/A</c:v>
                </c:pt>
                <c:pt idx="6">
                  <c:v>#N/A</c:v>
                </c:pt>
                <c:pt idx="7">
                  <c:v>14130</c:v>
                </c:pt>
                <c:pt idx="8">
                  <c:v>#N/A</c:v>
                </c:pt>
                <c:pt idx="9">
                  <c:v>#N/A</c:v>
                </c:pt>
                <c:pt idx="10">
                  <c:v>10734</c:v>
                </c:pt>
                <c:pt idx="11">
                  <c:v>#N/A</c:v>
                </c:pt>
                <c:pt idx="12">
                  <c:v>#N/A</c:v>
                </c:pt>
                <c:pt idx="13">
                  <c:v>6854</c:v>
                </c:pt>
                <c:pt idx="14">
                  <c:v>#N/A</c:v>
                </c:pt>
              </c:numCache>
            </c:numRef>
          </c:val>
          <c:smooth val="0"/>
          <c:extLst xmlns:c16r2="http://schemas.microsoft.com/office/drawing/2015/06/chart">
            <c:ext xmlns:c16="http://schemas.microsoft.com/office/drawing/2014/chart" uri="{C3380CC4-5D6E-409C-BE32-E72D297353CC}">
              <c16:uniqueId val="{0000000B-9E19-442E-9E2D-4C2D568080E8}"/>
            </c:ext>
          </c:extLst>
        </c:ser>
        <c:dLbls>
          <c:showLegendKey val="0"/>
          <c:showVal val="0"/>
          <c:showCatName val="0"/>
          <c:showSerName val="0"/>
          <c:showPercent val="0"/>
          <c:showBubbleSize val="0"/>
        </c:dLbls>
        <c:marker val="1"/>
        <c:smooth val="0"/>
        <c:axId val="180611328"/>
        <c:axId val="180879744"/>
      </c:lineChart>
      <c:catAx>
        <c:axId val="180611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80879744"/>
        <c:crosses val="autoZero"/>
        <c:auto val="1"/>
        <c:lblAlgn val="ctr"/>
        <c:lblOffset val="100"/>
        <c:tickLblSkip val="1"/>
        <c:tickMarkSkip val="1"/>
        <c:noMultiLvlLbl val="0"/>
      </c:catAx>
      <c:valAx>
        <c:axId val="1808797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0611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1974</c:v>
                </c:pt>
                <c:pt idx="1">
                  <c:v>2275</c:v>
                </c:pt>
                <c:pt idx="2">
                  <c:v>1726</c:v>
                </c:pt>
              </c:numCache>
            </c:numRef>
          </c:val>
          <c:extLst xmlns:c16r2="http://schemas.microsoft.com/office/drawing/2015/06/chart">
            <c:ext xmlns:c16="http://schemas.microsoft.com/office/drawing/2014/chart" uri="{C3380CC4-5D6E-409C-BE32-E72D297353CC}">
              <c16:uniqueId val="{00000000-CB32-48EC-A6DA-2A81C4718A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63</c:v>
                </c:pt>
                <c:pt idx="1">
                  <c:v>69</c:v>
                </c:pt>
                <c:pt idx="2">
                  <c:v>67</c:v>
                </c:pt>
              </c:numCache>
            </c:numRef>
          </c:val>
          <c:extLst xmlns:c16r2="http://schemas.microsoft.com/office/drawing/2015/06/chart">
            <c:ext xmlns:c16="http://schemas.microsoft.com/office/drawing/2014/chart" uri="{C3380CC4-5D6E-409C-BE32-E72D297353CC}">
              <c16:uniqueId val="{00000001-CB32-48EC-A6DA-2A81C4718A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2013</c:v>
                </c:pt>
                <c:pt idx="1">
                  <c:v>3029</c:v>
                </c:pt>
                <c:pt idx="2">
                  <c:v>4214</c:v>
                </c:pt>
              </c:numCache>
            </c:numRef>
          </c:val>
          <c:extLst xmlns:c16r2="http://schemas.microsoft.com/office/drawing/2015/06/chart">
            <c:ext xmlns:c16="http://schemas.microsoft.com/office/drawing/2014/chart" uri="{C3380CC4-5D6E-409C-BE32-E72D297353CC}">
              <c16:uniqueId val="{00000002-CB32-48EC-A6DA-2A81C4718AD3}"/>
            </c:ext>
          </c:extLst>
        </c:ser>
        <c:dLbls>
          <c:showLegendKey val="0"/>
          <c:showVal val="0"/>
          <c:showCatName val="0"/>
          <c:showSerName val="0"/>
          <c:showPercent val="0"/>
          <c:showBubbleSize val="0"/>
        </c:dLbls>
        <c:gapWidth val="120"/>
        <c:overlap val="100"/>
        <c:axId val="181132672"/>
        <c:axId val="181867648"/>
      </c:barChart>
      <c:catAx>
        <c:axId val="181132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81867648"/>
        <c:crosses val="autoZero"/>
        <c:auto val="1"/>
        <c:lblAlgn val="ctr"/>
        <c:lblOffset val="100"/>
        <c:tickLblSkip val="1"/>
        <c:tickMarkSkip val="1"/>
        <c:noMultiLvlLbl val="0"/>
      </c:catAx>
      <c:valAx>
        <c:axId val="1818676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81132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{494BADBB-5715-404B-9307-0867AC903FD6}</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E672-4B42-99DD-6D98A91467B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{3423CFAF-D97A-4A8B-9332-0824E0A298D9}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72-4B42-99DD-6D98A91467B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{95C3E93B-4BE0-416D-A0FE-B7EA84E4F6A1}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72-4B42-99DD-6D98A91467B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{53411C61-5FC5-4A54-B799-B994DF5EDCFF}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72-4B42-99DD-6D98A91467B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{C10D9CC2-11EC-48BE-979C-07C4A3D11EF0}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72-4B42-99DD-6D98A91467B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{F1F82C3C-639B-4CD0-8BB7-CC9994D1080A}</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E672-4B42-99DD-6D98A91467B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{9AA0EF8F-8507-482B-837C-658943C3C4EB}</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E672-4B42-99DD-6D98A91467B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{4626581E-3C60-4E94-BDA4-995064649DB3}</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E672-4B42-99DD-6D98A91467B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{A932A4B0-4987-4CFD-883F-33794DF33DB9}</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E672-4B42-99DD-6D98A91467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53</c:v>
                </c:pt>
                <c:pt idx="24">
                  <c:v>57.7</c:v>
                </c:pt>
                <c:pt idx="32">
                  <c:v>59.3</c:v>
                </c:pt>
              </c:numCache>
            </c:numRef>
          </c:xVal>
          <c:yVal>
            <c:numRef>
              <c:f>公会計指標分析・財政指標組合せ分析表!$BP$51:$DC$51</c:f>
              <c:numCache>
                <c:formatCode>#,##0.0;"▲ "#,##0.0</c:formatCode>
                <c:ptCount val="40"/>
                <c:pt idx="16">
                  <c:v>82.5</c:v>
                </c:pt>
                <c:pt idx="24">
                  <c:v>63</c:v>
                </c:pt>
                <c:pt idx="32">
                  <c:v>40.5</c:v>
                </c:pt>
              </c:numCache>
            </c:numRef>
          </c:yVal>
          <c:smooth val="0"/>
          <c:extLst xmlns:c16r2="http://schemas.microsoft.com/office/drawing/2015/06/chart">
            <c:ext xmlns:c16="http://schemas.microsoft.com/office/drawing/2014/chart" uri="{C3380CC4-5D6E-409C-BE32-E72D297353CC}">
              <c16:uniqueId val="{00000009-E672-4B42-99DD-6D98A91467B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{F8E70562-6C50-4FB8-BDBE-D93477DE852C}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E672-4B42-99DD-6D98A91467B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{7509D5A2-1DF2-4ADA-A725-26E824756803}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72-4B42-99DD-6D98A91467B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{5E46659D-3D49-42A0-A3AA-0A93DDB72EF2}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72-4B42-99DD-6D98A91467B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{153374E1-2D4C-4032-9FF5-2A1762E4542B}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72-4B42-99DD-6D98A91467B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{39C03812-9BB5-43B1-AF86-38A10AD57CAD}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72-4B42-99DD-6D98A91467B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{3F562EEC-7EB0-462D-AC80-AF76D28C735B}</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E672-4B42-99DD-6D98A91467B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{C1641EAF-BC20-4AA7-AD60-F5FD6759149B}</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E672-4B42-99DD-6D98A91467B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{369821F1-DAC2-4886-ADA9-240CB814386A}</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E672-4B42-99DD-6D98A91467B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{B0E53035-AA65-409C-AA96-B9707BEA20AF}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E672-4B42-99DD-6D98A91467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55.2</c:v>
                </c:pt>
                <c:pt idx="24">
                  <c:v>57.2</c:v>
                </c:pt>
                <c:pt idx="32">
                  <c:v>58.5</c:v>
                </c:pt>
              </c:numCache>
            </c:numRef>
          </c:xVal>
          <c:yVal>
            <c:numRef>
              <c:f>公会計指標分析・財政指標組合せ分析表!$BP$55:$DC$55</c:f>
              <c:numCache>
                <c:formatCode>#,##0.0;"▲ "#,##0.0</c:formatCode>
                <c:ptCount val="40"/>
                <c:pt idx="16">
                  <c:v>37.299999999999997</c:v>
                </c:pt>
                <c:pt idx="24">
                  <c:v>33.1</c:v>
                </c:pt>
                <c:pt idx="32">
                  <c:v>31.3</c:v>
                </c:pt>
              </c:numCache>
            </c:numRef>
          </c:yVal>
          <c:smooth val="0"/>
          <c:extLst xmlns:c16r2="http://schemas.microsoft.com/office/drawing/2015/06/chart">
            <c:ext xmlns:c16="http://schemas.microsoft.com/office/drawing/2014/chart" uri="{C3380CC4-5D6E-409C-BE32-E72D297353CC}">
              <c16:uniqueId val="{00000013-E672-4B42-99DD-6D98A91467B0}"/>
            </c:ext>
          </c:extLst>
        </c:ser>
        <c:dLbls>
          <c:showLegendKey val="0"/>
          <c:showVal val="1"/>
          <c:showCatName val="0"/>
          <c:showSerName val="0"/>
          <c:showPercent val="0"/>
          <c:showBubbleSize val="0"/>
        </c:dLbls>
        <c:axId val="182332032"/>
        <c:axId val="182338304"/>
      </c:scatterChart>
      <c:valAx>
        <c:axId val="182332032"/>
        <c:scaling>
          <c:orientation val="minMax"/>
          <c:max val="59.9"/>
          <c:min val="52.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2338304"/>
        <c:crosses val="autoZero"/>
        <c:crossBetween val="midCat"/>
      </c:valAx>
      <c:valAx>
        <c:axId val="182338304"/>
        <c:scaling>
          <c:orientation val="minMax"/>
          <c:max val="92"/>
          <c:min val="2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8233203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{1DE17501-5713-435B-A7DB-C2D353611690}</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EAC7-4473-9B13-9CF64708FC24}"/>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{7CA75D0E-B53B-4799-B28B-EB81FE753F60}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C7-4473-9B13-9CF64708FC24}"/>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{79CFB613-1452-4C31-BD88-F4671366ABD3}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C7-4473-9B13-9CF64708FC24}"/>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{08DB3277-FEB8-475D-A3FC-56C40EB822AD}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C7-4473-9B13-9CF64708FC24}"/>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{6947BE23-73AE-4FE7-8C29-9165A614B42E}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C7-4473-9B13-9CF64708FC24}"/>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{C4F43180-0AFF-4102-A3C2-B47CA78E3A4C}</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EAC7-4473-9B13-9CF64708FC24}"/>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{8A34AE6E-0F42-4F7F-BCC6-52A805E5F751}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EAC7-4473-9B13-9CF64708FC24}"/>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{84ACF9B3-EB5F-46A8-86EC-8013020A7136}</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EAC7-4473-9B13-9CF64708FC24}"/>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{7206AF1C-82D5-46FD-B056-9AF5B6FD484B}</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EAC7-4473-9B13-9CF64708FC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11.9</c:v>
                </c:pt>
                <c:pt idx="16">
                  <c:v>10.5</c:v>
                </c:pt>
                <c:pt idx="24">
                  <c:v>9.6</c:v>
                </c:pt>
                <c:pt idx="32">
                  <c:v>8.6</c:v>
                </c:pt>
              </c:numCache>
            </c:numRef>
          </c:xVal>
          <c:yVal>
            <c:numRef>
              <c:f>公会計指標分析・財政指標組合せ分析表!$BP$73:$DC$73</c:f>
              <c:numCache>
                <c:formatCode>#,##0.0;"▲ "#,##0.0</c:formatCode>
                <c:ptCount val="40"/>
                <c:pt idx="0">
                  <c:v>88.9</c:v>
                </c:pt>
                <c:pt idx="8">
                  <c:v>97.2</c:v>
                </c:pt>
                <c:pt idx="16">
                  <c:v>82.5</c:v>
                </c:pt>
                <c:pt idx="24">
                  <c:v>63</c:v>
                </c:pt>
                <c:pt idx="32">
                  <c:v>40.5</c:v>
                </c:pt>
              </c:numCache>
            </c:numRef>
          </c:yVal>
          <c:smooth val="0"/>
          <c:extLst xmlns:c16r2="http://schemas.microsoft.com/office/drawing/2015/06/chart">
            <c:ext xmlns:c16="http://schemas.microsoft.com/office/drawing/2014/chart" uri="{C3380CC4-5D6E-409C-BE32-E72D297353CC}">
              <c16:uniqueId val="{00000009-EAC7-4473-9B13-9CF64708FC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{89473619-466D-4F58-81A4-517D258F48E6}</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EAC7-4473-9B13-9CF64708FC2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{B41DF520-14C0-43DC-B1BF-F6EAEA453BA9}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C7-4473-9B13-9CF64708FC24}"/>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{E4350456-DFA6-43E8-8090-551F2E159A7D}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C7-4473-9B13-9CF64708FC24}"/>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{45BB9C94-7D8F-4B8D-BCB5-F3E4B1131B2F}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C7-4473-9B13-9CF64708FC24}"/>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{E05223A9-8E54-4E2F-AED9-C514D70DCCDF}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C7-4473-9B13-9CF64708FC24}"/>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{694C2BBD-DBFC-4EBF-BCFE-F57C4776A535}</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EAC7-4473-9B13-9CF64708FC24}"/>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{163C8662-ED9A-432E-928C-5FAA0601DB71}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EAC7-4473-9B13-9CF64708FC24}"/>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{E12EF01D-22CF-443C-AB95-D8B86F1459AC}</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EAC7-4473-9B13-9CF64708FC24}"/>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{011CB5A4-F72D-4603-80C1-2DBD63383B75}</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EAC7-4473-9B13-9CF64708FC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8.8000000000000007</c:v>
                </c:pt>
                <c:pt idx="16">
                  <c:v>7.8</c:v>
                </c:pt>
                <c:pt idx="24">
                  <c:v>7.5</c:v>
                </c:pt>
                <c:pt idx="32">
                  <c:v>7.2</c:v>
                </c:pt>
              </c:numCache>
            </c:numRef>
          </c:xVal>
          <c:yVal>
            <c:numRef>
              <c:f>公会計指標分析・財政指標組合せ分析表!$BP$77:$DC$77</c:f>
              <c:numCache>
                <c:formatCode>#,##0.0;"▲ "#,##0.0</c:formatCode>
                <c:ptCount val="40"/>
                <c:pt idx="0">
                  <c:v>50.3</c:v>
                </c:pt>
                <c:pt idx="8">
                  <c:v>45.9</c:v>
                </c:pt>
                <c:pt idx="16">
                  <c:v>37.299999999999997</c:v>
                </c:pt>
                <c:pt idx="24">
                  <c:v>33.1</c:v>
                </c:pt>
                <c:pt idx="32">
                  <c:v>31.3</c:v>
                </c:pt>
              </c:numCache>
            </c:numRef>
          </c:yVal>
          <c:smooth val="0"/>
          <c:extLst xmlns:c16r2="http://schemas.microsoft.com/office/drawing/2015/06/chart">
            <c:ext xmlns:c16="http://schemas.microsoft.com/office/drawing/2014/chart" uri="{C3380CC4-5D6E-409C-BE32-E72D297353CC}">
              <c16:uniqueId val="{00000013-EAC7-4473-9B13-9CF64708FC24}"/>
            </c:ext>
          </c:extLst>
        </c:ser>
        <c:dLbls>
          <c:showLegendKey val="0"/>
          <c:showVal val="1"/>
          <c:showCatName val="0"/>
          <c:showSerName val="0"/>
          <c:showPercent val="0"/>
          <c:showBubbleSize val="0"/>
        </c:dLbls>
        <c:axId val="182491392"/>
        <c:axId val="182522240"/>
      </c:scatterChart>
      <c:valAx>
        <c:axId val="182491392"/>
        <c:scaling>
          <c:orientation val="minMax"/>
          <c:max val="13.5"/>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2522240"/>
        <c:crosses val="autoZero"/>
        <c:crossBetween val="midCat"/>
      </c:valAx>
      <c:valAx>
        <c:axId val="182522240"/>
        <c:scaling>
          <c:orientation val="minMax"/>
          <c:max val="109"/>
          <c:min val="2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8249139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81,847
81,214
548.51
40,985,754
39,661,166
1,298,823
19,752,954
34,319,178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40.5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ＭＳ Ｐゴシック"/>
              <a:cs typeface="+mn-cs"/>
            </a:rPr>
            <a:t>　</a:t>
          </a:r>
          <a:r>
            <a:rPr kumimoji="1" lang="ja-JP" altLang="ja-JP" sz="1300" b="0" i="0" u="none" strike="noStrike" kern="0" cap="none" spc="0" normalizeH="0" baseline="0" noProof="0">
              <a:ln>
                <a:noFill/>
              </a:ln>
              <a:solidFill>
                <a:prstClr val="black"/>
              </a:solidFill>
              <a:effectLst/>
              <a:uLnTx/>
              <a:uFillTx/>
              <a:latin typeface="+mn-lt"/>
              <a:ea typeface="ＭＳ Ｐゴシック"/>
              <a:cs typeface="+mn-cs"/>
            </a:rPr>
            <a:t>本市の財政力指数はやや持ち直しの傾向にあるものの、類似団体内平均を下回る状況が続いていることから、平成２８年２月策定の「米沢市財政健全化計画」に基づき、早急な収支改善を実現し、中長期的な収支の均衡を図り、持続可能な財政運営への転換を目指す。</a:t>
          </a:r>
          <a:endParaRPr kumimoji="0" lang="ja-JP" altLang="ja-JP" sz="13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165100</xdr:rowOff>
    </xdr:to>
    <xdr:cxnSp macro="">
      <xdr:nvCxnSpPr>
        <xdr:cNvPr id="64" name="直線コネクタ 63">
          <a:extLst>
            <a:ext uri="{FF2B5EF4-FFF2-40B4-BE49-F238E27FC236}">
              <a16:creationId xmlns="" xmlns:a16="http://schemas.microsoft.com/office/drawing/2014/main" id="{00000000-0008-0000-0300-000040000000}"/>
            </a:ext>
          </a:extLst>
        </xdr:cNvPr>
        <xdr:cNvCxnSpPr/>
      </xdr:nvCxnSpPr>
      <xdr:spPr>
        <a:xfrm flipV="1">
          <a:off x="4953000" y="614045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5" name="財政力最小値テキスト">
          <a:extLst>
            <a:ext uri="{FF2B5EF4-FFF2-40B4-BE49-F238E27FC236}">
              <a16:creationId xmlns="" xmlns:a16="http://schemas.microsoft.com/office/drawing/2014/main" id="{00000000-0008-0000-0300-000041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6" name="直線コネクタ 65">
          <a:extLst>
            <a:ext uri="{FF2B5EF4-FFF2-40B4-BE49-F238E27FC236}">
              <a16:creationId xmlns="" xmlns:a16="http://schemas.microsoft.com/office/drawing/2014/main" id="{00000000-0008-0000-0300-000042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81845</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flipV="1">
          <a:off x="4114800" y="74407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135766</xdr:rowOff>
    </xdr:from>
    <xdr:ext cx="762000" cy="259045"/>
    <xdr:sp macro="" textlink="">
      <xdr:nvSpPr>
        <xdr:cNvPr id="70" name="財政力平均値テキスト">
          <a:extLst>
            <a:ext uri="{FF2B5EF4-FFF2-40B4-BE49-F238E27FC236}">
              <a16:creationId xmlns="" xmlns:a16="http://schemas.microsoft.com/office/drawing/2014/main" id="{00000000-0008-0000-0300-000046000000}"/>
            </a:ext>
          </a:extLst>
        </xdr:cNvPr>
        <xdr:cNvSpPr txBox="1"/>
      </xdr:nvSpPr>
      <xdr:spPr>
        <a:xfrm>
          <a:off x="5041900" y="6993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119239</xdr:rowOff>
    </xdr:from>
    <xdr:to>
      <xdr:col>23</xdr:col>
      <xdr:colOff>184150</xdr:colOff>
      <xdr:row>42</xdr:row>
      <xdr:rowOff>49389</xdr:rowOff>
    </xdr:to>
    <xdr:sp macro="" textlink="">
      <xdr:nvSpPr>
        <xdr:cNvPr id="71" name="フローチャート: 判断 70">
          <a:extLst>
            <a:ext uri="{FF2B5EF4-FFF2-40B4-BE49-F238E27FC236}">
              <a16:creationId xmlns="" xmlns:a16="http://schemas.microsoft.com/office/drawing/2014/main" id="{00000000-0008-0000-0300-000047000000}"/>
            </a:ext>
          </a:extLst>
        </xdr:cNvPr>
        <xdr:cNvSpPr/>
      </xdr:nvSpPr>
      <xdr:spPr>
        <a:xfrm>
          <a:off x="49022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81845</xdr:rowOff>
    </xdr:from>
    <xdr:to>
      <xdr:col>19</xdr:col>
      <xdr:colOff>133350</xdr:colOff>
      <xdr:row>43</xdr:row>
      <xdr:rowOff>95250</xdr:rowOff>
    </xdr:to>
    <xdr:cxnSp macro="">
      <xdr:nvCxnSpPr>
        <xdr:cNvPr id="72" name="直線コネクタ 71">
          <a:extLst>
            <a:ext uri="{FF2B5EF4-FFF2-40B4-BE49-F238E27FC236}">
              <a16:creationId xmlns="" xmlns:a16="http://schemas.microsoft.com/office/drawing/2014/main" id="{00000000-0008-0000-0300-000048000000}"/>
            </a:ext>
          </a:extLst>
        </xdr:cNvPr>
        <xdr:cNvCxnSpPr/>
      </xdr:nvCxnSpPr>
      <xdr:spPr>
        <a:xfrm flipV="1">
          <a:off x="3225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132645</xdr:rowOff>
    </xdr:from>
    <xdr:to>
      <xdr:col>19</xdr:col>
      <xdr:colOff>184150</xdr:colOff>
      <xdr:row>42</xdr:row>
      <xdr:rowOff>62795</xdr:rowOff>
    </xdr:to>
    <xdr:sp macro="" textlink="">
      <xdr:nvSpPr>
        <xdr:cNvPr id="73" name="フローチャート: 判断 72">
          <a:extLst>
            <a:ext uri="{FF2B5EF4-FFF2-40B4-BE49-F238E27FC236}">
              <a16:creationId xmlns="" xmlns:a16="http://schemas.microsoft.com/office/drawing/2014/main" id="{00000000-0008-0000-0300-000049000000}"/>
            </a:ext>
          </a:extLst>
        </xdr:cNvPr>
        <xdr:cNvSpPr/>
      </xdr:nvSpPr>
      <xdr:spPr>
        <a:xfrm>
          <a:off x="4064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72972</xdr:rowOff>
    </xdr:from>
    <xdr:ext cx="736600" cy="259045"/>
    <xdr:sp macro="" textlink="">
      <xdr:nvSpPr>
        <xdr:cNvPr id="74" name="テキスト ボックス 73">
          <a:extLst>
            <a:ext uri="{FF2B5EF4-FFF2-40B4-BE49-F238E27FC236}">
              <a16:creationId xmlns="" xmlns:a16="http://schemas.microsoft.com/office/drawing/2014/main" id="{00000000-0008-0000-0300-00004A000000}"/>
            </a:ext>
          </a:extLst>
        </xdr:cNvPr>
        <xdr:cNvSpPr txBox="1"/>
      </xdr:nvSpPr>
      <xdr:spPr>
        <a:xfrm>
          <a:off x="3733800" y="693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108655</xdr:rowOff>
    </xdr:to>
    <xdr:cxnSp macro="">
      <xdr:nvCxnSpPr>
        <xdr:cNvPr id="75" name="直線コネクタ 74">
          <a:extLst>
            <a:ext uri="{FF2B5EF4-FFF2-40B4-BE49-F238E27FC236}">
              <a16:creationId xmlns="" xmlns:a16="http://schemas.microsoft.com/office/drawing/2014/main" id="{00000000-0008-0000-0300-00004B000000}"/>
            </a:ext>
          </a:extLst>
        </xdr:cNvPr>
        <xdr:cNvCxnSpPr/>
      </xdr:nvCxnSpPr>
      <xdr:spPr>
        <a:xfrm flipV="1">
          <a:off x="2336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132645</xdr:rowOff>
    </xdr:from>
    <xdr:to>
      <xdr:col>15</xdr:col>
      <xdr:colOff>133350</xdr:colOff>
      <xdr:row>42</xdr:row>
      <xdr:rowOff>62795</xdr:rowOff>
    </xdr:to>
    <xdr:sp macro="" textlink="">
      <xdr:nvSpPr>
        <xdr:cNvPr id="76" name="フローチャート: 判断 75">
          <a:extLst>
            <a:ext uri="{FF2B5EF4-FFF2-40B4-BE49-F238E27FC236}">
              <a16:creationId xmlns="" xmlns:a16="http://schemas.microsoft.com/office/drawing/2014/main" id="{00000000-0008-0000-0300-00004C000000}"/>
            </a:ext>
          </a:extLst>
        </xdr:cNvPr>
        <xdr:cNvSpPr/>
      </xdr:nvSpPr>
      <xdr:spPr>
        <a:xfrm>
          <a:off x="3175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77" name="テキスト ボックス 76">
          <a:extLst>
            <a:ext uri="{FF2B5EF4-FFF2-40B4-BE49-F238E27FC236}">
              <a16:creationId xmlns="" xmlns:a16="http://schemas.microsoft.com/office/drawing/2014/main" id="{00000000-0008-0000-0300-00004D000000}"/>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122061</xdr:rowOff>
    </xdr:to>
    <xdr:cxnSp macro="">
      <xdr:nvCxnSpPr>
        <xdr:cNvPr id="78" name="直線コネクタ 77">
          <a:extLst>
            <a:ext uri="{FF2B5EF4-FFF2-40B4-BE49-F238E27FC236}">
              <a16:creationId xmlns="" xmlns:a16="http://schemas.microsoft.com/office/drawing/2014/main" id="{00000000-0008-0000-0300-00004E000000}"/>
            </a:ext>
          </a:extLst>
        </xdr:cNvPr>
        <xdr:cNvCxnSpPr/>
      </xdr:nvCxnSpPr>
      <xdr:spPr>
        <a:xfrm flipV="1">
          <a:off x="1447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 xmlns:a16="http://schemas.microsoft.com/office/drawing/2014/main"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a:extLst>
            <a:ext uri="{FF2B5EF4-FFF2-40B4-BE49-F238E27FC236}">
              <a16:creationId xmlns="" xmlns:a16="http://schemas.microsoft.com/office/drawing/2014/main" id="{00000000-0008-0000-0300-000050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 xmlns:a16="http://schemas.microsoft.com/office/drawing/2014/main" id="{00000000-0008-0000-0300-000051000000}"/>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a:extLst>
            <a:ext uri="{FF2B5EF4-FFF2-40B4-BE49-F238E27FC236}">
              <a16:creationId xmlns="" xmlns:a16="http://schemas.microsoft.com/office/drawing/2014/main" id="{00000000-0008-0000-0300-000052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8" name="楕円 87">
          <a:extLst>
            <a:ext uri="{FF2B5EF4-FFF2-40B4-BE49-F238E27FC236}">
              <a16:creationId xmlns="" xmlns:a16="http://schemas.microsoft.com/office/drawing/2014/main" id="{00000000-0008-0000-0300-000058000000}"/>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9" name="財政力該当値テキスト">
          <a:extLst>
            <a:ext uri="{FF2B5EF4-FFF2-40B4-BE49-F238E27FC236}">
              <a16:creationId xmlns="" xmlns:a16="http://schemas.microsoft.com/office/drawing/2014/main" id="{00000000-0008-0000-0300-000059000000}"/>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macro="" textlink="">
      <xdr:nvSpPr>
        <xdr:cNvPr id="90" name="楕円 89">
          <a:extLst>
            <a:ext uri="{FF2B5EF4-FFF2-40B4-BE49-F238E27FC236}">
              <a16:creationId xmlns="" xmlns:a16="http://schemas.microsoft.com/office/drawing/2014/main" id="{00000000-0008-0000-0300-00005A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macro="" textlink="">
      <xdr:nvSpPr>
        <xdr:cNvPr id="91" name="テキスト ボックス 90">
          <a:extLst>
            <a:ext uri="{FF2B5EF4-FFF2-40B4-BE49-F238E27FC236}">
              <a16:creationId xmlns="" xmlns:a16="http://schemas.microsoft.com/office/drawing/2014/main" id="{00000000-0008-0000-0300-00005B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 xmlns:a16="http://schemas.microsoft.com/office/drawing/2014/main" id="{00000000-0008-0000-0300-00005D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4" name="楕円 93">
          <a:extLst>
            <a:ext uri="{FF2B5EF4-FFF2-40B4-BE49-F238E27FC236}">
              <a16:creationId xmlns="" xmlns:a16="http://schemas.microsoft.com/office/drawing/2014/main" id="{00000000-0008-0000-0300-00005E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5" name="テキスト ボックス 94">
          <a:extLst>
            <a:ext uri="{FF2B5EF4-FFF2-40B4-BE49-F238E27FC236}">
              <a16:creationId xmlns="" xmlns:a16="http://schemas.microsoft.com/office/drawing/2014/main" id="{00000000-0008-0000-0300-00005F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71261</xdr:rowOff>
    </xdr:from>
    <xdr:to>
      <xdr:col>7</xdr:col>
      <xdr:colOff>31750</xdr:colOff>
      <xdr:row>44</xdr:row>
      <xdr:rowOff>1411</xdr:rowOff>
    </xdr:to>
    <xdr:sp macro="" textlink="">
      <xdr:nvSpPr>
        <xdr:cNvPr id="96" name="楕円 95">
          <a:extLst>
            <a:ext uri="{FF2B5EF4-FFF2-40B4-BE49-F238E27FC236}">
              <a16:creationId xmlns="" xmlns:a16="http://schemas.microsoft.com/office/drawing/2014/main" id="{00000000-0008-0000-0300-000060000000}"/>
            </a:ext>
          </a:extLst>
        </xdr:cNvPr>
        <xdr:cNvSpPr/>
      </xdr:nvSpPr>
      <xdr:spPr>
        <a:xfrm>
          <a:off x="1397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157638</xdr:rowOff>
    </xdr:from>
    <xdr:ext cx="762000" cy="259045"/>
    <xdr:sp macro="" textlink="">
      <xdr:nvSpPr>
        <xdr:cNvPr id="97" name="テキスト ボックス 96">
          <a:extLst>
            <a:ext uri="{FF2B5EF4-FFF2-40B4-BE49-F238E27FC236}">
              <a16:creationId xmlns="" xmlns:a16="http://schemas.microsoft.com/office/drawing/2014/main" id="{00000000-0008-0000-0300-000061000000}"/>
            </a:ext>
          </a:extLst>
        </xdr:cNvPr>
        <xdr:cNvSpPr txBox="1"/>
      </xdr:nvSpPr>
      <xdr:spPr>
        <a:xfrm>
          <a:off x="1066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普通交付税が減少したものの、市税、地方消費税交付金が増加した</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ことから、経常一般財源収入全体では</a:t>
          </a: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増加</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となった。</a:t>
          </a:r>
          <a:endParaRPr kumimoji="1" lang="en-US" altLang="ja-JP" sz="105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また、伝国の杜整備事業の償還終了などにより公債費充当一般財源</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が減少</a:t>
          </a: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したものの</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子どものための教育・保育給付費や障がい者自立支援給付費の増などによる扶助費充当一般財源の増加、放課後児童健全育成事業の増やふるさと応援基金繰入金の減などによる物件費充当一般財源の増加などにより、</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歳出充当一般財源</a:t>
          </a: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全体では増加となった。</a:t>
          </a:r>
          <a:endParaRPr kumimoji="1" lang="en-US" altLang="ja-JP" sz="105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これらの結果、経常一般財源収入の増加が歳出充当一般財源の増加を上回ったことから、</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経常収支比率は</a:t>
          </a:r>
          <a:r>
            <a:rPr kumimoji="1" lang="en-US" altLang="ja-JP" sz="1050" b="0" i="0" u="none" strike="noStrike" kern="0" cap="none" spc="0" normalizeH="0" baseline="0" noProof="0">
              <a:ln>
                <a:noFill/>
              </a:ln>
              <a:solidFill>
                <a:prstClr val="black"/>
              </a:solidFill>
              <a:effectLst/>
              <a:uLnTx/>
              <a:uFillTx/>
              <a:latin typeface="ＭＳ Ｐゴシック"/>
              <a:ea typeface="ＭＳ Ｐゴシック"/>
              <a:cs typeface="+mn-cs"/>
            </a:rPr>
            <a:t>0.3</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ポイント</a:t>
          </a: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改善</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した。</a:t>
          </a:r>
          <a:endParaRPr kumimoji="0"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　米沢市財政健全化計画では、特殊要因を除き経常収支比率が</a:t>
          </a:r>
          <a:r>
            <a:rPr kumimoji="1" lang="en-US" altLang="ja-JP" sz="1050" b="0" i="0" u="none" strike="noStrike" kern="0" cap="none" spc="0" normalizeH="0" baseline="0" noProof="0">
              <a:ln>
                <a:noFill/>
              </a:ln>
              <a:solidFill>
                <a:prstClr val="black"/>
              </a:solidFill>
              <a:effectLst/>
              <a:uLnTx/>
              <a:uFillTx/>
              <a:latin typeface="ＭＳ Ｐゴシック"/>
              <a:ea typeface="ＭＳ Ｐゴシック"/>
              <a:cs typeface="+mn-cs"/>
            </a:rPr>
            <a:t>95.0%</a:t>
          </a:r>
          <a:r>
            <a:rPr kumimoji="1"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rPr>
            <a:t>以下となることを目標としている。</a:t>
          </a:r>
          <a:endParaRPr kumimoji="0" lang="ja-JP" altLang="ja-JP" sz="105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54610</xdr:rowOff>
    </xdr:from>
    <xdr:to>
      <xdr:col>23</xdr:col>
      <xdr:colOff>133350</xdr:colOff>
      <xdr:row>66</xdr:row>
      <xdr:rowOff>508</xdr:rowOff>
    </xdr:to>
    <xdr:cxnSp macro="">
      <xdr:nvCxnSpPr>
        <xdr:cNvPr id="125" name="直線コネクタ 124">
          <a:extLst>
            <a:ext uri="{FF2B5EF4-FFF2-40B4-BE49-F238E27FC236}">
              <a16:creationId xmlns="" xmlns:a16="http://schemas.microsoft.com/office/drawing/2014/main" id="{00000000-0008-0000-0300-00007D000000}"/>
            </a:ext>
          </a:extLst>
        </xdr:cNvPr>
        <xdr:cNvCxnSpPr/>
      </xdr:nvCxnSpPr>
      <xdr:spPr>
        <a:xfrm flipV="1">
          <a:off x="4953000" y="9998710"/>
          <a:ext cx="0" cy="13174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6" name="財政構造の弾力性最小値テキスト">
          <a:extLst>
            <a:ext uri="{FF2B5EF4-FFF2-40B4-BE49-F238E27FC236}">
              <a16:creationId xmlns="" xmlns:a16="http://schemas.microsoft.com/office/drawing/2014/main" id="{00000000-0008-0000-0300-00007E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7" name="直線コネクタ 126">
          <a:extLst>
            <a:ext uri="{FF2B5EF4-FFF2-40B4-BE49-F238E27FC236}">
              <a16:creationId xmlns="" xmlns:a16="http://schemas.microsoft.com/office/drawing/2014/main" id="{00000000-0008-0000-0300-00007F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140987</xdr:rowOff>
    </xdr:from>
    <xdr:ext cx="762000" cy="259045"/>
    <xdr:sp macro="" textlink="">
      <xdr:nvSpPr>
        <xdr:cNvPr id="128" name="財政構造の弾力性最大値テキスト">
          <a:extLst>
            <a:ext uri="{FF2B5EF4-FFF2-40B4-BE49-F238E27FC236}">
              <a16:creationId xmlns="" xmlns:a16="http://schemas.microsoft.com/office/drawing/2014/main" id="{00000000-0008-0000-0300-000080000000}"/>
            </a:ext>
          </a:extLst>
        </xdr:cNvPr>
        <xdr:cNvSpPr txBox="1"/>
      </xdr:nvSpPr>
      <xdr:spPr>
        <a:xfrm>
          <a:off x="5041900" y="974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54610</xdr:rowOff>
    </xdr:from>
    <xdr:to>
      <xdr:col>24</xdr:col>
      <xdr:colOff>12700</xdr:colOff>
      <xdr:row>58</xdr:row>
      <xdr:rowOff>54610</xdr:rowOff>
    </xdr:to>
    <xdr:cxnSp macro="">
      <xdr:nvCxnSpPr>
        <xdr:cNvPr id="129" name="直線コネクタ 128">
          <a:extLst>
            <a:ext uri="{FF2B5EF4-FFF2-40B4-BE49-F238E27FC236}">
              <a16:creationId xmlns="" xmlns:a16="http://schemas.microsoft.com/office/drawing/2014/main" id="{00000000-0008-0000-0300-000081000000}"/>
            </a:ext>
          </a:extLst>
        </xdr:cNvPr>
        <xdr:cNvCxnSpPr/>
      </xdr:nvCxnSpPr>
      <xdr:spPr>
        <a:xfrm>
          <a:off x="4864100" y="999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25146</xdr:rowOff>
    </xdr:from>
    <xdr:to>
      <xdr:col>23</xdr:col>
      <xdr:colOff>133350</xdr:colOff>
      <xdr:row>62</xdr:row>
      <xdr:rowOff>39624</xdr:rowOff>
    </xdr:to>
    <xdr:cxnSp macro="">
      <xdr:nvCxnSpPr>
        <xdr:cNvPr id="130" name="直線コネクタ 129">
          <a:extLst>
            <a:ext uri="{FF2B5EF4-FFF2-40B4-BE49-F238E27FC236}">
              <a16:creationId xmlns="" xmlns:a16="http://schemas.microsoft.com/office/drawing/2014/main" id="{00000000-0008-0000-0300-000082000000}"/>
            </a:ext>
          </a:extLst>
        </xdr:cNvPr>
        <xdr:cNvCxnSpPr/>
      </xdr:nvCxnSpPr>
      <xdr:spPr>
        <a:xfrm flipV="1">
          <a:off x="4114800" y="1065504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138193</xdr:rowOff>
    </xdr:from>
    <xdr:ext cx="762000" cy="259045"/>
    <xdr:sp macro="" textlink="">
      <xdr:nvSpPr>
        <xdr:cNvPr id="131" name="財政構造の弾力性平均値テキスト">
          <a:extLst>
            <a:ext uri="{FF2B5EF4-FFF2-40B4-BE49-F238E27FC236}">
              <a16:creationId xmlns="" xmlns:a16="http://schemas.microsoft.com/office/drawing/2014/main" id="{00000000-0008-0000-0300-000083000000}"/>
            </a:ext>
          </a:extLst>
        </xdr:cNvPr>
        <xdr:cNvSpPr txBox="1"/>
      </xdr:nvSpPr>
      <xdr:spPr>
        <a:xfrm>
          <a:off x="5041900" y="1042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121666</xdr:rowOff>
    </xdr:from>
    <xdr:to>
      <xdr:col>23</xdr:col>
      <xdr:colOff>184150</xdr:colOff>
      <xdr:row>62</xdr:row>
      <xdr:rowOff>51816</xdr:rowOff>
    </xdr:to>
    <xdr:sp macro="" textlink="">
      <xdr:nvSpPr>
        <xdr:cNvPr id="132" name="フローチャート: 判断 131">
          <a:extLst>
            <a:ext uri="{FF2B5EF4-FFF2-40B4-BE49-F238E27FC236}">
              <a16:creationId xmlns="" xmlns:a16="http://schemas.microsoft.com/office/drawing/2014/main" id="{00000000-0008-0000-0300-000084000000}"/>
            </a:ext>
          </a:extLst>
        </xdr:cNvPr>
        <xdr:cNvSpPr/>
      </xdr:nvSpPr>
      <xdr:spPr>
        <a:xfrm>
          <a:off x="49022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100076</xdr:rowOff>
    </xdr:from>
    <xdr:to>
      <xdr:col>19</xdr:col>
      <xdr:colOff>133350</xdr:colOff>
      <xdr:row>62</xdr:row>
      <xdr:rowOff>39624</xdr:rowOff>
    </xdr:to>
    <xdr:cxnSp macro="">
      <xdr:nvCxnSpPr>
        <xdr:cNvPr id="133" name="直線コネクタ 132">
          <a:extLst>
            <a:ext uri="{FF2B5EF4-FFF2-40B4-BE49-F238E27FC236}">
              <a16:creationId xmlns="" xmlns:a16="http://schemas.microsoft.com/office/drawing/2014/main" id="{00000000-0008-0000-0300-000085000000}"/>
            </a:ext>
          </a:extLst>
        </xdr:cNvPr>
        <xdr:cNvCxnSpPr/>
      </xdr:nvCxnSpPr>
      <xdr:spPr>
        <a:xfrm>
          <a:off x="3225800" y="1055852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102362</xdr:rowOff>
    </xdr:from>
    <xdr:to>
      <xdr:col>19</xdr:col>
      <xdr:colOff>184150</xdr:colOff>
      <xdr:row>62</xdr:row>
      <xdr:rowOff>32512</xdr:rowOff>
    </xdr:to>
    <xdr:sp macro="" textlink="">
      <xdr:nvSpPr>
        <xdr:cNvPr id="134" name="フローチャート: 判断 133">
          <a:extLst>
            <a:ext uri="{FF2B5EF4-FFF2-40B4-BE49-F238E27FC236}">
              <a16:creationId xmlns="" xmlns:a16="http://schemas.microsoft.com/office/drawing/2014/main" id="{00000000-0008-0000-0300-000086000000}"/>
            </a:ext>
          </a:extLst>
        </xdr:cNvPr>
        <xdr:cNvSpPr/>
      </xdr:nvSpPr>
      <xdr:spPr>
        <a:xfrm>
          <a:off x="40640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42689</xdr:rowOff>
    </xdr:from>
    <xdr:ext cx="736600" cy="259045"/>
    <xdr:sp macro="" textlink="">
      <xdr:nvSpPr>
        <xdr:cNvPr id="135" name="テキスト ボックス 134">
          <a:extLst>
            <a:ext uri="{FF2B5EF4-FFF2-40B4-BE49-F238E27FC236}">
              <a16:creationId xmlns="" xmlns:a16="http://schemas.microsoft.com/office/drawing/2014/main" id="{00000000-0008-0000-0300-000087000000}"/>
            </a:ext>
          </a:extLst>
        </xdr:cNvPr>
        <xdr:cNvSpPr txBox="1"/>
      </xdr:nvSpPr>
      <xdr:spPr>
        <a:xfrm>
          <a:off x="3733800" y="10329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100076</xdr:rowOff>
    </xdr:from>
    <xdr:to>
      <xdr:col>15</xdr:col>
      <xdr:colOff>82550</xdr:colOff>
      <xdr:row>63</xdr:row>
      <xdr:rowOff>143256</xdr:rowOff>
    </xdr:to>
    <xdr:cxnSp macro="">
      <xdr:nvCxnSpPr>
        <xdr:cNvPr id="136" name="直線コネクタ 135">
          <a:extLst>
            <a:ext uri="{FF2B5EF4-FFF2-40B4-BE49-F238E27FC236}">
              <a16:creationId xmlns="" xmlns:a16="http://schemas.microsoft.com/office/drawing/2014/main" id="{00000000-0008-0000-0300-000088000000}"/>
            </a:ext>
          </a:extLst>
        </xdr:cNvPr>
        <xdr:cNvCxnSpPr/>
      </xdr:nvCxnSpPr>
      <xdr:spPr>
        <a:xfrm flipV="1">
          <a:off x="2336800" y="10558526"/>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153162</xdr:rowOff>
    </xdr:from>
    <xdr:to>
      <xdr:col>15</xdr:col>
      <xdr:colOff>133350</xdr:colOff>
      <xdr:row>61</xdr:row>
      <xdr:rowOff>83312</xdr:rowOff>
    </xdr:to>
    <xdr:sp macro="" textlink="">
      <xdr:nvSpPr>
        <xdr:cNvPr id="137" name="フローチャート: 判断 136">
          <a:extLst>
            <a:ext uri="{FF2B5EF4-FFF2-40B4-BE49-F238E27FC236}">
              <a16:creationId xmlns="" xmlns:a16="http://schemas.microsoft.com/office/drawing/2014/main" id="{00000000-0008-0000-0300-000089000000}"/>
            </a:ext>
          </a:extLst>
        </xdr:cNvPr>
        <xdr:cNvSpPr/>
      </xdr:nvSpPr>
      <xdr:spPr>
        <a:xfrm>
          <a:off x="3175000" y="1044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93489</xdr:rowOff>
    </xdr:from>
    <xdr:ext cx="762000" cy="259045"/>
    <xdr:sp macro="" textlink="">
      <xdr:nvSpPr>
        <xdr:cNvPr id="138" name="テキスト ボックス 137">
          <a:extLst>
            <a:ext uri="{FF2B5EF4-FFF2-40B4-BE49-F238E27FC236}">
              <a16:creationId xmlns="" xmlns:a16="http://schemas.microsoft.com/office/drawing/2014/main" id="{00000000-0008-0000-0300-00008A000000}"/>
            </a:ext>
          </a:extLst>
        </xdr:cNvPr>
        <xdr:cNvSpPr txBox="1"/>
      </xdr:nvSpPr>
      <xdr:spPr>
        <a:xfrm>
          <a:off x="2844800" y="1020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8128</xdr:rowOff>
    </xdr:from>
    <xdr:to>
      <xdr:col>11</xdr:col>
      <xdr:colOff>31750</xdr:colOff>
      <xdr:row>63</xdr:row>
      <xdr:rowOff>143256</xdr:rowOff>
    </xdr:to>
    <xdr:cxnSp macro="">
      <xdr:nvCxnSpPr>
        <xdr:cNvPr id="139" name="直線コネクタ 138">
          <a:extLst>
            <a:ext uri="{FF2B5EF4-FFF2-40B4-BE49-F238E27FC236}">
              <a16:creationId xmlns="" xmlns:a16="http://schemas.microsoft.com/office/drawing/2014/main" id="{00000000-0008-0000-0300-00008B000000}"/>
            </a:ext>
          </a:extLst>
        </xdr:cNvPr>
        <xdr:cNvCxnSpPr/>
      </xdr:nvCxnSpPr>
      <xdr:spPr>
        <a:xfrm>
          <a:off x="1447800" y="10809478"/>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87884</xdr:rowOff>
    </xdr:from>
    <xdr:to>
      <xdr:col>11</xdr:col>
      <xdr:colOff>82550</xdr:colOff>
      <xdr:row>62</xdr:row>
      <xdr:rowOff>18034</xdr:rowOff>
    </xdr:to>
    <xdr:sp macro="" textlink="">
      <xdr:nvSpPr>
        <xdr:cNvPr id="140" name="フローチャート: 判断 139">
          <a:extLst>
            <a:ext uri="{FF2B5EF4-FFF2-40B4-BE49-F238E27FC236}">
              <a16:creationId xmlns="" xmlns:a16="http://schemas.microsoft.com/office/drawing/2014/main" id="{00000000-0008-0000-0300-00008C000000}"/>
            </a:ext>
          </a:extLst>
        </xdr:cNvPr>
        <xdr:cNvSpPr/>
      </xdr:nvSpPr>
      <xdr:spPr>
        <a:xfrm>
          <a:off x="2286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28211</xdr:rowOff>
    </xdr:from>
    <xdr:ext cx="762000" cy="259045"/>
    <xdr:sp macro="" textlink="">
      <xdr:nvSpPr>
        <xdr:cNvPr id="141" name="テキスト ボックス 140">
          <a:extLst>
            <a:ext uri="{FF2B5EF4-FFF2-40B4-BE49-F238E27FC236}">
              <a16:creationId xmlns="" xmlns:a16="http://schemas.microsoft.com/office/drawing/2014/main" id="{00000000-0008-0000-0300-00008D000000}"/>
            </a:ext>
          </a:extLst>
        </xdr:cNvPr>
        <xdr:cNvSpPr txBox="1"/>
      </xdr:nvSpPr>
      <xdr:spPr>
        <a:xfrm>
          <a:off x="1955800" y="1031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25146</xdr:rowOff>
    </xdr:from>
    <xdr:to>
      <xdr:col>7</xdr:col>
      <xdr:colOff>31750</xdr:colOff>
      <xdr:row>61</xdr:row>
      <xdr:rowOff>126746</xdr:rowOff>
    </xdr:to>
    <xdr:sp macro="" textlink="">
      <xdr:nvSpPr>
        <xdr:cNvPr id="142" name="フローチャート: 判断 141">
          <a:extLst>
            <a:ext uri="{FF2B5EF4-FFF2-40B4-BE49-F238E27FC236}">
              <a16:creationId xmlns="" xmlns:a16="http://schemas.microsoft.com/office/drawing/2014/main" id="{00000000-0008-0000-0300-00008E000000}"/>
            </a:ext>
          </a:extLst>
        </xdr:cNvPr>
        <xdr:cNvSpPr/>
      </xdr:nvSpPr>
      <xdr:spPr>
        <a:xfrm>
          <a:off x="1397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136923</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1066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145796</xdr:rowOff>
    </xdr:from>
    <xdr:to>
      <xdr:col>23</xdr:col>
      <xdr:colOff>184150</xdr:colOff>
      <xdr:row>62</xdr:row>
      <xdr:rowOff>75946</xdr:rowOff>
    </xdr:to>
    <xdr:sp macro="" textlink="">
      <xdr:nvSpPr>
        <xdr:cNvPr id="149" name="楕円 148">
          <a:extLst>
            <a:ext uri="{FF2B5EF4-FFF2-40B4-BE49-F238E27FC236}">
              <a16:creationId xmlns="" xmlns:a16="http://schemas.microsoft.com/office/drawing/2014/main" id="{00000000-0008-0000-0300-000095000000}"/>
            </a:ext>
          </a:extLst>
        </xdr:cNvPr>
        <xdr:cNvSpPr/>
      </xdr:nvSpPr>
      <xdr:spPr>
        <a:xfrm>
          <a:off x="49022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117873</xdr:rowOff>
    </xdr:from>
    <xdr:ext cx="762000" cy="259045"/>
    <xdr:sp macro="" textlink="">
      <xdr:nvSpPr>
        <xdr:cNvPr id="150" name="財政構造の弾力性該当値テキスト">
          <a:extLst>
            <a:ext uri="{FF2B5EF4-FFF2-40B4-BE49-F238E27FC236}">
              <a16:creationId xmlns="" xmlns:a16="http://schemas.microsoft.com/office/drawing/2014/main" id="{00000000-0008-0000-0300-000096000000}"/>
            </a:ext>
          </a:extLst>
        </xdr:cNvPr>
        <xdr:cNvSpPr txBox="1"/>
      </xdr:nvSpPr>
      <xdr:spPr>
        <a:xfrm>
          <a:off x="5041900" y="1057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160274</xdr:rowOff>
    </xdr:from>
    <xdr:to>
      <xdr:col>19</xdr:col>
      <xdr:colOff>184150</xdr:colOff>
      <xdr:row>62</xdr:row>
      <xdr:rowOff>90424</xdr:rowOff>
    </xdr:to>
    <xdr:sp macro="" textlink="">
      <xdr:nvSpPr>
        <xdr:cNvPr id="151" name="楕円 150">
          <a:extLst>
            <a:ext uri="{FF2B5EF4-FFF2-40B4-BE49-F238E27FC236}">
              <a16:creationId xmlns="" xmlns:a16="http://schemas.microsoft.com/office/drawing/2014/main" id="{00000000-0008-0000-0300-000097000000}"/>
            </a:ext>
          </a:extLst>
        </xdr:cNvPr>
        <xdr:cNvSpPr/>
      </xdr:nvSpPr>
      <xdr:spPr>
        <a:xfrm>
          <a:off x="40640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75201</xdr:rowOff>
    </xdr:from>
    <xdr:ext cx="736600" cy="259045"/>
    <xdr:sp macro="" textlink="">
      <xdr:nvSpPr>
        <xdr:cNvPr id="152" name="テキスト ボックス 151">
          <a:extLst>
            <a:ext uri="{FF2B5EF4-FFF2-40B4-BE49-F238E27FC236}">
              <a16:creationId xmlns="" xmlns:a16="http://schemas.microsoft.com/office/drawing/2014/main" id="{00000000-0008-0000-0300-000098000000}"/>
            </a:ext>
          </a:extLst>
        </xdr:cNvPr>
        <xdr:cNvSpPr txBox="1"/>
      </xdr:nvSpPr>
      <xdr:spPr>
        <a:xfrm>
          <a:off x="3733800" y="1070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49276</xdr:rowOff>
    </xdr:from>
    <xdr:to>
      <xdr:col>15</xdr:col>
      <xdr:colOff>133350</xdr:colOff>
      <xdr:row>61</xdr:row>
      <xdr:rowOff>150876</xdr:rowOff>
    </xdr:to>
    <xdr:sp macro="" textlink="">
      <xdr:nvSpPr>
        <xdr:cNvPr id="153" name="楕円 152">
          <a:extLst>
            <a:ext uri="{FF2B5EF4-FFF2-40B4-BE49-F238E27FC236}">
              <a16:creationId xmlns="" xmlns:a16="http://schemas.microsoft.com/office/drawing/2014/main" id="{00000000-0008-0000-0300-000099000000}"/>
            </a:ext>
          </a:extLst>
        </xdr:cNvPr>
        <xdr:cNvSpPr/>
      </xdr:nvSpPr>
      <xdr:spPr>
        <a:xfrm>
          <a:off x="31750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135653</xdr:rowOff>
    </xdr:from>
    <xdr:ext cx="762000" cy="259045"/>
    <xdr:sp macro="" textlink="">
      <xdr:nvSpPr>
        <xdr:cNvPr id="154" name="テキスト ボックス 153">
          <a:extLst>
            <a:ext uri="{FF2B5EF4-FFF2-40B4-BE49-F238E27FC236}">
              <a16:creationId xmlns="" xmlns:a16="http://schemas.microsoft.com/office/drawing/2014/main" id="{00000000-0008-0000-0300-00009A000000}"/>
            </a:ext>
          </a:extLst>
        </xdr:cNvPr>
        <xdr:cNvSpPr txBox="1"/>
      </xdr:nvSpPr>
      <xdr:spPr>
        <a:xfrm>
          <a:off x="2844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92456</xdr:rowOff>
    </xdr:from>
    <xdr:to>
      <xdr:col>11</xdr:col>
      <xdr:colOff>82550</xdr:colOff>
      <xdr:row>64</xdr:row>
      <xdr:rowOff>22606</xdr:rowOff>
    </xdr:to>
    <xdr:sp macro="" textlink="">
      <xdr:nvSpPr>
        <xdr:cNvPr id="155" name="楕円 154">
          <a:extLst>
            <a:ext uri="{FF2B5EF4-FFF2-40B4-BE49-F238E27FC236}">
              <a16:creationId xmlns="" xmlns:a16="http://schemas.microsoft.com/office/drawing/2014/main" id="{00000000-0008-0000-0300-00009B000000}"/>
            </a:ext>
          </a:extLst>
        </xdr:cNvPr>
        <xdr:cNvSpPr/>
      </xdr:nvSpPr>
      <xdr:spPr>
        <a:xfrm>
          <a:off x="2286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7383</xdr:rowOff>
    </xdr:from>
    <xdr:ext cx="762000" cy="259045"/>
    <xdr:sp macro="" textlink="">
      <xdr:nvSpPr>
        <xdr:cNvPr id="156" name="テキスト ボックス 155">
          <a:extLst>
            <a:ext uri="{FF2B5EF4-FFF2-40B4-BE49-F238E27FC236}">
              <a16:creationId xmlns="" xmlns:a16="http://schemas.microsoft.com/office/drawing/2014/main" id="{00000000-0008-0000-0300-00009C000000}"/>
            </a:ext>
          </a:extLst>
        </xdr:cNvPr>
        <xdr:cNvSpPr txBox="1"/>
      </xdr:nvSpPr>
      <xdr:spPr>
        <a:xfrm>
          <a:off x="1955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128778</xdr:rowOff>
    </xdr:from>
    <xdr:to>
      <xdr:col>7</xdr:col>
      <xdr:colOff>31750</xdr:colOff>
      <xdr:row>63</xdr:row>
      <xdr:rowOff>58928</xdr:rowOff>
    </xdr:to>
    <xdr:sp macro="" textlink="">
      <xdr:nvSpPr>
        <xdr:cNvPr id="157" name="楕円 156">
          <a:extLst>
            <a:ext uri="{FF2B5EF4-FFF2-40B4-BE49-F238E27FC236}">
              <a16:creationId xmlns="" xmlns:a16="http://schemas.microsoft.com/office/drawing/2014/main" id="{00000000-0008-0000-0300-00009D000000}"/>
            </a:ext>
          </a:extLst>
        </xdr:cNvPr>
        <xdr:cNvSpPr/>
      </xdr:nvSpPr>
      <xdr:spPr>
        <a:xfrm>
          <a:off x="1397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43705</xdr:rowOff>
    </xdr:from>
    <xdr:ext cx="762000" cy="259045"/>
    <xdr:sp macro="" textlink="">
      <xdr:nvSpPr>
        <xdr:cNvPr id="158" name="テキスト ボックス 157">
          <a:extLst>
            <a:ext uri="{FF2B5EF4-FFF2-40B4-BE49-F238E27FC236}">
              <a16:creationId xmlns="" xmlns:a16="http://schemas.microsoft.com/office/drawing/2014/main" id="{00000000-0008-0000-0300-00009E000000}"/>
            </a:ext>
          </a:extLst>
        </xdr:cNvPr>
        <xdr:cNvSpPr txBox="1"/>
      </xdr:nvSpPr>
      <xdr:spPr>
        <a:xfrm>
          <a:off x="1066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年度に開館した市立米沢図書館の開設準備事業やふるさと応援寄附金制度推進事業の減などにより物件費が減少したが、</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人件費</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は、給与改定や給与独自削減の一部復元などにより増加し</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維持補修費は、道路等除排雪経費の増などにより</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前年度と比べて</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増加した。ただ、依然として</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類似団体内平均を下回る状況が続いている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ため、</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今後も適正な水準の維持に努める。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36061</xdr:rowOff>
    </xdr:from>
    <xdr:to>
      <xdr:col>23</xdr:col>
      <xdr:colOff>133350</xdr:colOff>
      <xdr:row>89</xdr:row>
      <xdr:rowOff>27863</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flipV="1">
          <a:off x="4953000" y="13752061"/>
          <a:ext cx="0" cy="15348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171390</xdr:rowOff>
    </xdr:from>
    <xdr:ext cx="762000" cy="259045"/>
    <xdr:sp macro="" textlink="">
      <xdr:nvSpPr>
        <xdr:cNvPr id="189" name="人件費・物件費等の状況最小値テキスト">
          <a:extLst>
            <a:ext uri="{FF2B5EF4-FFF2-40B4-BE49-F238E27FC236}">
              <a16:creationId xmlns="" xmlns:a16="http://schemas.microsoft.com/office/drawing/2014/main" id="{00000000-0008-0000-0300-0000BD000000}"/>
            </a:ext>
          </a:extLst>
        </xdr:cNvPr>
        <xdr:cNvSpPr txBox="1"/>
      </xdr:nvSpPr>
      <xdr:spPr>
        <a:xfrm>
          <a:off x="5041900" y="15258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27863</xdr:rowOff>
    </xdr:from>
    <xdr:to>
      <xdr:col>24</xdr:col>
      <xdr:colOff>12700</xdr:colOff>
      <xdr:row>89</xdr:row>
      <xdr:rowOff>27863</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a:off x="4864100" y="15286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122438</xdr:rowOff>
    </xdr:from>
    <xdr:ext cx="762000" cy="259045"/>
    <xdr:sp macro="" textlink="">
      <xdr:nvSpPr>
        <xdr:cNvPr id="191" name="人件費・物件費等の状況最大値テキスト">
          <a:extLst>
            <a:ext uri="{FF2B5EF4-FFF2-40B4-BE49-F238E27FC236}">
              <a16:creationId xmlns="" xmlns:a16="http://schemas.microsoft.com/office/drawing/2014/main" id="{00000000-0008-0000-0300-0000BF000000}"/>
            </a:ext>
          </a:extLst>
        </xdr:cNvPr>
        <xdr:cNvSpPr txBox="1"/>
      </xdr:nvSpPr>
      <xdr:spPr>
        <a:xfrm>
          <a:off x="5041900" y="13495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36061</xdr:rowOff>
    </xdr:from>
    <xdr:to>
      <xdr:col>24</xdr:col>
      <xdr:colOff>12700</xdr:colOff>
      <xdr:row>80</xdr:row>
      <xdr:rowOff>36061</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4864100" y="1375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148548</xdr:rowOff>
    </xdr:from>
    <xdr:to>
      <xdr:col>23</xdr:col>
      <xdr:colOff>133350</xdr:colOff>
      <xdr:row>81</xdr:row>
      <xdr:rowOff>8398</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a:off x="4114800" y="13864548"/>
          <a:ext cx="838200" cy="3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105210</xdr:rowOff>
    </xdr:from>
    <xdr:ext cx="762000" cy="259045"/>
    <xdr:sp macro="" textlink="">
      <xdr:nvSpPr>
        <xdr:cNvPr id="194" name="人件費・物件費等の状況平均値テキスト">
          <a:extLst>
            <a:ext uri="{FF2B5EF4-FFF2-40B4-BE49-F238E27FC236}">
              <a16:creationId xmlns="" xmlns:a16="http://schemas.microsoft.com/office/drawing/2014/main" id="{00000000-0008-0000-0300-0000C2000000}"/>
            </a:ext>
          </a:extLst>
        </xdr:cNvPr>
        <xdr:cNvSpPr txBox="1"/>
      </xdr:nvSpPr>
      <xdr:spPr>
        <a:xfrm>
          <a:off x="5041900" y="138212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133133</xdr:rowOff>
    </xdr:from>
    <xdr:to>
      <xdr:col>23</xdr:col>
      <xdr:colOff>184150</xdr:colOff>
      <xdr:row>81</xdr:row>
      <xdr:rowOff>63283</xdr:rowOff>
    </xdr:to>
    <xdr:sp macro="" textlink="">
      <xdr:nvSpPr>
        <xdr:cNvPr id="195" name="フローチャート: 判断 194">
          <a:extLst>
            <a:ext uri="{FF2B5EF4-FFF2-40B4-BE49-F238E27FC236}">
              <a16:creationId xmlns="" xmlns:a16="http://schemas.microsoft.com/office/drawing/2014/main" id="{00000000-0008-0000-0300-0000C3000000}"/>
            </a:ext>
          </a:extLst>
        </xdr:cNvPr>
        <xdr:cNvSpPr/>
      </xdr:nvSpPr>
      <xdr:spPr>
        <a:xfrm>
          <a:off x="4902200" y="13849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89171</xdr:rowOff>
    </xdr:from>
    <xdr:to>
      <xdr:col>19</xdr:col>
      <xdr:colOff>133350</xdr:colOff>
      <xdr:row>80</xdr:row>
      <xdr:rowOff>148548</xdr:rowOff>
    </xdr:to>
    <xdr:cxnSp macro="">
      <xdr:nvCxnSpPr>
        <xdr:cNvPr id="196" name="直線コネクタ 195">
          <a:extLst>
            <a:ext uri="{FF2B5EF4-FFF2-40B4-BE49-F238E27FC236}">
              <a16:creationId xmlns="" xmlns:a16="http://schemas.microsoft.com/office/drawing/2014/main" id="{00000000-0008-0000-0300-0000C4000000}"/>
            </a:ext>
          </a:extLst>
        </xdr:cNvPr>
        <xdr:cNvCxnSpPr/>
      </xdr:nvCxnSpPr>
      <xdr:spPr>
        <a:xfrm>
          <a:off x="3225800" y="13805171"/>
          <a:ext cx="889000" cy="5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150141</xdr:rowOff>
    </xdr:from>
    <xdr:to>
      <xdr:col>19</xdr:col>
      <xdr:colOff>184150</xdr:colOff>
      <xdr:row>81</xdr:row>
      <xdr:rowOff>80291</xdr:rowOff>
    </xdr:to>
    <xdr:sp macro="" textlink="">
      <xdr:nvSpPr>
        <xdr:cNvPr id="197" name="フローチャート: 判断 196">
          <a:extLst>
            <a:ext uri="{FF2B5EF4-FFF2-40B4-BE49-F238E27FC236}">
              <a16:creationId xmlns="" xmlns:a16="http://schemas.microsoft.com/office/drawing/2014/main" id="{00000000-0008-0000-0300-0000C5000000}"/>
            </a:ext>
          </a:extLst>
        </xdr:cNvPr>
        <xdr:cNvSpPr/>
      </xdr:nvSpPr>
      <xdr:spPr>
        <a:xfrm>
          <a:off x="4064000" y="1386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65068</xdr:rowOff>
    </xdr:from>
    <xdr:ext cx="736600" cy="259045"/>
    <xdr:sp macro="" textlink="">
      <xdr:nvSpPr>
        <xdr:cNvPr id="198" name="テキスト ボックス 197">
          <a:extLst>
            <a:ext uri="{FF2B5EF4-FFF2-40B4-BE49-F238E27FC236}">
              <a16:creationId xmlns="" xmlns:a16="http://schemas.microsoft.com/office/drawing/2014/main" id="{00000000-0008-0000-0300-0000C6000000}"/>
            </a:ext>
          </a:extLst>
        </xdr:cNvPr>
        <xdr:cNvSpPr txBox="1"/>
      </xdr:nvSpPr>
      <xdr:spPr>
        <a:xfrm>
          <a:off x="3733800" y="13952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89171</xdr:rowOff>
    </xdr:from>
    <xdr:to>
      <xdr:col>15</xdr:col>
      <xdr:colOff>82550</xdr:colOff>
      <xdr:row>80</xdr:row>
      <xdr:rowOff>163274</xdr:rowOff>
    </xdr:to>
    <xdr:cxnSp macro="">
      <xdr:nvCxnSpPr>
        <xdr:cNvPr id="199" name="直線コネクタ 198">
          <a:extLst>
            <a:ext uri="{FF2B5EF4-FFF2-40B4-BE49-F238E27FC236}">
              <a16:creationId xmlns="" xmlns:a16="http://schemas.microsoft.com/office/drawing/2014/main" id="{00000000-0008-0000-0300-0000C7000000}"/>
            </a:ext>
          </a:extLst>
        </xdr:cNvPr>
        <xdr:cNvCxnSpPr/>
      </xdr:nvCxnSpPr>
      <xdr:spPr>
        <a:xfrm flipV="1">
          <a:off x="2336800" y="13805171"/>
          <a:ext cx="889000" cy="7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108356</xdr:rowOff>
    </xdr:from>
    <xdr:to>
      <xdr:col>15</xdr:col>
      <xdr:colOff>133350</xdr:colOff>
      <xdr:row>81</xdr:row>
      <xdr:rowOff>38506</xdr:rowOff>
    </xdr:to>
    <xdr:sp macro="" textlink="">
      <xdr:nvSpPr>
        <xdr:cNvPr id="200" name="フローチャート: 判断 199">
          <a:extLst>
            <a:ext uri="{FF2B5EF4-FFF2-40B4-BE49-F238E27FC236}">
              <a16:creationId xmlns="" xmlns:a16="http://schemas.microsoft.com/office/drawing/2014/main" id="{00000000-0008-0000-0300-0000C8000000}"/>
            </a:ext>
          </a:extLst>
        </xdr:cNvPr>
        <xdr:cNvSpPr/>
      </xdr:nvSpPr>
      <xdr:spPr>
        <a:xfrm>
          <a:off x="3175000" y="1382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23283</xdr:rowOff>
    </xdr:from>
    <xdr:ext cx="762000" cy="259045"/>
    <xdr:sp macro="" textlink="">
      <xdr:nvSpPr>
        <xdr:cNvPr id="201" name="テキスト ボックス 200">
          <a:extLst>
            <a:ext uri="{FF2B5EF4-FFF2-40B4-BE49-F238E27FC236}">
              <a16:creationId xmlns="" xmlns:a16="http://schemas.microsoft.com/office/drawing/2014/main" id="{00000000-0008-0000-0300-0000C9000000}"/>
            </a:ext>
          </a:extLst>
        </xdr:cNvPr>
        <xdr:cNvSpPr txBox="1"/>
      </xdr:nvSpPr>
      <xdr:spPr>
        <a:xfrm>
          <a:off x="2844800" y="1391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114737</xdr:rowOff>
    </xdr:from>
    <xdr:to>
      <xdr:col>11</xdr:col>
      <xdr:colOff>31750</xdr:colOff>
      <xdr:row>80</xdr:row>
      <xdr:rowOff>163274</xdr:rowOff>
    </xdr:to>
    <xdr:cxnSp macro="">
      <xdr:nvCxnSpPr>
        <xdr:cNvPr id="202" name="直線コネクタ 201">
          <a:extLst>
            <a:ext uri="{FF2B5EF4-FFF2-40B4-BE49-F238E27FC236}">
              <a16:creationId xmlns="" xmlns:a16="http://schemas.microsoft.com/office/drawing/2014/main" id="{00000000-0008-0000-0300-0000CA000000}"/>
            </a:ext>
          </a:extLst>
        </xdr:cNvPr>
        <xdr:cNvCxnSpPr/>
      </xdr:nvCxnSpPr>
      <xdr:spPr>
        <a:xfrm>
          <a:off x="1447800" y="13830737"/>
          <a:ext cx="889000" cy="4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119577</xdr:rowOff>
    </xdr:from>
    <xdr:to>
      <xdr:col>11</xdr:col>
      <xdr:colOff>82550</xdr:colOff>
      <xdr:row>81</xdr:row>
      <xdr:rowOff>49727</xdr:rowOff>
    </xdr:to>
    <xdr:sp macro="" textlink="">
      <xdr:nvSpPr>
        <xdr:cNvPr id="203" name="フローチャート: 判断 202">
          <a:extLst>
            <a:ext uri="{FF2B5EF4-FFF2-40B4-BE49-F238E27FC236}">
              <a16:creationId xmlns="" xmlns:a16="http://schemas.microsoft.com/office/drawing/2014/main" id="{00000000-0008-0000-0300-0000CB000000}"/>
            </a:ext>
          </a:extLst>
        </xdr:cNvPr>
        <xdr:cNvSpPr/>
      </xdr:nvSpPr>
      <xdr:spPr>
        <a:xfrm>
          <a:off x="2286000" y="13835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34504</xdr:rowOff>
    </xdr:from>
    <xdr:ext cx="762000" cy="259045"/>
    <xdr:sp macro="" textlink="">
      <xdr:nvSpPr>
        <xdr:cNvPr id="204" name="テキスト ボックス 203">
          <a:extLst>
            <a:ext uri="{FF2B5EF4-FFF2-40B4-BE49-F238E27FC236}">
              <a16:creationId xmlns="" xmlns:a16="http://schemas.microsoft.com/office/drawing/2014/main" id="{00000000-0008-0000-0300-0000CC000000}"/>
            </a:ext>
          </a:extLst>
        </xdr:cNvPr>
        <xdr:cNvSpPr txBox="1"/>
      </xdr:nvSpPr>
      <xdr:spPr>
        <a:xfrm>
          <a:off x="1955800" y="1392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115615</xdr:rowOff>
    </xdr:from>
    <xdr:to>
      <xdr:col>7</xdr:col>
      <xdr:colOff>31750</xdr:colOff>
      <xdr:row>81</xdr:row>
      <xdr:rowOff>45765</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1397000" y="138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30542</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1066800" y="1391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129048</xdr:rowOff>
    </xdr:from>
    <xdr:to>
      <xdr:col>23</xdr:col>
      <xdr:colOff>184150</xdr:colOff>
      <xdr:row>81</xdr:row>
      <xdr:rowOff>59198</xdr:rowOff>
    </xdr:to>
    <xdr:sp macro="" textlink="">
      <xdr:nvSpPr>
        <xdr:cNvPr id="212" name="楕円 211">
          <a:extLst>
            <a:ext uri="{FF2B5EF4-FFF2-40B4-BE49-F238E27FC236}">
              <a16:creationId xmlns="" xmlns:a16="http://schemas.microsoft.com/office/drawing/2014/main" id="{00000000-0008-0000-0300-0000D4000000}"/>
            </a:ext>
          </a:extLst>
        </xdr:cNvPr>
        <xdr:cNvSpPr/>
      </xdr:nvSpPr>
      <xdr:spPr>
        <a:xfrm>
          <a:off x="4902200" y="1384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145575</xdr:rowOff>
    </xdr:from>
    <xdr:ext cx="762000" cy="259045"/>
    <xdr:sp macro="" textlink="">
      <xdr:nvSpPr>
        <xdr:cNvPr id="213" name="人件費・物件費等の状況該当値テキスト">
          <a:extLst>
            <a:ext uri="{FF2B5EF4-FFF2-40B4-BE49-F238E27FC236}">
              <a16:creationId xmlns="" xmlns:a16="http://schemas.microsoft.com/office/drawing/2014/main" id="{00000000-0008-0000-0300-0000D5000000}"/>
            </a:ext>
          </a:extLst>
        </xdr:cNvPr>
        <xdr:cNvSpPr txBox="1"/>
      </xdr:nvSpPr>
      <xdr:spPr>
        <a:xfrm>
          <a:off x="5041900" y="13690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97748</xdr:rowOff>
    </xdr:from>
    <xdr:to>
      <xdr:col>19</xdr:col>
      <xdr:colOff>184150</xdr:colOff>
      <xdr:row>81</xdr:row>
      <xdr:rowOff>27898</xdr:rowOff>
    </xdr:to>
    <xdr:sp macro="" textlink="">
      <xdr:nvSpPr>
        <xdr:cNvPr id="214" name="楕円 213">
          <a:extLst>
            <a:ext uri="{FF2B5EF4-FFF2-40B4-BE49-F238E27FC236}">
              <a16:creationId xmlns="" xmlns:a16="http://schemas.microsoft.com/office/drawing/2014/main" id="{00000000-0008-0000-0300-0000D6000000}"/>
            </a:ext>
          </a:extLst>
        </xdr:cNvPr>
        <xdr:cNvSpPr/>
      </xdr:nvSpPr>
      <xdr:spPr>
        <a:xfrm>
          <a:off x="4064000" y="1381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38075</xdr:rowOff>
    </xdr:from>
    <xdr:ext cx="7366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3733800" y="13582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38371</xdr:rowOff>
    </xdr:from>
    <xdr:to>
      <xdr:col>15</xdr:col>
      <xdr:colOff>133350</xdr:colOff>
      <xdr:row>80</xdr:row>
      <xdr:rowOff>139971</xdr:rowOff>
    </xdr:to>
    <xdr:sp macro="" textlink="">
      <xdr:nvSpPr>
        <xdr:cNvPr id="216" name="楕円 215">
          <a:extLst>
            <a:ext uri="{FF2B5EF4-FFF2-40B4-BE49-F238E27FC236}">
              <a16:creationId xmlns="" xmlns:a16="http://schemas.microsoft.com/office/drawing/2014/main" id="{00000000-0008-0000-0300-0000D8000000}"/>
            </a:ext>
          </a:extLst>
        </xdr:cNvPr>
        <xdr:cNvSpPr/>
      </xdr:nvSpPr>
      <xdr:spPr>
        <a:xfrm>
          <a:off x="3175000" y="1375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150148</xdr:rowOff>
    </xdr:from>
    <xdr:ext cx="762000" cy="259045"/>
    <xdr:sp macro="" textlink="">
      <xdr:nvSpPr>
        <xdr:cNvPr id="217" name="テキスト ボックス 216">
          <a:extLst>
            <a:ext uri="{FF2B5EF4-FFF2-40B4-BE49-F238E27FC236}">
              <a16:creationId xmlns="" xmlns:a16="http://schemas.microsoft.com/office/drawing/2014/main" id="{00000000-0008-0000-0300-0000D9000000}"/>
            </a:ext>
          </a:extLst>
        </xdr:cNvPr>
        <xdr:cNvSpPr txBox="1"/>
      </xdr:nvSpPr>
      <xdr:spPr>
        <a:xfrm>
          <a:off x="2844800" y="1352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112474</xdr:rowOff>
    </xdr:from>
    <xdr:to>
      <xdr:col>11</xdr:col>
      <xdr:colOff>82550</xdr:colOff>
      <xdr:row>81</xdr:row>
      <xdr:rowOff>42624</xdr:rowOff>
    </xdr:to>
    <xdr:sp macro="" textlink="">
      <xdr:nvSpPr>
        <xdr:cNvPr id="218" name="楕円 217">
          <a:extLst>
            <a:ext uri="{FF2B5EF4-FFF2-40B4-BE49-F238E27FC236}">
              <a16:creationId xmlns="" xmlns:a16="http://schemas.microsoft.com/office/drawing/2014/main" id="{00000000-0008-0000-0300-0000DA000000}"/>
            </a:ext>
          </a:extLst>
        </xdr:cNvPr>
        <xdr:cNvSpPr/>
      </xdr:nvSpPr>
      <xdr:spPr>
        <a:xfrm>
          <a:off x="2286000" y="1382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52801</xdr:rowOff>
    </xdr:from>
    <xdr:ext cx="762000" cy="259045"/>
    <xdr:sp macro="" textlink="">
      <xdr:nvSpPr>
        <xdr:cNvPr id="219" name="テキスト ボックス 218">
          <a:extLst>
            <a:ext uri="{FF2B5EF4-FFF2-40B4-BE49-F238E27FC236}">
              <a16:creationId xmlns="" xmlns:a16="http://schemas.microsoft.com/office/drawing/2014/main" id="{00000000-0008-0000-0300-0000DB000000}"/>
            </a:ext>
          </a:extLst>
        </xdr:cNvPr>
        <xdr:cNvSpPr txBox="1"/>
      </xdr:nvSpPr>
      <xdr:spPr>
        <a:xfrm>
          <a:off x="1955800" y="1359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63937</xdr:rowOff>
    </xdr:from>
    <xdr:to>
      <xdr:col>7</xdr:col>
      <xdr:colOff>31750</xdr:colOff>
      <xdr:row>80</xdr:row>
      <xdr:rowOff>165537</xdr:rowOff>
    </xdr:to>
    <xdr:sp macro="" textlink="">
      <xdr:nvSpPr>
        <xdr:cNvPr id="220" name="楕円 219">
          <a:extLst>
            <a:ext uri="{FF2B5EF4-FFF2-40B4-BE49-F238E27FC236}">
              <a16:creationId xmlns="" xmlns:a16="http://schemas.microsoft.com/office/drawing/2014/main" id="{00000000-0008-0000-0300-0000DC000000}"/>
            </a:ext>
          </a:extLst>
        </xdr:cNvPr>
        <xdr:cNvSpPr/>
      </xdr:nvSpPr>
      <xdr:spPr>
        <a:xfrm>
          <a:off x="1397000" y="1377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4264</xdr:rowOff>
    </xdr:from>
    <xdr:ext cx="762000" cy="259045"/>
    <xdr:sp macro="" textlink="">
      <xdr:nvSpPr>
        <xdr:cNvPr id="221" name="テキスト ボックス 220">
          <a:extLst>
            <a:ext uri="{FF2B5EF4-FFF2-40B4-BE49-F238E27FC236}">
              <a16:creationId xmlns="" xmlns:a16="http://schemas.microsoft.com/office/drawing/2014/main" id="{00000000-0008-0000-0300-0000DD000000}"/>
            </a:ext>
          </a:extLst>
        </xdr:cNvPr>
        <xdr:cNvSpPr txBox="1"/>
      </xdr:nvSpPr>
      <xdr:spPr>
        <a:xfrm>
          <a:off x="1066800" y="13548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本市の厳しい財政状況を踏まえ、平成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27</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年度から引き続き給与の独自減額を実施したことで、類似団体内平均を大幅に下回る水準となった</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ラスパイレス指数は、地方公務員給与実態調査に基づくものであるが、当該資料作成時点（平成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31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月末時点）において、平成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30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年調査結果が未公表のため、平成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年度の数値については、前年度の数値を引用している。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46264</xdr:rowOff>
    </xdr:from>
    <xdr:to>
      <xdr:col>81</xdr:col>
      <xdr:colOff>44450</xdr:colOff>
      <xdr:row>90</xdr:row>
      <xdr:rowOff>87993</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flipV="1">
          <a:off x="17018000" y="14105164"/>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60070</xdr:rowOff>
    </xdr:from>
    <xdr:ext cx="762000" cy="259045"/>
    <xdr:sp macro="" textlink="">
      <xdr:nvSpPr>
        <xdr:cNvPr id="253" name="給与水準   （国との比較）最小値テキスト">
          <a:extLst>
            <a:ext uri="{FF2B5EF4-FFF2-40B4-BE49-F238E27FC236}">
              <a16:creationId xmlns="" xmlns:a16="http://schemas.microsoft.com/office/drawing/2014/main" id="{00000000-0008-0000-0300-0000FD000000}"/>
            </a:ext>
          </a:extLst>
        </xdr:cNvPr>
        <xdr:cNvSpPr txBox="1"/>
      </xdr:nvSpPr>
      <xdr:spPr>
        <a:xfrm>
          <a:off x="17106900" y="1549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87993</xdr:rowOff>
    </xdr:from>
    <xdr:to>
      <xdr:col>81</xdr:col>
      <xdr:colOff>133350</xdr:colOff>
      <xdr:row>90</xdr:row>
      <xdr:rowOff>87993</xdr:rowOff>
    </xdr:to>
    <xdr:cxnSp macro="">
      <xdr:nvCxnSpPr>
        <xdr:cNvPr id="254" name="直線コネクタ 253">
          <a:extLst>
            <a:ext uri="{FF2B5EF4-FFF2-40B4-BE49-F238E27FC236}">
              <a16:creationId xmlns="" xmlns:a16="http://schemas.microsoft.com/office/drawing/2014/main" id="{00000000-0008-0000-0300-0000FE000000}"/>
            </a:ext>
          </a:extLst>
        </xdr:cNvPr>
        <xdr:cNvCxnSpPr/>
      </xdr:nvCxnSpPr>
      <xdr:spPr>
        <a:xfrm>
          <a:off x="16929100" y="155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132641</xdr:rowOff>
    </xdr:from>
    <xdr:ext cx="762000" cy="259045"/>
    <xdr:sp macro="" textlink="">
      <xdr:nvSpPr>
        <xdr:cNvPr id="255" name="給与水準   （国との比較）最大値テキスト">
          <a:extLst>
            <a:ext uri="{FF2B5EF4-FFF2-40B4-BE49-F238E27FC236}">
              <a16:creationId xmlns="" xmlns:a16="http://schemas.microsoft.com/office/drawing/2014/main" id="{00000000-0008-0000-0300-0000FF000000}"/>
            </a:ext>
          </a:extLst>
        </xdr:cNvPr>
        <xdr:cNvSpPr txBox="1"/>
      </xdr:nvSpPr>
      <xdr:spPr>
        <a:xfrm>
          <a:off x="17106900" y="1384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46264</xdr:rowOff>
    </xdr:from>
    <xdr:to>
      <xdr:col>81</xdr:col>
      <xdr:colOff>133350</xdr:colOff>
      <xdr:row>82</xdr:row>
      <xdr:rowOff>46264</xdr:rowOff>
    </xdr:to>
    <xdr:cxnSp macro="">
      <xdr:nvCxnSpPr>
        <xdr:cNvPr id="256" name="直線コネクタ 255">
          <a:extLst>
            <a:ext uri="{FF2B5EF4-FFF2-40B4-BE49-F238E27FC236}">
              <a16:creationId xmlns="" xmlns:a16="http://schemas.microsoft.com/office/drawing/2014/main" id="{00000000-0008-0000-0300-000000010000}"/>
            </a:ext>
          </a:extLst>
        </xdr:cNvPr>
        <xdr:cNvCxnSpPr/>
      </xdr:nvCxnSpPr>
      <xdr:spPr>
        <a:xfrm>
          <a:off x="16929100" y="14105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151493</xdr:rowOff>
    </xdr:from>
    <xdr:to>
      <xdr:col>81</xdr:col>
      <xdr:colOff>44450</xdr:colOff>
      <xdr:row>84</xdr:row>
      <xdr:rowOff>151493</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a:off x="16179800" y="145532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8" name="給与水準   （国との比較）平均値テキスト">
          <a:extLst>
            <a:ext uri="{FF2B5EF4-FFF2-40B4-BE49-F238E27FC236}">
              <a16:creationId xmlns="" xmlns:a16="http://schemas.microsoft.com/office/drawing/2014/main" id="{00000000-0008-0000-0300-000002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9" name="フローチャート: 判断 258">
          <a:extLst>
            <a:ext uri="{FF2B5EF4-FFF2-40B4-BE49-F238E27FC236}">
              <a16:creationId xmlns="" xmlns:a16="http://schemas.microsoft.com/office/drawing/2014/main" id="{00000000-0008-0000-0300-000003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131536</xdr:rowOff>
    </xdr:from>
    <xdr:to>
      <xdr:col>77</xdr:col>
      <xdr:colOff>44450</xdr:colOff>
      <xdr:row>84</xdr:row>
      <xdr:rowOff>151493</xdr:rowOff>
    </xdr:to>
    <xdr:cxnSp macro="">
      <xdr:nvCxnSpPr>
        <xdr:cNvPr id="260" name="直線コネクタ 259">
          <a:extLst>
            <a:ext uri="{FF2B5EF4-FFF2-40B4-BE49-F238E27FC236}">
              <a16:creationId xmlns="" xmlns:a16="http://schemas.microsoft.com/office/drawing/2014/main" id="{00000000-0008-0000-0300-000004010000}"/>
            </a:ext>
          </a:extLst>
        </xdr:cNvPr>
        <xdr:cNvCxnSpPr/>
      </xdr:nvCxnSpPr>
      <xdr:spPr>
        <a:xfrm>
          <a:off x="15290800" y="14018986"/>
          <a:ext cx="889000" cy="53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1" name="フローチャート: 判断 260">
          <a:extLst>
            <a:ext uri="{FF2B5EF4-FFF2-40B4-BE49-F238E27FC236}">
              <a16:creationId xmlns="" xmlns:a16="http://schemas.microsoft.com/office/drawing/2014/main" id="{00000000-0008-0000-0300-000005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2" name="テキスト ボックス 261">
          <a:extLst>
            <a:ext uri="{FF2B5EF4-FFF2-40B4-BE49-F238E27FC236}">
              <a16:creationId xmlns="" xmlns:a16="http://schemas.microsoft.com/office/drawing/2014/main" id="{00000000-0008-0000-0300-000006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96157</xdr:rowOff>
    </xdr:from>
    <xdr:to>
      <xdr:col>72</xdr:col>
      <xdr:colOff>203200</xdr:colOff>
      <xdr:row>81</xdr:row>
      <xdr:rowOff>131536</xdr:rowOff>
    </xdr:to>
    <xdr:cxnSp macro="">
      <xdr:nvCxnSpPr>
        <xdr:cNvPr id="263" name="直線コネクタ 262">
          <a:extLst>
            <a:ext uri="{FF2B5EF4-FFF2-40B4-BE49-F238E27FC236}">
              <a16:creationId xmlns="" xmlns:a16="http://schemas.microsoft.com/office/drawing/2014/main" id="{00000000-0008-0000-0300-000007010000}"/>
            </a:ext>
          </a:extLst>
        </xdr:cNvPr>
        <xdr:cNvCxnSpPr/>
      </xdr:nvCxnSpPr>
      <xdr:spPr>
        <a:xfrm>
          <a:off x="14401800" y="138121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4" name="フローチャート: 判断 263">
          <a:extLst>
            <a:ext uri="{FF2B5EF4-FFF2-40B4-BE49-F238E27FC236}">
              <a16:creationId xmlns="" xmlns:a16="http://schemas.microsoft.com/office/drawing/2014/main" id="{00000000-0008-0000-0300-000008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96157</xdr:rowOff>
    </xdr:from>
    <xdr:to>
      <xdr:col>68</xdr:col>
      <xdr:colOff>152400</xdr:colOff>
      <xdr:row>86</xdr:row>
      <xdr:rowOff>67129</xdr:rowOff>
    </xdr:to>
    <xdr:cxnSp macro="">
      <xdr:nvCxnSpPr>
        <xdr:cNvPr id="266" name="直線コネクタ 265">
          <a:extLst>
            <a:ext uri="{FF2B5EF4-FFF2-40B4-BE49-F238E27FC236}">
              <a16:creationId xmlns="" xmlns:a16="http://schemas.microsoft.com/office/drawing/2014/main" id="{00000000-0008-0000-0300-00000A010000}"/>
            </a:ext>
          </a:extLst>
        </xdr:cNvPr>
        <xdr:cNvCxnSpPr/>
      </xdr:nvCxnSpPr>
      <xdr:spPr>
        <a:xfrm flipV="1">
          <a:off x="13512800" y="13812157"/>
          <a:ext cx="889000" cy="99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67" name="フローチャート: 判断 266">
          <a:extLst>
            <a:ext uri="{FF2B5EF4-FFF2-40B4-BE49-F238E27FC236}">
              <a16:creationId xmlns="" xmlns:a16="http://schemas.microsoft.com/office/drawing/2014/main" id="{00000000-0008-0000-0300-00000B010000}"/>
            </a:ext>
          </a:extLst>
        </xdr:cNvPr>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76" name="楕円 275">
          <a:extLst>
            <a:ext uri="{FF2B5EF4-FFF2-40B4-BE49-F238E27FC236}">
              <a16:creationId xmlns="" xmlns:a16="http://schemas.microsoft.com/office/drawing/2014/main" id="{00000000-0008-0000-0300-000014010000}"/>
            </a:ext>
          </a:extLst>
        </xdr:cNvPr>
        <xdr:cNvSpPr/>
      </xdr:nvSpPr>
      <xdr:spPr>
        <a:xfrm>
          <a:off x="169672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117220</xdr:rowOff>
    </xdr:from>
    <xdr:ext cx="762000" cy="259045"/>
    <xdr:sp macro="" textlink="">
      <xdr:nvSpPr>
        <xdr:cNvPr id="277" name="給与水準   （国との比較）該当値テキスト">
          <a:extLst>
            <a:ext uri="{FF2B5EF4-FFF2-40B4-BE49-F238E27FC236}">
              <a16:creationId xmlns="" xmlns:a16="http://schemas.microsoft.com/office/drawing/2014/main" id="{00000000-0008-0000-0300-000015010000}"/>
            </a:ext>
          </a:extLst>
        </xdr:cNvPr>
        <xdr:cNvSpPr txBox="1"/>
      </xdr:nvSpPr>
      <xdr:spPr>
        <a:xfrm>
          <a:off x="17106900" y="1434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macro="" textlink="">
      <xdr:nvSpPr>
        <xdr:cNvPr id="278" name="楕円 277">
          <a:extLst>
            <a:ext uri="{FF2B5EF4-FFF2-40B4-BE49-F238E27FC236}">
              <a16:creationId xmlns="" xmlns:a16="http://schemas.microsoft.com/office/drawing/2014/main" id="{00000000-0008-0000-0300-000016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79" name="テキスト ボックス 278">
          <a:extLst>
            <a:ext uri="{FF2B5EF4-FFF2-40B4-BE49-F238E27FC236}">
              <a16:creationId xmlns="" xmlns:a16="http://schemas.microsoft.com/office/drawing/2014/main" id="{00000000-0008-0000-0300-000017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80736</xdr:rowOff>
    </xdr:from>
    <xdr:to>
      <xdr:col>73</xdr:col>
      <xdr:colOff>44450</xdr:colOff>
      <xdr:row>82</xdr:row>
      <xdr:rowOff>10886</xdr:rowOff>
    </xdr:to>
    <xdr:sp macro="" textlink="">
      <xdr:nvSpPr>
        <xdr:cNvPr id="280" name="楕円 279">
          <a:extLst>
            <a:ext uri="{FF2B5EF4-FFF2-40B4-BE49-F238E27FC236}">
              <a16:creationId xmlns="" xmlns:a16="http://schemas.microsoft.com/office/drawing/2014/main" id="{00000000-0008-0000-0300-000018010000}"/>
            </a:ext>
          </a:extLst>
        </xdr:cNvPr>
        <xdr:cNvSpPr/>
      </xdr:nvSpPr>
      <xdr:spPr>
        <a:xfrm>
          <a:off x="15240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21063</xdr:rowOff>
    </xdr:from>
    <xdr:ext cx="762000" cy="259045"/>
    <xdr:sp macro="" textlink="">
      <xdr:nvSpPr>
        <xdr:cNvPr id="281" name="テキスト ボックス 280">
          <a:extLst>
            <a:ext uri="{FF2B5EF4-FFF2-40B4-BE49-F238E27FC236}">
              <a16:creationId xmlns="" xmlns:a16="http://schemas.microsoft.com/office/drawing/2014/main" id="{00000000-0008-0000-0300-000019010000}"/>
            </a:ext>
          </a:extLst>
        </xdr:cNvPr>
        <xdr:cNvSpPr txBox="1"/>
      </xdr:nvSpPr>
      <xdr:spPr>
        <a:xfrm>
          <a:off x="14909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45357</xdr:rowOff>
    </xdr:from>
    <xdr:to>
      <xdr:col>68</xdr:col>
      <xdr:colOff>203200</xdr:colOff>
      <xdr:row>80</xdr:row>
      <xdr:rowOff>146957</xdr:rowOff>
    </xdr:to>
    <xdr:sp macro="" textlink="">
      <xdr:nvSpPr>
        <xdr:cNvPr id="282" name="楕円 281">
          <a:extLst>
            <a:ext uri="{FF2B5EF4-FFF2-40B4-BE49-F238E27FC236}">
              <a16:creationId xmlns="" xmlns:a16="http://schemas.microsoft.com/office/drawing/2014/main" id="{00000000-0008-0000-0300-00001A010000}"/>
            </a:ext>
          </a:extLst>
        </xdr:cNvPr>
        <xdr:cNvSpPr/>
      </xdr:nvSpPr>
      <xdr:spPr>
        <a:xfrm>
          <a:off x="14351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157134</xdr:rowOff>
    </xdr:from>
    <xdr:ext cx="762000" cy="259045"/>
    <xdr:sp macro="" textlink="">
      <xdr:nvSpPr>
        <xdr:cNvPr id="283" name="テキスト ボックス 282">
          <a:extLst>
            <a:ext uri="{FF2B5EF4-FFF2-40B4-BE49-F238E27FC236}">
              <a16:creationId xmlns="" xmlns:a16="http://schemas.microsoft.com/office/drawing/2014/main" id="{00000000-0008-0000-0300-00001B010000}"/>
            </a:ext>
          </a:extLst>
        </xdr:cNvPr>
        <xdr:cNvSpPr txBox="1"/>
      </xdr:nvSpPr>
      <xdr:spPr>
        <a:xfrm>
          <a:off x="14020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84" name="楕円 283">
          <a:extLst>
            <a:ext uri="{FF2B5EF4-FFF2-40B4-BE49-F238E27FC236}">
              <a16:creationId xmlns="" xmlns:a16="http://schemas.microsoft.com/office/drawing/2014/main" id="{00000000-0008-0000-0300-00001C010000}"/>
            </a:ext>
          </a:extLst>
        </xdr:cNvPr>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85" name="テキスト ボックス 284">
          <a:extLst>
            <a:ext uri="{FF2B5EF4-FFF2-40B4-BE49-F238E27FC236}">
              <a16:creationId xmlns="" xmlns:a16="http://schemas.microsoft.com/office/drawing/2014/main" id="{00000000-0008-0000-0300-00001D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a:extLst>
            <a:ext uri="{FF2B5EF4-FFF2-40B4-BE49-F238E27FC236}">
              <a16:creationId xmlns="" xmlns:a16="http://schemas.microsoft.com/office/drawing/2014/main" id="{00000000-0008-0000-0300-00001F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27</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4</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月に策定した「米沢市職員定員適正化計画（第</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5</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期）」においては、平成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33</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4</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月</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日までに、市立病院等の職員を除き平成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27</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4</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月</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日の職員数と比較して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43</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名の職員数削減を図ることとし</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ている。</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引き続き計画に沿って簡素で効率的な組織・機構への変革を図る。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110172</xdr:rowOff>
    </xdr:to>
    <xdr:cxnSp macro="">
      <xdr:nvCxnSpPr>
        <xdr:cNvPr id="315" name="直線コネクタ 314">
          <a:extLst>
            <a:ext uri="{FF2B5EF4-FFF2-40B4-BE49-F238E27FC236}">
              <a16:creationId xmlns="" xmlns:a16="http://schemas.microsoft.com/office/drawing/2014/main" id="{00000000-0008-0000-0300-00003B010000}"/>
            </a:ext>
          </a:extLst>
        </xdr:cNvPr>
        <xdr:cNvCxnSpPr/>
      </xdr:nvCxnSpPr>
      <xdr:spPr>
        <a:xfrm flipV="1">
          <a:off x="17018000" y="10135446"/>
          <a:ext cx="0" cy="14618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82249</xdr:rowOff>
    </xdr:from>
    <xdr:ext cx="762000" cy="259045"/>
    <xdr:sp macro="" textlink="">
      <xdr:nvSpPr>
        <xdr:cNvPr id="316" name="定員管理の状況最小値テキスト">
          <a:extLst>
            <a:ext uri="{FF2B5EF4-FFF2-40B4-BE49-F238E27FC236}">
              <a16:creationId xmlns="" xmlns:a16="http://schemas.microsoft.com/office/drawing/2014/main" id="{00000000-0008-0000-0300-00003C010000}"/>
            </a:ext>
          </a:extLst>
        </xdr:cNvPr>
        <xdr:cNvSpPr txBox="1"/>
      </xdr:nvSpPr>
      <xdr:spPr>
        <a:xfrm>
          <a:off x="17106900" y="11569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110172</xdr:rowOff>
    </xdr:from>
    <xdr:to>
      <xdr:col>81</xdr:col>
      <xdr:colOff>133350</xdr:colOff>
      <xdr:row>67</xdr:row>
      <xdr:rowOff>110172</xdr:rowOff>
    </xdr:to>
    <xdr:cxnSp macro="">
      <xdr:nvCxnSpPr>
        <xdr:cNvPr id="317" name="直線コネクタ 316">
          <a:extLst>
            <a:ext uri="{FF2B5EF4-FFF2-40B4-BE49-F238E27FC236}">
              <a16:creationId xmlns="" xmlns:a16="http://schemas.microsoft.com/office/drawing/2014/main" id="{00000000-0008-0000-0300-00003D010000}"/>
            </a:ext>
          </a:extLst>
        </xdr:cNvPr>
        <xdr:cNvCxnSpPr/>
      </xdr:nvCxnSpPr>
      <xdr:spPr>
        <a:xfrm>
          <a:off x="16929100" y="11597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18" name="定員管理の状況最大値テキスト">
          <a:extLst>
            <a:ext uri="{FF2B5EF4-FFF2-40B4-BE49-F238E27FC236}">
              <a16:creationId xmlns="" xmlns:a16="http://schemas.microsoft.com/office/drawing/2014/main" id="{00000000-0008-0000-0300-00003E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67628</xdr:rowOff>
    </xdr:from>
    <xdr:to>
      <xdr:col>81</xdr:col>
      <xdr:colOff>44450</xdr:colOff>
      <xdr:row>60</xdr:row>
      <xdr:rowOff>81704</xdr:rowOff>
    </xdr:to>
    <xdr:cxnSp macro="">
      <xdr:nvCxnSpPr>
        <xdr:cNvPr id="320" name="直線コネクタ 319">
          <a:extLst>
            <a:ext uri="{FF2B5EF4-FFF2-40B4-BE49-F238E27FC236}">
              <a16:creationId xmlns="" xmlns:a16="http://schemas.microsoft.com/office/drawing/2014/main" id="{00000000-0008-0000-0300-000040010000}"/>
            </a:ext>
          </a:extLst>
        </xdr:cNvPr>
        <xdr:cNvCxnSpPr/>
      </xdr:nvCxnSpPr>
      <xdr:spPr>
        <a:xfrm>
          <a:off x="16179800" y="10354628"/>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1" name="定員管理の状況平均値テキスト">
          <a:extLst>
            <a:ext uri="{FF2B5EF4-FFF2-40B4-BE49-F238E27FC236}">
              <a16:creationId xmlns="" xmlns:a16="http://schemas.microsoft.com/office/drawing/2014/main" id="{00000000-0008-0000-0300-000041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2" name="フローチャート: 判断 321">
          <a:extLst>
            <a:ext uri="{FF2B5EF4-FFF2-40B4-BE49-F238E27FC236}">
              <a16:creationId xmlns="" xmlns:a16="http://schemas.microsoft.com/office/drawing/2014/main" id="{00000000-0008-0000-0300-000042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67628</xdr:rowOff>
    </xdr:from>
    <xdr:to>
      <xdr:col>77</xdr:col>
      <xdr:colOff>44450</xdr:colOff>
      <xdr:row>60</xdr:row>
      <xdr:rowOff>73660</xdr:rowOff>
    </xdr:to>
    <xdr:cxnSp macro="">
      <xdr:nvCxnSpPr>
        <xdr:cNvPr id="323" name="直線コネクタ 322">
          <a:extLst>
            <a:ext uri="{FF2B5EF4-FFF2-40B4-BE49-F238E27FC236}">
              <a16:creationId xmlns="" xmlns:a16="http://schemas.microsoft.com/office/drawing/2014/main" id="{00000000-0008-0000-0300-000043010000}"/>
            </a:ext>
          </a:extLst>
        </xdr:cNvPr>
        <xdr:cNvCxnSpPr/>
      </xdr:nvCxnSpPr>
      <xdr:spPr>
        <a:xfrm flipV="1">
          <a:off x="15290800" y="1035462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128905</xdr:rowOff>
    </xdr:from>
    <xdr:to>
      <xdr:col>77</xdr:col>
      <xdr:colOff>95250</xdr:colOff>
      <xdr:row>62</xdr:row>
      <xdr:rowOff>59055</xdr:rowOff>
    </xdr:to>
    <xdr:sp macro="" textlink="">
      <xdr:nvSpPr>
        <xdr:cNvPr id="324" name="フローチャート: 判断 323">
          <a:extLst>
            <a:ext uri="{FF2B5EF4-FFF2-40B4-BE49-F238E27FC236}">
              <a16:creationId xmlns="" xmlns:a16="http://schemas.microsoft.com/office/drawing/2014/main" id="{00000000-0008-0000-0300-000044010000}"/>
            </a:ext>
          </a:extLst>
        </xdr:cNvPr>
        <xdr:cNvSpPr/>
      </xdr:nvSpPr>
      <xdr:spPr>
        <a:xfrm>
          <a:off x="16129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43832</xdr:rowOff>
    </xdr:from>
    <xdr:ext cx="736600" cy="259045"/>
    <xdr:sp macro="" textlink="">
      <xdr:nvSpPr>
        <xdr:cNvPr id="325" name="テキスト ボックス 324">
          <a:extLst>
            <a:ext uri="{FF2B5EF4-FFF2-40B4-BE49-F238E27FC236}">
              <a16:creationId xmlns="" xmlns:a16="http://schemas.microsoft.com/office/drawing/2014/main" id="{00000000-0008-0000-0300-000045010000}"/>
            </a:ext>
          </a:extLst>
        </xdr:cNvPr>
        <xdr:cNvSpPr txBox="1"/>
      </xdr:nvSpPr>
      <xdr:spPr>
        <a:xfrm>
          <a:off x="15798800" y="10673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71649</xdr:rowOff>
    </xdr:from>
    <xdr:to>
      <xdr:col>72</xdr:col>
      <xdr:colOff>203200</xdr:colOff>
      <xdr:row>60</xdr:row>
      <xdr:rowOff>73660</xdr:rowOff>
    </xdr:to>
    <xdr:cxnSp macro="">
      <xdr:nvCxnSpPr>
        <xdr:cNvPr id="326" name="直線コネクタ 325">
          <a:extLst>
            <a:ext uri="{FF2B5EF4-FFF2-40B4-BE49-F238E27FC236}">
              <a16:creationId xmlns="" xmlns:a16="http://schemas.microsoft.com/office/drawing/2014/main" id="{00000000-0008-0000-0300-000046010000}"/>
            </a:ext>
          </a:extLst>
        </xdr:cNvPr>
        <xdr:cNvCxnSpPr/>
      </xdr:nvCxnSpPr>
      <xdr:spPr>
        <a:xfrm>
          <a:off x="14401800" y="1035864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104775</xdr:rowOff>
    </xdr:from>
    <xdr:to>
      <xdr:col>73</xdr:col>
      <xdr:colOff>44450</xdr:colOff>
      <xdr:row>62</xdr:row>
      <xdr:rowOff>34925</xdr:rowOff>
    </xdr:to>
    <xdr:sp macro="" textlink="">
      <xdr:nvSpPr>
        <xdr:cNvPr id="327" name="フローチャート: 判断 326">
          <a:extLst>
            <a:ext uri="{FF2B5EF4-FFF2-40B4-BE49-F238E27FC236}">
              <a16:creationId xmlns="" xmlns:a16="http://schemas.microsoft.com/office/drawing/2014/main" id="{00000000-0008-0000-0300-000047010000}"/>
            </a:ext>
          </a:extLst>
        </xdr:cNvPr>
        <xdr:cNvSpPr/>
      </xdr:nvSpPr>
      <xdr:spPr>
        <a:xfrm>
          <a:off x="15240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19702</xdr:rowOff>
    </xdr:from>
    <xdr:ext cx="762000" cy="259045"/>
    <xdr:sp macro="" textlink="">
      <xdr:nvSpPr>
        <xdr:cNvPr id="328" name="テキスト ボックス 327">
          <a:extLst>
            <a:ext uri="{FF2B5EF4-FFF2-40B4-BE49-F238E27FC236}">
              <a16:creationId xmlns="" xmlns:a16="http://schemas.microsoft.com/office/drawing/2014/main" id="{00000000-0008-0000-0300-000048010000}"/>
            </a:ext>
          </a:extLst>
        </xdr:cNvPr>
        <xdr:cNvSpPr txBox="1"/>
      </xdr:nvSpPr>
      <xdr:spPr>
        <a:xfrm>
          <a:off x="14909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71649</xdr:rowOff>
    </xdr:from>
    <xdr:to>
      <xdr:col>68</xdr:col>
      <xdr:colOff>152400</xdr:colOff>
      <xdr:row>60</xdr:row>
      <xdr:rowOff>77681</xdr:rowOff>
    </xdr:to>
    <xdr:cxnSp macro="">
      <xdr:nvCxnSpPr>
        <xdr:cNvPr id="329" name="直線コネクタ 328">
          <a:extLst>
            <a:ext uri="{FF2B5EF4-FFF2-40B4-BE49-F238E27FC236}">
              <a16:creationId xmlns="" xmlns:a16="http://schemas.microsoft.com/office/drawing/2014/main" id="{00000000-0008-0000-0300-000049010000}"/>
            </a:ext>
          </a:extLst>
        </xdr:cNvPr>
        <xdr:cNvCxnSpPr/>
      </xdr:nvCxnSpPr>
      <xdr:spPr>
        <a:xfrm flipV="1">
          <a:off x="13512800" y="1035864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110807</xdr:rowOff>
    </xdr:from>
    <xdr:to>
      <xdr:col>68</xdr:col>
      <xdr:colOff>203200</xdr:colOff>
      <xdr:row>62</xdr:row>
      <xdr:rowOff>40957</xdr:rowOff>
    </xdr:to>
    <xdr:sp macro="" textlink="">
      <xdr:nvSpPr>
        <xdr:cNvPr id="330" name="フローチャート: 判断 329">
          <a:extLst>
            <a:ext uri="{FF2B5EF4-FFF2-40B4-BE49-F238E27FC236}">
              <a16:creationId xmlns="" xmlns:a16="http://schemas.microsoft.com/office/drawing/2014/main" id="{00000000-0008-0000-0300-00004A010000}"/>
            </a:ext>
          </a:extLst>
        </xdr:cNvPr>
        <xdr:cNvSpPr/>
      </xdr:nvSpPr>
      <xdr:spPr>
        <a:xfrm>
          <a:off x="14351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25734</xdr:rowOff>
    </xdr:from>
    <xdr:ext cx="762000" cy="259045"/>
    <xdr:sp macro="" textlink="">
      <xdr:nvSpPr>
        <xdr:cNvPr id="331" name="テキスト ボックス 330">
          <a:extLst>
            <a:ext uri="{FF2B5EF4-FFF2-40B4-BE49-F238E27FC236}">
              <a16:creationId xmlns="" xmlns:a16="http://schemas.microsoft.com/office/drawing/2014/main" id="{00000000-0008-0000-0300-00004B010000}"/>
            </a:ext>
          </a:extLst>
        </xdr:cNvPr>
        <xdr:cNvSpPr txBox="1"/>
      </xdr:nvSpPr>
      <xdr:spPr>
        <a:xfrm>
          <a:off x="14020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118851</xdr:rowOff>
    </xdr:from>
    <xdr:to>
      <xdr:col>64</xdr:col>
      <xdr:colOff>152400</xdr:colOff>
      <xdr:row>62</xdr:row>
      <xdr:rowOff>49001</xdr:rowOff>
    </xdr:to>
    <xdr:sp macro="" textlink="">
      <xdr:nvSpPr>
        <xdr:cNvPr id="332" name="フローチャート: 判断 331">
          <a:extLst>
            <a:ext uri="{FF2B5EF4-FFF2-40B4-BE49-F238E27FC236}">
              <a16:creationId xmlns="" xmlns:a16="http://schemas.microsoft.com/office/drawing/2014/main" id="{00000000-0008-0000-0300-00004C010000}"/>
            </a:ext>
          </a:extLst>
        </xdr:cNvPr>
        <xdr:cNvSpPr/>
      </xdr:nvSpPr>
      <xdr:spPr>
        <a:xfrm>
          <a:off x="13462000" y="105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33778</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3131800"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30904</xdr:rowOff>
    </xdr:from>
    <xdr:to>
      <xdr:col>81</xdr:col>
      <xdr:colOff>95250</xdr:colOff>
      <xdr:row>60</xdr:row>
      <xdr:rowOff>132504</xdr:rowOff>
    </xdr:to>
    <xdr:sp macro="" textlink="">
      <xdr:nvSpPr>
        <xdr:cNvPr id="339" name="楕円 338">
          <a:extLst>
            <a:ext uri="{FF2B5EF4-FFF2-40B4-BE49-F238E27FC236}">
              <a16:creationId xmlns="" xmlns:a16="http://schemas.microsoft.com/office/drawing/2014/main" id="{00000000-0008-0000-0300-000053010000}"/>
            </a:ext>
          </a:extLst>
        </xdr:cNvPr>
        <xdr:cNvSpPr/>
      </xdr:nvSpPr>
      <xdr:spPr>
        <a:xfrm>
          <a:off x="169672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47431</xdr:rowOff>
    </xdr:from>
    <xdr:ext cx="762000" cy="259045"/>
    <xdr:sp macro="" textlink="">
      <xdr:nvSpPr>
        <xdr:cNvPr id="340" name="定員管理の状況該当値テキスト">
          <a:extLst>
            <a:ext uri="{FF2B5EF4-FFF2-40B4-BE49-F238E27FC236}">
              <a16:creationId xmlns="" xmlns:a16="http://schemas.microsoft.com/office/drawing/2014/main" id="{00000000-0008-0000-0300-000054010000}"/>
            </a:ext>
          </a:extLst>
        </xdr:cNvPr>
        <xdr:cNvSpPr txBox="1"/>
      </xdr:nvSpPr>
      <xdr:spPr>
        <a:xfrm>
          <a:off x="17106900" y="1016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16828</xdr:rowOff>
    </xdr:from>
    <xdr:to>
      <xdr:col>77</xdr:col>
      <xdr:colOff>95250</xdr:colOff>
      <xdr:row>60</xdr:row>
      <xdr:rowOff>118428</xdr:rowOff>
    </xdr:to>
    <xdr:sp macro="" textlink="">
      <xdr:nvSpPr>
        <xdr:cNvPr id="341" name="楕円 340">
          <a:extLst>
            <a:ext uri="{FF2B5EF4-FFF2-40B4-BE49-F238E27FC236}">
              <a16:creationId xmlns="" xmlns:a16="http://schemas.microsoft.com/office/drawing/2014/main" id="{00000000-0008-0000-0300-000055010000}"/>
            </a:ext>
          </a:extLst>
        </xdr:cNvPr>
        <xdr:cNvSpPr/>
      </xdr:nvSpPr>
      <xdr:spPr>
        <a:xfrm>
          <a:off x="16129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128605</xdr:rowOff>
    </xdr:from>
    <xdr:ext cx="736600" cy="259045"/>
    <xdr:sp macro="" textlink="">
      <xdr:nvSpPr>
        <xdr:cNvPr id="342" name="テキスト ボックス 341">
          <a:extLst>
            <a:ext uri="{FF2B5EF4-FFF2-40B4-BE49-F238E27FC236}">
              <a16:creationId xmlns="" xmlns:a16="http://schemas.microsoft.com/office/drawing/2014/main" id="{00000000-0008-0000-0300-000056010000}"/>
            </a:ext>
          </a:extLst>
        </xdr:cNvPr>
        <xdr:cNvSpPr txBox="1"/>
      </xdr:nvSpPr>
      <xdr:spPr>
        <a:xfrm>
          <a:off x="15798800" y="1007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22860</xdr:rowOff>
    </xdr:from>
    <xdr:to>
      <xdr:col>73</xdr:col>
      <xdr:colOff>44450</xdr:colOff>
      <xdr:row>60</xdr:row>
      <xdr:rowOff>124460</xdr:rowOff>
    </xdr:to>
    <xdr:sp macro="" textlink="">
      <xdr:nvSpPr>
        <xdr:cNvPr id="343" name="楕円 342">
          <a:extLst>
            <a:ext uri="{FF2B5EF4-FFF2-40B4-BE49-F238E27FC236}">
              <a16:creationId xmlns="" xmlns:a16="http://schemas.microsoft.com/office/drawing/2014/main" id="{00000000-0008-0000-0300-000057010000}"/>
            </a:ext>
          </a:extLst>
        </xdr:cNvPr>
        <xdr:cNvSpPr/>
      </xdr:nvSpPr>
      <xdr:spPr>
        <a:xfrm>
          <a:off x="15240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134637</xdr:rowOff>
    </xdr:from>
    <xdr:ext cx="762000" cy="259045"/>
    <xdr:sp macro="" textlink="">
      <xdr:nvSpPr>
        <xdr:cNvPr id="344" name="テキスト ボックス 343">
          <a:extLst>
            <a:ext uri="{FF2B5EF4-FFF2-40B4-BE49-F238E27FC236}">
              <a16:creationId xmlns="" xmlns:a16="http://schemas.microsoft.com/office/drawing/2014/main" id="{00000000-0008-0000-0300-000058010000}"/>
            </a:ext>
          </a:extLst>
        </xdr:cNvPr>
        <xdr:cNvSpPr txBox="1"/>
      </xdr:nvSpPr>
      <xdr:spPr>
        <a:xfrm>
          <a:off x="14909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20849</xdr:rowOff>
    </xdr:from>
    <xdr:to>
      <xdr:col>68</xdr:col>
      <xdr:colOff>203200</xdr:colOff>
      <xdr:row>60</xdr:row>
      <xdr:rowOff>122449</xdr:rowOff>
    </xdr:to>
    <xdr:sp macro="" textlink="">
      <xdr:nvSpPr>
        <xdr:cNvPr id="345" name="楕円 344">
          <a:extLst>
            <a:ext uri="{FF2B5EF4-FFF2-40B4-BE49-F238E27FC236}">
              <a16:creationId xmlns="" xmlns:a16="http://schemas.microsoft.com/office/drawing/2014/main" id="{00000000-0008-0000-0300-000059010000}"/>
            </a:ext>
          </a:extLst>
        </xdr:cNvPr>
        <xdr:cNvSpPr/>
      </xdr:nvSpPr>
      <xdr:spPr>
        <a:xfrm>
          <a:off x="14351000" y="103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132626</xdr:rowOff>
    </xdr:from>
    <xdr:ext cx="762000" cy="259045"/>
    <xdr:sp macro="" textlink="">
      <xdr:nvSpPr>
        <xdr:cNvPr id="346" name="テキスト ボックス 345">
          <a:extLst>
            <a:ext uri="{FF2B5EF4-FFF2-40B4-BE49-F238E27FC236}">
              <a16:creationId xmlns="" xmlns:a16="http://schemas.microsoft.com/office/drawing/2014/main" id="{00000000-0008-0000-0300-00005A010000}"/>
            </a:ext>
          </a:extLst>
        </xdr:cNvPr>
        <xdr:cNvSpPr txBox="1"/>
      </xdr:nvSpPr>
      <xdr:spPr>
        <a:xfrm>
          <a:off x="14020800" y="1007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26881</xdr:rowOff>
    </xdr:from>
    <xdr:to>
      <xdr:col>64</xdr:col>
      <xdr:colOff>152400</xdr:colOff>
      <xdr:row>60</xdr:row>
      <xdr:rowOff>128481</xdr:rowOff>
    </xdr:to>
    <xdr:sp macro="" textlink="">
      <xdr:nvSpPr>
        <xdr:cNvPr id="347" name="楕円 346">
          <a:extLst>
            <a:ext uri="{FF2B5EF4-FFF2-40B4-BE49-F238E27FC236}">
              <a16:creationId xmlns="" xmlns:a16="http://schemas.microsoft.com/office/drawing/2014/main" id="{00000000-0008-0000-0300-00005B010000}"/>
            </a:ext>
          </a:extLst>
        </xdr:cNvPr>
        <xdr:cNvSpPr/>
      </xdr:nvSpPr>
      <xdr:spPr>
        <a:xfrm>
          <a:off x="134620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138658</xdr:rowOff>
    </xdr:from>
    <xdr:ext cx="762000" cy="259045"/>
    <xdr:sp macro="" textlink="">
      <xdr:nvSpPr>
        <xdr:cNvPr id="348" name="テキスト ボックス 347">
          <a:extLst>
            <a:ext uri="{FF2B5EF4-FFF2-40B4-BE49-F238E27FC236}">
              <a16:creationId xmlns="" xmlns:a16="http://schemas.microsoft.com/office/drawing/2014/main" id="{00000000-0008-0000-0300-00005C010000}"/>
            </a:ext>
          </a:extLst>
        </xdr:cNvPr>
        <xdr:cNvSpPr txBox="1"/>
      </xdr:nvSpPr>
      <xdr:spPr>
        <a:xfrm>
          <a:off x="13131800" y="1008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投資的経費の抑制により一般会計の建設事業費に係る公債費が減少傾向にある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ことや、公共下水道事業などの公債費に対する一般会計負担額も減少したことから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ポイント減少した。</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控えている大規模事業に対応していくためにも、</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引き続き投資的経費</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については、可能な限り</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抑制</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を図り</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、起債依存型の事業を見直すとともに、公営企業における投資的経費も合わせて見直すように努める。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130266</xdr:rowOff>
    </xdr:from>
    <xdr:to>
      <xdr:col>81</xdr:col>
      <xdr:colOff>44450</xdr:colOff>
      <xdr:row>44</xdr:row>
      <xdr:rowOff>75474</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flipV="1">
          <a:off x="17018000" y="6302466"/>
          <a:ext cx="0" cy="1316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47551</xdr:rowOff>
    </xdr:from>
    <xdr:ext cx="762000" cy="259045"/>
    <xdr:sp macro="" textlink="">
      <xdr:nvSpPr>
        <xdr:cNvPr id="379" name="公債費負担の状況最小値テキスト">
          <a:extLst>
            <a:ext uri="{FF2B5EF4-FFF2-40B4-BE49-F238E27FC236}">
              <a16:creationId xmlns="" xmlns:a16="http://schemas.microsoft.com/office/drawing/2014/main" id="{00000000-0008-0000-0300-00007B010000}"/>
            </a:ext>
          </a:extLst>
        </xdr:cNvPr>
        <xdr:cNvSpPr txBox="1"/>
      </xdr:nvSpPr>
      <xdr:spPr>
        <a:xfrm>
          <a:off x="17106900" y="759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75474</xdr:rowOff>
    </xdr:from>
    <xdr:to>
      <xdr:col>81</xdr:col>
      <xdr:colOff>133350</xdr:colOff>
      <xdr:row>44</xdr:row>
      <xdr:rowOff>75474</xdr:rowOff>
    </xdr:to>
    <xdr:cxnSp macro="">
      <xdr:nvCxnSpPr>
        <xdr:cNvPr id="380" name="直線コネクタ 379">
          <a:extLst>
            <a:ext uri="{FF2B5EF4-FFF2-40B4-BE49-F238E27FC236}">
              <a16:creationId xmlns="" xmlns:a16="http://schemas.microsoft.com/office/drawing/2014/main" id="{00000000-0008-0000-0300-00007C010000}"/>
            </a:ext>
          </a:extLst>
        </xdr:cNvPr>
        <xdr:cNvCxnSpPr/>
      </xdr:nvCxnSpPr>
      <xdr:spPr>
        <a:xfrm>
          <a:off x="16929100" y="761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45193</xdr:rowOff>
    </xdr:from>
    <xdr:ext cx="762000" cy="259045"/>
    <xdr:sp macro="" textlink="">
      <xdr:nvSpPr>
        <xdr:cNvPr id="381" name="公債費負担の状況最大値テキスト">
          <a:extLst>
            <a:ext uri="{FF2B5EF4-FFF2-40B4-BE49-F238E27FC236}">
              <a16:creationId xmlns="" xmlns:a16="http://schemas.microsoft.com/office/drawing/2014/main" id="{00000000-0008-0000-0300-00007D010000}"/>
            </a:ext>
          </a:extLst>
        </xdr:cNvPr>
        <xdr:cNvSpPr txBox="1"/>
      </xdr:nvSpPr>
      <xdr:spPr>
        <a:xfrm>
          <a:off x="17106900" y="604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130266</xdr:rowOff>
    </xdr:from>
    <xdr:to>
      <xdr:col>81</xdr:col>
      <xdr:colOff>133350</xdr:colOff>
      <xdr:row>36</xdr:row>
      <xdr:rowOff>130266</xdr:rowOff>
    </xdr:to>
    <xdr:cxnSp macro="">
      <xdr:nvCxnSpPr>
        <xdr:cNvPr id="382" name="直線コネクタ 381">
          <a:extLst>
            <a:ext uri="{FF2B5EF4-FFF2-40B4-BE49-F238E27FC236}">
              <a16:creationId xmlns="" xmlns:a16="http://schemas.microsoft.com/office/drawing/2014/main" id="{00000000-0008-0000-0300-00007E010000}"/>
            </a:ext>
          </a:extLst>
        </xdr:cNvPr>
        <xdr:cNvCxnSpPr/>
      </xdr:nvCxnSpPr>
      <xdr:spPr>
        <a:xfrm>
          <a:off x="16929100" y="630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31387</xdr:rowOff>
    </xdr:from>
    <xdr:to>
      <xdr:col>81</xdr:col>
      <xdr:colOff>44450</xdr:colOff>
      <xdr:row>41</xdr:row>
      <xdr:rowOff>100330</xdr:rowOff>
    </xdr:to>
    <xdr:cxnSp macro="">
      <xdr:nvCxnSpPr>
        <xdr:cNvPr id="383" name="直線コネクタ 382">
          <a:extLst>
            <a:ext uri="{FF2B5EF4-FFF2-40B4-BE49-F238E27FC236}">
              <a16:creationId xmlns="" xmlns:a16="http://schemas.microsoft.com/office/drawing/2014/main" id="{00000000-0008-0000-0300-00007F010000}"/>
            </a:ext>
          </a:extLst>
        </xdr:cNvPr>
        <xdr:cNvCxnSpPr/>
      </xdr:nvCxnSpPr>
      <xdr:spPr>
        <a:xfrm flipV="1">
          <a:off x="16179800" y="706083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72044</xdr:rowOff>
    </xdr:from>
    <xdr:ext cx="762000" cy="259045"/>
    <xdr:sp macro="" textlink="">
      <xdr:nvSpPr>
        <xdr:cNvPr id="384" name="公債費負担の状況平均値テキスト">
          <a:extLst>
            <a:ext uri="{FF2B5EF4-FFF2-40B4-BE49-F238E27FC236}">
              <a16:creationId xmlns="" xmlns:a16="http://schemas.microsoft.com/office/drawing/2014/main" id="{00000000-0008-0000-0300-000080010000}"/>
            </a:ext>
          </a:extLst>
        </xdr:cNvPr>
        <xdr:cNvSpPr txBox="1"/>
      </xdr:nvSpPr>
      <xdr:spPr>
        <a:xfrm>
          <a:off x="17106900" y="6758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55517</xdr:rowOff>
    </xdr:from>
    <xdr:to>
      <xdr:col>81</xdr:col>
      <xdr:colOff>95250</xdr:colOff>
      <xdr:row>40</xdr:row>
      <xdr:rowOff>157117</xdr:rowOff>
    </xdr:to>
    <xdr:sp macro="" textlink="">
      <xdr:nvSpPr>
        <xdr:cNvPr id="385" name="フローチャート: 判断 384">
          <a:extLst>
            <a:ext uri="{FF2B5EF4-FFF2-40B4-BE49-F238E27FC236}">
              <a16:creationId xmlns="" xmlns:a16="http://schemas.microsoft.com/office/drawing/2014/main" id="{00000000-0008-0000-0300-000081010000}"/>
            </a:ext>
          </a:extLst>
        </xdr:cNvPr>
        <xdr:cNvSpPr/>
      </xdr:nvSpPr>
      <xdr:spPr>
        <a:xfrm>
          <a:off x="16967200" y="69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162378</xdr:rowOff>
    </xdr:to>
    <xdr:cxnSp macro="">
      <xdr:nvCxnSpPr>
        <xdr:cNvPr id="386" name="直線コネクタ 385">
          <a:extLst>
            <a:ext uri="{FF2B5EF4-FFF2-40B4-BE49-F238E27FC236}">
              <a16:creationId xmlns="" xmlns:a16="http://schemas.microsoft.com/office/drawing/2014/main" id="{00000000-0008-0000-0300-000082010000}"/>
            </a:ext>
          </a:extLst>
        </xdr:cNvPr>
        <xdr:cNvCxnSpPr/>
      </xdr:nvCxnSpPr>
      <xdr:spPr>
        <a:xfrm flipV="1">
          <a:off x="15290800" y="712978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87" name="フローチャート: 判断 386">
          <a:extLst>
            <a:ext uri="{FF2B5EF4-FFF2-40B4-BE49-F238E27FC236}">
              <a16:creationId xmlns="" xmlns:a16="http://schemas.microsoft.com/office/drawing/2014/main" id="{00000000-0008-0000-0300-000083010000}"/>
            </a:ext>
          </a:extLst>
        </xdr:cNvPr>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88" name="テキスト ボックス 387">
          <a:extLst>
            <a:ext uri="{FF2B5EF4-FFF2-40B4-BE49-F238E27FC236}">
              <a16:creationId xmlns="" xmlns:a16="http://schemas.microsoft.com/office/drawing/2014/main" id="{00000000-0008-0000-0300-000084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162378</xdr:rowOff>
    </xdr:from>
    <xdr:to>
      <xdr:col>72</xdr:col>
      <xdr:colOff>203200</xdr:colOff>
      <xdr:row>42</xdr:row>
      <xdr:rowOff>87449</xdr:rowOff>
    </xdr:to>
    <xdr:cxnSp macro="">
      <xdr:nvCxnSpPr>
        <xdr:cNvPr id="389" name="直線コネクタ 388">
          <a:extLst>
            <a:ext uri="{FF2B5EF4-FFF2-40B4-BE49-F238E27FC236}">
              <a16:creationId xmlns="" xmlns:a16="http://schemas.microsoft.com/office/drawing/2014/main" id="{00000000-0008-0000-0300-000085010000}"/>
            </a:ext>
          </a:extLst>
        </xdr:cNvPr>
        <xdr:cNvCxnSpPr/>
      </xdr:nvCxnSpPr>
      <xdr:spPr>
        <a:xfrm flipV="1">
          <a:off x="14401800" y="7191828"/>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96883</xdr:rowOff>
    </xdr:from>
    <xdr:to>
      <xdr:col>73</xdr:col>
      <xdr:colOff>44450</xdr:colOff>
      <xdr:row>41</xdr:row>
      <xdr:rowOff>27033</xdr:rowOff>
    </xdr:to>
    <xdr:sp macro="" textlink="">
      <xdr:nvSpPr>
        <xdr:cNvPr id="390" name="フローチャート: 判断 389">
          <a:extLst>
            <a:ext uri="{FF2B5EF4-FFF2-40B4-BE49-F238E27FC236}">
              <a16:creationId xmlns="" xmlns:a16="http://schemas.microsoft.com/office/drawing/2014/main" id="{00000000-0008-0000-0300-000086010000}"/>
            </a:ext>
          </a:extLst>
        </xdr:cNvPr>
        <xdr:cNvSpPr/>
      </xdr:nvSpPr>
      <xdr:spPr>
        <a:xfrm>
          <a:off x="15240000" y="69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37210</xdr:rowOff>
    </xdr:from>
    <xdr:ext cx="762000" cy="259045"/>
    <xdr:sp macro="" textlink="">
      <xdr:nvSpPr>
        <xdr:cNvPr id="391" name="テキスト ボックス 390">
          <a:extLst>
            <a:ext uri="{FF2B5EF4-FFF2-40B4-BE49-F238E27FC236}">
              <a16:creationId xmlns="" xmlns:a16="http://schemas.microsoft.com/office/drawing/2014/main" id="{00000000-0008-0000-0300-000087010000}"/>
            </a:ext>
          </a:extLst>
        </xdr:cNvPr>
        <xdr:cNvSpPr txBox="1"/>
      </xdr:nvSpPr>
      <xdr:spPr>
        <a:xfrm>
          <a:off x="14909800" y="672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87449</xdr:rowOff>
    </xdr:from>
    <xdr:to>
      <xdr:col>68</xdr:col>
      <xdr:colOff>152400</xdr:colOff>
      <xdr:row>42</xdr:row>
      <xdr:rowOff>163285</xdr:rowOff>
    </xdr:to>
    <xdr:cxnSp macro="">
      <xdr:nvCxnSpPr>
        <xdr:cNvPr id="392" name="直線コネクタ 391">
          <a:extLst>
            <a:ext uri="{FF2B5EF4-FFF2-40B4-BE49-F238E27FC236}">
              <a16:creationId xmlns="" xmlns:a16="http://schemas.microsoft.com/office/drawing/2014/main" id="{00000000-0008-0000-0300-000088010000}"/>
            </a:ext>
          </a:extLst>
        </xdr:cNvPr>
        <xdr:cNvCxnSpPr/>
      </xdr:nvCxnSpPr>
      <xdr:spPr>
        <a:xfrm flipV="1">
          <a:off x="13512800" y="7288349"/>
          <a:ext cx="889000" cy="7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165826</xdr:rowOff>
    </xdr:from>
    <xdr:to>
      <xdr:col>68</xdr:col>
      <xdr:colOff>203200</xdr:colOff>
      <xdr:row>41</xdr:row>
      <xdr:rowOff>95976</xdr:rowOff>
    </xdr:to>
    <xdr:sp macro="" textlink="">
      <xdr:nvSpPr>
        <xdr:cNvPr id="393" name="フローチャート: 判断 392">
          <a:extLst>
            <a:ext uri="{FF2B5EF4-FFF2-40B4-BE49-F238E27FC236}">
              <a16:creationId xmlns="" xmlns:a16="http://schemas.microsoft.com/office/drawing/2014/main" id="{00000000-0008-0000-0300-000089010000}"/>
            </a:ext>
          </a:extLst>
        </xdr:cNvPr>
        <xdr:cNvSpPr/>
      </xdr:nvSpPr>
      <xdr:spPr>
        <a:xfrm>
          <a:off x="14351000" y="702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106153</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4020800" y="679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95" name="フローチャート: 判断 394">
          <a:extLst>
            <a:ext uri="{FF2B5EF4-FFF2-40B4-BE49-F238E27FC236}">
              <a16:creationId xmlns="" xmlns:a16="http://schemas.microsoft.com/office/drawing/2014/main" id="{00000000-0008-0000-0300-00008B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152037</xdr:rowOff>
    </xdr:from>
    <xdr:to>
      <xdr:col>81</xdr:col>
      <xdr:colOff>95250</xdr:colOff>
      <xdr:row>41</xdr:row>
      <xdr:rowOff>82187</xdr:rowOff>
    </xdr:to>
    <xdr:sp macro="" textlink="">
      <xdr:nvSpPr>
        <xdr:cNvPr id="402" name="楕円 401">
          <a:extLst>
            <a:ext uri="{FF2B5EF4-FFF2-40B4-BE49-F238E27FC236}">
              <a16:creationId xmlns="" xmlns:a16="http://schemas.microsoft.com/office/drawing/2014/main" id="{00000000-0008-0000-0300-000092010000}"/>
            </a:ext>
          </a:extLst>
        </xdr:cNvPr>
        <xdr:cNvSpPr/>
      </xdr:nvSpPr>
      <xdr:spPr>
        <a:xfrm>
          <a:off x="16967200" y="701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124114</xdr:rowOff>
    </xdr:from>
    <xdr:ext cx="762000" cy="259045"/>
    <xdr:sp macro="" textlink="">
      <xdr:nvSpPr>
        <xdr:cNvPr id="403" name="公債費負担の状況該当値テキスト">
          <a:extLst>
            <a:ext uri="{FF2B5EF4-FFF2-40B4-BE49-F238E27FC236}">
              <a16:creationId xmlns="" xmlns:a16="http://schemas.microsoft.com/office/drawing/2014/main" id="{00000000-0008-0000-0300-000093010000}"/>
            </a:ext>
          </a:extLst>
        </xdr:cNvPr>
        <xdr:cNvSpPr txBox="1"/>
      </xdr:nvSpPr>
      <xdr:spPr>
        <a:xfrm>
          <a:off x="17106900" y="698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5" name="テキスト ボックス 404">
          <a:extLst>
            <a:ext uri="{FF2B5EF4-FFF2-40B4-BE49-F238E27FC236}">
              <a16:creationId xmlns="" xmlns:a16="http://schemas.microsoft.com/office/drawing/2014/main" id="{00000000-0008-0000-0300-000095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111578</xdr:rowOff>
    </xdr:from>
    <xdr:to>
      <xdr:col>73</xdr:col>
      <xdr:colOff>44450</xdr:colOff>
      <xdr:row>42</xdr:row>
      <xdr:rowOff>41728</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5240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26505</xdr:rowOff>
    </xdr:from>
    <xdr:ext cx="7620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4909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36649</xdr:rowOff>
    </xdr:from>
    <xdr:to>
      <xdr:col>68</xdr:col>
      <xdr:colOff>203200</xdr:colOff>
      <xdr:row>42</xdr:row>
      <xdr:rowOff>138249</xdr:rowOff>
    </xdr:to>
    <xdr:sp macro="" textlink="">
      <xdr:nvSpPr>
        <xdr:cNvPr id="408" name="楕円 407">
          <a:extLst>
            <a:ext uri="{FF2B5EF4-FFF2-40B4-BE49-F238E27FC236}">
              <a16:creationId xmlns="" xmlns:a16="http://schemas.microsoft.com/office/drawing/2014/main" id="{00000000-0008-0000-0300-000098010000}"/>
            </a:ext>
          </a:extLst>
        </xdr:cNvPr>
        <xdr:cNvSpPr/>
      </xdr:nvSpPr>
      <xdr:spPr>
        <a:xfrm>
          <a:off x="143510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123026</xdr:rowOff>
    </xdr:from>
    <xdr:ext cx="762000" cy="259045"/>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4020800" y="732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112485</xdr:rowOff>
    </xdr:from>
    <xdr:to>
      <xdr:col>64</xdr:col>
      <xdr:colOff>152400</xdr:colOff>
      <xdr:row>43</xdr:row>
      <xdr:rowOff>42635</xdr:rowOff>
    </xdr:to>
    <xdr:sp macro="" textlink="">
      <xdr:nvSpPr>
        <xdr:cNvPr id="410" name="楕円 409">
          <a:extLst>
            <a:ext uri="{FF2B5EF4-FFF2-40B4-BE49-F238E27FC236}">
              <a16:creationId xmlns="" xmlns:a16="http://schemas.microsoft.com/office/drawing/2014/main" id="{00000000-0008-0000-0300-00009A010000}"/>
            </a:ext>
          </a:extLst>
        </xdr:cNvPr>
        <xdr:cNvSpPr/>
      </xdr:nvSpPr>
      <xdr:spPr>
        <a:xfrm>
          <a:off x="13462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27412</xdr:rowOff>
    </xdr:from>
    <xdr:ext cx="762000" cy="259045"/>
    <xdr:sp macro="" textlink="">
      <xdr:nvSpPr>
        <xdr:cNvPr id="411" name="テキスト ボックス 410">
          <a:extLst>
            <a:ext uri="{FF2B5EF4-FFF2-40B4-BE49-F238E27FC236}">
              <a16:creationId xmlns="" xmlns:a16="http://schemas.microsoft.com/office/drawing/2014/main" id="{00000000-0008-0000-0300-00009B010000}"/>
            </a:ext>
          </a:extLst>
        </xdr:cNvPr>
        <xdr:cNvSpPr txBox="1"/>
      </xdr:nvSpPr>
      <xdr:spPr>
        <a:xfrm>
          <a:off x="13131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a:ea typeface="ＭＳ Ｐゴシック"/>
              <a:cs typeface="+mn-cs"/>
            </a:rPr>
            <a:t>　財政調整基金は減少したものの、庁舎建替事業や今後の市立病院建替事業などの大規模事業に対応するため、市庁舎整備基金、公共施設等整備基金に積立を行ったことにより充当可能基金が増加するとともに、</a:t>
          </a:r>
          <a:r>
            <a:rPr kumimoji="1"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rPr>
            <a:t>充当可能特定歳入</a:t>
          </a:r>
          <a:r>
            <a:rPr kumimoji="1" lang="ja-JP" altLang="en-US" sz="1150" b="0" i="0" u="none" strike="noStrike" kern="0" cap="none" spc="0" normalizeH="0" baseline="0" noProof="0">
              <a:ln>
                <a:noFill/>
              </a:ln>
              <a:solidFill>
                <a:prstClr val="black"/>
              </a:solidFill>
              <a:effectLst/>
              <a:uLnTx/>
              <a:uFillTx/>
              <a:latin typeface="ＭＳ Ｐゴシック"/>
              <a:ea typeface="ＭＳ Ｐゴシック"/>
              <a:cs typeface="+mn-cs"/>
            </a:rPr>
            <a:t>が増加した。</a:t>
          </a:r>
          <a:endParaRPr kumimoji="1" lang="en-US" altLang="ja-JP" sz="115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a:ea typeface="ＭＳ Ｐゴシック"/>
              <a:cs typeface="+mn-cs"/>
            </a:rPr>
            <a:t>　また、一般会計の建設事業に係る地方債現在高の減や、公営企業会計の公債費に対する繰入見込額の減などにより</a:t>
          </a:r>
          <a:r>
            <a:rPr kumimoji="1"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rPr>
            <a:t>将来負担額</a:t>
          </a:r>
          <a:r>
            <a:rPr kumimoji="1" lang="ja-JP" altLang="en-US" sz="1150" b="0" i="0" u="none" strike="noStrike" kern="0" cap="none" spc="0" normalizeH="0" baseline="0" noProof="0">
              <a:ln>
                <a:noFill/>
              </a:ln>
              <a:solidFill>
                <a:prstClr val="black"/>
              </a:solidFill>
              <a:effectLst/>
              <a:uLnTx/>
              <a:uFillTx/>
              <a:latin typeface="ＭＳ Ｐゴシック"/>
              <a:ea typeface="ＭＳ Ｐゴシック"/>
              <a:cs typeface="+mn-cs"/>
            </a:rPr>
            <a:t>が減少したことから</a:t>
          </a:r>
          <a:r>
            <a:rPr kumimoji="1"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rPr>
            <a:t>、前年より</a:t>
          </a:r>
          <a:r>
            <a:rPr kumimoji="1" lang="en-US" altLang="ja-JP" sz="1150" b="0" i="0" u="none" strike="noStrike" kern="0" cap="none" spc="0" normalizeH="0" baseline="0" noProof="0">
              <a:ln>
                <a:noFill/>
              </a:ln>
              <a:solidFill>
                <a:prstClr val="black"/>
              </a:solidFill>
              <a:effectLst/>
              <a:uLnTx/>
              <a:uFillTx/>
              <a:latin typeface="ＭＳ Ｐゴシック"/>
              <a:ea typeface="ＭＳ Ｐゴシック"/>
              <a:cs typeface="+mn-cs"/>
            </a:rPr>
            <a:t>22.5</a:t>
          </a:r>
          <a:r>
            <a:rPr kumimoji="1"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rPr>
            <a:t>ポイント減少した。</a:t>
          </a:r>
          <a:endParaRPr kumimoji="1" lang="en-US" altLang="ja-JP" sz="115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rPr>
            <a:t>今後</a:t>
          </a:r>
          <a:r>
            <a:rPr kumimoji="1" lang="ja-JP" altLang="en-US" sz="1150" b="0" i="0" u="none" strike="noStrike" kern="0" cap="none" spc="0" normalizeH="0" baseline="0" noProof="0">
              <a:ln>
                <a:noFill/>
              </a:ln>
              <a:solidFill>
                <a:prstClr val="black"/>
              </a:solidFill>
              <a:effectLst/>
              <a:uLnTx/>
              <a:uFillTx/>
              <a:latin typeface="ＭＳ Ｐゴシック"/>
              <a:ea typeface="ＭＳ Ｐゴシック"/>
              <a:cs typeface="+mn-cs"/>
            </a:rPr>
            <a:t>控えている大規模事業に対応していくためにも、</a:t>
          </a:r>
          <a:r>
            <a:rPr kumimoji="1"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rPr>
            <a:t>新規</a:t>
          </a:r>
          <a:r>
            <a:rPr kumimoji="1" lang="ja-JP" altLang="en-US" sz="1150" b="0" i="0" u="none" strike="noStrike" kern="0" cap="none" spc="0" normalizeH="0" baseline="0" noProof="0">
              <a:ln>
                <a:noFill/>
              </a:ln>
              <a:solidFill>
                <a:prstClr val="black"/>
              </a:solidFill>
              <a:effectLst/>
              <a:uLnTx/>
              <a:uFillTx/>
              <a:latin typeface="ＭＳ Ｐゴシック"/>
              <a:ea typeface="ＭＳ Ｐゴシック"/>
              <a:cs typeface="+mn-cs"/>
            </a:rPr>
            <a:t>・継続を問わず</a:t>
          </a:r>
          <a:r>
            <a:rPr kumimoji="1"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rPr>
            <a:t>建設事業については、抑制・重点化を図り、更なる財政の健全化に努める。</a:t>
          </a:r>
          <a:endParaRPr kumimoji="0" lang="ja-JP" altLang="ja-JP" sz="115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94022</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flipV="1">
          <a:off x="17018000" y="2370667"/>
          <a:ext cx="0" cy="14952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66099</xdr:rowOff>
    </xdr:from>
    <xdr:ext cx="762000" cy="259045"/>
    <xdr:sp macro="" textlink="">
      <xdr:nvSpPr>
        <xdr:cNvPr id="441" name="将来負担の状況最小値テキスト">
          <a:extLst>
            <a:ext uri="{FF2B5EF4-FFF2-40B4-BE49-F238E27FC236}">
              <a16:creationId xmlns="" xmlns:a16="http://schemas.microsoft.com/office/drawing/2014/main" id="{00000000-0008-0000-0300-0000B9010000}"/>
            </a:ext>
          </a:extLst>
        </xdr:cNvPr>
        <xdr:cNvSpPr txBox="1"/>
      </xdr:nvSpPr>
      <xdr:spPr>
        <a:xfrm>
          <a:off x="17106900" y="383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94022</xdr:rowOff>
    </xdr:from>
    <xdr:to>
      <xdr:col>81</xdr:col>
      <xdr:colOff>133350</xdr:colOff>
      <xdr:row>22</xdr:row>
      <xdr:rowOff>94022</xdr:rowOff>
    </xdr:to>
    <xdr:cxnSp macro="">
      <xdr:nvCxnSpPr>
        <xdr:cNvPr id="442" name="直線コネクタ 441">
          <a:extLst>
            <a:ext uri="{FF2B5EF4-FFF2-40B4-BE49-F238E27FC236}">
              <a16:creationId xmlns="" xmlns:a16="http://schemas.microsoft.com/office/drawing/2014/main" id="{00000000-0008-0000-0300-0000BA010000}"/>
            </a:ext>
          </a:extLst>
        </xdr:cNvPr>
        <xdr:cNvCxnSpPr/>
      </xdr:nvCxnSpPr>
      <xdr:spPr>
        <a:xfrm>
          <a:off x="16929100" y="386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124672</xdr:rowOff>
    </xdr:from>
    <xdr:to>
      <xdr:col>81</xdr:col>
      <xdr:colOff>44450</xdr:colOff>
      <xdr:row>16</xdr:row>
      <xdr:rowOff>134197</xdr:rowOff>
    </xdr:to>
    <xdr:cxnSp macro="">
      <xdr:nvCxnSpPr>
        <xdr:cNvPr id="445" name="直線コネクタ 444">
          <a:extLst>
            <a:ext uri="{FF2B5EF4-FFF2-40B4-BE49-F238E27FC236}">
              <a16:creationId xmlns="" xmlns:a16="http://schemas.microsoft.com/office/drawing/2014/main" id="{00000000-0008-0000-0300-0000BD010000}"/>
            </a:ext>
          </a:extLst>
        </xdr:cNvPr>
        <xdr:cNvCxnSpPr/>
      </xdr:nvCxnSpPr>
      <xdr:spPr>
        <a:xfrm flipV="1">
          <a:off x="16179800" y="2696422"/>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16400</xdr:rowOff>
    </xdr:from>
    <xdr:ext cx="762000" cy="259045"/>
    <xdr:sp macro="" textlink="">
      <xdr:nvSpPr>
        <xdr:cNvPr id="446" name="将来負担の状況平均値テキスト">
          <a:extLst>
            <a:ext uri="{FF2B5EF4-FFF2-40B4-BE49-F238E27FC236}">
              <a16:creationId xmlns="" xmlns:a16="http://schemas.microsoft.com/office/drawing/2014/main" id="{00000000-0008-0000-0300-0000BE010000}"/>
            </a:ext>
          </a:extLst>
        </xdr:cNvPr>
        <xdr:cNvSpPr txBox="1"/>
      </xdr:nvSpPr>
      <xdr:spPr>
        <a:xfrm>
          <a:off x="17106900" y="2416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171323</xdr:rowOff>
    </xdr:from>
    <xdr:to>
      <xdr:col>81</xdr:col>
      <xdr:colOff>95250</xdr:colOff>
      <xdr:row>15</xdr:row>
      <xdr:rowOff>101473</xdr:rowOff>
    </xdr:to>
    <xdr:sp macro="" textlink="">
      <xdr:nvSpPr>
        <xdr:cNvPr id="447" name="フローチャート: 判断 446">
          <a:extLst>
            <a:ext uri="{FF2B5EF4-FFF2-40B4-BE49-F238E27FC236}">
              <a16:creationId xmlns="" xmlns:a16="http://schemas.microsoft.com/office/drawing/2014/main" id="{00000000-0008-0000-0300-0000BF010000}"/>
            </a:ext>
          </a:extLst>
        </xdr:cNvPr>
        <xdr:cNvSpPr/>
      </xdr:nvSpPr>
      <xdr:spPr>
        <a:xfrm>
          <a:off x="169672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134197</xdr:rowOff>
    </xdr:from>
    <xdr:to>
      <xdr:col>77</xdr:col>
      <xdr:colOff>44450</xdr:colOff>
      <xdr:row>17</xdr:row>
      <xdr:rowOff>119592</xdr:rowOff>
    </xdr:to>
    <xdr:cxnSp macro="">
      <xdr:nvCxnSpPr>
        <xdr:cNvPr id="448" name="直線コネクタ 447">
          <a:extLst>
            <a:ext uri="{FF2B5EF4-FFF2-40B4-BE49-F238E27FC236}">
              <a16:creationId xmlns="" xmlns:a16="http://schemas.microsoft.com/office/drawing/2014/main" id="{00000000-0008-0000-0300-0000C0010000}"/>
            </a:ext>
          </a:extLst>
        </xdr:cNvPr>
        <xdr:cNvCxnSpPr/>
      </xdr:nvCxnSpPr>
      <xdr:spPr>
        <a:xfrm flipV="1">
          <a:off x="15290800" y="2877397"/>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14351</xdr:rowOff>
    </xdr:from>
    <xdr:to>
      <xdr:col>77</xdr:col>
      <xdr:colOff>95250</xdr:colOff>
      <xdr:row>15</xdr:row>
      <xdr:rowOff>115951</xdr:rowOff>
    </xdr:to>
    <xdr:sp macro="" textlink="">
      <xdr:nvSpPr>
        <xdr:cNvPr id="449" name="フローチャート: 判断 448">
          <a:extLst>
            <a:ext uri="{FF2B5EF4-FFF2-40B4-BE49-F238E27FC236}">
              <a16:creationId xmlns="" xmlns:a16="http://schemas.microsoft.com/office/drawing/2014/main" id="{00000000-0008-0000-0300-0000C1010000}"/>
            </a:ext>
          </a:extLst>
        </xdr:cNvPr>
        <xdr:cNvSpPr/>
      </xdr:nvSpPr>
      <xdr:spPr>
        <a:xfrm>
          <a:off x="16129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126128</xdr:rowOff>
    </xdr:from>
    <xdr:ext cx="736600" cy="259045"/>
    <xdr:sp macro="" textlink="">
      <xdr:nvSpPr>
        <xdr:cNvPr id="450" name="テキスト ボックス 449">
          <a:extLst>
            <a:ext uri="{FF2B5EF4-FFF2-40B4-BE49-F238E27FC236}">
              <a16:creationId xmlns="" xmlns:a16="http://schemas.microsoft.com/office/drawing/2014/main" id="{00000000-0008-0000-0300-0000C2010000}"/>
            </a:ext>
          </a:extLst>
        </xdr:cNvPr>
        <xdr:cNvSpPr txBox="1"/>
      </xdr:nvSpPr>
      <xdr:spPr>
        <a:xfrm>
          <a:off x="15798800" y="2354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119592</xdr:rowOff>
    </xdr:from>
    <xdr:to>
      <xdr:col>72</xdr:col>
      <xdr:colOff>203200</xdr:colOff>
      <xdr:row>18</xdr:row>
      <xdr:rowOff>66379</xdr:rowOff>
    </xdr:to>
    <xdr:cxnSp macro="">
      <xdr:nvCxnSpPr>
        <xdr:cNvPr id="451" name="直線コネクタ 450">
          <a:extLst>
            <a:ext uri="{FF2B5EF4-FFF2-40B4-BE49-F238E27FC236}">
              <a16:creationId xmlns="" xmlns:a16="http://schemas.microsoft.com/office/drawing/2014/main" id="{00000000-0008-0000-0300-0000C3010000}"/>
            </a:ext>
          </a:extLst>
        </xdr:cNvPr>
        <xdr:cNvCxnSpPr/>
      </xdr:nvCxnSpPr>
      <xdr:spPr>
        <a:xfrm flipV="1">
          <a:off x="14401800" y="3034242"/>
          <a:ext cx="889000" cy="1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48133</xdr:rowOff>
    </xdr:from>
    <xdr:to>
      <xdr:col>73</xdr:col>
      <xdr:colOff>44450</xdr:colOff>
      <xdr:row>15</xdr:row>
      <xdr:rowOff>149733</xdr:rowOff>
    </xdr:to>
    <xdr:sp macro="" textlink="">
      <xdr:nvSpPr>
        <xdr:cNvPr id="452" name="フローチャート: 判断 451">
          <a:extLst>
            <a:ext uri="{FF2B5EF4-FFF2-40B4-BE49-F238E27FC236}">
              <a16:creationId xmlns="" xmlns:a16="http://schemas.microsoft.com/office/drawing/2014/main" id="{00000000-0008-0000-0300-0000C4010000}"/>
            </a:ext>
          </a:extLst>
        </xdr:cNvPr>
        <xdr:cNvSpPr/>
      </xdr:nvSpPr>
      <xdr:spPr>
        <a:xfrm>
          <a:off x="15240000" y="26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159910</xdr:rowOff>
    </xdr:from>
    <xdr:ext cx="762000" cy="259045"/>
    <xdr:sp macro="" textlink="">
      <xdr:nvSpPr>
        <xdr:cNvPr id="453" name="テキスト ボックス 452">
          <a:extLst>
            <a:ext uri="{FF2B5EF4-FFF2-40B4-BE49-F238E27FC236}">
              <a16:creationId xmlns="" xmlns:a16="http://schemas.microsoft.com/office/drawing/2014/main" id="{00000000-0008-0000-0300-0000C5010000}"/>
            </a:ext>
          </a:extLst>
        </xdr:cNvPr>
        <xdr:cNvSpPr txBox="1"/>
      </xdr:nvSpPr>
      <xdr:spPr>
        <a:xfrm>
          <a:off x="14909800" y="238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171069</xdr:rowOff>
    </xdr:from>
    <xdr:to>
      <xdr:col>68</xdr:col>
      <xdr:colOff>152400</xdr:colOff>
      <xdr:row>18</xdr:row>
      <xdr:rowOff>66379</xdr:rowOff>
    </xdr:to>
    <xdr:cxnSp macro="">
      <xdr:nvCxnSpPr>
        <xdr:cNvPr id="454" name="直線コネクタ 453">
          <a:extLst>
            <a:ext uri="{FF2B5EF4-FFF2-40B4-BE49-F238E27FC236}">
              <a16:creationId xmlns="" xmlns:a16="http://schemas.microsoft.com/office/drawing/2014/main" id="{00000000-0008-0000-0300-0000C6010000}"/>
            </a:ext>
          </a:extLst>
        </xdr:cNvPr>
        <xdr:cNvCxnSpPr/>
      </xdr:nvCxnSpPr>
      <xdr:spPr>
        <a:xfrm>
          <a:off x="13512800" y="3085719"/>
          <a:ext cx="889000" cy="6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117306</xdr:rowOff>
    </xdr:from>
    <xdr:to>
      <xdr:col>68</xdr:col>
      <xdr:colOff>203200</xdr:colOff>
      <xdr:row>16</xdr:row>
      <xdr:rowOff>47456</xdr:rowOff>
    </xdr:to>
    <xdr:sp macro="" textlink="">
      <xdr:nvSpPr>
        <xdr:cNvPr id="455" name="フローチャート: 判断 454">
          <a:extLst>
            <a:ext uri="{FF2B5EF4-FFF2-40B4-BE49-F238E27FC236}">
              <a16:creationId xmlns="" xmlns:a16="http://schemas.microsoft.com/office/drawing/2014/main" id="{00000000-0008-0000-0300-0000C7010000}"/>
            </a:ext>
          </a:extLst>
        </xdr:cNvPr>
        <xdr:cNvSpPr/>
      </xdr:nvSpPr>
      <xdr:spPr>
        <a:xfrm>
          <a:off x="14351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57633</xdr:rowOff>
    </xdr:from>
    <xdr:ext cx="762000" cy="259045"/>
    <xdr:sp macro="" textlink="">
      <xdr:nvSpPr>
        <xdr:cNvPr id="456" name="テキスト ボックス 455">
          <a:extLst>
            <a:ext uri="{FF2B5EF4-FFF2-40B4-BE49-F238E27FC236}">
              <a16:creationId xmlns="" xmlns:a16="http://schemas.microsoft.com/office/drawing/2014/main" id="{00000000-0008-0000-0300-0000C8010000}"/>
            </a:ext>
          </a:extLst>
        </xdr:cNvPr>
        <xdr:cNvSpPr txBox="1"/>
      </xdr:nvSpPr>
      <xdr:spPr>
        <a:xfrm>
          <a:off x="14020800" y="245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152696</xdr:rowOff>
    </xdr:from>
    <xdr:to>
      <xdr:col>64</xdr:col>
      <xdr:colOff>152400</xdr:colOff>
      <xdr:row>16</xdr:row>
      <xdr:rowOff>82846</xdr:rowOff>
    </xdr:to>
    <xdr:sp macro="" textlink="">
      <xdr:nvSpPr>
        <xdr:cNvPr id="457" name="フローチャート: 判断 456">
          <a:extLst>
            <a:ext uri="{FF2B5EF4-FFF2-40B4-BE49-F238E27FC236}">
              <a16:creationId xmlns="" xmlns:a16="http://schemas.microsoft.com/office/drawing/2014/main" id="{00000000-0008-0000-0300-0000C9010000}"/>
            </a:ext>
          </a:extLst>
        </xdr:cNvPr>
        <xdr:cNvSpPr/>
      </xdr:nvSpPr>
      <xdr:spPr>
        <a:xfrm>
          <a:off x="13462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93023</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3131800" y="249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73872</xdr:rowOff>
    </xdr:from>
    <xdr:to>
      <xdr:col>81</xdr:col>
      <xdr:colOff>95250</xdr:colOff>
      <xdr:row>16</xdr:row>
      <xdr:rowOff>4022</xdr:rowOff>
    </xdr:to>
    <xdr:sp macro="" textlink="">
      <xdr:nvSpPr>
        <xdr:cNvPr id="464" name="楕円 463">
          <a:extLst>
            <a:ext uri="{FF2B5EF4-FFF2-40B4-BE49-F238E27FC236}">
              <a16:creationId xmlns="" xmlns:a16="http://schemas.microsoft.com/office/drawing/2014/main" id="{00000000-0008-0000-0300-0000D0010000}"/>
            </a:ext>
          </a:extLst>
        </xdr:cNvPr>
        <xdr:cNvSpPr/>
      </xdr:nvSpPr>
      <xdr:spPr>
        <a:xfrm>
          <a:off x="16967200" y="264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45949</xdr:rowOff>
    </xdr:from>
    <xdr:ext cx="762000" cy="259045"/>
    <xdr:sp macro="" textlink="">
      <xdr:nvSpPr>
        <xdr:cNvPr id="465" name="将来負担の状況該当値テキスト">
          <a:extLst>
            <a:ext uri="{FF2B5EF4-FFF2-40B4-BE49-F238E27FC236}">
              <a16:creationId xmlns="" xmlns:a16="http://schemas.microsoft.com/office/drawing/2014/main" id="{00000000-0008-0000-0300-0000D1010000}"/>
            </a:ext>
          </a:extLst>
        </xdr:cNvPr>
        <xdr:cNvSpPr txBox="1"/>
      </xdr:nvSpPr>
      <xdr:spPr>
        <a:xfrm>
          <a:off x="17106900" y="261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83397</xdr:rowOff>
    </xdr:from>
    <xdr:to>
      <xdr:col>77</xdr:col>
      <xdr:colOff>95250</xdr:colOff>
      <xdr:row>17</xdr:row>
      <xdr:rowOff>13547</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61290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169774</xdr:rowOff>
    </xdr:from>
    <xdr:ext cx="736600" cy="259045"/>
    <xdr:sp macro="" textlink="">
      <xdr:nvSpPr>
        <xdr:cNvPr id="467" name="テキスト ボックス 466">
          <a:extLst>
            <a:ext uri="{FF2B5EF4-FFF2-40B4-BE49-F238E27FC236}">
              <a16:creationId xmlns="" xmlns:a16="http://schemas.microsoft.com/office/drawing/2014/main" id="{00000000-0008-0000-0300-0000D3010000}"/>
            </a:ext>
          </a:extLst>
        </xdr:cNvPr>
        <xdr:cNvSpPr txBox="1"/>
      </xdr:nvSpPr>
      <xdr:spPr>
        <a:xfrm>
          <a:off x="15798800" y="2912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68792</xdr:rowOff>
    </xdr:from>
    <xdr:to>
      <xdr:col>73</xdr:col>
      <xdr:colOff>44450</xdr:colOff>
      <xdr:row>17</xdr:row>
      <xdr:rowOff>170392</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5240000" y="298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155169</xdr:rowOff>
    </xdr:from>
    <xdr:ext cx="7620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4909800" y="306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15579</xdr:rowOff>
    </xdr:from>
    <xdr:to>
      <xdr:col>68</xdr:col>
      <xdr:colOff>203200</xdr:colOff>
      <xdr:row>18</xdr:row>
      <xdr:rowOff>117179</xdr:rowOff>
    </xdr:to>
    <xdr:sp macro="" textlink="">
      <xdr:nvSpPr>
        <xdr:cNvPr id="470" name="楕円 469">
          <a:extLst>
            <a:ext uri="{FF2B5EF4-FFF2-40B4-BE49-F238E27FC236}">
              <a16:creationId xmlns="" xmlns:a16="http://schemas.microsoft.com/office/drawing/2014/main" id="{00000000-0008-0000-0300-0000D6010000}"/>
            </a:ext>
          </a:extLst>
        </xdr:cNvPr>
        <xdr:cNvSpPr/>
      </xdr:nvSpPr>
      <xdr:spPr>
        <a:xfrm>
          <a:off x="14351000" y="310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101956</xdr:rowOff>
    </xdr:from>
    <xdr:ext cx="762000" cy="259045"/>
    <xdr:sp macro="" textlink="">
      <xdr:nvSpPr>
        <xdr:cNvPr id="471" name="テキスト ボックス 470">
          <a:extLst>
            <a:ext uri="{FF2B5EF4-FFF2-40B4-BE49-F238E27FC236}">
              <a16:creationId xmlns="" xmlns:a16="http://schemas.microsoft.com/office/drawing/2014/main" id="{00000000-0008-0000-0300-0000D7010000}"/>
            </a:ext>
          </a:extLst>
        </xdr:cNvPr>
        <xdr:cNvSpPr txBox="1"/>
      </xdr:nvSpPr>
      <xdr:spPr>
        <a:xfrm>
          <a:off x="14020800" y="318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120269</xdr:rowOff>
    </xdr:from>
    <xdr:to>
      <xdr:col>64</xdr:col>
      <xdr:colOff>152400</xdr:colOff>
      <xdr:row>18</xdr:row>
      <xdr:rowOff>50419</xdr:rowOff>
    </xdr:to>
    <xdr:sp macro="" textlink="">
      <xdr:nvSpPr>
        <xdr:cNvPr id="472" name="楕円 471">
          <a:extLst>
            <a:ext uri="{FF2B5EF4-FFF2-40B4-BE49-F238E27FC236}">
              <a16:creationId xmlns="" xmlns:a16="http://schemas.microsoft.com/office/drawing/2014/main" id="{00000000-0008-0000-0300-0000D8010000}"/>
            </a:ext>
          </a:extLst>
        </xdr:cNvPr>
        <xdr:cNvSpPr/>
      </xdr:nvSpPr>
      <xdr:spPr>
        <a:xfrm>
          <a:off x="13462000" y="303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35196</xdr:rowOff>
    </xdr:from>
    <xdr:ext cx="762000" cy="259045"/>
    <xdr:sp macro="" textlink="">
      <xdr:nvSpPr>
        <xdr:cNvPr id="473" name="テキスト ボックス 472">
          <a:extLst>
            <a:ext uri="{FF2B5EF4-FFF2-40B4-BE49-F238E27FC236}">
              <a16:creationId xmlns="" xmlns:a16="http://schemas.microsoft.com/office/drawing/2014/main" id="{00000000-0008-0000-0300-0000D9010000}"/>
            </a:ext>
          </a:extLst>
        </xdr:cNvPr>
        <xdr:cNvSpPr txBox="1"/>
      </xdr:nvSpPr>
      <xdr:spPr>
        <a:xfrm>
          <a:off x="13131800" y="3121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81,847
81,214
548.51
40,985,754
39,661,166
1,298,823
19,752,954
34,319,178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40.5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類似団体内平均と比較して低い水準となっている要因としては、ごみ処理業務や消防業務を一部事務組合で行っていることが挙げられる。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今年度は</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、給与改定や給与独自減額の一部復元などにより</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0.4</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増加</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した。</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130810</xdr:rowOff>
    </xdr:from>
    <xdr:to>
      <xdr:col>24</xdr:col>
      <xdr:colOff>25400</xdr:colOff>
      <xdr:row>41</xdr:row>
      <xdr:rowOff>54610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7886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26687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705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54610</xdr:rowOff>
    </xdr:from>
    <xdr:to>
      <xdr:col>24</xdr:col>
      <xdr:colOff>114300</xdr:colOff>
      <xdr:row>41</xdr:row>
      <xdr:rowOff>54610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708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45737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53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130810</xdr:rowOff>
    </xdr:from>
    <xdr:to>
      <xdr:col>24</xdr:col>
      <xdr:colOff>114300</xdr:colOff>
      <xdr:row>33</xdr:row>
      <xdr:rowOff>130810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78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104140</xdr:rowOff>
    </xdr:from>
    <xdr:to>
      <xdr:col>24</xdr:col>
      <xdr:colOff>25400</xdr:colOff>
      <xdr:row>34</xdr:row>
      <xdr:rowOff>134620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a:off x="3987800" y="59334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58420</xdr:rowOff>
    </xdr:from>
    <xdr:to>
      <xdr:col>19</xdr:col>
      <xdr:colOff>187325</xdr:colOff>
      <xdr:row>34</xdr:row>
      <xdr:rowOff>104140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3098800" y="5887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124477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629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58420</xdr:rowOff>
    </xdr:from>
    <xdr:to>
      <xdr:col>15</xdr:col>
      <xdr:colOff>98425</xdr:colOff>
      <xdr:row>35</xdr:row>
      <xdr:rowOff>31750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flipV="1">
          <a:off x="2209800" y="5887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111760</xdr:rowOff>
    </xdr:from>
    <xdr:to>
      <xdr:col>11</xdr:col>
      <xdr:colOff>9525</xdr:colOff>
      <xdr:row>35</xdr:row>
      <xdr:rowOff>31750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a:off x="1320800" y="5941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83820</xdr:rowOff>
    </xdr:from>
    <xdr:to>
      <xdr:col>24</xdr:col>
      <xdr:colOff>76200</xdr:colOff>
      <xdr:row>35</xdr:row>
      <xdr:rowOff>13970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100347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53340</xdr:rowOff>
    </xdr:from>
    <xdr:to>
      <xdr:col>20</xdr:col>
      <xdr:colOff>38100</xdr:colOff>
      <xdr:row>34</xdr:row>
      <xdr:rowOff>154940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165117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xdr:rowOff>
    </xdr:from>
    <xdr:to>
      <xdr:col>15</xdr:col>
      <xdr:colOff>149225</xdr:colOff>
      <xdr:row>34</xdr:row>
      <xdr:rowOff>109220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119397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152400</xdr:rowOff>
    </xdr:from>
    <xdr:to>
      <xdr:col>11</xdr:col>
      <xdr:colOff>60325</xdr:colOff>
      <xdr:row>35</xdr:row>
      <xdr:rowOff>82550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92727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60960</xdr:rowOff>
    </xdr:from>
    <xdr:to>
      <xdr:col>6</xdr:col>
      <xdr:colOff>171450</xdr:colOff>
      <xdr:row>34</xdr:row>
      <xdr:rowOff>162560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1287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内部管理経費の徹底した抑制などにより、類似団体内平均を下回る水準を維持している。今後も徹底した歳出の抑制を行い、経費の圧縮に努める。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128633</xdr:rowOff>
    </xdr:from>
    <xdr:to>
      <xdr:col>82</xdr:col>
      <xdr:colOff>107950</xdr:colOff>
      <xdr:row>20</xdr:row>
      <xdr:rowOff>149860</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flipV="1">
          <a:off x="16510000" y="2357483"/>
          <a:ext cx="0" cy="122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121937</xdr:rowOff>
    </xdr:from>
    <xdr:ext cx="762000" cy="259045"/>
    <xdr:sp macro="" textlink="">
      <xdr:nvSpPr>
        <xdr:cNvPr id="125" name="物件費最小値テキスト">
          <a:extLst>
            <a:ext uri="{FF2B5EF4-FFF2-40B4-BE49-F238E27FC236}">
              <a16:creationId xmlns="" xmlns:a16="http://schemas.microsoft.com/office/drawing/2014/main" id="{00000000-0008-0000-0400-00007D000000}"/>
            </a:ext>
          </a:extLst>
        </xdr:cNvPr>
        <xdr:cNvSpPr txBox="1"/>
      </xdr:nvSpPr>
      <xdr:spPr>
        <a:xfrm>
          <a:off x="16598900" y="355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149860</xdr:rowOff>
    </xdr:from>
    <xdr:to>
      <xdr:col>82</xdr:col>
      <xdr:colOff>196850</xdr:colOff>
      <xdr:row>20</xdr:row>
      <xdr:rowOff>149860</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a:off x="16421100" y="3578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43560</xdr:rowOff>
    </xdr:from>
    <xdr:ext cx="762000" cy="259045"/>
    <xdr:sp macro="" textlink="">
      <xdr:nvSpPr>
        <xdr:cNvPr id="127" name="物件費最大値テキスト">
          <a:extLst>
            <a:ext uri="{FF2B5EF4-FFF2-40B4-BE49-F238E27FC236}">
              <a16:creationId xmlns="" xmlns:a16="http://schemas.microsoft.com/office/drawing/2014/main" id="{00000000-0008-0000-0400-00007F000000}"/>
            </a:ext>
          </a:extLst>
        </xdr:cNvPr>
        <xdr:cNvSpPr txBox="1"/>
      </xdr:nvSpPr>
      <xdr:spPr>
        <a:xfrm>
          <a:off x="16598900" y="2100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128633</xdr:rowOff>
    </xdr:from>
    <xdr:to>
      <xdr:col>82</xdr:col>
      <xdr:colOff>196850</xdr:colOff>
      <xdr:row>13</xdr:row>
      <xdr:rowOff>128633</xdr:rowOff>
    </xdr:to>
    <xdr:cxnSp macro="">
      <xdr:nvCxnSpPr>
        <xdr:cNvPr id="128" name="直線コネクタ 127">
          <a:extLst>
            <a:ext uri="{FF2B5EF4-FFF2-40B4-BE49-F238E27FC236}">
              <a16:creationId xmlns="" xmlns:a16="http://schemas.microsoft.com/office/drawing/2014/main" id="{00000000-0008-0000-0400-000080000000}"/>
            </a:ext>
          </a:extLst>
        </xdr:cNvPr>
        <xdr:cNvCxnSpPr/>
      </xdr:nvCxnSpPr>
      <xdr:spPr>
        <a:xfrm>
          <a:off x="16421100" y="235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86179</xdr:rowOff>
    </xdr:to>
    <xdr:cxnSp macro="">
      <xdr:nvCxnSpPr>
        <xdr:cNvPr id="129" name="直線コネクタ 128">
          <a:extLst>
            <a:ext uri="{FF2B5EF4-FFF2-40B4-BE49-F238E27FC236}">
              <a16:creationId xmlns="" xmlns:a16="http://schemas.microsoft.com/office/drawing/2014/main" id="{00000000-0008-0000-0400-000081000000}"/>
            </a:ext>
          </a:extLst>
        </xdr:cNvPr>
        <xdr:cNvCxnSpPr/>
      </xdr:nvCxnSpPr>
      <xdr:spPr>
        <a:xfrm>
          <a:off x="15671800" y="261874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71137</xdr:rowOff>
    </xdr:from>
    <xdr:ext cx="762000" cy="259045"/>
    <xdr:sp macro="" textlink="">
      <xdr:nvSpPr>
        <xdr:cNvPr id="130" name="物件費平均値テキスト">
          <a:extLst>
            <a:ext uri="{FF2B5EF4-FFF2-40B4-BE49-F238E27FC236}">
              <a16:creationId xmlns="" xmlns:a16="http://schemas.microsoft.com/office/drawing/2014/main" id="{00000000-0008-0000-0400-000082000000}"/>
            </a:ext>
          </a:extLst>
        </xdr:cNvPr>
        <xdr:cNvSpPr txBox="1"/>
      </xdr:nvSpPr>
      <xdr:spPr>
        <a:xfrm>
          <a:off x="16598900" y="2814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64592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46990</xdr:rowOff>
    </xdr:to>
    <xdr:cxnSp macro="">
      <xdr:nvCxnSpPr>
        <xdr:cNvPr id="132" name="直線コネクタ 131">
          <a:extLst>
            <a:ext uri="{FF2B5EF4-FFF2-40B4-BE49-F238E27FC236}">
              <a16:creationId xmlns="" xmlns:a16="http://schemas.microsoft.com/office/drawing/2014/main" id="{00000000-0008-0000-0400-000084000000}"/>
            </a:ext>
          </a:extLst>
        </xdr:cNvPr>
        <xdr:cNvCxnSpPr/>
      </xdr:nvCxnSpPr>
      <xdr:spPr>
        <a:xfrm>
          <a:off x="14782800" y="2618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85997</xdr:rowOff>
    </xdr:from>
    <xdr:to>
      <xdr:col>78</xdr:col>
      <xdr:colOff>120650</xdr:colOff>
      <xdr:row>17</xdr:row>
      <xdr:rowOff>16147</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5621000" y="2829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924</xdr:rowOff>
    </xdr:from>
    <xdr:ext cx="736600" cy="259045"/>
    <xdr:sp macro="" textlink="">
      <xdr:nvSpPr>
        <xdr:cNvPr id="134" name="テキスト ボックス 133">
          <a:extLst>
            <a:ext uri="{FF2B5EF4-FFF2-40B4-BE49-F238E27FC236}">
              <a16:creationId xmlns="" xmlns:a16="http://schemas.microsoft.com/office/drawing/2014/main" id="{00000000-0008-0000-0400-000086000000}"/>
            </a:ext>
          </a:extLst>
        </xdr:cNvPr>
        <xdr:cNvSpPr txBox="1"/>
      </xdr:nvSpPr>
      <xdr:spPr>
        <a:xfrm>
          <a:off x="15290800" y="2915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15</xdr:row>
      <xdr:rowOff>144962</xdr:rowOff>
    </xdr:to>
    <xdr:cxnSp macro="">
      <xdr:nvCxnSpPr>
        <xdr:cNvPr id="135" name="直線コネクタ 134">
          <a:extLst>
            <a:ext uri="{FF2B5EF4-FFF2-40B4-BE49-F238E27FC236}">
              <a16:creationId xmlns="" xmlns:a16="http://schemas.microsoft.com/office/drawing/2014/main" id="{00000000-0008-0000-0400-000087000000}"/>
            </a:ext>
          </a:extLst>
        </xdr:cNvPr>
        <xdr:cNvCxnSpPr/>
      </xdr:nvCxnSpPr>
      <xdr:spPr>
        <a:xfrm flipV="1">
          <a:off x="13893800" y="261874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53340</xdr:rowOff>
    </xdr:from>
    <xdr:to>
      <xdr:col>74</xdr:col>
      <xdr:colOff>31750</xdr:colOff>
      <xdr:row>16</xdr:row>
      <xdr:rowOff>154940</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4732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86179</xdr:rowOff>
    </xdr:from>
    <xdr:to>
      <xdr:col>69</xdr:col>
      <xdr:colOff>92075</xdr:colOff>
      <xdr:row>15</xdr:row>
      <xdr:rowOff>144962</xdr:rowOff>
    </xdr:to>
    <xdr:cxnSp macro="">
      <xdr:nvCxnSpPr>
        <xdr:cNvPr id="138" name="直線コネクタ 137">
          <a:extLst>
            <a:ext uri="{FF2B5EF4-FFF2-40B4-BE49-F238E27FC236}">
              <a16:creationId xmlns="" xmlns:a16="http://schemas.microsoft.com/office/drawing/2014/main" id="{00000000-0008-0000-0400-00008A000000}"/>
            </a:ext>
          </a:extLst>
        </xdr:cNvPr>
        <xdr:cNvCxnSpPr/>
      </xdr:nvCxnSpPr>
      <xdr:spPr>
        <a:xfrm>
          <a:off x="13004800" y="2657929"/>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1088</xdr:rowOff>
    </xdr:from>
    <xdr:to>
      <xdr:col>69</xdr:col>
      <xdr:colOff>142875</xdr:colOff>
      <xdr:row>16</xdr:row>
      <xdr:rowOff>102688</xdr:rowOff>
    </xdr:to>
    <xdr:sp macro="" textlink="">
      <xdr:nvSpPr>
        <xdr:cNvPr id="139" name="フローチャート: 判断 138">
          <a:extLst>
            <a:ext uri="{FF2B5EF4-FFF2-40B4-BE49-F238E27FC236}">
              <a16:creationId xmlns="" xmlns:a16="http://schemas.microsoft.com/office/drawing/2014/main" id="{00000000-0008-0000-0400-00008B000000}"/>
            </a:ext>
          </a:extLst>
        </xdr:cNvPr>
        <xdr:cNvSpPr/>
      </xdr:nvSpPr>
      <xdr:spPr>
        <a:xfrm>
          <a:off x="13843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87465</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3512800" y="283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126819</xdr:rowOff>
    </xdr:from>
    <xdr:to>
      <xdr:col>65</xdr:col>
      <xdr:colOff>53975</xdr:colOff>
      <xdr:row>16</xdr:row>
      <xdr:rowOff>56969</xdr:rowOff>
    </xdr:to>
    <xdr:sp macro="" textlink="">
      <xdr:nvSpPr>
        <xdr:cNvPr id="141" name="フローチャート: 判断 140">
          <a:extLst>
            <a:ext uri="{FF2B5EF4-FFF2-40B4-BE49-F238E27FC236}">
              <a16:creationId xmlns="" xmlns:a16="http://schemas.microsoft.com/office/drawing/2014/main" id="{00000000-0008-0000-0400-00008D000000}"/>
            </a:ext>
          </a:extLst>
        </xdr:cNvPr>
        <xdr:cNvSpPr/>
      </xdr:nvSpPr>
      <xdr:spPr>
        <a:xfrm>
          <a:off x="12954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41746</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2623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35379</xdr:rowOff>
    </xdr:from>
    <xdr:to>
      <xdr:col>82</xdr:col>
      <xdr:colOff>158750</xdr:colOff>
      <xdr:row>15</xdr:row>
      <xdr:rowOff>136979</xdr:rowOff>
    </xdr:to>
    <xdr:sp macro="" textlink="">
      <xdr:nvSpPr>
        <xdr:cNvPr id="148" name="楕円 147">
          <a:extLst>
            <a:ext uri="{FF2B5EF4-FFF2-40B4-BE49-F238E27FC236}">
              <a16:creationId xmlns="" xmlns:a16="http://schemas.microsoft.com/office/drawing/2014/main" id="{00000000-0008-0000-0400-000094000000}"/>
            </a:ext>
          </a:extLst>
        </xdr:cNvPr>
        <xdr:cNvSpPr/>
      </xdr:nvSpPr>
      <xdr:spPr>
        <a:xfrm>
          <a:off x="164592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51906</xdr:rowOff>
    </xdr:from>
    <xdr:ext cx="762000" cy="259045"/>
    <xdr:sp macro="" textlink="">
      <xdr:nvSpPr>
        <xdr:cNvPr id="149" name="物件費該当値テキスト">
          <a:extLst>
            <a:ext uri="{FF2B5EF4-FFF2-40B4-BE49-F238E27FC236}">
              <a16:creationId xmlns="" xmlns:a16="http://schemas.microsoft.com/office/drawing/2014/main" id="{00000000-0008-0000-0400-000095000000}"/>
            </a:ext>
          </a:extLst>
        </xdr:cNvPr>
        <xdr:cNvSpPr txBox="1"/>
      </xdr:nvSpPr>
      <xdr:spPr>
        <a:xfrm>
          <a:off x="165989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50" name="楕円 149">
          <a:extLst>
            <a:ext uri="{FF2B5EF4-FFF2-40B4-BE49-F238E27FC236}">
              <a16:creationId xmlns="" xmlns:a16="http://schemas.microsoft.com/office/drawing/2014/main" id="{00000000-0008-0000-0400-000096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51" name="テキスト ボックス 150">
          <a:extLst>
            <a:ext uri="{FF2B5EF4-FFF2-40B4-BE49-F238E27FC236}">
              <a16:creationId xmlns="" xmlns:a16="http://schemas.microsoft.com/office/drawing/2014/main" id="{00000000-0008-0000-0400-000097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53" name="テキスト ボックス 152">
          <a:extLst>
            <a:ext uri="{FF2B5EF4-FFF2-40B4-BE49-F238E27FC236}">
              <a16:creationId xmlns="" xmlns:a16="http://schemas.microsoft.com/office/drawing/2014/main" id="{00000000-0008-0000-0400-000099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94162</xdr:rowOff>
    </xdr:from>
    <xdr:to>
      <xdr:col>69</xdr:col>
      <xdr:colOff>142875</xdr:colOff>
      <xdr:row>16</xdr:row>
      <xdr:rowOff>24312</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3843000" y="266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34489</xdr:rowOff>
    </xdr:from>
    <xdr:ext cx="7620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3512800" y="243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35379</xdr:rowOff>
    </xdr:from>
    <xdr:to>
      <xdr:col>65</xdr:col>
      <xdr:colOff>53975</xdr:colOff>
      <xdr:row>15</xdr:row>
      <xdr:rowOff>136979</xdr:rowOff>
    </xdr:to>
    <xdr:sp macro="" textlink="">
      <xdr:nvSpPr>
        <xdr:cNvPr id="156" name="楕円 155">
          <a:extLst>
            <a:ext uri="{FF2B5EF4-FFF2-40B4-BE49-F238E27FC236}">
              <a16:creationId xmlns="" xmlns:a16="http://schemas.microsoft.com/office/drawing/2014/main" id="{00000000-0008-0000-0400-00009C000000}"/>
            </a:ext>
          </a:extLst>
        </xdr:cNvPr>
        <xdr:cNvSpPr/>
      </xdr:nvSpPr>
      <xdr:spPr>
        <a:xfrm>
          <a:off x="12954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147156</xdr:rowOff>
    </xdr:from>
    <xdr:ext cx="762000" cy="259045"/>
    <xdr:sp macro="" textlink="">
      <xdr:nvSpPr>
        <xdr:cNvPr id="157" name="テキスト ボックス 156">
          <a:extLst>
            <a:ext uri="{FF2B5EF4-FFF2-40B4-BE49-F238E27FC236}">
              <a16:creationId xmlns="" xmlns:a16="http://schemas.microsoft.com/office/drawing/2014/main" id="{00000000-0008-0000-0400-00009D000000}"/>
            </a:ext>
          </a:extLst>
        </xdr:cNvPr>
        <xdr:cNvSpPr txBox="1"/>
      </xdr:nvSpPr>
      <xdr:spPr>
        <a:xfrm>
          <a:off x="12623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子どものための教育・保育給付費</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の増などにより、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0.7</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ポイント</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増加したものの</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類似団体内平均とほぼ同水準で推移している。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106426</xdr:rowOff>
    </xdr:from>
    <xdr:to>
      <xdr:col>24</xdr:col>
      <xdr:colOff>25400</xdr:colOff>
      <xdr:row>61</xdr:row>
      <xdr:rowOff>152146</xdr:rowOff>
    </xdr:to>
    <xdr:cxnSp macro="">
      <xdr:nvCxnSpPr>
        <xdr:cNvPr id="183" name="直線コネクタ 182">
          <a:extLst>
            <a:ext uri="{FF2B5EF4-FFF2-40B4-BE49-F238E27FC236}">
              <a16:creationId xmlns="" xmlns:a16="http://schemas.microsoft.com/office/drawing/2014/main" id="{00000000-0008-0000-0400-0000B7000000}"/>
            </a:ext>
          </a:extLst>
        </xdr:cNvPr>
        <xdr:cNvCxnSpPr/>
      </xdr:nvCxnSpPr>
      <xdr:spPr>
        <a:xfrm flipV="1">
          <a:off x="4826000" y="9193276"/>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124223</xdr:rowOff>
    </xdr:from>
    <xdr:ext cx="762000" cy="259045"/>
    <xdr:sp macro="" textlink="">
      <xdr:nvSpPr>
        <xdr:cNvPr id="184" name="扶助費最小値テキスト">
          <a:extLst>
            <a:ext uri="{FF2B5EF4-FFF2-40B4-BE49-F238E27FC236}">
              <a16:creationId xmlns="" xmlns:a16="http://schemas.microsoft.com/office/drawing/2014/main" id="{00000000-0008-0000-0400-0000B8000000}"/>
            </a:ext>
          </a:extLst>
        </xdr:cNvPr>
        <xdr:cNvSpPr txBox="1"/>
      </xdr:nvSpPr>
      <xdr:spPr>
        <a:xfrm>
          <a:off x="4914900" y="1058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152146</xdr:rowOff>
    </xdr:from>
    <xdr:to>
      <xdr:col>24</xdr:col>
      <xdr:colOff>114300</xdr:colOff>
      <xdr:row>61</xdr:row>
      <xdr:rowOff>152146</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a:off x="4737100" y="10610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21353</xdr:rowOff>
    </xdr:from>
    <xdr:ext cx="762000" cy="259045"/>
    <xdr:sp macro="" textlink="">
      <xdr:nvSpPr>
        <xdr:cNvPr id="186" name="扶助費最大値テキスト">
          <a:extLst>
            <a:ext uri="{FF2B5EF4-FFF2-40B4-BE49-F238E27FC236}">
              <a16:creationId xmlns="" xmlns:a16="http://schemas.microsoft.com/office/drawing/2014/main" id="{00000000-0008-0000-0400-0000BA000000}"/>
            </a:ext>
          </a:extLst>
        </xdr:cNvPr>
        <xdr:cNvSpPr txBox="1"/>
      </xdr:nvSpPr>
      <xdr:spPr>
        <a:xfrm>
          <a:off x="4914900" y="8936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106426</xdr:rowOff>
    </xdr:from>
    <xdr:to>
      <xdr:col>24</xdr:col>
      <xdr:colOff>114300</xdr:colOff>
      <xdr:row>53</xdr:row>
      <xdr:rowOff>106426</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a:off x="4737100" y="9193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58420</xdr:rowOff>
    </xdr:from>
    <xdr:to>
      <xdr:col>24</xdr:col>
      <xdr:colOff>25400</xdr:colOff>
      <xdr:row>56</xdr:row>
      <xdr:rowOff>122428</xdr:rowOff>
    </xdr:to>
    <xdr:cxnSp macro="">
      <xdr:nvCxnSpPr>
        <xdr:cNvPr id="188" name="直線コネクタ 187">
          <a:extLst>
            <a:ext uri="{FF2B5EF4-FFF2-40B4-BE49-F238E27FC236}">
              <a16:creationId xmlns="" xmlns:a16="http://schemas.microsoft.com/office/drawing/2014/main" id="{00000000-0008-0000-0400-0000BC000000}"/>
            </a:ext>
          </a:extLst>
        </xdr:cNvPr>
        <xdr:cNvCxnSpPr/>
      </xdr:nvCxnSpPr>
      <xdr:spPr>
        <a:xfrm>
          <a:off x="3987800" y="965962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33291</xdr:rowOff>
    </xdr:from>
    <xdr:ext cx="762000" cy="259045"/>
    <xdr:sp macro="" textlink="">
      <xdr:nvSpPr>
        <xdr:cNvPr id="189" name="扶助費平均値テキスト">
          <a:extLst>
            <a:ext uri="{FF2B5EF4-FFF2-40B4-BE49-F238E27FC236}">
              <a16:creationId xmlns="" xmlns:a16="http://schemas.microsoft.com/office/drawing/2014/main" id="{00000000-0008-0000-0400-0000BD000000}"/>
            </a:ext>
          </a:extLst>
        </xdr:cNvPr>
        <xdr:cNvSpPr txBox="1"/>
      </xdr:nvSpPr>
      <xdr:spPr>
        <a:xfrm>
          <a:off x="4914900" y="9463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16764</xdr:rowOff>
    </xdr:from>
    <xdr:to>
      <xdr:col>24</xdr:col>
      <xdr:colOff>76200</xdr:colOff>
      <xdr:row>56</xdr:row>
      <xdr:rowOff>118364</xdr:rowOff>
    </xdr:to>
    <xdr:sp macro="" textlink="">
      <xdr:nvSpPr>
        <xdr:cNvPr id="190" name="フローチャート: 判断 189">
          <a:extLst>
            <a:ext uri="{FF2B5EF4-FFF2-40B4-BE49-F238E27FC236}">
              <a16:creationId xmlns="" xmlns:a16="http://schemas.microsoft.com/office/drawing/2014/main" id="{00000000-0008-0000-0400-0000BE000000}"/>
            </a:ext>
          </a:extLst>
        </xdr:cNvPr>
        <xdr:cNvSpPr/>
      </xdr:nvSpPr>
      <xdr:spPr>
        <a:xfrm>
          <a:off x="47752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3556</xdr:rowOff>
    </xdr:from>
    <xdr:to>
      <xdr:col>19</xdr:col>
      <xdr:colOff>187325</xdr:colOff>
      <xdr:row>56</xdr:row>
      <xdr:rowOff>58420</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a:off x="3098800" y="96047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169926</xdr:rowOff>
    </xdr:from>
    <xdr:to>
      <xdr:col>20</xdr:col>
      <xdr:colOff>38100</xdr:colOff>
      <xdr:row>56</xdr:row>
      <xdr:rowOff>100076</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3937000" y="959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110253</xdr:rowOff>
    </xdr:from>
    <xdr:ext cx="736600" cy="259045"/>
    <xdr:sp macro="" textlink="">
      <xdr:nvSpPr>
        <xdr:cNvPr id="193" name="テキスト ボックス 192">
          <a:extLst>
            <a:ext uri="{FF2B5EF4-FFF2-40B4-BE49-F238E27FC236}">
              <a16:creationId xmlns="" xmlns:a16="http://schemas.microsoft.com/office/drawing/2014/main" id="{00000000-0008-0000-0400-0000C1000000}"/>
            </a:ext>
          </a:extLst>
        </xdr:cNvPr>
        <xdr:cNvSpPr txBox="1"/>
      </xdr:nvSpPr>
      <xdr:spPr>
        <a:xfrm>
          <a:off x="3606800" y="936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xdr:rowOff>
    </xdr:from>
    <xdr:to>
      <xdr:col>15</xdr:col>
      <xdr:colOff>98425</xdr:colOff>
      <xdr:row>56</xdr:row>
      <xdr:rowOff>49276</xdr:rowOff>
    </xdr:to>
    <xdr:cxnSp macro="">
      <xdr:nvCxnSpPr>
        <xdr:cNvPr id="194" name="直線コネクタ 193">
          <a:extLst>
            <a:ext uri="{FF2B5EF4-FFF2-40B4-BE49-F238E27FC236}">
              <a16:creationId xmlns="" xmlns:a16="http://schemas.microsoft.com/office/drawing/2014/main" id="{00000000-0008-0000-0400-0000C2000000}"/>
            </a:ext>
          </a:extLst>
        </xdr:cNvPr>
        <xdr:cNvCxnSpPr/>
      </xdr:nvCxnSpPr>
      <xdr:spPr>
        <a:xfrm flipV="1">
          <a:off x="2209800" y="96047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124206</xdr:rowOff>
    </xdr:from>
    <xdr:to>
      <xdr:col>15</xdr:col>
      <xdr:colOff>149225</xdr:colOff>
      <xdr:row>56</xdr:row>
      <xdr:rowOff>54356</xdr:rowOff>
    </xdr:to>
    <xdr:sp macro="" textlink="">
      <xdr:nvSpPr>
        <xdr:cNvPr id="195" name="フローチャート: 判断 194">
          <a:extLst>
            <a:ext uri="{FF2B5EF4-FFF2-40B4-BE49-F238E27FC236}">
              <a16:creationId xmlns="" xmlns:a16="http://schemas.microsoft.com/office/drawing/2014/main" id="{00000000-0008-0000-0400-0000C3000000}"/>
            </a:ext>
          </a:extLst>
        </xdr:cNvPr>
        <xdr:cNvSpPr/>
      </xdr:nvSpPr>
      <xdr:spPr>
        <a:xfrm>
          <a:off x="3048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64533</xdr:rowOff>
    </xdr:from>
    <xdr:ext cx="762000" cy="259045"/>
    <xdr:sp macro="" textlink="">
      <xdr:nvSpPr>
        <xdr:cNvPr id="196" name="テキスト ボックス 195">
          <a:extLst>
            <a:ext uri="{FF2B5EF4-FFF2-40B4-BE49-F238E27FC236}">
              <a16:creationId xmlns="" xmlns:a16="http://schemas.microsoft.com/office/drawing/2014/main" id="{00000000-0008-0000-0400-0000C4000000}"/>
            </a:ext>
          </a:extLst>
        </xdr:cNvPr>
        <xdr:cNvSpPr txBox="1"/>
      </xdr:nvSpPr>
      <xdr:spPr>
        <a:xfrm>
          <a:off x="2717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xdr:rowOff>
    </xdr:from>
    <xdr:to>
      <xdr:col>11</xdr:col>
      <xdr:colOff>9525</xdr:colOff>
      <xdr:row>56</xdr:row>
      <xdr:rowOff>49276</xdr:rowOff>
    </xdr:to>
    <xdr:cxnSp macro="">
      <xdr:nvCxnSpPr>
        <xdr:cNvPr id="197" name="直線コネクタ 196">
          <a:extLst>
            <a:ext uri="{FF2B5EF4-FFF2-40B4-BE49-F238E27FC236}">
              <a16:creationId xmlns="" xmlns:a16="http://schemas.microsoft.com/office/drawing/2014/main" id="{00000000-0008-0000-0400-0000C5000000}"/>
            </a:ext>
          </a:extLst>
        </xdr:cNvPr>
        <xdr:cNvCxnSpPr/>
      </xdr:nvCxnSpPr>
      <xdr:spPr>
        <a:xfrm>
          <a:off x="1320800" y="96047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142494</xdr:rowOff>
    </xdr:from>
    <xdr:to>
      <xdr:col>11</xdr:col>
      <xdr:colOff>60325</xdr:colOff>
      <xdr:row>56</xdr:row>
      <xdr:rowOff>72644</xdr:rowOff>
    </xdr:to>
    <xdr:sp macro="" textlink="">
      <xdr:nvSpPr>
        <xdr:cNvPr id="198" name="フローチャート: 判断 197">
          <a:extLst>
            <a:ext uri="{FF2B5EF4-FFF2-40B4-BE49-F238E27FC236}">
              <a16:creationId xmlns="" xmlns:a16="http://schemas.microsoft.com/office/drawing/2014/main" id="{00000000-0008-0000-0400-0000C6000000}"/>
            </a:ext>
          </a:extLst>
        </xdr:cNvPr>
        <xdr:cNvSpPr/>
      </xdr:nvSpPr>
      <xdr:spPr>
        <a:xfrm>
          <a:off x="2159000" y="9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82821</xdr:rowOff>
    </xdr:from>
    <xdr:ext cx="762000" cy="259045"/>
    <xdr:sp macro="" textlink="">
      <xdr:nvSpPr>
        <xdr:cNvPr id="199" name="テキスト ボックス 198">
          <a:extLst>
            <a:ext uri="{FF2B5EF4-FFF2-40B4-BE49-F238E27FC236}">
              <a16:creationId xmlns="" xmlns:a16="http://schemas.microsoft.com/office/drawing/2014/main" id="{00000000-0008-0000-0400-0000C7000000}"/>
            </a:ext>
          </a:extLst>
        </xdr:cNvPr>
        <xdr:cNvSpPr txBox="1"/>
      </xdr:nvSpPr>
      <xdr:spPr>
        <a:xfrm>
          <a:off x="1828800" y="934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105918</xdr:rowOff>
    </xdr:from>
    <xdr:to>
      <xdr:col>6</xdr:col>
      <xdr:colOff>171450</xdr:colOff>
      <xdr:row>56</xdr:row>
      <xdr:rowOff>36068</xdr:rowOff>
    </xdr:to>
    <xdr:sp macro="" textlink="">
      <xdr:nvSpPr>
        <xdr:cNvPr id="200" name="フローチャート: 判断 199">
          <a:extLst>
            <a:ext uri="{FF2B5EF4-FFF2-40B4-BE49-F238E27FC236}">
              <a16:creationId xmlns="" xmlns:a16="http://schemas.microsoft.com/office/drawing/2014/main" id="{00000000-0008-0000-0400-0000C8000000}"/>
            </a:ext>
          </a:extLst>
        </xdr:cNvPr>
        <xdr:cNvSpPr/>
      </xdr:nvSpPr>
      <xdr:spPr>
        <a:xfrm>
          <a:off x="1270000" y="953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46245</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939800" y="930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71628</xdr:rowOff>
    </xdr:from>
    <xdr:to>
      <xdr:col>24</xdr:col>
      <xdr:colOff>76200</xdr:colOff>
      <xdr:row>57</xdr:row>
      <xdr:rowOff>1778</xdr:rowOff>
    </xdr:to>
    <xdr:sp macro="" textlink="">
      <xdr:nvSpPr>
        <xdr:cNvPr id="207" name="楕円 206">
          <a:extLst>
            <a:ext uri="{FF2B5EF4-FFF2-40B4-BE49-F238E27FC236}">
              <a16:creationId xmlns="" xmlns:a16="http://schemas.microsoft.com/office/drawing/2014/main" id="{00000000-0008-0000-0400-0000CF000000}"/>
            </a:ext>
          </a:extLst>
        </xdr:cNvPr>
        <xdr:cNvSpPr/>
      </xdr:nvSpPr>
      <xdr:spPr>
        <a:xfrm>
          <a:off x="47752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43705</xdr:rowOff>
    </xdr:from>
    <xdr:ext cx="762000" cy="259045"/>
    <xdr:sp macro="" textlink="">
      <xdr:nvSpPr>
        <xdr:cNvPr id="208" name="扶助費該当値テキスト">
          <a:extLst>
            <a:ext uri="{FF2B5EF4-FFF2-40B4-BE49-F238E27FC236}">
              <a16:creationId xmlns="" xmlns:a16="http://schemas.microsoft.com/office/drawing/2014/main" id="{00000000-0008-0000-0400-0000D0000000}"/>
            </a:ext>
          </a:extLst>
        </xdr:cNvPr>
        <xdr:cNvSpPr txBox="1"/>
      </xdr:nvSpPr>
      <xdr:spPr>
        <a:xfrm>
          <a:off x="4914900" y="964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xdr:rowOff>
    </xdr:from>
    <xdr:to>
      <xdr:col>20</xdr:col>
      <xdr:colOff>38100</xdr:colOff>
      <xdr:row>56</xdr:row>
      <xdr:rowOff>109220</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3937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93997</xdr:rowOff>
    </xdr:from>
    <xdr:ext cx="7366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3606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124206</xdr:rowOff>
    </xdr:from>
    <xdr:to>
      <xdr:col>15</xdr:col>
      <xdr:colOff>149225</xdr:colOff>
      <xdr:row>56</xdr:row>
      <xdr:rowOff>54356</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3048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39133</xdr:rowOff>
    </xdr:from>
    <xdr:ext cx="7620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2717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169926</xdr:rowOff>
    </xdr:from>
    <xdr:to>
      <xdr:col>11</xdr:col>
      <xdr:colOff>60325</xdr:colOff>
      <xdr:row>56</xdr:row>
      <xdr:rowOff>100076</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2159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84853</xdr:rowOff>
    </xdr:from>
    <xdr:ext cx="7620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1828800" y="96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124206</xdr:rowOff>
    </xdr:from>
    <xdr:to>
      <xdr:col>6</xdr:col>
      <xdr:colOff>171450</xdr:colOff>
      <xdr:row>56</xdr:row>
      <xdr:rowOff>54356</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1270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39133</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939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本市は面積が広大であり、下水道の整備に係る繰出金や道路及び公共施設等の維持補修費の負担が大きく、また、豪雪地帯でもあることから除排雪経費も大きな財政負担となるため、類似団体内平均を大幅に上回る水準で推移し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今年度は</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前年以上の降雪により</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除排雪経費が</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増加</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した</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一方、引き続き</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資本費平準化債の発行により下水道事業費特別会計への繰出金を抑制し</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た</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こと</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など</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から、前年より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0.1</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改善した</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88900</xdr:rowOff>
    </xdr:from>
    <xdr:to>
      <xdr:col>82</xdr:col>
      <xdr:colOff>107950</xdr:colOff>
      <xdr:row>60</xdr:row>
      <xdr:rowOff>119380</xdr:rowOff>
    </xdr:to>
    <xdr:cxnSp macro="">
      <xdr:nvCxnSpPr>
        <xdr:cNvPr id="244" name="直線コネクタ 243">
          <a:extLst>
            <a:ext uri="{FF2B5EF4-FFF2-40B4-BE49-F238E27FC236}">
              <a16:creationId xmlns="" xmlns:a16="http://schemas.microsoft.com/office/drawing/2014/main" id="{00000000-0008-0000-0400-0000F4000000}"/>
            </a:ext>
          </a:extLst>
        </xdr:cNvPr>
        <xdr:cNvCxnSpPr/>
      </xdr:nvCxnSpPr>
      <xdr:spPr>
        <a:xfrm flipV="1">
          <a:off x="16510000" y="90043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45" name="その他最小値テキスト">
          <a:extLst>
            <a:ext uri="{FF2B5EF4-FFF2-40B4-BE49-F238E27FC236}">
              <a16:creationId xmlns="" xmlns:a16="http://schemas.microsoft.com/office/drawing/2014/main" id="{00000000-0008-0000-0400-0000F5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6" name="直線コネクタ 245">
          <a:extLst>
            <a:ext uri="{FF2B5EF4-FFF2-40B4-BE49-F238E27FC236}">
              <a16:creationId xmlns="" xmlns:a16="http://schemas.microsoft.com/office/drawing/2014/main" id="{00000000-0008-0000-0400-0000F6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3827</xdr:rowOff>
    </xdr:from>
    <xdr:ext cx="762000" cy="259045"/>
    <xdr:sp macro="" textlink="">
      <xdr:nvSpPr>
        <xdr:cNvPr id="247" name="その他最大値テキスト">
          <a:extLst>
            <a:ext uri="{FF2B5EF4-FFF2-40B4-BE49-F238E27FC236}">
              <a16:creationId xmlns="" xmlns:a16="http://schemas.microsoft.com/office/drawing/2014/main" id="{00000000-0008-0000-0400-0000F7000000}"/>
            </a:ext>
          </a:extLst>
        </xdr:cNvPr>
        <xdr:cNvSpPr txBox="1"/>
      </xdr:nvSpPr>
      <xdr:spPr>
        <a:xfrm>
          <a:off x="16598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88900</xdr:rowOff>
    </xdr:from>
    <xdr:to>
      <xdr:col>82</xdr:col>
      <xdr:colOff>196850</xdr:colOff>
      <xdr:row>52</xdr:row>
      <xdr:rowOff>88900</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a:off x="16421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157480</xdr:rowOff>
    </xdr:from>
    <xdr:to>
      <xdr:col>82</xdr:col>
      <xdr:colOff>107950</xdr:colOff>
      <xdr:row>58</xdr:row>
      <xdr:rowOff>165100</xdr:rowOff>
    </xdr:to>
    <xdr:cxnSp macro="">
      <xdr:nvCxnSpPr>
        <xdr:cNvPr id="249" name="直線コネクタ 248">
          <a:extLst>
            <a:ext uri="{FF2B5EF4-FFF2-40B4-BE49-F238E27FC236}">
              <a16:creationId xmlns="" xmlns:a16="http://schemas.microsoft.com/office/drawing/2014/main" id="{00000000-0008-0000-0400-0000F9000000}"/>
            </a:ext>
          </a:extLst>
        </xdr:cNvPr>
        <xdr:cNvCxnSpPr/>
      </xdr:nvCxnSpPr>
      <xdr:spPr>
        <a:xfrm flipV="1">
          <a:off x="15671800" y="10101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161307</xdr:rowOff>
    </xdr:from>
    <xdr:ext cx="762000" cy="259045"/>
    <xdr:sp macro="" textlink="">
      <xdr:nvSpPr>
        <xdr:cNvPr id="250" name="その他平均値テキスト">
          <a:extLst>
            <a:ext uri="{FF2B5EF4-FFF2-40B4-BE49-F238E27FC236}">
              <a16:creationId xmlns="" xmlns:a16="http://schemas.microsoft.com/office/drawing/2014/main" id="{00000000-0008-0000-0400-0000FA000000}"/>
            </a:ext>
          </a:extLst>
        </xdr:cNvPr>
        <xdr:cNvSpPr txBox="1"/>
      </xdr:nvSpPr>
      <xdr:spPr>
        <a:xfrm>
          <a:off x="16598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51" name="フローチャート: 判断 250">
          <a:extLst>
            <a:ext uri="{FF2B5EF4-FFF2-40B4-BE49-F238E27FC236}">
              <a16:creationId xmlns="" xmlns:a16="http://schemas.microsoft.com/office/drawing/2014/main" id="{00000000-0008-0000-0400-0000FB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73660</xdr:rowOff>
    </xdr:from>
    <xdr:to>
      <xdr:col>78</xdr:col>
      <xdr:colOff>69850</xdr:colOff>
      <xdr:row>58</xdr:row>
      <xdr:rowOff>165100</xdr:rowOff>
    </xdr:to>
    <xdr:cxnSp macro="">
      <xdr:nvCxnSpPr>
        <xdr:cNvPr id="252" name="直線コネクタ 251">
          <a:extLst>
            <a:ext uri="{FF2B5EF4-FFF2-40B4-BE49-F238E27FC236}">
              <a16:creationId xmlns="" xmlns:a16="http://schemas.microsoft.com/office/drawing/2014/main" id="{00000000-0008-0000-0400-0000FC000000}"/>
            </a:ext>
          </a:extLst>
        </xdr:cNvPr>
        <xdr:cNvCxnSpPr/>
      </xdr:nvCxnSpPr>
      <xdr:spPr>
        <a:xfrm>
          <a:off x="14782800" y="100177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3" name="フローチャート: 判断 252">
          <a:extLst>
            <a:ext uri="{FF2B5EF4-FFF2-40B4-BE49-F238E27FC236}">
              <a16:creationId xmlns="" xmlns:a16="http://schemas.microsoft.com/office/drawing/2014/main" id="{00000000-0008-0000-0400-0000FD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4" name="テキスト ボックス 253">
          <a:extLst>
            <a:ext uri="{FF2B5EF4-FFF2-40B4-BE49-F238E27FC236}">
              <a16:creationId xmlns="" xmlns:a16="http://schemas.microsoft.com/office/drawing/2014/main" id="{00000000-0008-0000-0400-0000FE00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73660</xdr:rowOff>
    </xdr:from>
    <xdr:to>
      <xdr:col>73</xdr:col>
      <xdr:colOff>180975</xdr:colOff>
      <xdr:row>60</xdr:row>
      <xdr:rowOff>35560</xdr:rowOff>
    </xdr:to>
    <xdr:cxnSp macro="">
      <xdr:nvCxnSpPr>
        <xdr:cNvPr id="255" name="直線コネクタ 254">
          <a:extLst>
            <a:ext uri="{FF2B5EF4-FFF2-40B4-BE49-F238E27FC236}">
              <a16:creationId xmlns="" xmlns:a16="http://schemas.microsoft.com/office/drawing/2014/main" id="{00000000-0008-0000-0400-0000FF000000}"/>
            </a:ext>
          </a:extLst>
        </xdr:cNvPr>
        <xdr:cNvCxnSpPr/>
      </xdr:nvCxnSpPr>
      <xdr:spPr>
        <a:xfrm flipV="1">
          <a:off x="13893800" y="1001776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99060</xdr:rowOff>
    </xdr:from>
    <xdr:to>
      <xdr:col>74</xdr:col>
      <xdr:colOff>31750</xdr:colOff>
      <xdr:row>57</xdr:row>
      <xdr:rowOff>29210</xdr:rowOff>
    </xdr:to>
    <xdr:sp macro="" textlink="">
      <xdr:nvSpPr>
        <xdr:cNvPr id="256" name="フローチャート: 判断 255">
          <a:extLst>
            <a:ext uri="{FF2B5EF4-FFF2-40B4-BE49-F238E27FC236}">
              <a16:creationId xmlns="" xmlns:a16="http://schemas.microsoft.com/office/drawing/2014/main" id="{00000000-0008-0000-0400-000000010000}"/>
            </a:ext>
          </a:extLst>
        </xdr:cNvPr>
        <xdr:cNvSpPr/>
      </xdr:nvSpPr>
      <xdr:spPr>
        <a:xfrm>
          <a:off x="14732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57" name="テキスト ボックス 256">
          <a:extLst>
            <a:ext uri="{FF2B5EF4-FFF2-40B4-BE49-F238E27FC236}">
              <a16:creationId xmlns="" xmlns:a16="http://schemas.microsoft.com/office/drawing/2014/main" id="{00000000-0008-0000-0400-000001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168910</xdr:rowOff>
    </xdr:from>
    <xdr:to>
      <xdr:col>69</xdr:col>
      <xdr:colOff>92075</xdr:colOff>
      <xdr:row>60</xdr:row>
      <xdr:rowOff>35560</xdr:rowOff>
    </xdr:to>
    <xdr:cxnSp macro="">
      <xdr:nvCxnSpPr>
        <xdr:cNvPr id="258" name="直線コネクタ 257">
          <a:extLst>
            <a:ext uri="{FF2B5EF4-FFF2-40B4-BE49-F238E27FC236}">
              <a16:creationId xmlns="" xmlns:a16="http://schemas.microsoft.com/office/drawing/2014/main" id="{00000000-0008-0000-0400-000002010000}"/>
            </a:ext>
          </a:extLst>
        </xdr:cNvPr>
        <xdr:cNvCxnSpPr/>
      </xdr:nvCxnSpPr>
      <xdr:spPr>
        <a:xfrm>
          <a:off x="13004800" y="10284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129540</xdr:rowOff>
    </xdr:from>
    <xdr:to>
      <xdr:col>69</xdr:col>
      <xdr:colOff>142875</xdr:colOff>
      <xdr:row>57</xdr:row>
      <xdr:rowOff>59690</xdr:rowOff>
    </xdr:to>
    <xdr:sp macro="" textlink="">
      <xdr:nvSpPr>
        <xdr:cNvPr id="259" name="フローチャート: 判断 258">
          <a:extLst>
            <a:ext uri="{FF2B5EF4-FFF2-40B4-BE49-F238E27FC236}">
              <a16:creationId xmlns="" xmlns:a16="http://schemas.microsoft.com/office/drawing/2014/main" id="{00000000-0008-0000-0400-000003010000}"/>
            </a:ext>
          </a:extLst>
        </xdr:cNvPr>
        <xdr:cNvSpPr/>
      </xdr:nvSpPr>
      <xdr:spPr>
        <a:xfrm>
          <a:off x="13843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69867</xdr:rowOff>
    </xdr:from>
    <xdr:ext cx="762000" cy="259045"/>
    <xdr:sp macro="" textlink="">
      <xdr:nvSpPr>
        <xdr:cNvPr id="260" name="テキスト ボックス 259">
          <a:extLst>
            <a:ext uri="{FF2B5EF4-FFF2-40B4-BE49-F238E27FC236}">
              <a16:creationId xmlns="" xmlns:a16="http://schemas.microsoft.com/office/drawing/2014/main" id="{00000000-0008-0000-0400-000004010000}"/>
            </a:ext>
          </a:extLst>
        </xdr:cNvPr>
        <xdr:cNvSpPr txBox="1"/>
      </xdr:nvSpPr>
      <xdr:spPr>
        <a:xfrm>
          <a:off x="13512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1" name="フローチャート: 判断 260">
          <a:extLst>
            <a:ext uri="{FF2B5EF4-FFF2-40B4-BE49-F238E27FC236}">
              <a16:creationId xmlns="" xmlns:a16="http://schemas.microsoft.com/office/drawing/2014/main" id="{00000000-0008-0000-0400-000005010000}"/>
            </a:ext>
          </a:extLst>
        </xdr:cNvPr>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106680</xdr:rowOff>
    </xdr:from>
    <xdr:to>
      <xdr:col>82</xdr:col>
      <xdr:colOff>158750</xdr:colOff>
      <xdr:row>59</xdr:row>
      <xdr:rowOff>36830</xdr:rowOff>
    </xdr:to>
    <xdr:sp macro="" textlink="">
      <xdr:nvSpPr>
        <xdr:cNvPr id="268" name="楕円 267">
          <a:extLst>
            <a:ext uri="{FF2B5EF4-FFF2-40B4-BE49-F238E27FC236}">
              <a16:creationId xmlns="" xmlns:a16="http://schemas.microsoft.com/office/drawing/2014/main" id="{00000000-0008-0000-0400-00000C010000}"/>
            </a:ext>
          </a:extLst>
        </xdr:cNvPr>
        <xdr:cNvSpPr/>
      </xdr:nvSpPr>
      <xdr:spPr>
        <a:xfrm>
          <a:off x="164592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78757</xdr:rowOff>
    </xdr:from>
    <xdr:ext cx="762000" cy="259045"/>
    <xdr:sp macro="" textlink="">
      <xdr:nvSpPr>
        <xdr:cNvPr id="269" name="その他該当値テキスト">
          <a:extLst>
            <a:ext uri="{FF2B5EF4-FFF2-40B4-BE49-F238E27FC236}">
              <a16:creationId xmlns="" xmlns:a16="http://schemas.microsoft.com/office/drawing/2014/main" id="{00000000-0008-0000-0400-00000D010000}"/>
            </a:ext>
          </a:extLst>
        </xdr:cNvPr>
        <xdr:cNvSpPr txBox="1"/>
      </xdr:nvSpPr>
      <xdr:spPr>
        <a:xfrm>
          <a:off x="165989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70" name="楕円 269">
          <a:extLst>
            <a:ext uri="{FF2B5EF4-FFF2-40B4-BE49-F238E27FC236}">
              <a16:creationId xmlns="" xmlns:a16="http://schemas.microsoft.com/office/drawing/2014/main" id="{00000000-0008-0000-0400-00000E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71" name="テキスト ボックス 270">
          <a:extLst>
            <a:ext uri="{FF2B5EF4-FFF2-40B4-BE49-F238E27FC236}">
              <a16:creationId xmlns="" xmlns:a16="http://schemas.microsoft.com/office/drawing/2014/main" id="{00000000-0008-0000-0400-00000F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22860</xdr:rowOff>
    </xdr:from>
    <xdr:to>
      <xdr:col>74</xdr:col>
      <xdr:colOff>31750</xdr:colOff>
      <xdr:row>58</xdr:row>
      <xdr:rowOff>124460</xdr:rowOff>
    </xdr:to>
    <xdr:sp macro="" textlink="">
      <xdr:nvSpPr>
        <xdr:cNvPr id="272" name="楕円 271">
          <a:extLst>
            <a:ext uri="{FF2B5EF4-FFF2-40B4-BE49-F238E27FC236}">
              <a16:creationId xmlns="" xmlns:a16="http://schemas.microsoft.com/office/drawing/2014/main" id="{00000000-0008-0000-0400-000010010000}"/>
            </a:ext>
          </a:extLst>
        </xdr:cNvPr>
        <xdr:cNvSpPr/>
      </xdr:nvSpPr>
      <xdr:spPr>
        <a:xfrm>
          <a:off x="14732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109237</xdr:rowOff>
    </xdr:from>
    <xdr:ext cx="762000" cy="259045"/>
    <xdr:sp macro="" textlink="">
      <xdr:nvSpPr>
        <xdr:cNvPr id="273" name="テキスト ボックス 272">
          <a:extLst>
            <a:ext uri="{FF2B5EF4-FFF2-40B4-BE49-F238E27FC236}">
              <a16:creationId xmlns="" xmlns:a16="http://schemas.microsoft.com/office/drawing/2014/main" id="{00000000-0008-0000-0400-000011010000}"/>
            </a:ext>
          </a:extLst>
        </xdr:cNvPr>
        <xdr:cNvSpPr txBox="1"/>
      </xdr:nvSpPr>
      <xdr:spPr>
        <a:xfrm>
          <a:off x="14401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156210</xdr:rowOff>
    </xdr:from>
    <xdr:to>
      <xdr:col>69</xdr:col>
      <xdr:colOff>142875</xdr:colOff>
      <xdr:row>60</xdr:row>
      <xdr:rowOff>86360</xdr:rowOff>
    </xdr:to>
    <xdr:sp macro="" textlink="">
      <xdr:nvSpPr>
        <xdr:cNvPr id="274" name="楕円 273">
          <a:extLst>
            <a:ext uri="{FF2B5EF4-FFF2-40B4-BE49-F238E27FC236}">
              <a16:creationId xmlns="" xmlns:a16="http://schemas.microsoft.com/office/drawing/2014/main" id="{00000000-0008-0000-0400-000012010000}"/>
            </a:ext>
          </a:extLst>
        </xdr:cNvPr>
        <xdr:cNvSpPr/>
      </xdr:nvSpPr>
      <xdr:spPr>
        <a:xfrm>
          <a:off x="13843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71137</xdr:rowOff>
    </xdr:from>
    <xdr:ext cx="762000" cy="259045"/>
    <xdr:sp macro="" textlink="">
      <xdr:nvSpPr>
        <xdr:cNvPr id="275" name="テキスト ボックス 274">
          <a:extLst>
            <a:ext uri="{FF2B5EF4-FFF2-40B4-BE49-F238E27FC236}">
              <a16:creationId xmlns="" xmlns:a16="http://schemas.microsoft.com/office/drawing/2014/main" id="{00000000-0008-0000-0400-000013010000}"/>
            </a:ext>
          </a:extLst>
        </xdr:cNvPr>
        <xdr:cNvSpPr txBox="1"/>
      </xdr:nvSpPr>
      <xdr:spPr>
        <a:xfrm>
          <a:off x="13512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118110</xdr:rowOff>
    </xdr:from>
    <xdr:to>
      <xdr:col>65</xdr:col>
      <xdr:colOff>53975</xdr:colOff>
      <xdr:row>60</xdr:row>
      <xdr:rowOff>48260</xdr:rowOff>
    </xdr:to>
    <xdr:sp macro="" textlink="">
      <xdr:nvSpPr>
        <xdr:cNvPr id="276" name="楕円 275">
          <a:extLst>
            <a:ext uri="{FF2B5EF4-FFF2-40B4-BE49-F238E27FC236}">
              <a16:creationId xmlns="" xmlns:a16="http://schemas.microsoft.com/office/drawing/2014/main" id="{00000000-0008-0000-0400-000014010000}"/>
            </a:ext>
          </a:extLst>
        </xdr:cNvPr>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33037</xdr:rowOff>
    </xdr:from>
    <xdr:ext cx="762000" cy="259045"/>
    <xdr:sp macro="" textlink="">
      <xdr:nvSpPr>
        <xdr:cNvPr id="277" name="テキスト ボックス 276">
          <a:extLst>
            <a:ext uri="{FF2B5EF4-FFF2-40B4-BE49-F238E27FC236}">
              <a16:creationId xmlns="" xmlns:a16="http://schemas.microsoft.com/office/drawing/2014/main" id="{00000000-0008-0000-0400-000015010000}"/>
            </a:ext>
          </a:extLst>
        </xdr:cNvPr>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一部事務組合で行っているごみ処理業務や消防業務への負担金や公営企業に対する負担金など準元利償還金の負担が大きく、類似団体内平均を上回っている。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今年度は</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市立病院事業への負担金</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の</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減</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などにより、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0.9</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減少</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した。</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 xmlns:a16="http://schemas.microsoft.com/office/drawing/2014/main" id="{00000000-0008-0000-0400-000024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3" name="テキスト ボックス 292">
          <a:extLst>
            <a:ext uri="{FF2B5EF4-FFF2-40B4-BE49-F238E27FC236}">
              <a16:creationId xmlns="" xmlns:a16="http://schemas.microsoft.com/office/drawing/2014/main" id="{00000000-0008-0000-0400-000025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6" name="直線コネクタ 295">
          <a:extLst>
            <a:ext uri="{FF2B5EF4-FFF2-40B4-BE49-F238E27FC236}">
              <a16:creationId xmlns="" xmlns:a16="http://schemas.microsoft.com/office/drawing/2014/main" id="{00000000-0008-0000-0400-000028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7" name="テキスト ボックス 296">
          <a:extLst>
            <a:ext uri="{FF2B5EF4-FFF2-40B4-BE49-F238E27FC236}">
              <a16:creationId xmlns="" xmlns:a16="http://schemas.microsoft.com/office/drawing/2014/main" id="{00000000-0008-0000-0400-000029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121285</xdr:rowOff>
    </xdr:from>
    <xdr:to>
      <xdr:col>82</xdr:col>
      <xdr:colOff>107950</xdr:colOff>
      <xdr:row>41</xdr:row>
      <xdr:rowOff>75565</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flipV="1">
          <a:off x="16510000" y="59505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47642</xdr:rowOff>
    </xdr:from>
    <xdr:ext cx="762000" cy="259045"/>
    <xdr:sp macro="" textlink="">
      <xdr:nvSpPr>
        <xdr:cNvPr id="301" name="補助費等最小値テキスト">
          <a:extLst>
            <a:ext uri="{FF2B5EF4-FFF2-40B4-BE49-F238E27FC236}">
              <a16:creationId xmlns="" xmlns:a16="http://schemas.microsoft.com/office/drawing/2014/main" id="{00000000-0008-0000-0400-00002D010000}"/>
            </a:ext>
          </a:extLst>
        </xdr:cNvPr>
        <xdr:cNvSpPr txBox="1"/>
      </xdr:nvSpPr>
      <xdr:spPr>
        <a:xfrm>
          <a:off x="16598900" y="707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75565</xdr:rowOff>
    </xdr:from>
    <xdr:to>
      <xdr:col>82</xdr:col>
      <xdr:colOff>196850</xdr:colOff>
      <xdr:row>41</xdr:row>
      <xdr:rowOff>75565</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6421100" y="710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36212</xdr:rowOff>
    </xdr:from>
    <xdr:ext cx="762000" cy="259045"/>
    <xdr:sp macro="" textlink="">
      <xdr:nvSpPr>
        <xdr:cNvPr id="303" name="補助費等最大値テキスト">
          <a:extLst>
            <a:ext uri="{FF2B5EF4-FFF2-40B4-BE49-F238E27FC236}">
              <a16:creationId xmlns="" xmlns:a16="http://schemas.microsoft.com/office/drawing/2014/main" id="{00000000-0008-0000-0400-00002F010000}"/>
            </a:ext>
          </a:extLst>
        </xdr:cNvPr>
        <xdr:cNvSpPr txBox="1"/>
      </xdr:nvSpPr>
      <xdr:spPr>
        <a:xfrm>
          <a:off x="16598900" y="569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121285</xdr:rowOff>
    </xdr:from>
    <xdr:to>
      <xdr:col>82</xdr:col>
      <xdr:colOff>196850</xdr:colOff>
      <xdr:row>34</xdr:row>
      <xdr:rowOff>121285</xdr:rowOff>
    </xdr:to>
    <xdr:cxnSp macro="">
      <xdr:nvCxnSpPr>
        <xdr:cNvPr id="304" name="直線コネクタ 303">
          <a:extLst>
            <a:ext uri="{FF2B5EF4-FFF2-40B4-BE49-F238E27FC236}">
              <a16:creationId xmlns="" xmlns:a16="http://schemas.microsoft.com/office/drawing/2014/main" id="{00000000-0008-0000-0400-000030010000}"/>
            </a:ext>
          </a:extLst>
        </xdr:cNvPr>
        <xdr:cNvCxnSpPr/>
      </xdr:nvCxnSpPr>
      <xdr:spPr>
        <a:xfrm>
          <a:off x="16421100" y="5950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6985</xdr:rowOff>
    </xdr:from>
    <xdr:to>
      <xdr:col>82</xdr:col>
      <xdr:colOff>107950</xdr:colOff>
      <xdr:row>39</xdr:row>
      <xdr:rowOff>58420</xdr:rowOff>
    </xdr:to>
    <xdr:cxnSp macro="">
      <xdr:nvCxnSpPr>
        <xdr:cNvPr id="305" name="直線コネクタ 304">
          <a:extLst>
            <a:ext uri="{FF2B5EF4-FFF2-40B4-BE49-F238E27FC236}">
              <a16:creationId xmlns="" xmlns:a16="http://schemas.microsoft.com/office/drawing/2014/main" id="{00000000-0008-0000-0400-000031010000}"/>
            </a:ext>
          </a:extLst>
        </xdr:cNvPr>
        <xdr:cNvCxnSpPr/>
      </xdr:nvCxnSpPr>
      <xdr:spPr>
        <a:xfrm flipV="1">
          <a:off x="15671800" y="669353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132732</xdr:rowOff>
    </xdr:from>
    <xdr:ext cx="762000" cy="259045"/>
    <xdr:sp macro="" textlink="">
      <xdr:nvSpPr>
        <xdr:cNvPr id="306" name="補助費等平均値テキスト">
          <a:extLst>
            <a:ext uri="{FF2B5EF4-FFF2-40B4-BE49-F238E27FC236}">
              <a16:creationId xmlns="" xmlns:a16="http://schemas.microsoft.com/office/drawing/2014/main" id="{00000000-0008-0000-0400-000032010000}"/>
            </a:ext>
          </a:extLst>
        </xdr:cNvPr>
        <xdr:cNvSpPr txBox="1"/>
      </xdr:nvSpPr>
      <xdr:spPr>
        <a:xfrm>
          <a:off x="16598900" y="6304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116205</xdr:rowOff>
    </xdr:from>
    <xdr:to>
      <xdr:col>82</xdr:col>
      <xdr:colOff>158750</xdr:colOff>
      <xdr:row>38</xdr:row>
      <xdr:rowOff>46355</xdr:rowOff>
    </xdr:to>
    <xdr:sp macro="" textlink="">
      <xdr:nvSpPr>
        <xdr:cNvPr id="307" name="フローチャート: 判断 306">
          <a:extLst>
            <a:ext uri="{FF2B5EF4-FFF2-40B4-BE49-F238E27FC236}">
              <a16:creationId xmlns="" xmlns:a16="http://schemas.microsoft.com/office/drawing/2014/main" id="{00000000-0008-0000-0400-000033010000}"/>
            </a:ext>
          </a:extLst>
        </xdr:cNvPr>
        <xdr:cNvSpPr/>
      </xdr:nvSpPr>
      <xdr:spPr>
        <a:xfrm>
          <a:off x="16459200" y="645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35560</xdr:rowOff>
    </xdr:from>
    <xdr:to>
      <xdr:col>78</xdr:col>
      <xdr:colOff>69850</xdr:colOff>
      <xdr:row>39</xdr:row>
      <xdr:rowOff>58420</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a:off x="14782800" y="67221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87630</xdr:rowOff>
    </xdr:from>
    <xdr:to>
      <xdr:col>78</xdr:col>
      <xdr:colOff>120650</xdr:colOff>
      <xdr:row>38</xdr:row>
      <xdr:rowOff>17780</xdr:rowOff>
    </xdr:to>
    <xdr:sp macro="" textlink="">
      <xdr:nvSpPr>
        <xdr:cNvPr id="309" name="フローチャート: 判断 308">
          <a:extLst>
            <a:ext uri="{FF2B5EF4-FFF2-40B4-BE49-F238E27FC236}">
              <a16:creationId xmlns="" xmlns:a16="http://schemas.microsoft.com/office/drawing/2014/main" id="{00000000-0008-0000-0400-000035010000}"/>
            </a:ext>
          </a:extLst>
        </xdr:cNvPr>
        <xdr:cNvSpPr/>
      </xdr:nvSpPr>
      <xdr:spPr>
        <a:xfrm>
          <a:off x="15621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27957</xdr:rowOff>
    </xdr:from>
    <xdr:ext cx="736600" cy="259045"/>
    <xdr:sp macro="" textlink="">
      <xdr:nvSpPr>
        <xdr:cNvPr id="310" name="テキスト ボックス 309">
          <a:extLst>
            <a:ext uri="{FF2B5EF4-FFF2-40B4-BE49-F238E27FC236}">
              <a16:creationId xmlns="" xmlns:a16="http://schemas.microsoft.com/office/drawing/2014/main" id="{00000000-0008-0000-0400-000036010000}"/>
            </a:ext>
          </a:extLst>
        </xdr:cNvPr>
        <xdr:cNvSpPr txBox="1"/>
      </xdr:nvSpPr>
      <xdr:spPr>
        <a:xfrm>
          <a:off x="15290800" y="620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161290</xdr:rowOff>
    </xdr:from>
    <xdr:to>
      <xdr:col>73</xdr:col>
      <xdr:colOff>180975</xdr:colOff>
      <xdr:row>39</xdr:row>
      <xdr:rowOff>35560</xdr:rowOff>
    </xdr:to>
    <xdr:cxnSp macro="">
      <xdr:nvCxnSpPr>
        <xdr:cNvPr id="311" name="直線コネクタ 310">
          <a:extLst>
            <a:ext uri="{FF2B5EF4-FFF2-40B4-BE49-F238E27FC236}">
              <a16:creationId xmlns="" xmlns:a16="http://schemas.microsoft.com/office/drawing/2014/main" id="{00000000-0008-0000-0400-000037010000}"/>
            </a:ext>
          </a:extLst>
        </xdr:cNvPr>
        <xdr:cNvCxnSpPr/>
      </xdr:nvCxnSpPr>
      <xdr:spPr>
        <a:xfrm>
          <a:off x="13893800" y="66763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70485</xdr:rowOff>
    </xdr:from>
    <xdr:to>
      <xdr:col>74</xdr:col>
      <xdr:colOff>31750</xdr:colOff>
      <xdr:row>38</xdr:row>
      <xdr:rowOff>635</xdr:rowOff>
    </xdr:to>
    <xdr:sp macro="" textlink="">
      <xdr:nvSpPr>
        <xdr:cNvPr id="312" name="フローチャート: 判断 311">
          <a:extLst>
            <a:ext uri="{FF2B5EF4-FFF2-40B4-BE49-F238E27FC236}">
              <a16:creationId xmlns="" xmlns:a16="http://schemas.microsoft.com/office/drawing/2014/main" id="{00000000-0008-0000-0400-000038010000}"/>
            </a:ext>
          </a:extLst>
        </xdr:cNvPr>
        <xdr:cNvSpPr/>
      </xdr:nvSpPr>
      <xdr:spPr>
        <a:xfrm>
          <a:off x="147320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10812</xdr:rowOff>
    </xdr:from>
    <xdr:ext cx="762000" cy="259045"/>
    <xdr:sp macro="" textlink="">
      <xdr:nvSpPr>
        <xdr:cNvPr id="313" name="テキスト ボックス 312">
          <a:extLst>
            <a:ext uri="{FF2B5EF4-FFF2-40B4-BE49-F238E27FC236}">
              <a16:creationId xmlns="" xmlns:a16="http://schemas.microsoft.com/office/drawing/2014/main" id="{00000000-0008-0000-0400-000039010000}"/>
            </a:ext>
          </a:extLst>
        </xdr:cNvPr>
        <xdr:cNvSpPr txBox="1"/>
      </xdr:nvSpPr>
      <xdr:spPr>
        <a:xfrm>
          <a:off x="14401800" y="6183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161290</xdr:rowOff>
    </xdr:from>
    <xdr:to>
      <xdr:col>69</xdr:col>
      <xdr:colOff>92075</xdr:colOff>
      <xdr:row>39</xdr:row>
      <xdr:rowOff>29845</xdr:rowOff>
    </xdr:to>
    <xdr:cxnSp macro="">
      <xdr:nvCxnSpPr>
        <xdr:cNvPr id="314" name="直線コネクタ 313">
          <a:extLst>
            <a:ext uri="{FF2B5EF4-FFF2-40B4-BE49-F238E27FC236}">
              <a16:creationId xmlns="" xmlns:a16="http://schemas.microsoft.com/office/drawing/2014/main" id="{00000000-0008-0000-0400-00003A010000}"/>
            </a:ext>
          </a:extLst>
        </xdr:cNvPr>
        <xdr:cNvCxnSpPr/>
      </xdr:nvCxnSpPr>
      <xdr:spPr>
        <a:xfrm flipV="1">
          <a:off x="13004800" y="66763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36195</xdr:rowOff>
    </xdr:from>
    <xdr:to>
      <xdr:col>69</xdr:col>
      <xdr:colOff>142875</xdr:colOff>
      <xdr:row>37</xdr:row>
      <xdr:rowOff>137795</xdr:rowOff>
    </xdr:to>
    <xdr:sp macro="" textlink="">
      <xdr:nvSpPr>
        <xdr:cNvPr id="315" name="フローチャート: 判断 314">
          <a:extLst>
            <a:ext uri="{FF2B5EF4-FFF2-40B4-BE49-F238E27FC236}">
              <a16:creationId xmlns="" xmlns:a16="http://schemas.microsoft.com/office/drawing/2014/main" id="{00000000-0008-0000-0400-00003B010000}"/>
            </a:ext>
          </a:extLst>
        </xdr:cNvPr>
        <xdr:cNvSpPr/>
      </xdr:nvSpPr>
      <xdr:spPr>
        <a:xfrm>
          <a:off x="13843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147972</xdr:rowOff>
    </xdr:from>
    <xdr:ext cx="762000" cy="259045"/>
    <xdr:sp macro="" textlink="">
      <xdr:nvSpPr>
        <xdr:cNvPr id="316" name="テキスト ボックス 315">
          <a:extLst>
            <a:ext uri="{FF2B5EF4-FFF2-40B4-BE49-F238E27FC236}">
              <a16:creationId xmlns="" xmlns:a16="http://schemas.microsoft.com/office/drawing/2014/main" id="{00000000-0008-0000-0400-00003C010000}"/>
            </a:ext>
          </a:extLst>
        </xdr:cNvPr>
        <xdr:cNvSpPr txBox="1"/>
      </xdr:nvSpPr>
      <xdr:spPr>
        <a:xfrm>
          <a:off x="13512800" y="614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36195</xdr:rowOff>
    </xdr:from>
    <xdr:to>
      <xdr:col>65</xdr:col>
      <xdr:colOff>53975</xdr:colOff>
      <xdr:row>37</xdr:row>
      <xdr:rowOff>137795</xdr:rowOff>
    </xdr:to>
    <xdr:sp macro="" textlink="">
      <xdr:nvSpPr>
        <xdr:cNvPr id="317" name="フローチャート: 判断 316">
          <a:extLst>
            <a:ext uri="{FF2B5EF4-FFF2-40B4-BE49-F238E27FC236}">
              <a16:creationId xmlns="" xmlns:a16="http://schemas.microsoft.com/office/drawing/2014/main" id="{00000000-0008-0000-0400-00003D010000}"/>
            </a:ext>
          </a:extLst>
        </xdr:cNvPr>
        <xdr:cNvSpPr/>
      </xdr:nvSpPr>
      <xdr:spPr>
        <a:xfrm>
          <a:off x="12954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147972</xdr:rowOff>
    </xdr:from>
    <xdr:ext cx="762000" cy="259045"/>
    <xdr:sp macro="" textlink="">
      <xdr:nvSpPr>
        <xdr:cNvPr id="318" name="テキスト ボックス 317">
          <a:extLst>
            <a:ext uri="{FF2B5EF4-FFF2-40B4-BE49-F238E27FC236}">
              <a16:creationId xmlns="" xmlns:a16="http://schemas.microsoft.com/office/drawing/2014/main" id="{00000000-0008-0000-0400-00003E010000}"/>
            </a:ext>
          </a:extLst>
        </xdr:cNvPr>
        <xdr:cNvSpPr txBox="1"/>
      </xdr:nvSpPr>
      <xdr:spPr>
        <a:xfrm>
          <a:off x="12623800" y="614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127635</xdr:rowOff>
    </xdr:from>
    <xdr:to>
      <xdr:col>82</xdr:col>
      <xdr:colOff>158750</xdr:colOff>
      <xdr:row>39</xdr:row>
      <xdr:rowOff>57785</xdr:rowOff>
    </xdr:to>
    <xdr:sp macro="" textlink="">
      <xdr:nvSpPr>
        <xdr:cNvPr id="324" name="楕円 323">
          <a:extLst>
            <a:ext uri="{FF2B5EF4-FFF2-40B4-BE49-F238E27FC236}">
              <a16:creationId xmlns="" xmlns:a16="http://schemas.microsoft.com/office/drawing/2014/main" id="{00000000-0008-0000-0400-000044010000}"/>
            </a:ext>
          </a:extLst>
        </xdr:cNvPr>
        <xdr:cNvSpPr/>
      </xdr:nvSpPr>
      <xdr:spPr>
        <a:xfrm>
          <a:off x="16459200" y="66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99712</xdr:rowOff>
    </xdr:from>
    <xdr:ext cx="762000" cy="259045"/>
    <xdr:sp macro="" textlink="">
      <xdr:nvSpPr>
        <xdr:cNvPr id="325" name="補助費等該当値テキスト">
          <a:extLst>
            <a:ext uri="{FF2B5EF4-FFF2-40B4-BE49-F238E27FC236}">
              <a16:creationId xmlns="" xmlns:a16="http://schemas.microsoft.com/office/drawing/2014/main" id="{00000000-0008-0000-0400-000045010000}"/>
            </a:ext>
          </a:extLst>
        </xdr:cNvPr>
        <xdr:cNvSpPr txBox="1"/>
      </xdr:nvSpPr>
      <xdr:spPr>
        <a:xfrm>
          <a:off x="16598900" y="661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7620</xdr:rowOff>
    </xdr:from>
    <xdr:to>
      <xdr:col>78</xdr:col>
      <xdr:colOff>120650</xdr:colOff>
      <xdr:row>39</xdr:row>
      <xdr:rowOff>109220</xdr:rowOff>
    </xdr:to>
    <xdr:sp macro="" textlink="">
      <xdr:nvSpPr>
        <xdr:cNvPr id="326" name="楕円 325">
          <a:extLst>
            <a:ext uri="{FF2B5EF4-FFF2-40B4-BE49-F238E27FC236}">
              <a16:creationId xmlns="" xmlns:a16="http://schemas.microsoft.com/office/drawing/2014/main" id="{00000000-0008-0000-0400-000046010000}"/>
            </a:ext>
          </a:extLst>
        </xdr:cNvPr>
        <xdr:cNvSpPr/>
      </xdr:nvSpPr>
      <xdr:spPr>
        <a:xfrm>
          <a:off x="156210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93997</xdr:rowOff>
    </xdr:from>
    <xdr:ext cx="736600" cy="259045"/>
    <xdr:sp macro="" textlink="">
      <xdr:nvSpPr>
        <xdr:cNvPr id="327" name="テキスト ボックス 326">
          <a:extLst>
            <a:ext uri="{FF2B5EF4-FFF2-40B4-BE49-F238E27FC236}">
              <a16:creationId xmlns="" xmlns:a16="http://schemas.microsoft.com/office/drawing/2014/main" id="{00000000-0008-0000-0400-000047010000}"/>
            </a:ext>
          </a:extLst>
        </xdr:cNvPr>
        <xdr:cNvSpPr txBox="1"/>
      </xdr:nvSpPr>
      <xdr:spPr>
        <a:xfrm>
          <a:off x="15290800" y="6780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156210</xdr:rowOff>
    </xdr:from>
    <xdr:to>
      <xdr:col>74</xdr:col>
      <xdr:colOff>31750</xdr:colOff>
      <xdr:row>39</xdr:row>
      <xdr:rowOff>86360</xdr:rowOff>
    </xdr:to>
    <xdr:sp macro="" textlink="">
      <xdr:nvSpPr>
        <xdr:cNvPr id="328" name="楕円 327">
          <a:extLst>
            <a:ext uri="{FF2B5EF4-FFF2-40B4-BE49-F238E27FC236}">
              <a16:creationId xmlns="" xmlns:a16="http://schemas.microsoft.com/office/drawing/2014/main" id="{00000000-0008-0000-0400-000048010000}"/>
            </a:ext>
          </a:extLst>
        </xdr:cNvPr>
        <xdr:cNvSpPr/>
      </xdr:nvSpPr>
      <xdr:spPr>
        <a:xfrm>
          <a:off x="147320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71137</xdr:rowOff>
    </xdr:from>
    <xdr:ext cx="762000" cy="259045"/>
    <xdr:sp macro="" textlink="">
      <xdr:nvSpPr>
        <xdr:cNvPr id="329" name="テキスト ボックス 328">
          <a:extLst>
            <a:ext uri="{FF2B5EF4-FFF2-40B4-BE49-F238E27FC236}">
              <a16:creationId xmlns="" xmlns:a16="http://schemas.microsoft.com/office/drawing/2014/main" id="{00000000-0008-0000-0400-000049010000}"/>
            </a:ext>
          </a:extLst>
        </xdr:cNvPr>
        <xdr:cNvSpPr txBox="1"/>
      </xdr:nvSpPr>
      <xdr:spPr>
        <a:xfrm>
          <a:off x="14401800" y="675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110490</xdr:rowOff>
    </xdr:from>
    <xdr:to>
      <xdr:col>69</xdr:col>
      <xdr:colOff>142875</xdr:colOff>
      <xdr:row>39</xdr:row>
      <xdr:rowOff>40640</xdr:rowOff>
    </xdr:to>
    <xdr:sp macro="" textlink="">
      <xdr:nvSpPr>
        <xdr:cNvPr id="330" name="楕円 329">
          <a:extLst>
            <a:ext uri="{FF2B5EF4-FFF2-40B4-BE49-F238E27FC236}">
              <a16:creationId xmlns="" xmlns:a16="http://schemas.microsoft.com/office/drawing/2014/main" id="{00000000-0008-0000-0400-00004A010000}"/>
            </a:ext>
          </a:extLst>
        </xdr:cNvPr>
        <xdr:cNvSpPr/>
      </xdr:nvSpPr>
      <xdr:spPr>
        <a:xfrm>
          <a:off x="138430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25417</xdr:rowOff>
    </xdr:from>
    <xdr:ext cx="762000" cy="259045"/>
    <xdr:sp macro="" textlink="">
      <xdr:nvSpPr>
        <xdr:cNvPr id="331" name="テキスト ボックス 330">
          <a:extLst>
            <a:ext uri="{FF2B5EF4-FFF2-40B4-BE49-F238E27FC236}">
              <a16:creationId xmlns="" xmlns:a16="http://schemas.microsoft.com/office/drawing/2014/main" id="{00000000-0008-0000-0400-00004B010000}"/>
            </a:ext>
          </a:extLst>
        </xdr:cNvPr>
        <xdr:cNvSpPr txBox="1"/>
      </xdr:nvSpPr>
      <xdr:spPr>
        <a:xfrm>
          <a:off x="13512800" y="671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150495</xdr:rowOff>
    </xdr:from>
    <xdr:to>
      <xdr:col>65</xdr:col>
      <xdr:colOff>53975</xdr:colOff>
      <xdr:row>39</xdr:row>
      <xdr:rowOff>80645</xdr:rowOff>
    </xdr:to>
    <xdr:sp macro="" textlink="">
      <xdr:nvSpPr>
        <xdr:cNvPr id="332" name="楕円 331">
          <a:extLst>
            <a:ext uri="{FF2B5EF4-FFF2-40B4-BE49-F238E27FC236}">
              <a16:creationId xmlns="" xmlns:a16="http://schemas.microsoft.com/office/drawing/2014/main" id="{00000000-0008-0000-0400-00004C010000}"/>
            </a:ext>
          </a:extLst>
        </xdr:cNvPr>
        <xdr:cNvSpPr/>
      </xdr:nvSpPr>
      <xdr:spPr>
        <a:xfrm>
          <a:off x="129540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65422</xdr:rowOff>
    </xdr:from>
    <xdr:ext cx="762000" cy="259045"/>
    <xdr:sp macro="" textlink="">
      <xdr:nvSpPr>
        <xdr:cNvPr id="333" name="テキスト ボックス 332">
          <a:extLst>
            <a:ext uri="{FF2B5EF4-FFF2-40B4-BE49-F238E27FC236}">
              <a16:creationId xmlns="" xmlns:a16="http://schemas.microsoft.com/office/drawing/2014/main" id="{00000000-0008-0000-0400-00004D010000}"/>
            </a:ext>
          </a:extLst>
        </xdr:cNvPr>
        <xdr:cNvSpPr txBox="1"/>
      </xdr:nvSpPr>
      <xdr:spPr>
        <a:xfrm>
          <a:off x="12623800" y="675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投資的経費の圧縮による市債の発行抑制や低利債への借り換えなどを行っていることに加えて、過去に行った大規模建設事業に係る市債の償還終了に</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伴う</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元金償還の</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減により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1.0</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ポイント改善した。今後も市債の発行を抑制し、健全な財政運営に努める。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 xmlns:a16="http://schemas.microsoft.com/office/drawing/2014/main" id="{00000000-0008-0000-0400-00005C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a:extLst>
            <a:ext uri="{FF2B5EF4-FFF2-40B4-BE49-F238E27FC236}">
              <a16:creationId xmlns="" xmlns:a16="http://schemas.microsoft.com/office/drawing/2014/main" id="{00000000-0008-0000-0400-00005D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 xmlns:a16="http://schemas.microsoft.com/office/drawing/2014/main" id="{00000000-0008-0000-0400-00005E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a:extLst>
            <a:ext uri="{FF2B5EF4-FFF2-40B4-BE49-F238E27FC236}">
              <a16:creationId xmlns="" xmlns:a16="http://schemas.microsoft.com/office/drawing/2014/main" id="{00000000-0008-0000-0400-00005F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 xmlns:a16="http://schemas.microsoft.com/office/drawing/2014/main" id="{00000000-0008-0000-0400-000060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a:extLst>
            <a:ext uri="{FF2B5EF4-FFF2-40B4-BE49-F238E27FC236}">
              <a16:creationId xmlns="" xmlns:a16="http://schemas.microsoft.com/office/drawing/2014/main" id="{00000000-0008-0000-0400-000061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 xmlns:a16="http://schemas.microsoft.com/office/drawing/2014/main" id="{00000000-0008-0000-0400-000062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a:extLst>
            <a:ext uri="{FF2B5EF4-FFF2-40B4-BE49-F238E27FC236}">
              <a16:creationId xmlns="" xmlns:a16="http://schemas.microsoft.com/office/drawing/2014/main" id="{00000000-0008-0000-0400-000063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136144</xdr:rowOff>
    </xdr:from>
    <xdr:to>
      <xdr:col>24</xdr:col>
      <xdr:colOff>25400</xdr:colOff>
      <xdr:row>80</xdr:row>
      <xdr:rowOff>81280</xdr:rowOff>
    </xdr:to>
    <xdr:cxnSp macro="">
      <xdr:nvCxnSpPr>
        <xdr:cNvPr id="358" name="直線コネクタ 357">
          <a:extLst>
            <a:ext uri="{FF2B5EF4-FFF2-40B4-BE49-F238E27FC236}">
              <a16:creationId xmlns="" xmlns:a16="http://schemas.microsoft.com/office/drawing/2014/main" id="{00000000-0008-0000-0400-000066010000}"/>
            </a:ext>
          </a:extLst>
        </xdr:cNvPr>
        <xdr:cNvCxnSpPr/>
      </xdr:nvCxnSpPr>
      <xdr:spPr>
        <a:xfrm flipV="1">
          <a:off x="4826000" y="12823444"/>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53357</xdr:rowOff>
    </xdr:from>
    <xdr:ext cx="762000" cy="259045"/>
    <xdr:sp macro="" textlink="">
      <xdr:nvSpPr>
        <xdr:cNvPr id="359" name="公債費最小値テキスト">
          <a:extLst>
            <a:ext uri="{FF2B5EF4-FFF2-40B4-BE49-F238E27FC236}">
              <a16:creationId xmlns="" xmlns:a16="http://schemas.microsoft.com/office/drawing/2014/main" id="{00000000-0008-0000-0400-000067010000}"/>
            </a:ext>
          </a:extLst>
        </xdr:cNvPr>
        <xdr:cNvSpPr txBox="1"/>
      </xdr:nvSpPr>
      <xdr:spPr>
        <a:xfrm>
          <a:off x="4914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81280</xdr:rowOff>
    </xdr:from>
    <xdr:to>
      <xdr:col>24</xdr:col>
      <xdr:colOff>114300</xdr:colOff>
      <xdr:row>80</xdr:row>
      <xdr:rowOff>81280</xdr:rowOff>
    </xdr:to>
    <xdr:cxnSp macro="">
      <xdr:nvCxnSpPr>
        <xdr:cNvPr id="360" name="直線コネクタ 359">
          <a:extLst>
            <a:ext uri="{FF2B5EF4-FFF2-40B4-BE49-F238E27FC236}">
              <a16:creationId xmlns="" xmlns:a16="http://schemas.microsoft.com/office/drawing/2014/main" id="{00000000-0008-0000-0400-000068010000}"/>
            </a:ext>
          </a:extLst>
        </xdr:cNvPr>
        <xdr:cNvCxnSpPr/>
      </xdr:nvCxnSpPr>
      <xdr:spPr>
        <a:xfrm>
          <a:off x="4737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51071</xdr:rowOff>
    </xdr:from>
    <xdr:ext cx="762000" cy="259045"/>
    <xdr:sp macro="" textlink="">
      <xdr:nvSpPr>
        <xdr:cNvPr id="361" name="公債費最大値テキスト">
          <a:extLst>
            <a:ext uri="{FF2B5EF4-FFF2-40B4-BE49-F238E27FC236}">
              <a16:creationId xmlns="" xmlns:a16="http://schemas.microsoft.com/office/drawing/2014/main" id="{00000000-0008-0000-0400-000069010000}"/>
            </a:ext>
          </a:extLst>
        </xdr:cNvPr>
        <xdr:cNvSpPr txBox="1"/>
      </xdr:nvSpPr>
      <xdr:spPr>
        <a:xfrm>
          <a:off x="4914900" y="1256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136144</xdr:rowOff>
    </xdr:from>
    <xdr:to>
      <xdr:col>24</xdr:col>
      <xdr:colOff>114300</xdr:colOff>
      <xdr:row>74</xdr:row>
      <xdr:rowOff>136144</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a:off x="4737100" y="1282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77</xdr:row>
      <xdr:rowOff>161289</xdr:rowOff>
    </xdr:to>
    <xdr:cxnSp macro="">
      <xdr:nvCxnSpPr>
        <xdr:cNvPr id="363" name="直線コネクタ 362">
          <a:extLst>
            <a:ext uri="{FF2B5EF4-FFF2-40B4-BE49-F238E27FC236}">
              <a16:creationId xmlns="" xmlns:a16="http://schemas.microsoft.com/office/drawing/2014/main" id="{00000000-0008-0000-0400-00006B010000}"/>
            </a:ext>
          </a:extLst>
        </xdr:cNvPr>
        <xdr:cNvCxnSpPr/>
      </xdr:nvCxnSpPr>
      <xdr:spPr>
        <a:xfrm flipV="1">
          <a:off x="3987800" y="133172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41419</xdr:rowOff>
    </xdr:from>
    <xdr:ext cx="762000" cy="259045"/>
    <xdr:sp macro="" textlink="">
      <xdr:nvSpPr>
        <xdr:cNvPr id="364" name="公債費平均値テキスト">
          <a:extLst>
            <a:ext uri="{FF2B5EF4-FFF2-40B4-BE49-F238E27FC236}">
              <a16:creationId xmlns="" xmlns:a16="http://schemas.microsoft.com/office/drawing/2014/main" id="{00000000-0008-0000-0400-00006C010000}"/>
            </a:ext>
          </a:extLst>
        </xdr:cNvPr>
        <xdr:cNvSpPr txBox="1"/>
      </xdr:nvSpPr>
      <xdr:spPr>
        <a:xfrm>
          <a:off x="4914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5" name="フローチャート: 判断 364">
          <a:extLst>
            <a:ext uri="{FF2B5EF4-FFF2-40B4-BE49-F238E27FC236}">
              <a16:creationId xmlns="" xmlns:a16="http://schemas.microsoft.com/office/drawing/2014/main" id="{00000000-0008-0000-0400-00006D010000}"/>
            </a:ext>
          </a:extLst>
        </xdr:cNvPr>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12700</xdr:rowOff>
    </xdr:to>
    <xdr:cxnSp macro="">
      <xdr:nvCxnSpPr>
        <xdr:cNvPr id="366" name="直線コネクタ 365">
          <a:extLst>
            <a:ext uri="{FF2B5EF4-FFF2-40B4-BE49-F238E27FC236}">
              <a16:creationId xmlns="" xmlns:a16="http://schemas.microsoft.com/office/drawing/2014/main" id="{00000000-0008-0000-0400-00006E010000}"/>
            </a:ext>
          </a:extLst>
        </xdr:cNvPr>
        <xdr:cNvCxnSpPr/>
      </xdr:nvCxnSpPr>
      <xdr:spPr>
        <a:xfrm flipV="1">
          <a:off x="3098800" y="13362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73913</xdr:rowOff>
    </xdr:from>
    <xdr:to>
      <xdr:col>20</xdr:col>
      <xdr:colOff>38100</xdr:colOff>
      <xdr:row>78</xdr:row>
      <xdr:rowOff>4063</xdr:rowOff>
    </xdr:to>
    <xdr:sp macro="" textlink="">
      <xdr:nvSpPr>
        <xdr:cNvPr id="367" name="フローチャート: 判断 366">
          <a:extLst>
            <a:ext uri="{FF2B5EF4-FFF2-40B4-BE49-F238E27FC236}">
              <a16:creationId xmlns="" xmlns:a16="http://schemas.microsoft.com/office/drawing/2014/main" id="{00000000-0008-0000-0400-00006F010000}"/>
            </a:ext>
          </a:extLst>
        </xdr:cNvPr>
        <xdr:cNvSpPr/>
      </xdr:nvSpPr>
      <xdr:spPr>
        <a:xfrm>
          <a:off x="3937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14240</xdr:rowOff>
    </xdr:from>
    <xdr:ext cx="736600" cy="259045"/>
    <xdr:sp macro="" textlink="">
      <xdr:nvSpPr>
        <xdr:cNvPr id="368" name="テキスト ボックス 367">
          <a:extLst>
            <a:ext uri="{FF2B5EF4-FFF2-40B4-BE49-F238E27FC236}">
              <a16:creationId xmlns="" xmlns:a16="http://schemas.microsoft.com/office/drawing/2014/main" id="{00000000-0008-0000-0400-000070010000}"/>
            </a:ext>
          </a:extLst>
        </xdr:cNvPr>
        <xdr:cNvSpPr txBox="1"/>
      </xdr:nvSpPr>
      <xdr:spPr>
        <a:xfrm>
          <a:off x="3606800" y="13044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53848</xdr:rowOff>
    </xdr:to>
    <xdr:cxnSp macro="">
      <xdr:nvCxnSpPr>
        <xdr:cNvPr id="369" name="直線コネクタ 368">
          <a:extLst>
            <a:ext uri="{FF2B5EF4-FFF2-40B4-BE49-F238E27FC236}">
              <a16:creationId xmlns="" xmlns:a16="http://schemas.microsoft.com/office/drawing/2014/main" id="{00000000-0008-0000-0400-000071010000}"/>
            </a:ext>
          </a:extLst>
        </xdr:cNvPr>
        <xdr:cNvCxnSpPr/>
      </xdr:nvCxnSpPr>
      <xdr:spPr>
        <a:xfrm flipV="1">
          <a:off x="2209800" y="13385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70" name="フローチャート: 判断 369">
          <a:extLst>
            <a:ext uri="{FF2B5EF4-FFF2-40B4-BE49-F238E27FC236}">
              <a16:creationId xmlns="" xmlns:a16="http://schemas.microsoft.com/office/drawing/2014/main" id="{00000000-0008-0000-0400-000072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71" name="テキスト ボックス 370">
          <a:extLst>
            <a:ext uri="{FF2B5EF4-FFF2-40B4-BE49-F238E27FC236}">
              <a16:creationId xmlns="" xmlns:a16="http://schemas.microsoft.com/office/drawing/2014/main" id="{00000000-0008-0000-0400-000073010000}"/>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53848</xdr:rowOff>
    </xdr:to>
    <xdr:cxnSp macro="">
      <xdr:nvCxnSpPr>
        <xdr:cNvPr id="372" name="直線コネクタ 371">
          <a:extLst>
            <a:ext uri="{FF2B5EF4-FFF2-40B4-BE49-F238E27FC236}">
              <a16:creationId xmlns="" xmlns:a16="http://schemas.microsoft.com/office/drawing/2014/main" id="{00000000-0008-0000-0400-000074010000}"/>
            </a:ext>
          </a:extLst>
        </xdr:cNvPr>
        <xdr:cNvCxnSpPr/>
      </xdr:nvCxnSpPr>
      <xdr:spPr>
        <a:xfrm>
          <a:off x="1320800" y="134086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133350</xdr:rowOff>
    </xdr:from>
    <xdr:to>
      <xdr:col>11</xdr:col>
      <xdr:colOff>60325</xdr:colOff>
      <xdr:row>78</xdr:row>
      <xdr:rowOff>63500</xdr:rowOff>
    </xdr:to>
    <xdr:sp macro="" textlink="">
      <xdr:nvSpPr>
        <xdr:cNvPr id="373" name="フローチャート: 判断 372">
          <a:extLst>
            <a:ext uri="{FF2B5EF4-FFF2-40B4-BE49-F238E27FC236}">
              <a16:creationId xmlns="" xmlns:a16="http://schemas.microsoft.com/office/drawing/2014/main" id="{00000000-0008-0000-0400-000075010000}"/>
            </a:ext>
          </a:extLst>
        </xdr:cNvPr>
        <xdr:cNvSpPr/>
      </xdr:nvSpPr>
      <xdr:spPr>
        <a:xfrm>
          <a:off x="2159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73677</xdr:rowOff>
    </xdr:from>
    <xdr:ext cx="762000" cy="259045"/>
    <xdr:sp macro="" textlink="">
      <xdr:nvSpPr>
        <xdr:cNvPr id="374" name="テキスト ボックス 373">
          <a:extLst>
            <a:ext uri="{FF2B5EF4-FFF2-40B4-BE49-F238E27FC236}">
              <a16:creationId xmlns="" xmlns:a16="http://schemas.microsoft.com/office/drawing/2014/main" id="{00000000-0008-0000-0400-000076010000}"/>
            </a:ext>
          </a:extLst>
        </xdr:cNvPr>
        <xdr:cNvSpPr txBox="1"/>
      </xdr:nvSpPr>
      <xdr:spPr>
        <a:xfrm>
          <a:off x="1828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75" name="フローチャート: 判断 374">
          <a:extLst>
            <a:ext uri="{FF2B5EF4-FFF2-40B4-BE49-F238E27FC236}">
              <a16:creationId xmlns="" xmlns:a16="http://schemas.microsoft.com/office/drawing/2014/main" id="{00000000-0008-0000-0400-000077010000}"/>
            </a:ext>
          </a:extLst>
        </xdr:cNvPr>
        <xdr:cNvSpPr/>
      </xdr:nvSpPr>
      <xdr:spPr>
        <a:xfrm>
          <a:off x="1270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78249</xdr:rowOff>
    </xdr:from>
    <xdr:ext cx="762000" cy="259045"/>
    <xdr:sp macro="" textlink="">
      <xdr:nvSpPr>
        <xdr:cNvPr id="376" name="テキスト ボックス 375">
          <a:extLst>
            <a:ext uri="{FF2B5EF4-FFF2-40B4-BE49-F238E27FC236}">
              <a16:creationId xmlns="" xmlns:a16="http://schemas.microsoft.com/office/drawing/2014/main" id="{00000000-0008-0000-0400-000078010000}"/>
            </a:ext>
          </a:extLst>
        </xdr:cNvPr>
        <xdr:cNvSpPr txBox="1"/>
      </xdr:nvSpPr>
      <xdr:spPr>
        <a:xfrm>
          <a:off x="939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2" name="楕円 381">
          <a:extLst>
            <a:ext uri="{FF2B5EF4-FFF2-40B4-BE49-F238E27FC236}">
              <a16:creationId xmlns="" xmlns:a16="http://schemas.microsoft.com/office/drawing/2014/main" id="{00000000-0008-0000-0400-00007E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81297</xdr:rowOff>
    </xdr:from>
    <xdr:ext cx="762000" cy="259045"/>
    <xdr:sp macro="" textlink="">
      <xdr:nvSpPr>
        <xdr:cNvPr id="383" name="公債費該当値テキスト">
          <a:extLst>
            <a:ext uri="{FF2B5EF4-FFF2-40B4-BE49-F238E27FC236}">
              <a16:creationId xmlns="" xmlns:a16="http://schemas.microsoft.com/office/drawing/2014/main" id="{00000000-0008-0000-0400-00007F010000}"/>
            </a:ext>
          </a:extLst>
        </xdr:cNvPr>
        <xdr:cNvSpPr txBox="1"/>
      </xdr:nvSpPr>
      <xdr:spPr>
        <a:xfrm>
          <a:off x="4914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84" name="楕円 383">
          <a:extLst>
            <a:ext uri="{FF2B5EF4-FFF2-40B4-BE49-F238E27FC236}">
              <a16:creationId xmlns="" xmlns:a16="http://schemas.microsoft.com/office/drawing/2014/main" id="{00000000-0008-0000-0400-000080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85" name="テキスト ボックス 384">
          <a:extLst>
            <a:ext uri="{FF2B5EF4-FFF2-40B4-BE49-F238E27FC236}">
              <a16:creationId xmlns="" xmlns:a16="http://schemas.microsoft.com/office/drawing/2014/main" id="{00000000-0008-0000-0400-000081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86" name="楕円 385">
          <a:extLst>
            <a:ext uri="{FF2B5EF4-FFF2-40B4-BE49-F238E27FC236}">
              <a16:creationId xmlns="" xmlns:a16="http://schemas.microsoft.com/office/drawing/2014/main" id="{00000000-0008-0000-0400-000082010000}"/>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xdr:rowOff>
    </xdr:from>
    <xdr:to>
      <xdr:col>11</xdr:col>
      <xdr:colOff>60325</xdr:colOff>
      <xdr:row>78</xdr:row>
      <xdr:rowOff>104648</xdr:rowOff>
    </xdr:to>
    <xdr:sp macro="" textlink="">
      <xdr:nvSpPr>
        <xdr:cNvPr id="388" name="楕円 387">
          <a:extLst>
            <a:ext uri="{FF2B5EF4-FFF2-40B4-BE49-F238E27FC236}">
              <a16:creationId xmlns="" xmlns:a16="http://schemas.microsoft.com/office/drawing/2014/main" id="{00000000-0008-0000-0400-000084010000}"/>
            </a:ext>
          </a:extLst>
        </xdr:cNvPr>
        <xdr:cNvSpPr/>
      </xdr:nvSpPr>
      <xdr:spPr>
        <a:xfrm>
          <a:off x="2159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89425</xdr:rowOff>
    </xdr:from>
    <xdr:ext cx="762000" cy="259045"/>
    <xdr:sp macro="" textlink="">
      <xdr:nvSpPr>
        <xdr:cNvPr id="389" name="テキスト ボックス 388">
          <a:extLst>
            <a:ext uri="{FF2B5EF4-FFF2-40B4-BE49-F238E27FC236}">
              <a16:creationId xmlns="" xmlns:a16="http://schemas.microsoft.com/office/drawing/2014/main" id="{00000000-0008-0000-0400-000085010000}"/>
            </a:ext>
          </a:extLst>
        </xdr:cNvPr>
        <xdr:cNvSpPr txBox="1"/>
      </xdr:nvSpPr>
      <xdr:spPr>
        <a:xfrm>
          <a:off x="1828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0" name="楕円 389">
          <a:extLst>
            <a:ext uri="{FF2B5EF4-FFF2-40B4-BE49-F238E27FC236}">
              <a16:creationId xmlns="" xmlns:a16="http://schemas.microsoft.com/office/drawing/2014/main" id="{00000000-0008-0000-0400-000086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1" name="テキスト ボックス 390">
          <a:extLst>
            <a:ext uri="{FF2B5EF4-FFF2-40B4-BE49-F238E27FC236}">
              <a16:creationId xmlns="" xmlns:a16="http://schemas.microsoft.com/office/drawing/2014/main" id="{00000000-0008-0000-0400-000087010000}"/>
            </a:ext>
          </a:extLst>
        </xdr:cNvPr>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病院事業や下水道事業などの公営企業等への繰出金や負担金が本市の財政を圧迫し、類似団体内平均を上回る水準で推移していたが、</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平成</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27</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年度から</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給与の独自減額や資本費平準化債の発行による下水道事業費特別会計への繰出金の抑制</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などにより</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、類似団体内平均とほぼ同水準となった。</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今年度は前年以上の降雪により除排雪経費が増加したことなどから</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0.7</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ポイント増加したものの、類似団体内平均と同水準を維持している。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a:extLst>
            <a:ext uri="{FF2B5EF4-FFF2-40B4-BE49-F238E27FC236}">
              <a16:creationId xmlns="" xmlns:a16="http://schemas.microsoft.com/office/drawing/2014/main" id="{00000000-0008-0000-0400-000096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a:extLst>
            <a:ext uri="{FF2B5EF4-FFF2-40B4-BE49-F238E27FC236}">
              <a16:creationId xmlns="" xmlns:a16="http://schemas.microsoft.com/office/drawing/2014/main" id="{00000000-0008-0000-0400-000097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a:extLst>
            <a:ext uri="{FF2B5EF4-FFF2-40B4-BE49-F238E27FC236}">
              <a16:creationId xmlns="" xmlns:a16="http://schemas.microsoft.com/office/drawing/2014/main" id="{00000000-0008-0000-0400-000098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a:extLst>
            <a:ext uri="{FF2B5EF4-FFF2-40B4-BE49-F238E27FC236}">
              <a16:creationId xmlns="" xmlns:a16="http://schemas.microsoft.com/office/drawing/2014/main" id="{00000000-0008-0000-0400-000099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a:extLst>
            <a:ext uri="{FF2B5EF4-FFF2-40B4-BE49-F238E27FC236}">
              <a16:creationId xmlns="" xmlns:a16="http://schemas.microsoft.com/office/drawing/2014/main" id="{00000000-0008-0000-0400-00009A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a:extLst>
            <a:ext uri="{FF2B5EF4-FFF2-40B4-BE49-F238E27FC236}">
              <a16:creationId xmlns="" xmlns:a16="http://schemas.microsoft.com/office/drawing/2014/main" id="{00000000-0008-0000-0400-00009B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a:extLst>
            <a:ext uri="{FF2B5EF4-FFF2-40B4-BE49-F238E27FC236}">
              <a16:creationId xmlns="" xmlns:a16="http://schemas.microsoft.com/office/drawing/2014/main" id="{00000000-0008-0000-0400-00009C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a:extLst>
            <a:ext uri="{FF2B5EF4-FFF2-40B4-BE49-F238E27FC236}">
              <a16:creationId xmlns="" xmlns:a16="http://schemas.microsoft.com/office/drawing/2014/main" id="{00000000-0008-0000-0400-00009D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136144</xdr:rowOff>
    </xdr:from>
    <xdr:to>
      <xdr:col>82</xdr:col>
      <xdr:colOff>107950</xdr:colOff>
      <xdr:row>80</xdr:row>
      <xdr:rowOff>40132</xdr:rowOff>
    </xdr:to>
    <xdr:cxnSp macro="">
      <xdr:nvCxnSpPr>
        <xdr:cNvPr id="417" name="直線コネクタ 416">
          <a:extLst>
            <a:ext uri="{FF2B5EF4-FFF2-40B4-BE49-F238E27FC236}">
              <a16:creationId xmlns="" xmlns:a16="http://schemas.microsoft.com/office/drawing/2014/main" id="{00000000-0008-0000-0400-0000A1010000}"/>
            </a:ext>
          </a:extLst>
        </xdr:cNvPr>
        <xdr:cNvCxnSpPr/>
      </xdr:nvCxnSpPr>
      <xdr:spPr>
        <a:xfrm flipV="1">
          <a:off x="16510000" y="12480544"/>
          <a:ext cx="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12209</xdr:rowOff>
    </xdr:from>
    <xdr:ext cx="762000" cy="259045"/>
    <xdr:sp macro="" textlink="">
      <xdr:nvSpPr>
        <xdr:cNvPr id="418" name="公債費以外最小値テキスト">
          <a:extLst>
            <a:ext uri="{FF2B5EF4-FFF2-40B4-BE49-F238E27FC236}">
              <a16:creationId xmlns="" xmlns:a16="http://schemas.microsoft.com/office/drawing/2014/main" id="{00000000-0008-0000-0400-0000A2010000}"/>
            </a:ext>
          </a:extLst>
        </xdr:cNvPr>
        <xdr:cNvSpPr txBox="1"/>
      </xdr:nvSpPr>
      <xdr:spPr>
        <a:xfrm>
          <a:off x="16598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40132</xdr:rowOff>
    </xdr:from>
    <xdr:to>
      <xdr:col>82</xdr:col>
      <xdr:colOff>196850</xdr:colOff>
      <xdr:row>80</xdr:row>
      <xdr:rowOff>40132</xdr:rowOff>
    </xdr:to>
    <xdr:cxnSp macro="">
      <xdr:nvCxnSpPr>
        <xdr:cNvPr id="419" name="直線コネクタ 418">
          <a:extLst>
            <a:ext uri="{FF2B5EF4-FFF2-40B4-BE49-F238E27FC236}">
              <a16:creationId xmlns="" xmlns:a16="http://schemas.microsoft.com/office/drawing/2014/main" id="{00000000-0008-0000-0400-0000A3010000}"/>
            </a:ext>
          </a:extLst>
        </xdr:cNvPr>
        <xdr:cNvCxnSpPr/>
      </xdr:nvCxnSpPr>
      <xdr:spPr>
        <a:xfrm>
          <a:off x="16421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51071</xdr:rowOff>
    </xdr:from>
    <xdr:ext cx="762000" cy="259045"/>
    <xdr:sp macro="" textlink="">
      <xdr:nvSpPr>
        <xdr:cNvPr id="420" name="公債費以外最大値テキスト">
          <a:extLst>
            <a:ext uri="{FF2B5EF4-FFF2-40B4-BE49-F238E27FC236}">
              <a16:creationId xmlns="" xmlns:a16="http://schemas.microsoft.com/office/drawing/2014/main" id="{00000000-0008-0000-0400-0000A4010000}"/>
            </a:ext>
          </a:extLst>
        </xdr:cNvPr>
        <xdr:cNvSpPr txBox="1"/>
      </xdr:nvSpPr>
      <xdr:spPr>
        <a:xfrm>
          <a:off x="16598900" y="1222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136144</xdr:rowOff>
    </xdr:from>
    <xdr:to>
      <xdr:col>82</xdr:col>
      <xdr:colOff>196850</xdr:colOff>
      <xdr:row>72</xdr:row>
      <xdr:rowOff>136144</xdr:rowOff>
    </xdr:to>
    <xdr:cxnSp macro="">
      <xdr:nvCxnSpPr>
        <xdr:cNvPr id="421" name="直線コネクタ 420">
          <a:extLst>
            <a:ext uri="{FF2B5EF4-FFF2-40B4-BE49-F238E27FC236}">
              <a16:creationId xmlns="" xmlns:a16="http://schemas.microsoft.com/office/drawing/2014/main" id="{00000000-0008-0000-0400-0000A5010000}"/>
            </a:ext>
          </a:extLst>
        </xdr:cNvPr>
        <xdr:cNvCxnSpPr/>
      </xdr:nvCxnSpPr>
      <xdr:spPr>
        <a:xfrm>
          <a:off x="16421100" y="12480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145288</xdr:rowOff>
    </xdr:from>
    <xdr:to>
      <xdr:col>82</xdr:col>
      <xdr:colOff>107950</xdr:colOff>
      <xdr:row>75</xdr:row>
      <xdr:rowOff>5842</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5671800" y="128325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115587</xdr:rowOff>
    </xdr:from>
    <xdr:ext cx="762000" cy="259045"/>
    <xdr:sp macro="" textlink="">
      <xdr:nvSpPr>
        <xdr:cNvPr id="423" name="公債費以外平均値テキスト">
          <a:extLst>
            <a:ext uri="{FF2B5EF4-FFF2-40B4-BE49-F238E27FC236}">
              <a16:creationId xmlns="" xmlns:a16="http://schemas.microsoft.com/office/drawing/2014/main" id="{00000000-0008-0000-0400-0000A7010000}"/>
            </a:ext>
          </a:extLst>
        </xdr:cNvPr>
        <xdr:cNvSpPr txBox="1"/>
      </xdr:nvSpPr>
      <xdr:spPr>
        <a:xfrm>
          <a:off x="16598900" y="1263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99060</xdr:rowOff>
    </xdr:from>
    <xdr:to>
      <xdr:col>82</xdr:col>
      <xdr:colOff>158750</xdr:colOff>
      <xdr:row>75</xdr:row>
      <xdr:rowOff>29210</xdr:rowOff>
    </xdr:to>
    <xdr:sp macro="" textlink="">
      <xdr:nvSpPr>
        <xdr:cNvPr id="424" name="フローチャート: 判断 423">
          <a:extLst>
            <a:ext uri="{FF2B5EF4-FFF2-40B4-BE49-F238E27FC236}">
              <a16:creationId xmlns="" xmlns:a16="http://schemas.microsoft.com/office/drawing/2014/main" id="{00000000-0008-0000-0400-0000A8010000}"/>
            </a:ext>
          </a:extLst>
        </xdr:cNvPr>
        <xdr:cNvSpPr/>
      </xdr:nvSpPr>
      <xdr:spPr>
        <a:xfrm>
          <a:off x="16459200" y="1278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17272</xdr:rowOff>
    </xdr:from>
    <xdr:to>
      <xdr:col>78</xdr:col>
      <xdr:colOff>69850</xdr:colOff>
      <xdr:row>74</xdr:row>
      <xdr:rowOff>145288</xdr:rowOff>
    </xdr:to>
    <xdr:cxnSp macro="">
      <xdr:nvCxnSpPr>
        <xdr:cNvPr id="425" name="直線コネクタ 424">
          <a:extLst>
            <a:ext uri="{FF2B5EF4-FFF2-40B4-BE49-F238E27FC236}">
              <a16:creationId xmlns="" xmlns:a16="http://schemas.microsoft.com/office/drawing/2014/main" id="{00000000-0008-0000-0400-0000A9010000}"/>
            </a:ext>
          </a:extLst>
        </xdr:cNvPr>
        <xdr:cNvCxnSpPr/>
      </xdr:nvCxnSpPr>
      <xdr:spPr>
        <a:xfrm>
          <a:off x="14782800" y="1270457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6" name="フローチャート: 判断 425">
          <a:extLst>
            <a:ext uri="{FF2B5EF4-FFF2-40B4-BE49-F238E27FC236}">
              <a16:creationId xmlns="" xmlns:a16="http://schemas.microsoft.com/office/drawing/2014/main" id="{00000000-0008-0000-0400-0000AA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27" name="テキスト ボックス 426">
          <a:extLst>
            <a:ext uri="{FF2B5EF4-FFF2-40B4-BE49-F238E27FC236}">
              <a16:creationId xmlns="" xmlns:a16="http://schemas.microsoft.com/office/drawing/2014/main" id="{00000000-0008-0000-0400-0000AB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17272</xdr:rowOff>
    </xdr:from>
    <xdr:to>
      <xdr:col>73</xdr:col>
      <xdr:colOff>180975</xdr:colOff>
      <xdr:row>75</xdr:row>
      <xdr:rowOff>170435</xdr:rowOff>
    </xdr:to>
    <xdr:cxnSp macro="">
      <xdr:nvCxnSpPr>
        <xdr:cNvPr id="428" name="直線コネクタ 427">
          <a:extLst>
            <a:ext uri="{FF2B5EF4-FFF2-40B4-BE49-F238E27FC236}">
              <a16:creationId xmlns="" xmlns:a16="http://schemas.microsoft.com/office/drawing/2014/main" id="{00000000-0008-0000-0400-0000AC010000}"/>
            </a:ext>
          </a:extLst>
        </xdr:cNvPr>
        <xdr:cNvCxnSpPr/>
      </xdr:nvCxnSpPr>
      <xdr:spPr>
        <a:xfrm flipV="1">
          <a:off x="13893800" y="12704572"/>
          <a:ext cx="889000" cy="3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142494</xdr:rowOff>
    </xdr:from>
    <xdr:to>
      <xdr:col>74</xdr:col>
      <xdr:colOff>31750</xdr:colOff>
      <xdr:row>74</xdr:row>
      <xdr:rowOff>72644</xdr:rowOff>
    </xdr:to>
    <xdr:sp macro="" textlink="">
      <xdr:nvSpPr>
        <xdr:cNvPr id="429" name="フローチャート: 判断 428">
          <a:extLst>
            <a:ext uri="{FF2B5EF4-FFF2-40B4-BE49-F238E27FC236}">
              <a16:creationId xmlns="" xmlns:a16="http://schemas.microsoft.com/office/drawing/2014/main" id="{00000000-0008-0000-0400-0000AD010000}"/>
            </a:ext>
          </a:extLst>
        </xdr:cNvPr>
        <xdr:cNvSpPr/>
      </xdr:nvSpPr>
      <xdr:spPr>
        <a:xfrm>
          <a:off x="14732000" y="1265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57421</xdr:rowOff>
    </xdr:from>
    <xdr:ext cx="762000" cy="259045"/>
    <xdr:sp macro="" textlink="">
      <xdr:nvSpPr>
        <xdr:cNvPr id="430" name="テキスト ボックス 429">
          <a:extLst>
            <a:ext uri="{FF2B5EF4-FFF2-40B4-BE49-F238E27FC236}">
              <a16:creationId xmlns="" xmlns:a16="http://schemas.microsoft.com/office/drawing/2014/main" id="{00000000-0008-0000-0400-0000AE010000}"/>
            </a:ext>
          </a:extLst>
        </xdr:cNvPr>
        <xdr:cNvSpPr txBox="1"/>
      </xdr:nvSpPr>
      <xdr:spPr>
        <a:xfrm>
          <a:off x="14401800" y="12744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75</xdr:row>
      <xdr:rowOff>170435</xdr:rowOff>
    </xdr:to>
    <xdr:cxnSp macro="">
      <xdr:nvCxnSpPr>
        <xdr:cNvPr id="431" name="直線コネクタ 430">
          <a:extLst>
            <a:ext uri="{FF2B5EF4-FFF2-40B4-BE49-F238E27FC236}">
              <a16:creationId xmlns="" xmlns:a16="http://schemas.microsoft.com/office/drawing/2014/main" id="{00000000-0008-0000-0400-0000AF010000}"/>
            </a:ext>
          </a:extLst>
        </xdr:cNvPr>
        <xdr:cNvCxnSpPr/>
      </xdr:nvCxnSpPr>
      <xdr:spPr>
        <a:xfrm>
          <a:off x="13004800" y="12919456"/>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3048</xdr:rowOff>
    </xdr:from>
    <xdr:to>
      <xdr:col>69</xdr:col>
      <xdr:colOff>142875</xdr:colOff>
      <xdr:row>74</xdr:row>
      <xdr:rowOff>104648</xdr:rowOff>
    </xdr:to>
    <xdr:sp macro="" textlink="">
      <xdr:nvSpPr>
        <xdr:cNvPr id="432" name="フローチャート: 判断 431">
          <a:extLst>
            <a:ext uri="{FF2B5EF4-FFF2-40B4-BE49-F238E27FC236}">
              <a16:creationId xmlns="" xmlns:a16="http://schemas.microsoft.com/office/drawing/2014/main" id="{00000000-0008-0000-0400-0000B0010000}"/>
            </a:ext>
          </a:extLst>
        </xdr:cNvPr>
        <xdr:cNvSpPr/>
      </xdr:nvSpPr>
      <xdr:spPr>
        <a:xfrm>
          <a:off x="13843000" y="12690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114825</xdr:rowOff>
    </xdr:from>
    <xdr:ext cx="762000" cy="259045"/>
    <xdr:sp macro="" textlink="">
      <xdr:nvSpPr>
        <xdr:cNvPr id="433" name="テキスト ボックス 432">
          <a:extLst>
            <a:ext uri="{FF2B5EF4-FFF2-40B4-BE49-F238E27FC236}">
              <a16:creationId xmlns="" xmlns:a16="http://schemas.microsoft.com/office/drawing/2014/main" id="{00000000-0008-0000-0400-0000B1010000}"/>
            </a:ext>
          </a:extLst>
        </xdr:cNvPr>
        <xdr:cNvSpPr txBox="1"/>
      </xdr:nvSpPr>
      <xdr:spPr>
        <a:xfrm>
          <a:off x="13512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110490</xdr:rowOff>
    </xdr:from>
    <xdr:to>
      <xdr:col>65</xdr:col>
      <xdr:colOff>53975</xdr:colOff>
      <xdr:row>74</xdr:row>
      <xdr:rowOff>40640</xdr:rowOff>
    </xdr:to>
    <xdr:sp macro="" textlink="">
      <xdr:nvSpPr>
        <xdr:cNvPr id="434" name="フローチャート: 判断 433">
          <a:extLst>
            <a:ext uri="{FF2B5EF4-FFF2-40B4-BE49-F238E27FC236}">
              <a16:creationId xmlns="" xmlns:a16="http://schemas.microsoft.com/office/drawing/2014/main" id="{00000000-0008-0000-0400-0000B2010000}"/>
            </a:ext>
          </a:extLst>
        </xdr:cNvPr>
        <xdr:cNvSpPr/>
      </xdr:nvSpPr>
      <xdr:spPr>
        <a:xfrm>
          <a:off x="12954000" y="1262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50817</xdr:rowOff>
    </xdr:from>
    <xdr:ext cx="762000" cy="259045"/>
    <xdr:sp macro="" textlink="">
      <xdr:nvSpPr>
        <xdr:cNvPr id="435" name="テキスト ボックス 434">
          <a:extLst>
            <a:ext uri="{FF2B5EF4-FFF2-40B4-BE49-F238E27FC236}">
              <a16:creationId xmlns="" xmlns:a16="http://schemas.microsoft.com/office/drawing/2014/main" id="{00000000-0008-0000-0400-0000B3010000}"/>
            </a:ext>
          </a:extLst>
        </xdr:cNvPr>
        <xdr:cNvSpPr txBox="1"/>
      </xdr:nvSpPr>
      <xdr:spPr>
        <a:xfrm>
          <a:off x="12623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126492</xdr:rowOff>
    </xdr:from>
    <xdr:to>
      <xdr:col>82</xdr:col>
      <xdr:colOff>158750</xdr:colOff>
      <xdr:row>75</xdr:row>
      <xdr:rowOff>56642</xdr:rowOff>
    </xdr:to>
    <xdr:sp macro="" textlink="">
      <xdr:nvSpPr>
        <xdr:cNvPr id="441" name="楕円 440">
          <a:extLst>
            <a:ext uri="{FF2B5EF4-FFF2-40B4-BE49-F238E27FC236}">
              <a16:creationId xmlns="" xmlns:a16="http://schemas.microsoft.com/office/drawing/2014/main" id="{00000000-0008-0000-0400-0000B9010000}"/>
            </a:ext>
          </a:extLst>
        </xdr:cNvPr>
        <xdr:cNvSpPr/>
      </xdr:nvSpPr>
      <xdr:spPr>
        <a:xfrm>
          <a:off x="164592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98569</xdr:rowOff>
    </xdr:from>
    <xdr:ext cx="762000" cy="259045"/>
    <xdr:sp macro="" textlink="">
      <xdr:nvSpPr>
        <xdr:cNvPr id="442" name="公債費以外該当値テキスト">
          <a:extLst>
            <a:ext uri="{FF2B5EF4-FFF2-40B4-BE49-F238E27FC236}">
              <a16:creationId xmlns="" xmlns:a16="http://schemas.microsoft.com/office/drawing/2014/main" id="{00000000-0008-0000-0400-0000BA010000}"/>
            </a:ext>
          </a:extLst>
        </xdr:cNvPr>
        <xdr:cNvSpPr txBox="1"/>
      </xdr:nvSpPr>
      <xdr:spPr>
        <a:xfrm>
          <a:off x="16598900" y="1278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94488</xdr:rowOff>
    </xdr:from>
    <xdr:to>
      <xdr:col>78</xdr:col>
      <xdr:colOff>120650</xdr:colOff>
      <xdr:row>75</xdr:row>
      <xdr:rowOff>24638</xdr:rowOff>
    </xdr:to>
    <xdr:sp macro="" textlink="">
      <xdr:nvSpPr>
        <xdr:cNvPr id="443" name="楕円 442">
          <a:extLst>
            <a:ext uri="{FF2B5EF4-FFF2-40B4-BE49-F238E27FC236}">
              <a16:creationId xmlns="" xmlns:a16="http://schemas.microsoft.com/office/drawing/2014/main" id="{00000000-0008-0000-0400-0000BB010000}"/>
            </a:ext>
          </a:extLst>
        </xdr:cNvPr>
        <xdr:cNvSpPr/>
      </xdr:nvSpPr>
      <xdr:spPr>
        <a:xfrm>
          <a:off x="15621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9415</xdr:rowOff>
    </xdr:from>
    <xdr:ext cx="736600" cy="259045"/>
    <xdr:sp macro="" textlink="">
      <xdr:nvSpPr>
        <xdr:cNvPr id="444" name="テキスト ボックス 443">
          <a:extLst>
            <a:ext uri="{FF2B5EF4-FFF2-40B4-BE49-F238E27FC236}">
              <a16:creationId xmlns="" xmlns:a16="http://schemas.microsoft.com/office/drawing/2014/main" id="{00000000-0008-0000-0400-0000BC010000}"/>
            </a:ext>
          </a:extLst>
        </xdr:cNvPr>
        <xdr:cNvSpPr txBox="1"/>
      </xdr:nvSpPr>
      <xdr:spPr>
        <a:xfrm>
          <a:off x="15290800" y="12868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137922</xdr:rowOff>
    </xdr:from>
    <xdr:to>
      <xdr:col>74</xdr:col>
      <xdr:colOff>31750</xdr:colOff>
      <xdr:row>74</xdr:row>
      <xdr:rowOff>68072</xdr:rowOff>
    </xdr:to>
    <xdr:sp macro="" textlink="">
      <xdr:nvSpPr>
        <xdr:cNvPr id="445" name="楕円 444">
          <a:extLst>
            <a:ext uri="{FF2B5EF4-FFF2-40B4-BE49-F238E27FC236}">
              <a16:creationId xmlns="" xmlns:a16="http://schemas.microsoft.com/office/drawing/2014/main" id="{00000000-0008-0000-0400-0000BD010000}"/>
            </a:ext>
          </a:extLst>
        </xdr:cNvPr>
        <xdr:cNvSpPr/>
      </xdr:nvSpPr>
      <xdr:spPr>
        <a:xfrm>
          <a:off x="147320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78249</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4401800" y="1242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119634</xdr:rowOff>
    </xdr:from>
    <xdr:to>
      <xdr:col>69</xdr:col>
      <xdr:colOff>142875</xdr:colOff>
      <xdr:row>76</xdr:row>
      <xdr:rowOff>49783</xdr:rowOff>
    </xdr:to>
    <xdr:sp macro="" textlink="">
      <xdr:nvSpPr>
        <xdr:cNvPr id="447" name="楕円 446">
          <a:extLst>
            <a:ext uri="{FF2B5EF4-FFF2-40B4-BE49-F238E27FC236}">
              <a16:creationId xmlns="" xmlns:a16="http://schemas.microsoft.com/office/drawing/2014/main" id="{00000000-0008-0000-0400-0000BF010000}"/>
            </a:ext>
          </a:extLst>
        </xdr:cNvPr>
        <xdr:cNvSpPr/>
      </xdr:nvSpPr>
      <xdr:spPr>
        <a:xfrm>
          <a:off x="13843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34562</xdr:rowOff>
    </xdr:from>
    <xdr:ext cx="762000" cy="259045"/>
    <xdr:sp macro="" textlink="">
      <xdr:nvSpPr>
        <xdr:cNvPr id="448" name="テキスト ボックス 447">
          <a:extLst>
            <a:ext uri="{FF2B5EF4-FFF2-40B4-BE49-F238E27FC236}">
              <a16:creationId xmlns="" xmlns:a16="http://schemas.microsoft.com/office/drawing/2014/main" id="{00000000-0008-0000-0400-0000C0010000}"/>
            </a:ext>
          </a:extLst>
        </xdr:cNvPr>
        <xdr:cNvSpPr txBox="1"/>
      </xdr:nvSpPr>
      <xdr:spPr>
        <a:xfrm>
          <a:off x="13512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9906</xdr:rowOff>
    </xdr:from>
    <xdr:to>
      <xdr:col>65</xdr:col>
      <xdr:colOff>53975</xdr:colOff>
      <xdr:row>75</xdr:row>
      <xdr:rowOff>111506</xdr:rowOff>
    </xdr:to>
    <xdr:sp macro="" textlink="">
      <xdr:nvSpPr>
        <xdr:cNvPr id="449" name="楕円 448">
          <a:extLst>
            <a:ext uri="{FF2B5EF4-FFF2-40B4-BE49-F238E27FC236}">
              <a16:creationId xmlns="" xmlns:a16="http://schemas.microsoft.com/office/drawing/2014/main" id="{00000000-0008-0000-0400-0000C1010000}"/>
            </a:ext>
          </a:extLst>
        </xdr:cNvPr>
        <xdr:cNvSpPr/>
      </xdr:nvSpPr>
      <xdr:spPr>
        <a:xfrm>
          <a:off x="12954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96283</xdr:rowOff>
    </xdr:from>
    <xdr:ext cx="762000" cy="259045"/>
    <xdr:sp macro="" textlink="">
      <xdr:nvSpPr>
        <xdr:cNvPr id="450" name="テキスト ボックス 449">
          <a:extLst>
            <a:ext uri="{FF2B5EF4-FFF2-40B4-BE49-F238E27FC236}">
              <a16:creationId xmlns="" xmlns:a16="http://schemas.microsoft.com/office/drawing/2014/main" id="{00000000-0008-0000-0400-0000C2010000}"/>
            </a:ext>
          </a:extLst>
        </xdr:cNvPr>
        <xdr:cNvSpPr txBox="1"/>
      </xdr:nvSpPr>
      <xdr:spPr>
        <a:xfrm>
          <a:off x="12623800" y="1295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32607</xdr:rowOff>
    </xdr:from>
    <xdr:to>
      <xdr:col>29</xdr:col>
      <xdr:colOff>127000</xdr:colOff>
      <xdr:row>19</xdr:row>
      <xdr:rowOff>121685</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1966182"/>
          <a:ext cx="0" cy="14606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93762</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39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121685</xdr:rowOff>
    </xdr:from>
    <xdr:to>
      <xdr:col>30</xdr:col>
      <xdr:colOff>25400</xdr:colOff>
      <xdr:row>19</xdr:row>
      <xdr:rowOff>121685</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426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118984</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70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32607</xdr:rowOff>
    </xdr:from>
    <xdr:to>
      <xdr:col>30</xdr:col>
      <xdr:colOff>25400</xdr:colOff>
      <xdr:row>11</xdr:row>
      <xdr:rowOff>32607</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19661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61239</xdr:rowOff>
    </xdr:from>
    <xdr:to>
      <xdr:col>29</xdr:col>
      <xdr:colOff>127000</xdr:colOff>
      <xdr:row>17</xdr:row>
      <xdr:rowOff>122923</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5003800" y="3023514"/>
          <a:ext cx="647700" cy="61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91813</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71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75286</xdr:rowOff>
    </xdr:from>
    <xdr:to>
      <xdr:col>29</xdr:col>
      <xdr:colOff>177800</xdr:colOff>
      <xdr:row>17</xdr:row>
      <xdr:rowOff>5436</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2866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119494</xdr:rowOff>
    </xdr:from>
    <xdr:to>
      <xdr:col>26</xdr:col>
      <xdr:colOff>50800</xdr:colOff>
      <xdr:row>17</xdr:row>
      <xdr:rowOff>122923</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a:off x="4305300" y="3081769"/>
          <a:ext cx="698500" cy="3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92107</xdr:rowOff>
    </xdr:from>
    <xdr:to>
      <xdr:col>26</xdr:col>
      <xdr:colOff>101600</xdr:colOff>
      <xdr:row>17</xdr:row>
      <xdr:rowOff>22257</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28829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32434</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65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100139</xdr:rowOff>
    </xdr:from>
    <xdr:to>
      <xdr:col>22</xdr:col>
      <xdr:colOff>114300</xdr:colOff>
      <xdr:row>17</xdr:row>
      <xdr:rowOff>119494</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a:off x="3606800" y="3062414"/>
          <a:ext cx="698500" cy="19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103651</xdr:rowOff>
    </xdr:from>
    <xdr:to>
      <xdr:col>22</xdr:col>
      <xdr:colOff>165100</xdr:colOff>
      <xdr:row>17</xdr:row>
      <xdr:rowOff>33801</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2894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43978</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66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100139</xdr:rowOff>
    </xdr:from>
    <xdr:to>
      <xdr:col>18</xdr:col>
      <xdr:colOff>177800</xdr:colOff>
      <xdr:row>17</xdr:row>
      <xdr:rowOff>145707</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flipV="1">
          <a:off x="2908300" y="3062414"/>
          <a:ext cx="698500" cy="455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72676</xdr:rowOff>
    </xdr:from>
    <xdr:to>
      <xdr:col>19</xdr:col>
      <xdr:colOff>38100</xdr:colOff>
      <xdr:row>17</xdr:row>
      <xdr:rowOff>2826</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2863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13003</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63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98812</xdr:rowOff>
    </xdr:from>
    <xdr:to>
      <xdr:col>15</xdr:col>
      <xdr:colOff>101600</xdr:colOff>
      <xdr:row>17</xdr:row>
      <xdr:rowOff>28962</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2889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39139</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65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10439</xdr:rowOff>
    </xdr:from>
    <xdr:to>
      <xdr:col>29</xdr:col>
      <xdr:colOff>177800</xdr:colOff>
      <xdr:row>17</xdr:row>
      <xdr:rowOff>112039</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2972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153966</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294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72123</xdr:rowOff>
    </xdr:from>
    <xdr:to>
      <xdr:col>26</xdr:col>
      <xdr:colOff>101600</xdr:colOff>
      <xdr:row>18</xdr:row>
      <xdr:rowOff>2273</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3034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158500</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3120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68694</xdr:rowOff>
    </xdr:from>
    <xdr:to>
      <xdr:col>22</xdr:col>
      <xdr:colOff>165100</xdr:colOff>
      <xdr:row>17</xdr:row>
      <xdr:rowOff>170294</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3030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155071</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3117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49339</xdr:rowOff>
    </xdr:from>
    <xdr:to>
      <xdr:col>19</xdr:col>
      <xdr:colOff>38100</xdr:colOff>
      <xdr:row>17</xdr:row>
      <xdr:rowOff>150939</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3011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135716</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30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94907</xdr:rowOff>
    </xdr:from>
    <xdr:to>
      <xdr:col>15</xdr:col>
      <xdr:colOff>101600</xdr:colOff>
      <xdr:row>18</xdr:row>
      <xdr:rowOff>25057</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30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9834</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314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201034</xdr:rowOff>
    </xdr:from>
    <xdr:to>
      <xdr:col>29</xdr:col>
      <xdr:colOff>127000</xdr:colOff>
      <xdr:row>38</xdr:row>
      <xdr:rowOff>290</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flipV="1">
          <a:off x="5651500" y="6125584"/>
          <a:ext cx="0" cy="1342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315267</xdr:rowOff>
    </xdr:from>
    <xdr:ext cx="762000" cy="259045"/>
    <xdr:sp macro="" textlink="">
      <xdr:nvSpPr>
        <xdr:cNvPr id="109" name="人口1人当たり決算額の推移最小値テキスト445">
          <a:extLst>
            <a:ext uri="{FF2B5EF4-FFF2-40B4-BE49-F238E27FC236}">
              <a16:creationId xmlns="" xmlns:a16="http://schemas.microsoft.com/office/drawing/2014/main" id="{00000000-0008-0000-0500-00006D000000}"/>
            </a:ext>
          </a:extLst>
        </xdr:cNvPr>
        <xdr:cNvSpPr txBox="1"/>
      </xdr:nvSpPr>
      <xdr:spPr>
        <a:xfrm>
          <a:off x="5740400" y="743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290</xdr:rowOff>
    </xdr:from>
    <xdr:to>
      <xdr:col>30</xdr:col>
      <xdr:colOff>25400</xdr:colOff>
      <xdr:row>38</xdr:row>
      <xdr:rowOff>290</xdr:rowOff>
    </xdr:to>
    <xdr:cxnSp macro="">
      <xdr:nvCxnSpPr>
        <xdr:cNvPr id="110" name="直線コネクタ 109">
          <a:extLst>
            <a:ext uri="{FF2B5EF4-FFF2-40B4-BE49-F238E27FC236}">
              <a16:creationId xmlns="" xmlns:a16="http://schemas.microsoft.com/office/drawing/2014/main" id="{00000000-0008-0000-0500-00006E000000}"/>
            </a:ext>
          </a:extLst>
        </xdr:cNvPr>
        <xdr:cNvCxnSpPr/>
      </xdr:nvCxnSpPr>
      <xdr:spPr bwMode="auto">
        <a:xfrm>
          <a:off x="5562600" y="74678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115961</xdr:rowOff>
    </xdr:from>
    <xdr:ext cx="762000" cy="259045"/>
    <xdr:sp macro="" textlink="">
      <xdr:nvSpPr>
        <xdr:cNvPr id="111" name="人口1人当たり決算額の推移最大値テキスト445">
          <a:extLst>
            <a:ext uri="{FF2B5EF4-FFF2-40B4-BE49-F238E27FC236}">
              <a16:creationId xmlns="" xmlns:a16="http://schemas.microsoft.com/office/drawing/2014/main" id="{00000000-0008-0000-0500-00006F000000}"/>
            </a:ext>
          </a:extLst>
        </xdr:cNvPr>
        <xdr:cNvSpPr txBox="1"/>
      </xdr:nvSpPr>
      <xdr:spPr>
        <a:xfrm>
          <a:off x="5740400" y="586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201034</xdr:rowOff>
    </xdr:from>
    <xdr:to>
      <xdr:col>30</xdr:col>
      <xdr:colOff>25400</xdr:colOff>
      <xdr:row>33</xdr:row>
      <xdr:rowOff>201034</xdr:rowOff>
    </xdr:to>
    <xdr:cxnSp macro="">
      <xdr:nvCxnSpPr>
        <xdr:cNvPr id="112" name="直線コネクタ 111">
          <a:extLst>
            <a:ext uri="{FF2B5EF4-FFF2-40B4-BE49-F238E27FC236}">
              <a16:creationId xmlns="" xmlns:a16="http://schemas.microsoft.com/office/drawing/2014/main" id="{00000000-0008-0000-0500-000070000000}"/>
            </a:ext>
          </a:extLst>
        </xdr:cNvPr>
        <xdr:cNvCxnSpPr/>
      </xdr:nvCxnSpPr>
      <xdr:spPr bwMode="auto">
        <a:xfrm>
          <a:off x="5562600" y="6125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39805</xdr:rowOff>
    </xdr:from>
    <xdr:to>
      <xdr:col>29</xdr:col>
      <xdr:colOff>127000</xdr:colOff>
      <xdr:row>35</xdr:row>
      <xdr:rowOff>171707</xdr:rowOff>
    </xdr:to>
    <xdr:cxnSp macro="">
      <xdr:nvCxnSpPr>
        <xdr:cNvPr id="113" name="直線コネクタ 112">
          <a:extLst>
            <a:ext uri="{FF2B5EF4-FFF2-40B4-BE49-F238E27FC236}">
              <a16:creationId xmlns="" xmlns:a16="http://schemas.microsoft.com/office/drawing/2014/main" id="{00000000-0008-0000-0500-000071000000}"/>
            </a:ext>
          </a:extLst>
        </xdr:cNvPr>
        <xdr:cNvCxnSpPr/>
      </xdr:nvCxnSpPr>
      <xdr:spPr bwMode="auto">
        <a:xfrm>
          <a:off x="5003800" y="6650155"/>
          <a:ext cx="647700" cy="131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156485</xdr:rowOff>
    </xdr:from>
    <xdr:ext cx="762000" cy="259045"/>
    <xdr:sp macro="" textlink="">
      <xdr:nvSpPr>
        <xdr:cNvPr id="114" name="人口1人当たり決算額の推移平均値テキスト445">
          <a:extLst>
            <a:ext uri="{FF2B5EF4-FFF2-40B4-BE49-F238E27FC236}">
              <a16:creationId xmlns="" xmlns:a16="http://schemas.microsoft.com/office/drawing/2014/main" id="{00000000-0008-0000-0500-000072000000}"/>
            </a:ext>
          </a:extLst>
        </xdr:cNvPr>
        <xdr:cNvSpPr txBox="1"/>
      </xdr:nvSpPr>
      <xdr:spPr>
        <a:xfrm>
          <a:off x="5740400" y="6766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156112</xdr:rowOff>
    </xdr:from>
    <xdr:to>
      <xdr:col>29</xdr:col>
      <xdr:colOff>177800</xdr:colOff>
      <xdr:row>35</xdr:row>
      <xdr:rowOff>257712</xdr:rowOff>
    </xdr:to>
    <xdr:sp macro="" textlink="">
      <xdr:nvSpPr>
        <xdr:cNvPr id="115" name="フローチャート: 判断 114">
          <a:extLst>
            <a:ext uri="{FF2B5EF4-FFF2-40B4-BE49-F238E27FC236}">
              <a16:creationId xmlns="" xmlns:a16="http://schemas.microsoft.com/office/drawing/2014/main" id="{00000000-0008-0000-0500-000073000000}"/>
            </a:ext>
          </a:extLst>
        </xdr:cNvPr>
        <xdr:cNvSpPr/>
      </xdr:nvSpPr>
      <xdr:spPr bwMode="auto">
        <a:xfrm>
          <a:off x="5600700" y="67664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39805</xdr:rowOff>
    </xdr:from>
    <xdr:to>
      <xdr:col>26</xdr:col>
      <xdr:colOff>50800</xdr:colOff>
      <xdr:row>35</xdr:row>
      <xdr:rowOff>72103</xdr:rowOff>
    </xdr:to>
    <xdr:cxnSp macro="">
      <xdr:nvCxnSpPr>
        <xdr:cNvPr id="116" name="直線コネクタ 115">
          <a:extLst>
            <a:ext uri="{FF2B5EF4-FFF2-40B4-BE49-F238E27FC236}">
              <a16:creationId xmlns="" xmlns:a16="http://schemas.microsoft.com/office/drawing/2014/main" id="{00000000-0008-0000-0500-000074000000}"/>
            </a:ext>
          </a:extLst>
        </xdr:cNvPr>
        <xdr:cNvCxnSpPr/>
      </xdr:nvCxnSpPr>
      <xdr:spPr bwMode="auto">
        <a:xfrm flipV="1">
          <a:off x="4305300" y="6650155"/>
          <a:ext cx="698500" cy="3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144519</xdr:rowOff>
    </xdr:from>
    <xdr:to>
      <xdr:col>26</xdr:col>
      <xdr:colOff>101600</xdr:colOff>
      <xdr:row>35</xdr:row>
      <xdr:rowOff>246119</xdr:rowOff>
    </xdr:to>
    <xdr:sp macro="" textlink="">
      <xdr:nvSpPr>
        <xdr:cNvPr id="117" name="フローチャート: 判断 116">
          <a:extLst>
            <a:ext uri="{FF2B5EF4-FFF2-40B4-BE49-F238E27FC236}">
              <a16:creationId xmlns="" xmlns:a16="http://schemas.microsoft.com/office/drawing/2014/main" id="{00000000-0008-0000-0500-000075000000}"/>
            </a:ext>
          </a:extLst>
        </xdr:cNvPr>
        <xdr:cNvSpPr/>
      </xdr:nvSpPr>
      <xdr:spPr bwMode="auto">
        <a:xfrm>
          <a:off x="4953000" y="6754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230896</xdr:rowOff>
    </xdr:from>
    <xdr:ext cx="736600" cy="259045"/>
    <xdr:sp macro="" textlink="">
      <xdr:nvSpPr>
        <xdr:cNvPr id="118" name="テキスト ボックス 117">
          <a:extLst>
            <a:ext uri="{FF2B5EF4-FFF2-40B4-BE49-F238E27FC236}">
              <a16:creationId xmlns="" xmlns:a16="http://schemas.microsoft.com/office/drawing/2014/main" id="{00000000-0008-0000-0500-000076000000}"/>
            </a:ext>
          </a:extLst>
        </xdr:cNvPr>
        <xdr:cNvSpPr txBox="1"/>
      </xdr:nvSpPr>
      <xdr:spPr>
        <a:xfrm>
          <a:off x="4622800" y="6841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331107</xdr:rowOff>
    </xdr:from>
    <xdr:to>
      <xdr:col>22</xdr:col>
      <xdr:colOff>114300</xdr:colOff>
      <xdr:row>35</xdr:row>
      <xdr:rowOff>72103</xdr:rowOff>
    </xdr:to>
    <xdr:cxnSp macro="">
      <xdr:nvCxnSpPr>
        <xdr:cNvPr id="119" name="直線コネクタ 118">
          <a:extLst>
            <a:ext uri="{FF2B5EF4-FFF2-40B4-BE49-F238E27FC236}">
              <a16:creationId xmlns="" xmlns:a16="http://schemas.microsoft.com/office/drawing/2014/main" id="{00000000-0008-0000-0500-000077000000}"/>
            </a:ext>
          </a:extLst>
        </xdr:cNvPr>
        <xdr:cNvCxnSpPr/>
      </xdr:nvCxnSpPr>
      <xdr:spPr bwMode="auto">
        <a:xfrm>
          <a:off x="3606800" y="6598557"/>
          <a:ext cx="698500" cy="83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134917</xdr:rowOff>
    </xdr:from>
    <xdr:to>
      <xdr:col>22</xdr:col>
      <xdr:colOff>165100</xdr:colOff>
      <xdr:row>35</xdr:row>
      <xdr:rowOff>236517</xdr:rowOff>
    </xdr:to>
    <xdr:sp macro="" textlink="">
      <xdr:nvSpPr>
        <xdr:cNvPr id="120" name="フローチャート: 判断 119">
          <a:extLst>
            <a:ext uri="{FF2B5EF4-FFF2-40B4-BE49-F238E27FC236}">
              <a16:creationId xmlns="" xmlns:a16="http://schemas.microsoft.com/office/drawing/2014/main" id="{00000000-0008-0000-0500-000078000000}"/>
            </a:ext>
          </a:extLst>
        </xdr:cNvPr>
        <xdr:cNvSpPr/>
      </xdr:nvSpPr>
      <xdr:spPr bwMode="auto">
        <a:xfrm>
          <a:off x="42545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221294</xdr:rowOff>
    </xdr:from>
    <xdr:ext cx="762000" cy="259045"/>
    <xdr:sp macro="" textlink="">
      <xdr:nvSpPr>
        <xdr:cNvPr id="121" name="テキスト ボックス 120">
          <a:extLst>
            <a:ext uri="{FF2B5EF4-FFF2-40B4-BE49-F238E27FC236}">
              <a16:creationId xmlns="" xmlns:a16="http://schemas.microsoft.com/office/drawing/2014/main" id="{00000000-0008-0000-0500-000079000000}"/>
            </a:ext>
          </a:extLst>
        </xdr:cNvPr>
        <xdr:cNvSpPr txBox="1"/>
      </xdr:nvSpPr>
      <xdr:spPr>
        <a:xfrm>
          <a:off x="3924300" y="683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214260</xdr:rowOff>
    </xdr:from>
    <xdr:to>
      <xdr:col>18</xdr:col>
      <xdr:colOff>177800</xdr:colOff>
      <xdr:row>34</xdr:row>
      <xdr:rowOff>331107</xdr:rowOff>
    </xdr:to>
    <xdr:cxnSp macro="">
      <xdr:nvCxnSpPr>
        <xdr:cNvPr id="122" name="直線コネクタ 121">
          <a:extLst>
            <a:ext uri="{FF2B5EF4-FFF2-40B4-BE49-F238E27FC236}">
              <a16:creationId xmlns="" xmlns:a16="http://schemas.microsoft.com/office/drawing/2014/main" id="{00000000-0008-0000-0500-00007A000000}"/>
            </a:ext>
          </a:extLst>
        </xdr:cNvPr>
        <xdr:cNvCxnSpPr/>
      </xdr:nvCxnSpPr>
      <xdr:spPr bwMode="auto">
        <a:xfrm>
          <a:off x="2908300" y="6481710"/>
          <a:ext cx="698500" cy="116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103404</xdr:rowOff>
    </xdr:from>
    <xdr:to>
      <xdr:col>19</xdr:col>
      <xdr:colOff>38100</xdr:colOff>
      <xdr:row>35</xdr:row>
      <xdr:rowOff>205004</xdr:rowOff>
    </xdr:to>
    <xdr:sp macro="" textlink="">
      <xdr:nvSpPr>
        <xdr:cNvPr id="123" name="フローチャート: 判断 122">
          <a:extLst>
            <a:ext uri="{FF2B5EF4-FFF2-40B4-BE49-F238E27FC236}">
              <a16:creationId xmlns="" xmlns:a16="http://schemas.microsoft.com/office/drawing/2014/main" id="{00000000-0008-0000-0500-00007B000000}"/>
            </a:ext>
          </a:extLst>
        </xdr:cNvPr>
        <xdr:cNvSpPr/>
      </xdr:nvSpPr>
      <xdr:spPr bwMode="auto">
        <a:xfrm>
          <a:off x="3556000" y="67137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189781</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3225800" y="68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38743</xdr:rowOff>
    </xdr:from>
    <xdr:to>
      <xdr:col>15</xdr:col>
      <xdr:colOff>101600</xdr:colOff>
      <xdr:row>35</xdr:row>
      <xdr:rowOff>140343</xdr:rowOff>
    </xdr:to>
    <xdr:sp macro="" textlink="">
      <xdr:nvSpPr>
        <xdr:cNvPr id="125" name="フローチャート: 判断 124">
          <a:extLst>
            <a:ext uri="{FF2B5EF4-FFF2-40B4-BE49-F238E27FC236}">
              <a16:creationId xmlns="" xmlns:a16="http://schemas.microsoft.com/office/drawing/2014/main" id="{00000000-0008-0000-0500-00007D000000}"/>
            </a:ext>
          </a:extLst>
        </xdr:cNvPr>
        <xdr:cNvSpPr/>
      </xdr:nvSpPr>
      <xdr:spPr bwMode="auto">
        <a:xfrm>
          <a:off x="2857500" y="6649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125120</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2527300" y="6735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120907</xdr:rowOff>
    </xdr:from>
    <xdr:to>
      <xdr:col>29</xdr:col>
      <xdr:colOff>177800</xdr:colOff>
      <xdr:row>35</xdr:row>
      <xdr:rowOff>222507</xdr:rowOff>
    </xdr:to>
    <xdr:sp macro="" textlink="">
      <xdr:nvSpPr>
        <xdr:cNvPr id="132" name="楕円 131">
          <a:extLst>
            <a:ext uri="{FF2B5EF4-FFF2-40B4-BE49-F238E27FC236}">
              <a16:creationId xmlns="" xmlns:a16="http://schemas.microsoft.com/office/drawing/2014/main" id="{00000000-0008-0000-0500-000084000000}"/>
            </a:ext>
          </a:extLst>
        </xdr:cNvPr>
        <xdr:cNvSpPr/>
      </xdr:nvSpPr>
      <xdr:spPr bwMode="auto">
        <a:xfrm>
          <a:off x="5600700" y="6731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308884</xdr:rowOff>
    </xdr:from>
    <xdr:ext cx="762000" cy="259045"/>
    <xdr:sp macro="" textlink="">
      <xdr:nvSpPr>
        <xdr:cNvPr id="133" name="人口1人当たり決算額の推移該当値テキスト445">
          <a:extLst>
            <a:ext uri="{FF2B5EF4-FFF2-40B4-BE49-F238E27FC236}">
              <a16:creationId xmlns="" xmlns:a16="http://schemas.microsoft.com/office/drawing/2014/main" id="{00000000-0008-0000-0500-000085000000}"/>
            </a:ext>
          </a:extLst>
        </xdr:cNvPr>
        <xdr:cNvSpPr txBox="1"/>
      </xdr:nvSpPr>
      <xdr:spPr>
        <a:xfrm>
          <a:off x="5740400" y="6576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331905</xdr:rowOff>
    </xdr:from>
    <xdr:to>
      <xdr:col>26</xdr:col>
      <xdr:colOff>101600</xdr:colOff>
      <xdr:row>35</xdr:row>
      <xdr:rowOff>90605</xdr:rowOff>
    </xdr:to>
    <xdr:sp macro="" textlink="">
      <xdr:nvSpPr>
        <xdr:cNvPr id="134" name="楕円 133">
          <a:extLst>
            <a:ext uri="{FF2B5EF4-FFF2-40B4-BE49-F238E27FC236}">
              <a16:creationId xmlns="" xmlns:a16="http://schemas.microsoft.com/office/drawing/2014/main" id="{00000000-0008-0000-0500-000086000000}"/>
            </a:ext>
          </a:extLst>
        </xdr:cNvPr>
        <xdr:cNvSpPr/>
      </xdr:nvSpPr>
      <xdr:spPr bwMode="auto">
        <a:xfrm>
          <a:off x="4953000" y="6599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100782</xdr:rowOff>
    </xdr:from>
    <xdr:ext cx="736600" cy="259045"/>
    <xdr:sp macro="" textlink="">
      <xdr:nvSpPr>
        <xdr:cNvPr id="135" name="テキスト ボックス 134">
          <a:extLst>
            <a:ext uri="{FF2B5EF4-FFF2-40B4-BE49-F238E27FC236}">
              <a16:creationId xmlns="" xmlns:a16="http://schemas.microsoft.com/office/drawing/2014/main" id="{00000000-0008-0000-0500-000087000000}"/>
            </a:ext>
          </a:extLst>
        </xdr:cNvPr>
        <xdr:cNvSpPr txBox="1"/>
      </xdr:nvSpPr>
      <xdr:spPr>
        <a:xfrm>
          <a:off x="4622800" y="6368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21303</xdr:rowOff>
    </xdr:from>
    <xdr:to>
      <xdr:col>22</xdr:col>
      <xdr:colOff>165100</xdr:colOff>
      <xdr:row>35</xdr:row>
      <xdr:rowOff>122903</xdr:rowOff>
    </xdr:to>
    <xdr:sp macro="" textlink="">
      <xdr:nvSpPr>
        <xdr:cNvPr id="136" name="楕円 135">
          <a:extLst>
            <a:ext uri="{FF2B5EF4-FFF2-40B4-BE49-F238E27FC236}">
              <a16:creationId xmlns="" xmlns:a16="http://schemas.microsoft.com/office/drawing/2014/main" id="{00000000-0008-0000-0500-000088000000}"/>
            </a:ext>
          </a:extLst>
        </xdr:cNvPr>
        <xdr:cNvSpPr/>
      </xdr:nvSpPr>
      <xdr:spPr bwMode="auto">
        <a:xfrm>
          <a:off x="4254500" y="663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133080</xdr:rowOff>
    </xdr:from>
    <xdr:ext cx="762000" cy="259045"/>
    <xdr:sp macro="" textlink="">
      <xdr:nvSpPr>
        <xdr:cNvPr id="137" name="テキスト ボックス 136">
          <a:extLst>
            <a:ext uri="{FF2B5EF4-FFF2-40B4-BE49-F238E27FC236}">
              <a16:creationId xmlns="" xmlns:a16="http://schemas.microsoft.com/office/drawing/2014/main" id="{00000000-0008-0000-0500-000089000000}"/>
            </a:ext>
          </a:extLst>
        </xdr:cNvPr>
        <xdr:cNvSpPr txBox="1"/>
      </xdr:nvSpPr>
      <xdr:spPr>
        <a:xfrm>
          <a:off x="3924300" y="640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280307</xdr:rowOff>
    </xdr:from>
    <xdr:to>
      <xdr:col>19</xdr:col>
      <xdr:colOff>38100</xdr:colOff>
      <xdr:row>35</xdr:row>
      <xdr:rowOff>39007</xdr:rowOff>
    </xdr:to>
    <xdr:sp macro="" textlink="">
      <xdr:nvSpPr>
        <xdr:cNvPr id="138" name="楕円 137">
          <a:extLst>
            <a:ext uri="{FF2B5EF4-FFF2-40B4-BE49-F238E27FC236}">
              <a16:creationId xmlns="" xmlns:a16="http://schemas.microsoft.com/office/drawing/2014/main" id="{00000000-0008-0000-0500-00008A000000}"/>
            </a:ext>
          </a:extLst>
        </xdr:cNvPr>
        <xdr:cNvSpPr/>
      </xdr:nvSpPr>
      <xdr:spPr bwMode="auto">
        <a:xfrm>
          <a:off x="3556000" y="6547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49184</xdr:rowOff>
    </xdr:from>
    <xdr:ext cx="762000" cy="259045"/>
    <xdr:sp macro="" textlink="">
      <xdr:nvSpPr>
        <xdr:cNvPr id="139" name="テキスト ボックス 138">
          <a:extLst>
            <a:ext uri="{FF2B5EF4-FFF2-40B4-BE49-F238E27FC236}">
              <a16:creationId xmlns="" xmlns:a16="http://schemas.microsoft.com/office/drawing/2014/main" id="{00000000-0008-0000-0500-00008B000000}"/>
            </a:ext>
          </a:extLst>
        </xdr:cNvPr>
        <xdr:cNvSpPr txBox="1"/>
      </xdr:nvSpPr>
      <xdr:spPr>
        <a:xfrm>
          <a:off x="3225800" y="631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163460</xdr:rowOff>
    </xdr:from>
    <xdr:to>
      <xdr:col>15</xdr:col>
      <xdr:colOff>101600</xdr:colOff>
      <xdr:row>34</xdr:row>
      <xdr:rowOff>265060</xdr:rowOff>
    </xdr:to>
    <xdr:sp macro="" textlink="">
      <xdr:nvSpPr>
        <xdr:cNvPr id="140" name="楕円 139">
          <a:extLst>
            <a:ext uri="{FF2B5EF4-FFF2-40B4-BE49-F238E27FC236}">
              <a16:creationId xmlns="" xmlns:a16="http://schemas.microsoft.com/office/drawing/2014/main" id="{00000000-0008-0000-0500-00008C000000}"/>
            </a:ext>
          </a:extLst>
        </xdr:cNvPr>
        <xdr:cNvSpPr/>
      </xdr:nvSpPr>
      <xdr:spPr bwMode="auto">
        <a:xfrm>
          <a:off x="2857500" y="6430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275237</xdr:rowOff>
    </xdr:from>
    <xdr:ext cx="762000" cy="259045"/>
    <xdr:sp macro="" textlink="">
      <xdr:nvSpPr>
        <xdr:cNvPr id="141" name="テキスト ボックス 140">
          <a:extLst>
            <a:ext uri="{FF2B5EF4-FFF2-40B4-BE49-F238E27FC236}">
              <a16:creationId xmlns="" xmlns:a16="http://schemas.microsoft.com/office/drawing/2014/main" id="{00000000-0008-0000-0500-00008D000000}"/>
            </a:ext>
          </a:extLst>
        </xdr:cNvPr>
        <xdr:cNvSpPr txBox="1"/>
      </xdr:nvSpPr>
      <xdr:spPr>
        <a:xfrm>
          <a:off x="2527300" y="619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81,847
81,214
548.51
40,985,754
39,661,166
1,298,823
19,752,954
34,319,178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40.5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24463</xdr:rowOff>
    </xdr:from>
    <xdr:to>
      <xdr:col>24</xdr:col>
      <xdr:colOff>62865</xdr:colOff>
      <xdr:row>39</xdr:row>
      <xdr:rowOff>2883</xdr:rowOff>
    </xdr:to>
    <xdr:cxnSp macro="">
      <xdr:nvCxnSpPr>
        <xdr:cNvPr id="54" name="直線コネクタ 53">
          <a:extLst>
            <a:ext uri="{FF2B5EF4-FFF2-40B4-BE49-F238E27FC236}">
              <a16:creationId xmlns="" xmlns:a16="http://schemas.microsoft.com/office/drawing/2014/main" id="{00000000-0008-0000-0600-000036000000}"/>
            </a:ext>
          </a:extLst>
        </xdr:cNvPr>
        <xdr:cNvCxnSpPr/>
      </xdr:nvCxnSpPr>
      <xdr:spPr>
        <a:xfrm flipV="1">
          <a:off x="4633595" y="5339413"/>
          <a:ext cx="1270" cy="1350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6710</xdr:rowOff>
    </xdr:from>
    <xdr:ext cx="534377" cy="259045"/>
    <xdr:sp macro="" textlink="">
      <xdr:nvSpPr>
        <xdr:cNvPr id="55" name="人件費最小値テキスト">
          <a:extLst>
            <a:ext uri="{FF2B5EF4-FFF2-40B4-BE49-F238E27FC236}">
              <a16:creationId xmlns="" xmlns:a16="http://schemas.microsoft.com/office/drawing/2014/main" id="{00000000-0008-0000-0600-000037000000}"/>
            </a:ext>
          </a:extLst>
        </xdr:cNvPr>
        <xdr:cNvSpPr txBox="1"/>
      </xdr:nvSpPr>
      <xdr:spPr>
        <a:xfrm>
          <a:off x="4686300" y="669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2883</xdr:rowOff>
    </xdr:from>
    <xdr:to>
      <xdr:col>24</xdr:col>
      <xdr:colOff>152400</xdr:colOff>
      <xdr:row>39</xdr:row>
      <xdr:rowOff>2883</xdr:rowOff>
    </xdr:to>
    <xdr:cxnSp macro="">
      <xdr:nvCxnSpPr>
        <xdr:cNvPr id="56" name="直線コネクタ 55">
          <a:extLst>
            <a:ext uri="{FF2B5EF4-FFF2-40B4-BE49-F238E27FC236}">
              <a16:creationId xmlns="" xmlns:a16="http://schemas.microsoft.com/office/drawing/2014/main" id="{00000000-0008-0000-0600-000038000000}"/>
            </a:ext>
          </a:extLst>
        </xdr:cNvPr>
        <xdr:cNvCxnSpPr/>
      </xdr:nvCxnSpPr>
      <xdr:spPr>
        <a:xfrm>
          <a:off x="4546600" y="6689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142590</xdr:rowOff>
    </xdr:from>
    <xdr:ext cx="534377" cy="259045"/>
    <xdr:sp macro="" textlink="">
      <xdr:nvSpPr>
        <xdr:cNvPr id="57" name="人件費最大値テキスト">
          <a:extLst>
            <a:ext uri="{FF2B5EF4-FFF2-40B4-BE49-F238E27FC236}">
              <a16:creationId xmlns="" xmlns:a16="http://schemas.microsoft.com/office/drawing/2014/main" id="{00000000-0008-0000-0600-000039000000}"/>
            </a:ext>
          </a:extLst>
        </xdr:cNvPr>
        <xdr:cNvSpPr txBox="1"/>
      </xdr:nvSpPr>
      <xdr:spPr>
        <a:xfrm>
          <a:off x="4686300" y="511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24463</xdr:rowOff>
    </xdr:from>
    <xdr:to>
      <xdr:col>24</xdr:col>
      <xdr:colOff>152400</xdr:colOff>
      <xdr:row>31</xdr:row>
      <xdr:rowOff>24463</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a:off x="4546600" y="5339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42271</xdr:rowOff>
    </xdr:from>
    <xdr:to>
      <xdr:col>24</xdr:col>
      <xdr:colOff>63500</xdr:colOff>
      <xdr:row>37</xdr:row>
      <xdr:rowOff>70708</xdr:rowOff>
    </xdr:to>
    <xdr:cxnSp macro="">
      <xdr:nvCxnSpPr>
        <xdr:cNvPr id="59" name="直線コネクタ 58">
          <a:extLst>
            <a:ext uri="{FF2B5EF4-FFF2-40B4-BE49-F238E27FC236}">
              <a16:creationId xmlns="" xmlns:a16="http://schemas.microsoft.com/office/drawing/2014/main" id="{00000000-0008-0000-0600-00003B000000}"/>
            </a:ext>
          </a:extLst>
        </xdr:cNvPr>
        <xdr:cNvCxnSpPr/>
      </xdr:nvCxnSpPr>
      <xdr:spPr>
        <a:xfrm flipV="1">
          <a:off x="3797300" y="6385921"/>
          <a:ext cx="838200" cy="2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126727</xdr:rowOff>
    </xdr:from>
    <xdr:ext cx="534377" cy="259045"/>
    <xdr:sp macro="" textlink="">
      <xdr:nvSpPr>
        <xdr:cNvPr id="60" name="人件費平均値テキスト">
          <a:extLst>
            <a:ext uri="{FF2B5EF4-FFF2-40B4-BE49-F238E27FC236}">
              <a16:creationId xmlns="" xmlns:a16="http://schemas.microsoft.com/office/drawing/2014/main" id="{00000000-0008-0000-0600-00003C000000}"/>
            </a:ext>
          </a:extLst>
        </xdr:cNvPr>
        <xdr:cNvSpPr txBox="1"/>
      </xdr:nvSpPr>
      <xdr:spPr>
        <a:xfrm>
          <a:off x="4686300" y="5956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103850</xdr:rowOff>
    </xdr:from>
    <xdr:to>
      <xdr:col>24</xdr:col>
      <xdr:colOff>114300</xdr:colOff>
      <xdr:row>36</xdr:row>
      <xdr:rowOff>34000</xdr:rowOff>
    </xdr:to>
    <xdr:sp macro="" textlink="">
      <xdr:nvSpPr>
        <xdr:cNvPr id="61" name="フローチャート: 判断 60">
          <a:extLst>
            <a:ext uri="{FF2B5EF4-FFF2-40B4-BE49-F238E27FC236}">
              <a16:creationId xmlns="" xmlns:a16="http://schemas.microsoft.com/office/drawing/2014/main" id="{00000000-0008-0000-0600-00003D000000}"/>
            </a:ext>
          </a:extLst>
        </xdr:cNvPr>
        <xdr:cNvSpPr/>
      </xdr:nvSpPr>
      <xdr:spPr>
        <a:xfrm>
          <a:off x="4584700" y="610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64193</xdr:rowOff>
    </xdr:from>
    <xdr:to>
      <xdr:col>19</xdr:col>
      <xdr:colOff>177800</xdr:colOff>
      <xdr:row>37</xdr:row>
      <xdr:rowOff>70708</xdr:rowOff>
    </xdr:to>
    <xdr:cxnSp macro="">
      <xdr:nvCxnSpPr>
        <xdr:cNvPr id="62" name="直線コネクタ 61">
          <a:extLst>
            <a:ext uri="{FF2B5EF4-FFF2-40B4-BE49-F238E27FC236}">
              <a16:creationId xmlns="" xmlns:a16="http://schemas.microsoft.com/office/drawing/2014/main" id="{00000000-0008-0000-0600-00003E000000}"/>
            </a:ext>
          </a:extLst>
        </xdr:cNvPr>
        <xdr:cNvCxnSpPr/>
      </xdr:nvCxnSpPr>
      <xdr:spPr>
        <a:xfrm>
          <a:off x="2908300" y="6407843"/>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99164</xdr:rowOff>
    </xdr:from>
    <xdr:to>
      <xdr:col>20</xdr:col>
      <xdr:colOff>38100</xdr:colOff>
      <xdr:row>36</xdr:row>
      <xdr:rowOff>29314</xdr:rowOff>
    </xdr:to>
    <xdr:sp macro="" textlink="">
      <xdr:nvSpPr>
        <xdr:cNvPr id="63" name="フローチャート: 判断 62">
          <a:extLst>
            <a:ext uri="{FF2B5EF4-FFF2-40B4-BE49-F238E27FC236}">
              <a16:creationId xmlns="" xmlns:a16="http://schemas.microsoft.com/office/drawing/2014/main" id="{00000000-0008-0000-0600-00003F000000}"/>
            </a:ext>
          </a:extLst>
        </xdr:cNvPr>
        <xdr:cNvSpPr/>
      </xdr:nvSpPr>
      <xdr:spPr>
        <a:xfrm>
          <a:off x="3746500" y="609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45841</xdr:rowOff>
    </xdr:from>
    <xdr:ext cx="534377" cy="259045"/>
    <xdr:sp macro="" textlink="">
      <xdr:nvSpPr>
        <xdr:cNvPr id="64" name="テキスト ボックス 63">
          <a:extLst>
            <a:ext uri="{FF2B5EF4-FFF2-40B4-BE49-F238E27FC236}">
              <a16:creationId xmlns="" xmlns:a16="http://schemas.microsoft.com/office/drawing/2014/main" id="{00000000-0008-0000-0600-000040000000}"/>
            </a:ext>
          </a:extLst>
        </xdr:cNvPr>
        <xdr:cNvSpPr txBox="1"/>
      </xdr:nvSpPr>
      <xdr:spPr>
        <a:xfrm>
          <a:off x="3530111" y="587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9901</xdr:rowOff>
    </xdr:from>
    <xdr:to>
      <xdr:col>15</xdr:col>
      <xdr:colOff>50800</xdr:colOff>
      <xdr:row>37</xdr:row>
      <xdr:rowOff>64193</xdr:rowOff>
    </xdr:to>
    <xdr:cxnSp macro="">
      <xdr:nvCxnSpPr>
        <xdr:cNvPr id="65" name="直線コネクタ 64">
          <a:extLst>
            <a:ext uri="{FF2B5EF4-FFF2-40B4-BE49-F238E27FC236}">
              <a16:creationId xmlns="" xmlns:a16="http://schemas.microsoft.com/office/drawing/2014/main" id="{00000000-0008-0000-0600-000041000000}"/>
            </a:ext>
          </a:extLst>
        </xdr:cNvPr>
        <xdr:cNvCxnSpPr/>
      </xdr:nvCxnSpPr>
      <xdr:spPr>
        <a:xfrm>
          <a:off x="2019300" y="6353551"/>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90820</xdr:rowOff>
    </xdr:from>
    <xdr:to>
      <xdr:col>15</xdr:col>
      <xdr:colOff>101600</xdr:colOff>
      <xdr:row>36</xdr:row>
      <xdr:rowOff>20970</xdr:rowOff>
    </xdr:to>
    <xdr:sp macro="" textlink="">
      <xdr:nvSpPr>
        <xdr:cNvPr id="66" name="フローチャート: 判断 65">
          <a:extLst>
            <a:ext uri="{FF2B5EF4-FFF2-40B4-BE49-F238E27FC236}">
              <a16:creationId xmlns="" xmlns:a16="http://schemas.microsoft.com/office/drawing/2014/main" id="{00000000-0008-0000-0600-000042000000}"/>
            </a:ext>
          </a:extLst>
        </xdr:cNvPr>
        <xdr:cNvSpPr/>
      </xdr:nvSpPr>
      <xdr:spPr>
        <a:xfrm>
          <a:off x="28575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37497</xdr:rowOff>
    </xdr:from>
    <xdr:ext cx="534377" cy="259045"/>
    <xdr:sp macro="" textlink="">
      <xdr:nvSpPr>
        <xdr:cNvPr id="67" name="テキスト ボックス 66">
          <a:extLst>
            <a:ext uri="{FF2B5EF4-FFF2-40B4-BE49-F238E27FC236}">
              <a16:creationId xmlns="" xmlns:a16="http://schemas.microsoft.com/office/drawing/2014/main" id="{00000000-0008-0000-0600-000043000000}"/>
            </a:ext>
          </a:extLst>
        </xdr:cNvPr>
        <xdr:cNvSpPr txBox="1"/>
      </xdr:nvSpPr>
      <xdr:spPr>
        <a:xfrm>
          <a:off x="2641111" y="586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9901</xdr:rowOff>
    </xdr:from>
    <xdr:to>
      <xdr:col>10</xdr:col>
      <xdr:colOff>114300</xdr:colOff>
      <xdr:row>37</xdr:row>
      <xdr:rowOff>84562</xdr:rowOff>
    </xdr:to>
    <xdr:cxnSp macro="">
      <xdr:nvCxnSpPr>
        <xdr:cNvPr id="68" name="直線コネクタ 67">
          <a:extLst>
            <a:ext uri="{FF2B5EF4-FFF2-40B4-BE49-F238E27FC236}">
              <a16:creationId xmlns="" xmlns:a16="http://schemas.microsoft.com/office/drawing/2014/main" id="{00000000-0008-0000-0600-000044000000}"/>
            </a:ext>
          </a:extLst>
        </xdr:cNvPr>
        <xdr:cNvCxnSpPr/>
      </xdr:nvCxnSpPr>
      <xdr:spPr>
        <a:xfrm flipV="1">
          <a:off x="1130300" y="6353551"/>
          <a:ext cx="889000" cy="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29144</xdr:rowOff>
    </xdr:from>
    <xdr:to>
      <xdr:col>10</xdr:col>
      <xdr:colOff>165100</xdr:colOff>
      <xdr:row>35</xdr:row>
      <xdr:rowOff>130744</xdr:rowOff>
    </xdr:to>
    <xdr:sp macro="" textlink="">
      <xdr:nvSpPr>
        <xdr:cNvPr id="69" name="フローチャート: 判断 68">
          <a:extLst>
            <a:ext uri="{FF2B5EF4-FFF2-40B4-BE49-F238E27FC236}">
              <a16:creationId xmlns="" xmlns:a16="http://schemas.microsoft.com/office/drawing/2014/main" id="{00000000-0008-0000-0600-000045000000}"/>
            </a:ext>
          </a:extLst>
        </xdr:cNvPr>
        <xdr:cNvSpPr/>
      </xdr:nvSpPr>
      <xdr:spPr>
        <a:xfrm>
          <a:off x="1968500" y="602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147271</xdr:rowOff>
    </xdr:from>
    <xdr:ext cx="534377" cy="259045"/>
    <xdr:sp macro="" textlink="">
      <xdr:nvSpPr>
        <xdr:cNvPr id="70" name="テキスト ボックス 69">
          <a:extLst>
            <a:ext uri="{FF2B5EF4-FFF2-40B4-BE49-F238E27FC236}">
              <a16:creationId xmlns="" xmlns:a16="http://schemas.microsoft.com/office/drawing/2014/main" id="{00000000-0008-0000-0600-000046000000}"/>
            </a:ext>
          </a:extLst>
        </xdr:cNvPr>
        <xdr:cNvSpPr txBox="1"/>
      </xdr:nvSpPr>
      <xdr:spPr>
        <a:xfrm>
          <a:off x="1752111" y="58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37762</xdr:rowOff>
    </xdr:from>
    <xdr:to>
      <xdr:col>6</xdr:col>
      <xdr:colOff>38100</xdr:colOff>
      <xdr:row>35</xdr:row>
      <xdr:rowOff>139362</xdr:rowOff>
    </xdr:to>
    <xdr:sp macro="" textlink="">
      <xdr:nvSpPr>
        <xdr:cNvPr id="71" name="フローチャート: 判断 70">
          <a:extLst>
            <a:ext uri="{FF2B5EF4-FFF2-40B4-BE49-F238E27FC236}">
              <a16:creationId xmlns="" xmlns:a16="http://schemas.microsoft.com/office/drawing/2014/main" id="{00000000-0008-0000-0600-000047000000}"/>
            </a:ext>
          </a:extLst>
        </xdr:cNvPr>
        <xdr:cNvSpPr/>
      </xdr:nvSpPr>
      <xdr:spPr>
        <a:xfrm>
          <a:off x="1079500" y="603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155889</xdr:rowOff>
    </xdr:from>
    <xdr:ext cx="534377" cy="259045"/>
    <xdr:sp macro="" textlink="">
      <xdr:nvSpPr>
        <xdr:cNvPr id="72" name="テキスト ボックス 71">
          <a:extLst>
            <a:ext uri="{FF2B5EF4-FFF2-40B4-BE49-F238E27FC236}">
              <a16:creationId xmlns="" xmlns:a16="http://schemas.microsoft.com/office/drawing/2014/main" id="{00000000-0008-0000-0600-000048000000}"/>
            </a:ext>
          </a:extLst>
        </xdr:cNvPr>
        <xdr:cNvSpPr txBox="1"/>
      </xdr:nvSpPr>
      <xdr:spPr>
        <a:xfrm>
          <a:off x="863111" y="581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162921</xdr:rowOff>
    </xdr:from>
    <xdr:to>
      <xdr:col>24</xdr:col>
      <xdr:colOff>114300</xdr:colOff>
      <xdr:row>37</xdr:row>
      <xdr:rowOff>93071</xdr:rowOff>
    </xdr:to>
    <xdr:sp macro="" textlink="">
      <xdr:nvSpPr>
        <xdr:cNvPr id="78" name="楕円 77">
          <a:extLst>
            <a:ext uri="{FF2B5EF4-FFF2-40B4-BE49-F238E27FC236}">
              <a16:creationId xmlns="" xmlns:a16="http://schemas.microsoft.com/office/drawing/2014/main" id="{00000000-0008-0000-0600-00004E000000}"/>
            </a:ext>
          </a:extLst>
        </xdr:cNvPr>
        <xdr:cNvSpPr/>
      </xdr:nvSpPr>
      <xdr:spPr>
        <a:xfrm>
          <a:off x="4584700" y="633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141348</xdr:rowOff>
    </xdr:from>
    <xdr:ext cx="534377" cy="259045"/>
    <xdr:sp macro="" textlink="">
      <xdr:nvSpPr>
        <xdr:cNvPr id="79" name="人件費該当値テキスト">
          <a:extLst>
            <a:ext uri="{FF2B5EF4-FFF2-40B4-BE49-F238E27FC236}">
              <a16:creationId xmlns="" xmlns:a16="http://schemas.microsoft.com/office/drawing/2014/main" id="{00000000-0008-0000-0600-00004F000000}"/>
            </a:ext>
          </a:extLst>
        </xdr:cNvPr>
        <xdr:cNvSpPr txBox="1"/>
      </xdr:nvSpPr>
      <xdr:spPr>
        <a:xfrm>
          <a:off x="4686300" y="63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19908</xdr:rowOff>
    </xdr:from>
    <xdr:to>
      <xdr:col>20</xdr:col>
      <xdr:colOff>38100</xdr:colOff>
      <xdr:row>37</xdr:row>
      <xdr:rowOff>121508</xdr:rowOff>
    </xdr:to>
    <xdr:sp macro="" textlink="">
      <xdr:nvSpPr>
        <xdr:cNvPr id="80" name="楕円 79">
          <a:extLst>
            <a:ext uri="{FF2B5EF4-FFF2-40B4-BE49-F238E27FC236}">
              <a16:creationId xmlns="" xmlns:a16="http://schemas.microsoft.com/office/drawing/2014/main" id="{00000000-0008-0000-0600-000050000000}"/>
            </a:ext>
          </a:extLst>
        </xdr:cNvPr>
        <xdr:cNvSpPr/>
      </xdr:nvSpPr>
      <xdr:spPr>
        <a:xfrm>
          <a:off x="3746500" y="636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112635</xdr:rowOff>
    </xdr:from>
    <xdr:ext cx="534377" cy="259045"/>
    <xdr:sp macro="" textlink="">
      <xdr:nvSpPr>
        <xdr:cNvPr id="81" name="テキスト ボックス 80">
          <a:extLst>
            <a:ext uri="{FF2B5EF4-FFF2-40B4-BE49-F238E27FC236}">
              <a16:creationId xmlns="" xmlns:a16="http://schemas.microsoft.com/office/drawing/2014/main" id="{00000000-0008-0000-0600-000051000000}"/>
            </a:ext>
          </a:extLst>
        </xdr:cNvPr>
        <xdr:cNvSpPr txBox="1"/>
      </xdr:nvSpPr>
      <xdr:spPr>
        <a:xfrm>
          <a:off x="3530111" y="645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13393</xdr:rowOff>
    </xdr:from>
    <xdr:to>
      <xdr:col>15</xdr:col>
      <xdr:colOff>101600</xdr:colOff>
      <xdr:row>37</xdr:row>
      <xdr:rowOff>114993</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2857500" y="63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106120</xdr:rowOff>
    </xdr:from>
    <xdr:ext cx="534377"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2641111" y="644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130551</xdr:rowOff>
    </xdr:from>
    <xdr:to>
      <xdr:col>10</xdr:col>
      <xdr:colOff>165100</xdr:colOff>
      <xdr:row>37</xdr:row>
      <xdr:rowOff>60701</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1968500" y="63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51828</xdr:rowOff>
    </xdr:from>
    <xdr:ext cx="534377"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1752111" y="639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33762</xdr:rowOff>
    </xdr:from>
    <xdr:to>
      <xdr:col>6</xdr:col>
      <xdr:colOff>38100</xdr:colOff>
      <xdr:row>37</xdr:row>
      <xdr:rowOff>135362</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1079500" y="637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126489</xdr:rowOff>
    </xdr:from>
    <xdr:ext cx="534377"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863111" y="647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 xmlns:a16="http://schemas.microsoft.com/office/drawing/2014/main" id="{00000000-0008-0000-06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105471</xdr:rowOff>
    </xdr:from>
    <xdr:to>
      <xdr:col>24</xdr:col>
      <xdr:colOff>62865</xdr:colOff>
      <xdr:row>58</xdr:row>
      <xdr:rowOff>82653</xdr:rowOff>
    </xdr:to>
    <xdr:cxnSp macro="">
      <xdr:nvCxnSpPr>
        <xdr:cNvPr id="111" name="直線コネクタ 110">
          <a:extLst>
            <a:ext uri="{FF2B5EF4-FFF2-40B4-BE49-F238E27FC236}">
              <a16:creationId xmlns="" xmlns:a16="http://schemas.microsoft.com/office/drawing/2014/main" id="{00000000-0008-0000-0600-00006F000000}"/>
            </a:ext>
          </a:extLst>
        </xdr:cNvPr>
        <xdr:cNvCxnSpPr/>
      </xdr:nvCxnSpPr>
      <xdr:spPr>
        <a:xfrm flipV="1">
          <a:off x="4633595" y="8677971"/>
          <a:ext cx="1270" cy="1348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86480</xdr:rowOff>
    </xdr:from>
    <xdr:ext cx="534377" cy="259045"/>
    <xdr:sp macro="" textlink="">
      <xdr:nvSpPr>
        <xdr:cNvPr id="112" name="物件費最小値テキスト">
          <a:extLst>
            <a:ext uri="{FF2B5EF4-FFF2-40B4-BE49-F238E27FC236}">
              <a16:creationId xmlns="" xmlns:a16="http://schemas.microsoft.com/office/drawing/2014/main" id="{00000000-0008-0000-0600-000070000000}"/>
            </a:ext>
          </a:extLst>
        </xdr:cNvPr>
        <xdr:cNvSpPr txBox="1"/>
      </xdr:nvSpPr>
      <xdr:spPr>
        <a:xfrm>
          <a:off x="4686300" y="1003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82653</xdr:rowOff>
    </xdr:from>
    <xdr:to>
      <xdr:col>24</xdr:col>
      <xdr:colOff>152400</xdr:colOff>
      <xdr:row>58</xdr:row>
      <xdr:rowOff>82653</xdr:rowOff>
    </xdr:to>
    <xdr:cxnSp macro="">
      <xdr:nvCxnSpPr>
        <xdr:cNvPr id="113" name="直線コネクタ 112">
          <a:extLst>
            <a:ext uri="{FF2B5EF4-FFF2-40B4-BE49-F238E27FC236}">
              <a16:creationId xmlns="" xmlns:a16="http://schemas.microsoft.com/office/drawing/2014/main" id="{00000000-0008-0000-0600-000071000000}"/>
            </a:ext>
          </a:extLst>
        </xdr:cNvPr>
        <xdr:cNvCxnSpPr/>
      </xdr:nvCxnSpPr>
      <xdr:spPr>
        <a:xfrm>
          <a:off x="4546600" y="10026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52148</xdr:rowOff>
    </xdr:from>
    <xdr:ext cx="599010" cy="259045"/>
    <xdr:sp macro="" textlink="">
      <xdr:nvSpPr>
        <xdr:cNvPr id="114" name="物件費最大値テキスト">
          <a:extLst>
            <a:ext uri="{FF2B5EF4-FFF2-40B4-BE49-F238E27FC236}">
              <a16:creationId xmlns="" xmlns:a16="http://schemas.microsoft.com/office/drawing/2014/main" id="{00000000-0008-0000-0600-000072000000}"/>
            </a:ext>
          </a:extLst>
        </xdr:cNvPr>
        <xdr:cNvSpPr txBox="1"/>
      </xdr:nvSpPr>
      <xdr:spPr>
        <a:xfrm>
          <a:off x="4686300" y="845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105471</xdr:rowOff>
    </xdr:from>
    <xdr:to>
      <xdr:col>24</xdr:col>
      <xdr:colOff>152400</xdr:colOff>
      <xdr:row>50</xdr:row>
      <xdr:rowOff>105471</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a:off x="4546600" y="8677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8956</xdr:rowOff>
    </xdr:from>
    <xdr:to>
      <xdr:col>24</xdr:col>
      <xdr:colOff>63500</xdr:colOff>
      <xdr:row>58</xdr:row>
      <xdr:rowOff>10854</xdr:rowOff>
    </xdr:to>
    <xdr:cxnSp macro="">
      <xdr:nvCxnSpPr>
        <xdr:cNvPr id="116" name="直線コネクタ 115">
          <a:extLst>
            <a:ext uri="{FF2B5EF4-FFF2-40B4-BE49-F238E27FC236}">
              <a16:creationId xmlns="" xmlns:a16="http://schemas.microsoft.com/office/drawing/2014/main" id="{00000000-0008-0000-0600-000074000000}"/>
            </a:ext>
          </a:extLst>
        </xdr:cNvPr>
        <xdr:cNvCxnSpPr/>
      </xdr:nvCxnSpPr>
      <xdr:spPr>
        <a:xfrm flipV="1">
          <a:off x="3797300" y="9953056"/>
          <a:ext cx="838200" cy="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125089</xdr:rowOff>
    </xdr:from>
    <xdr:ext cx="534377" cy="259045"/>
    <xdr:sp macro="" textlink="">
      <xdr:nvSpPr>
        <xdr:cNvPr id="117" name="物件費平均値テキスト">
          <a:extLst>
            <a:ext uri="{FF2B5EF4-FFF2-40B4-BE49-F238E27FC236}">
              <a16:creationId xmlns="" xmlns:a16="http://schemas.microsoft.com/office/drawing/2014/main" id="{00000000-0008-0000-0600-000075000000}"/>
            </a:ext>
          </a:extLst>
        </xdr:cNvPr>
        <xdr:cNvSpPr txBox="1"/>
      </xdr:nvSpPr>
      <xdr:spPr>
        <a:xfrm>
          <a:off x="4686300" y="9726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102212</xdr:rowOff>
    </xdr:from>
    <xdr:to>
      <xdr:col>24</xdr:col>
      <xdr:colOff>114300</xdr:colOff>
      <xdr:row>58</xdr:row>
      <xdr:rowOff>32362</xdr:rowOff>
    </xdr:to>
    <xdr:sp macro="" textlink="">
      <xdr:nvSpPr>
        <xdr:cNvPr id="118" name="フローチャート: 判断 117">
          <a:extLst>
            <a:ext uri="{FF2B5EF4-FFF2-40B4-BE49-F238E27FC236}">
              <a16:creationId xmlns="" xmlns:a16="http://schemas.microsoft.com/office/drawing/2014/main" id="{00000000-0008-0000-0600-000076000000}"/>
            </a:ext>
          </a:extLst>
        </xdr:cNvPr>
        <xdr:cNvSpPr/>
      </xdr:nvSpPr>
      <xdr:spPr>
        <a:xfrm>
          <a:off x="4584700" y="987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10854</xdr:rowOff>
    </xdr:from>
    <xdr:to>
      <xdr:col>19</xdr:col>
      <xdr:colOff>177800</xdr:colOff>
      <xdr:row>58</xdr:row>
      <xdr:rowOff>38712</xdr:rowOff>
    </xdr:to>
    <xdr:cxnSp macro="">
      <xdr:nvCxnSpPr>
        <xdr:cNvPr id="119" name="直線コネクタ 118">
          <a:extLst>
            <a:ext uri="{FF2B5EF4-FFF2-40B4-BE49-F238E27FC236}">
              <a16:creationId xmlns="" xmlns:a16="http://schemas.microsoft.com/office/drawing/2014/main" id="{00000000-0008-0000-0600-000077000000}"/>
            </a:ext>
          </a:extLst>
        </xdr:cNvPr>
        <xdr:cNvCxnSpPr/>
      </xdr:nvCxnSpPr>
      <xdr:spPr>
        <a:xfrm flipV="1">
          <a:off x="2908300" y="9954954"/>
          <a:ext cx="889000" cy="2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80244</xdr:rowOff>
    </xdr:from>
    <xdr:to>
      <xdr:col>20</xdr:col>
      <xdr:colOff>38100</xdr:colOff>
      <xdr:row>58</xdr:row>
      <xdr:rowOff>10394</xdr:rowOff>
    </xdr:to>
    <xdr:sp macro="" textlink="">
      <xdr:nvSpPr>
        <xdr:cNvPr id="120" name="フローチャート: 判断 119">
          <a:extLst>
            <a:ext uri="{FF2B5EF4-FFF2-40B4-BE49-F238E27FC236}">
              <a16:creationId xmlns="" xmlns:a16="http://schemas.microsoft.com/office/drawing/2014/main" id="{00000000-0008-0000-0600-000078000000}"/>
            </a:ext>
          </a:extLst>
        </xdr:cNvPr>
        <xdr:cNvSpPr/>
      </xdr:nvSpPr>
      <xdr:spPr>
        <a:xfrm>
          <a:off x="3746500" y="985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26921</xdr:rowOff>
    </xdr:from>
    <xdr:ext cx="534377" cy="259045"/>
    <xdr:sp macro="" textlink="">
      <xdr:nvSpPr>
        <xdr:cNvPr id="121" name="テキスト ボックス 120">
          <a:extLst>
            <a:ext uri="{FF2B5EF4-FFF2-40B4-BE49-F238E27FC236}">
              <a16:creationId xmlns="" xmlns:a16="http://schemas.microsoft.com/office/drawing/2014/main" id="{00000000-0008-0000-0600-000079000000}"/>
            </a:ext>
          </a:extLst>
        </xdr:cNvPr>
        <xdr:cNvSpPr txBox="1"/>
      </xdr:nvSpPr>
      <xdr:spPr>
        <a:xfrm>
          <a:off x="3530111" y="962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29904</xdr:rowOff>
    </xdr:from>
    <xdr:to>
      <xdr:col>15</xdr:col>
      <xdr:colOff>50800</xdr:colOff>
      <xdr:row>58</xdr:row>
      <xdr:rowOff>38712</xdr:rowOff>
    </xdr:to>
    <xdr:cxnSp macro="">
      <xdr:nvCxnSpPr>
        <xdr:cNvPr id="122" name="直線コネクタ 121">
          <a:extLst>
            <a:ext uri="{FF2B5EF4-FFF2-40B4-BE49-F238E27FC236}">
              <a16:creationId xmlns="" xmlns:a16="http://schemas.microsoft.com/office/drawing/2014/main" id="{00000000-0008-0000-0600-00007A000000}"/>
            </a:ext>
          </a:extLst>
        </xdr:cNvPr>
        <xdr:cNvCxnSpPr/>
      </xdr:nvCxnSpPr>
      <xdr:spPr>
        <a:xfrm>
          <a:off x="2019300" y="9974004"/>
          <a:ext cx="889000" cy="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119483</xdr:rowOff>
    </xdr:from>
    <xdr:to>
      <xdr:col>15</xdr:col>
      <xdr:colOff>101600</xdr:colOff>
      <xdr:row>58</xdr:row>
      <xdr:rowOff>49633</xdr:rowOff>
    </xdr:to>
    <xdr:sp macro="" textlink="">
      <xdr:nvSpPr>
        <xdr:cNvPr id="123" name="フローチャート: 判断 122">
          <a:extLst>
            <a:ext uri="{FF2B5EF4-FFF2-40B4-BE49-F238E27FC236}">
              <a16:creationId xmlns="" xmlns:a16="http://schemas.microsoft.com/office/drawing/2014/main" id="{00000000-0008-0000-0600-00007B000000}"/>
            </a:ext>
          </a:extLst>
        </xdr:cNvPr>
        <xdr:cNvSpPr/>
      </xdr:nvSpPr>
      <xdr:spPr>
        <a:xfrm>
          <a:off x="2857500" y="989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66160</xdr:rowOff>
    </xdr:from>
    <xdr:ext cx="534377" cy="259045"/>
    <xdr:sp macro="" textlink="">
      <xdr:nvSpPr>
        <xdr:cNvPr id="124" name="テキスト ボックス 123">
          <a:extLst>
            <a:ext uri="{FF2B5EF4-FFF2-40B4-BE49-F238E27FC236}">
              <a16:creationId xmlns="" xmlns:a16="http://schemas.microsoft.com/office/drawing/2014/main" id="{00000000-0008-0000-0600-00007C000000}"/>
            </a:ext>
          </a:extLst>
        </xdr:cNvPr>
        <xdr:cNvSpPr txBox="1"/>
      </xdr:nvSpPr>
      <xdr:spPr>
        <a:xfrm>
          <a:off x="2641111" y="966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29904</xdr:rowOff>
    </xdr:from>
    <xdr:to>
      <xdr:col>10</xdr:col>
      <xdr:colOff>114300</xdr:colOff>
      <xdr:row>58</xdr:row>
      <xdr:rowOff>41162</xdr:rowOff>
    </xdr:to>
    <xdr:cxnSp macro="">
      <xdr:nvCxnSpPr>
        <xdr:cNvPr id="125" name="直線コネクタ 124">
          <a:extLst>
            <a:ext uri="{FF2B5EF4-FFF2-40B4-BE49-F238E27FC236}">
              <a16:creationId xmlns="" xmlns:a16="http://schemas.microsoft.com/office/drawing/2014/main" id="{00000000-0008-0000-0600-00007D000000}"/>
            </a:ext>
          </a:extLst>
        </xdr:cNvPr>
        <xdr:cNvCxnSpPr/>
      </xdr:nvCxnSpPr>
      <xdr:spPr>
        <a:xfrm flipV="1">
          <a:off x="1130300" y="9974004"/>
          <a:ext cx="889000" cy="1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119521</xdr:rowOff>
    </xdr:from>
    <xdr:to>
      <xdr:col>10</xdr:col>
      <xdr:colOff>165100</xdr:colOff>
      <xdr:row>58</xdr:row>
      <xdr:rowOff>49671</xdr:rowOff>
    </xdr:to>
    <xdr:sp macro="" textlink="">
      <xdr:nvSpPr>
        <xdr:cNvPr id="126" name="フローチャート: 判断 125">
          <a:extLst>
            <a:ext uri="{FF2B5EF4-FFF2-40B4-BE49-F238E27FC236}">
              <a16:creationId xmlns="" xmlns:a16="http://schemas.microsoft.com/office/drawing/2014/main" id="{00000000-0008-0000-0600-00007E000000}"/>
            </a:ext>
          </a:extLst>
        </xdr:cNvPr>
        <xdr:cNvSpPr/>
      </xdr:nvSpPr>
      <xdr:spPr>
        <a:xfrm>
          <a:off x="1968500" y="989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66198</xdr:rowOff>
    </xdr:from>
    <xdr:ext cx="534377" cy="259045"/>
    <xdr:sp macro="" textlink="">
      <xdr:nvSpPr>
        <xdr:cNvPr id="127" name="テキスト ボックス 126">
          <a:extLst>
            <a:ext uri="{FF2B5EF4-FFF2-40B4-BE49-F238E27FC236}">
              <a16:creationId xmlns="" xmlns:a16="http://schemas.microsoft.com/office/drawing/2014/main" id="{00000000-0008-0000-0600-00007F000000}"/>
            </a:ext>
          </a:extLst>
        </xdr:cNvPr>
        <xdr:cNvSpPr txBox="1"/>
      </xdr:nvSpPr>
      <xdr:spPr>
        <a:xfrm>
          <a:off x="1752111" y="966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117734</xdr:rowOff>
    </xdr:from>
    <xdr:to>
      <xdr:col>6</xdr:col>
      <xdr:colOff>38100</xdr:colOff>
      <xdr:row>58</xdr:row>
      <xdr:rowOff>47884</xdr:rowOff>
    </xdr:to>
    <xdr:sp macro="" textlink="">
      <xdr:nvSpPr>
        <xdr:cNvPr id="128" name="フローチャート: 判断 127">
          <a:extLst>
            <a:ext uri="{FF2B5EF4-FFF2-40B4-BE49-F238E27FC236}">
              <a16:creationId xmlns="" xmlns:a16="http://schemas.microsoft.com/office/drawing/2014/main" id="{00000000-0008-0000-0600-000080000000}"/>
            </a:ext>
          </a:extLst>
        </xdr:cNvPr>
        <xdr:cNvSpPr/>
      </xdr:nvSpPr>
      <xdr:spPr>
        <a:xfrm>
          <a:off x="1079500" y="989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64411</xdr:rowOff>
    </xdr:from>
    <xdr:ext cx="534377" cy="259045"/>
    <xdr:sp macro="" textlink="">
      <xdr:nvSpPr>
        <xdr:cNvPr id="129" name="テキスト ボックス 128">
          <a:extLst>
            <a:ext uri="{FF2B5EF4-FFF2-40B4-BE49-F238E27FC236}">
              <a16:creationId xmlns="" xmlns:a16="http://schemas.microsoft.com/office/drawing/2014/main" id="{00000000-0008-0000-0600-000081000000}"/>
            </a:ext>
          </a:extLst>
        </xdr:cNvPr>
        <xdr:cNvSpPr txBox="1"/>
      </xdr:nvSpPr>
      <xdr:spPr>
        <a:xfrm>
          <a:off x="863111" y="966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129606</xdr:rowOff>
    </xdr:from>
    <xdr:to>
      <xdr:col>24</xdr:col>
      <xdr:colOff>114300</xdr:colOff>
      <xdr:row>58</xdr:row>
      <xdr:rowOff>59756</xdr:rowOff>
    </xdr:to>
    <xdr:sp macro="" textlink="">
      <xdr:nvSpPr>
        <xdr:cNvPr id="135" name="楕円 134">
          <a:extLst>
            <a:ext uri="{FF2B5EF4-FFF2-40B4-BE49-F238E27FC236}">
              <a16:creationId xmlns="" xmlns:a16="http://schemas.microsoft.com/office/drawing/2014/main" id="{00000000-0008-0000-0600-000087000000}"/>
            </a:ext>
          </a:extLst>
        </xdr:cNvPr>
        <xdr:cNvSpPr/>
      </xdr:nvSpPr>
      <xdr:spPr>
        <a:xfrm>
          <a:off x="4584700" y="990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80639</xdr:rowOff>
    </xdr:from>
    <xdr:ext cx="534377" cy="259045"/>
    <xdr:sp macro="" textlink="">
      <xdr:nvSpPr>
        <xdr:cNvPr id="136" name="物件費該当値テキスト">
          <a:extLst>
            <a:ext uri="{FF2B5EF4-FFF2-40B4-BE49-F238E27FC236}">
              <a16:creationId xmlns="" xmlns:a16="http://schemas.microsoft.com/office/drawing/2014/main" id="{00000000-0008-0000-0600-000088000000}"/>
            </a:ext>
          </a:extLst>
        </xdr:cNvPr>
        <xdr:cNvSpPr txBox="1"/>
      </xdr:nvSpPr>
      <xdr:spPr>
        <a:xfrm>
          <a:off x="4686300" y="985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131504</xdr:rowOff>
    </xdr:from>
    <xdr:to>
      <xdr:col>20</xdr:col>
      <xdr:colOff>38100</xdr:colOff>
      <xdr:row>58</xdr:row>
      <xdr:rowOff>61654</xdr:rowOff>
    </xdr:to>
    <xdr:sp macro="" textlink="">
      <xdr:nvSpPr>
        <xdr:cNvPr id="137" name="楕円 136">
          <a:extLst>
            <a:ext uri="{FF2B5EF4-FFF2-40B4-BE49-F238E27FC236}">
              <a16:creationId xmlns="" xmlns:a16="http://schemas.microsoft.com/office/drawing/2014/main" id="{00000000-0008-0000-0600-000089000000}"/>
            </a:ext>
          </a:extLst>
        </xdr:cNvPr>
        <xdr:cNvSpPr/>
      </xdr:nvSpPr>
      <xdr:spPr>
        <a:xfrm>
          <a:off x="3746500" y="990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52781</xdr:rowOff>
    </xdr:from>
    <xdr:ext cx="534377"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3530111" y="999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159362</xdr:rowOff>
    </xdr:from>
    <xdr:to>
      <xdr:col>15</xdr:col>
      <xdr:colOff>101600</xdr:colOff>
      <xdr:row>58</xdr:row>
      <xdr:rowOff>89512</xdr:rowOff>
    </xdr:to>
    <xdr:sp macro="" textlink="">
      <xdr:nvSpPr>
        <xdr:cNvPr id="139" name="楕円 138">
          <a:extLst>
            <a:ext uri="{FF2B5EF4-FFF2-40B4-BE49-F238E27FC236}">
              <a16:creationId xmlns="" xmlns:a16="http://schemas.microsoft.com/office/drawing/2014/main" id="{00000000-0008-0000-0600-00008B000000}"/>
            </a:ext>
          </a:extLst>
        </xdr:cNvPr>
        <xdr:cNvSpPr/>
      </xdr:nvSpPr>
      <xdr:spPr>
        <a:xfrm>
          <a:off x="2857500" y="993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80639</xdr:rowOff>
    </xdr:from>
    <xdr:ext cx="534377" cy="259045"/>
    <xdr:sp macro="" textlink="">
      <xdr:nvSpPr>
        <xdr:cNvPr id="140" name="テキスト ボックス 139">
          <a:extLst>
            <a:ext uri="{FF2B5EF4-FFF2-40B4-BE49-F238E27FC236}">
              <a16:creationId xmlns="" xmlns:a16="http://schemas.microsoft.com/office/drawing/2014/main" id="{00000000-0008-0000-0600-00008C000000}"/>
            </a:ext>
          </a:extLst>
        </xdr:cNvPr>
        <xdr:cNvSpPr txBox="1"/>
      </xdr:nvSpPr>
      <xdr:spPr>
        <a:xfrm>
          <a:off x="2641111" y="1002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150554</xdr:rowOff>
    </xdr:from>
    <xdr:to>
      <xdr:col>10</xdr:col>
      <xdr:colOff>165100</xdr:colOff>
      <xdr:row>58</xdr:row>
      <xdr:rowOff>80704</xdr:rowOff>
    </xdr:to>
    <xdr:sp macro="" textlink="">
      <xdr:nvSpPr>
        <xdr:cNvPr id="141" name="楕円 140">
          <a:extLst>
            <a:ext uri="{FF2B5EF4-FFF2-40B4-BE49-F238E27FC236}">
              <a16:creationId xmlns="" xmlns:a16="http://schemas.microsoft.com/office/drawing/2014/main" id="{00000000-0008-0000-0600-00008D000000}"/>
            </a:ext>
          </a:extLst>
        </xdr:cNvPr>
        <xdr:cNvSpPr/>
      </xdr:nvSpPr>
      <xdr:spPr>
        <a:xfrm>
          <a:off x="1968500" y="99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71831</xdr:rowOff>
    </xdr:from>
    <xdr:ext cx="534377"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1752111" y="1001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161812</xdr:rowOff>
    </xdr:from>
    <xdr:to>
      <xdr:col>6</xdr:col>
      <xdr:colOff>38100</xdr:colOff>
      <xdr:row>58</xdr:row>
      <xdr:rowOff>91962</xdr:rowOff>
    </xdr:to>
    <xdr:sp macro="" textlink="">
      <xdr:nvSpPr>
        <xdr:cNvPr id="143" name="楕円 142">
          <a:extLst>
            <a:ext uri="{FF2B5EF4-FFF2-40B4-BE49-F238E27FC236}">
              <a16:creationId xmlns="" xmlns:a16="http://schemas.microsoft.com/office/drawing/2014/main" id="{00000000-0008-0000-0600-00008F000000}"/>
            </a:ext>
          </a:extLst>
        </xdr:cNvPr>
        <xdr:cNvSpPr/>
      </xdr:nvSpPr>
      <xdr:spPr>
        <a:xfrm>
          <a:off x="1079500" y="993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83089</xdr:rowOff>
    </xdr:from>
    <xdr:ext cx="534377" cy="259045"/>
    <xdr:sp macro="" textlink="">
      <xdr:nvSpPr>
        <xdr:cNvPr id="144" name="テキスト ボックス 143">
          <a:extLst>
            <a:ext uri="{FF2B5EF4-FFF2-40B4-BE49-F238E27FC236}">
              <a16:creationId xmlns="" xmlns:a16="http://schemas.microsoft.com/office/drawing/2014/main" id="{00000000-0008-0000-0600-000090000000}"/>
            </a:ext>
          </a:extLst>
        </xdr:cNvPr>
        <xdr:cNvSpPr txBox="1"/>
      </xdr:nvSpPr>
      <xdr:spPr>
        <a:xfrm>
          <a:off x="863111" y="100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5" name="直線コネクタ 154">
          <a:extLst>
            <a:ext uri="{FF2B5EF4-FFF2-40B4-BE49-F238E27FC236}">
              <a16:creationId xmlns="" xmlns:a16="http://schemas.microsoft.com/office/drawing/2014/main" id="{00000000-0008-0000-0600-00009B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6" name="テキスト ボックス 155">
          <a:extLst>
            <a:ext uri="{FF2B5EF4-FFF2-40B4-BE49-F238E27FC236}">
              <a16:creationId xmlns="" xmlns:a16="http://schemas.microsoft.com/office/drawing/2014/main" id="{00000000-0008-0000-0600-00009C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59" name="直線コネクタ 158">
          <a:extLst>
            <a:ext uri="{FF2B5EF4-FFF2-40B4-BE49-F238E27FC236}">
              <a16:creationId xmlns="" xmlns:a16="http://schemas.microsoft.com/office/drawing/2014/main" id="{00000000-0008-0000-0600-00009F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a:extLst>
            <a:ext uri="{FF2B5EF4-FFF2-40B4-BE49-F238E27FC236}">
              <a16:creationId xmlns="" xmlns:a16="http://schemas.microsoft.com/office/drawing/2014/main" id="{00000000-0008-0000-0600-0000A3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169704</xdr:rowOff>
    </xdr:from>
    <xdr:to>
      <xdr:col>24</xdr:col>
      <xdr:colOff>62865</xdr:colOff>
      <xdr:row>77</xdr:row>
      <xdr:rowOff>166103</xdr:rowOff>
    </xdr:to>
    <xdr:cxnSp macro="">
      <xdr:nvCxnSpPr>
        <xdr:cNvPr id="164" name="直線コネクタ 163">
          <a:extLst>
            <a:ext uri="{FF2B5EF4-FFF2-40B4-BE49-F238E27FC236}">
              <a16:creationId xmlns="" xmlns:a16="http://schemas.microsoft.com/office/drawing/2014/main" id="{00000000-0008-0000-0600-0000A4000000}"/>
            </a:ext>
          </a:extLst>
        </xdr:cNvPr>
        <xdr:cNvCxnSpPr/>
      </xdr:nvCxnSpPr>
      <xdr:spPr>
        <a:xfrm flipV="1">
          <a:off x="4633595" y="12171204"/>
          <a:ext cx="1270" cy="1196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169930</xdr:rowOff>
    </xdr:from>
    <xdr:ext cx="378565" cy="259045"/>
    <xdr:sp macro="" textlink="">
      <xdr:nvSpPr>
        <xdr:cNvPr id="165" name="維持補修費最小値テキスト">
          <a:extLst>
            <a:ext uri="{FF2B5EF4-FFF2-40B4-BE49-F238E27FC236}">
              <a16:creationId xmlns="" xmlns:a16="http://schemas.microsoft.com/office/drawing/2014/main" id="{00000000-0008-0000-0600-0000A5000000}"/>
            </a:ext>
          </a:extLst>
        </xdr:cNvPr>
        <xdr:cNvSpPr txBox="1"/>
      </xdr:nvSpPr>
      <xdr:spPr>
        <a:xfrm>
          <a:off x="4686300" y="13371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166103</xdr:rowOff>
    </xdr:from>
    <xdr:to>
      <xdr:col>24</xdr:col>
      <xdr:colOff>152400</xdr:colOff>
      <xdr:row>77</xdr:row>
      <xdr:rowOff>166103</xdr:rowOff>
    </xdr:to>
    <xdr:cxnSp macro="">
      <xdr:nvCxnSpPr>
        <xdr:cNvPr id="166" name="直線コネクタ 165">
          <a:extLst>
            <a:ext uri="{FF2B5EF4-FFF2-40B4-BE49-F238E27FC236}">
              <a16:creationId xmlns="" xmlns:a16="http://schemas.microsoft.com/office/drawing/2014/main" id="{00000000-0008-0000-0600-0000A6000000}"/>
            </a:ext>
          </a:extLst>
        </xdr:cNvPr>
        <xdr:cNvCxnSpPr/>
      </xdr:nvCxnSpPr>
      <xdr:spPr>
        <a:xfrm>
          <a:off x="4546600" y="1336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116381</xdr:rowOff>
    </xdr:from>
    <xdr:ext cx="534377" cy="259045"/>
    <xdr:sp macro="" textlink="">
      <xdr:nvSpPr>
        <xdr:cNvPr id="167" name="維持補修費最大値テキスト">
          <a:extLst>
            <a:ext uri="{FF2B5EF4-FFF2-40B4-BE49-F238E27FC236}">
              <a16:creationId xmlns="" xmlns:a16="http://schemas.microsoft.com/office/drawing/2014/main" id="{00000000-0008-0000-0600-0000A7000000}"/>
            </a:ext>
          </a:extLst>
        </xdr:cNvPr>
        <xdr:cNvSpPr txBox="1"/>
      </xdr:nvSpPr>
      <xdr:spPr>
        <a:xfrm>
          <a:off x="4686300" y="1194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169704</xdr:rowOff>
    </xdr:from>
    <xdr:to>
      <xdr:col>24</xdr:col>
      <xdr:colOff>152400</xdr:colOff>
      <xdr:row>70</xdr:row>
      <xdr:rowOff>169704</xdr:rowOff>
    </xdr:to>
    <xdr:cxnSp macro="">
      <xdr:nvCxnSpPr>
        <xdr:cNvPr id="168" name="直線コネクタ 167">
          <a:extLst>
            <a:ext uri="{FF2B5EF4-FFF2-40B4-BE49-F238E27FC236}">
              <a16:creationId xmlns="" xmlns:a16="http://schemas.microsoft.com/office/drawing/2014/main" id="{00000000-0008-0000-0600-0000A8000000}"/>
            </a:ext>
          </a:extLst>
        </xdr:cNvPr>
        <xdr:cNvCxnSpPr/>
      </xdr:nvCxnSpPr>
      <xdr:spPr>
        <a:xfrm>
          <a:off x="4546600" y="1217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62947</xdr:rowOff>
    </xdr:from>
    <xdr:to>
      <xdr:col>24</xdr:col>
      <xdr:colOff>63500</xdr:colOff>
      <xdr:row>73</xdr:row>
      <xdr:rowOff>8884</xdr:rowOff>
    </xdr:to>
    <xdr:cxnSp macro="">
      <xdr:nvCxnSpPr>
        <xdr:cNvPr id="169" name="直線コネクタ 168">
          <a:extLst>
            <a:ext uri="{FF2B5EF4-FFF2-40B4-BE49-F238E27FC236}">
              <a16:creationId xmlns="" xmlns:a16="http://schemas.microsoft.com/office/drawing/2014/main" id="{00000000-0008-0000-0600-0000A9000000}"/>
            </a:ext>
          </a:extLst>
        </xdr:cNvPr>
        <xdr:cNvCxnSpPr/>
      </xdr:nvCxnSpPr>
      <xdr:spPr>
        <a:xfrm flipV="1">
          <a:off x="3797300" y="12235897"/>
          <a:ext cx="838200" cy="28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13664</xdr:rowOff>
    </xdr:from>
    <xdr:ext cx="469744" cy="259045"/>
    <xdr:sp macro="" textlink="">
      <xdr:nvSpPr>
        <xdr:cNvPr id="170" name="維持補修費平均値テキスト">
          <a:extLst>
            <a:ext uri="{FF2B5EF4-FFF2-40B4-BE49-F238E27FC236}">
              <a16:creationId xmlns="" xmlns:a16="http://schemas.microsoft.com/office/drawing/2014/main" id="{00000000-0008-0000-0600-0000AA000000}"/>
            </a:ext>
          </a:extLst>
        </xdr:cNvPr>
        <xdr:cNvSpPr txBox="1"/>
      </xdr:nvSpPr>
      <xdr:spPr>
        <a:xfrm>
          <a:off x="4686300" y="13043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35237</xdr:rowOff>
    </xdr:from>
    <xdr:to>
      <xdr:col>24</xdr:col>
      <xdr:colOff>114300</xdr:colOff>
      <xdr:row>76</xdr:row>
      <xdr:rowOff>136837</xdr:rowOff>
    </xdr:to>
    <xdr:sp macro="" textlink="">
      <xdr:nvSpPr>
        <xdr:cNvPr id="171" name="フローチャート: 判断 170">
          <a:extLst>
            <a:ext uri="{FF2B5EF4-FFF2-40B4-BE49-F238E27FC236}">
              <a16:creationId xmlns="" xmlns:a16="http://schemas.microsoft.com/office/drawing/2014/main" id="{00000000-0008-0000-0600-0000AB000000}"/>
            </a:ext>
          </a:extLst>
        </xdr:cNvPr>
        <xdr:cNvSpPr/>
      </xdr:nvSpPr>
      <xdr:spPr>
        <a:xfrm>
          <a:off x="4584700" y="130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8884</xdr:rowOff>
    </xdr:from>
    <xdr:to>
      <xdr:col>19</xdr:col>
      <xdr:colOff>177800</xdr:colOff>
      <xdr:row>75</xdr:row>
      <xdr:rowOff>114440</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flipV="1">
          <a:off x="2908300" y="12524734"/>
          <a:ext cx="889000" cy="44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73" name="フローチャート: 判断 172">
          <a:extLst>
            <a:ext uri="{FF2B5EF4-FFF2-40B4-BE49-F238E27FC236}">
              <a16:creationId xmlns="" xmlns:a16="http://schemas.microsoft.com/office/drawing/2014/main" id="{00000000-0008-0000-0600-0000AD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10862</xdr:rowOff>
    </xdr:from>
    <xdr:ext cx="469744" cy="259045"/>
    <xdr:sp macro="" textlink="">
      <xdr:nvSpPr>
        <xdr:cNvPr id="174" name="テキスト ボックス 173">
          <a:extLst>
            <a:ext uri="{FF2B5EF4-FFF2-40B4-BE49-F238E27FC236}">
              <a16:creationId xmlns="" xmlns:a16="http://schemas.microsoft.com/office/drawing/2014/main" id="{00000000-0008-0000-0600-0000AE000000}"/>
            </a:ext>
          </a:extLst>
        </xdr:cNvPr>
        <xdr:cNvSpPr txBox="1"/>
      </xdr:nvSpPr>
      <xdr:spPr>
        <a:xfrm>
          <a:off x="3562428" y="132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6826</xdr:rowOff>
    </xdr:from>
    <xdr:to>
      <xdr:col>15</xdr:col>
      <xdr:colOff>50800</xdr:colOff>
      <xdr:row>75</xdr:row>
      <xdr:rowOff>114440</xdr:rowOff>
    </xdr:to>
    <xdr:cxnSp macro="">
      <xdr:nvCxnSpPr>
        <xdr:cNvPr id="175" name="直線コネクタ 174">
          <a:extLst>
            <a:ext uri="{FF2B5EF4-FFF2-40B4-BE49-F238E27FC236}">
              <a16:creationId xmlns="" xmlns:a16="http://schemas.microsoft.com/office/drawing/2014/main" id="{00000000-0008-0000-0600-0000AF000000}"/>
            </a:ext>
          </a:extLst>
        </xdr:cNvPr>
        <xdr:cNvCxnSpPr/>
      </xdr:nvCxnSpPr>
      <xdr:spPr>
        <a:xfrm>
          <a:off x="2019300" y="12179776"/>
          <a:ext cx="889000" cy="79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98901</xdr:rowOff>
    </xdr:from>
    <xdr:to>
      <xdr:col>15</xdr:col>
      <xdr:colOff>101600</xdr:colOff>
      <xdr:row>77</xdr:row>
      <xdr:rowOff>29051</xdr:rowOff>
    </xdr:to>
    <xdr:sp macro="" textlink="">
      <xdr:nvSpPr>
        <xdr:cNvPr id="176" name="フローチャート: 判断 175">
          <a:extLst>
            <a:ext uri="{FF2B5EF4-FFF2-40B4-BE49-F238E27FC236}">
              <a16:creationId xmlns="" xmlns:a16="http://schemas.microsoft.com/office/drawing/2014/main" id="{00000000-0008-0000-0600-0000B0000000}"/>
            </a:ext>
          </a:extLst>
        </xdr:cNvPr>
        <xdr:cNvSpPr/>
      </xdr:nvSpPr>
      <xdr:spPr>
        <a:xfrm>
          <a:off x="2857500" y="1312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20178</xdr:rowOff>
    </xdr:from>
    <xdr:ext cx="469744" cy="259045"/>
    <xdr:sp macro="" textlink="">
      <xdr:nvSpPr>
        <xdr:cNvPr id="177" name="テキスト ボックス 176">
          <a:extLst>
            <a:ext uri="{FF2B5EF4-FFF2-40B4-BE49-F238E27FC236}">
              <a16:creationId xmlns="" xmlns:a16="http://schemas.microsoft.com/office/drawing/2014/main" id="{00000000-0008-0000-0600-0000B1000000}"/>
            </a:ext>
          </a:extLst>
        </xdr:cNvPr>
        <xdr:cNvSpPr txBox="1"/>
      </xdr:nvSpPr>
      <xdr:spPr>
        <a:xfrm>
          <a:off x="2673428" y="1322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6826</xdr:rowOff>
    </xdr:from>
    <xdr:to>
      <xdr:col>10</xdr:col>
      <xdr:colOff>114300</xdr:colOff>
      <xdr:row>73</xdr:row>
      <xdr:rowOff>66491</xdr:rowOff>
    </xdr:to>
    <xdr:cxnSp macro="">
      <xdr:nvCxnSpPr>
        <xdr:cNvPr id="178" name="直線コネクタ 177">
          <a:extLst>
            <a:ext uri="{FF2B5EF4-FFF2-40B4-BE49-F238E27FC236}">
              <a16:creationId xmlns="" xmlns:a16="http://schemas.microsoft.com/office/drawing/2014/main" id="{00000000-0008-0000-0600-0000B2000000}"/>
            </a:ext>
          </a:extLst>
        </xdr:cNvPr>
        <xdr:cNvCxnSpPr/>
      </xdr:nvCxnSpPr>
      <xdr:spPr>
        <a:xfrm flipV="1">
          <a:off x="1130300" y="12179776"/>
          <a:ext cx="889000" cy="40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57010</xdr:rowOff>
    </xdr:from>
    <xdr:to>
      <xdr:col>10</xdr:col>
      <xdr:colOff>165100</xdr:colOff>
      <xdr:row>76</xdr:row>
      <xdr:rowOff>158610</xdr:rowOff>
    </xdr:to>
    <xdr:sp macro="" textlink="">
      <xdr:nvSpPr>
        <xdr:cNvPr id="179" name="フローチャート: 判断 178">
          <a:extLst>
            <a:ext uri="{FF2B5EF4-FFF2-40B4-BE49-F238E27FC236}">
              <a16:creationId xmlns="" xmlns:a16="http://schemas.microsoft.com/office/drawing/2014/main" id="{00000000-0008-0000-0600-0000B3000000}"/>
            </a:ext>
          </a:extLst>
        </xdr:cNvPr>
        <xdr:cNvSpPr/>
      </xdr:nvSpPr>
      <xdr:spPr>
        <a:xfrm>
          <a:off x="1968500" y="1308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149737</xdr:rowOff>
    </xdr:from>
    <xdr:ext cx="469744" cy="259045"/>
    <xdr:sp macro="" textlink="">
      <xdr:nvSpPr>
        <xdr:cNvPr id="180" name="テキスト ボックス 179">
          <a:extLst>
            <a:ext uri="{FF2B5EF4-FFF2-40B4-BE49-F238E27FC236}">
              <a16:creationId xmlns="" xmlns:a16="http://schemas.microsoft.com/office/drawing/2014/main" id="{00000000-0008-0000-0600-0000B4000000}"/>
            </a:ext>
          </a:extLst>
        </xdr:cNvPr>
        <xdr:cNvSpPr txBox="1"/>
      </xdr:nvSpPr>
      <xdr:spPr>
        <a:xfrm>
          <a:off x="1784428" y="131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67926</xdr:rowOff>
    </xdr:from>
    <xdr:to>
      <xdr:col>6</xdr:col>
      <xdr:colOff>38100</xdr:colOff>
      <xdr:row>76</xdr:row>
      <xdr:rowOff>169526</xdr:rowOff>
    </xdr:to>
    <xdr:sp macro="" textlink="">
      <xdr:nvSpPr>
        <xdr:cNvPr id="181" name="フローチャート: 判断 180">
          <a:extLst>
            <a:ext uri="{FF2B5EF4-FFF2-40B4-BE49-F238E27FC236}">
              <a16:creationId xmlns="" xmlns:a16="http://schemas.microsoft.com/office/drawing/2014/main" id="{00000000-0008-0000-0600-0000B5000000}"/>
            </a:ext>
          </a:extLst>
        </xdr:cNvPr>
        <xdr:cNvSpPr/>
      </xdr:nvSpPr>
      <xdr:spPr>
        <a:xfrm>
          <a:off x="1079500" y="1309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160653</xdr:rowOff>
    </xdr:from>
    <xdr:ext cx="469744" cy="259045"/>
    <xdr:sp macro="" textlink="">
      <xdr:nvSpPr>
        <xdr:cNvPr id="182" name="テキスト ボックス 181">
          <a:extLst>
            <a:ext uri="{FF2B5EF4-FFF2-40B4-BE49-F238E27FC236}">
              <a16:creationId xmlns="" xmlns:a16="http://schemas.microsoft.com/office/drawing/2014/main" id="{00000000-0008-0000-0600-0000B6000000}"/>
            </a:ext>
          </a:extLst>
        </xdr:cNvPr>
        <xdr:cNvSpPr txBox="1"/>
      </xdr:nvSpPr>
      <xdr:spPr>
        <a:xfrm>
          <a:off x="895428" y="1319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a:extLst>
            <a:ext uri="{FF2B5EF4-FFF2-40B4-BE49-F238E27FC236}">
              <a16:creationId xmlns="" xmlns:a16="http://schemas.microsoft.com/office/drawing/2014/main" id="{00000000-0008-0000-0600-0000B7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a:extLst>
            <a:ext uri="{FF2B5EF4-FFF2-40B4-BE49-F238E27FC236}">
              <a16:creationId xmlns="" xmlns:a16="http://schemas.microsoft.com/office/drawing/2014/main" id="{00000000-0008-0000-0600-0000B8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a:extLst>
            <a:ext uri="{FF2B5EF4-FFF2-40B4-BE49-F238E27FC236}">
              <a16:creationId xmlns="" xmlns:a16="http://schemas.microsoft.com/office/drawing/2014/main" id="{00000000-0008-0000-0600-0000BA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a:extLst>
            <a:ext uri="{FF2B5EF4-FFF2-40B4-BE49-F238E27FC236}">
              <a16:creationId xmlns="" xmlns:a16="http://schemas.microsoft.com/office/drawing/2014/main" id="{00000000-0008-0000-0600-0000BB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12147</xdr:rowOff>
    </xdr:from>
    <xdr:to>
      <xdr:col>24</xdr:col>
      <xdr:colOff>114300</xdr:colOff>
      <xdr:row>71</xdr:row>
      <xdr:rowOff>113747</xdr:rowOff>
    </xdr:to>
    <xdr:sp macro="" textlink="">
      <xdr:nvSpPr>
        <xdr:cNvPr id="188" name="楕円 187">
          <a:extLst>
            <a:ext uri="{FF2B5EF4-FFF2-40B4-BE49-F238E27FC236}">
              <a16:creationId xmlns="" xmlns:a16="http://schemas.microsoft.com/office/drawing/2014/main" id="{00000000-0008-0000-0600-0000BC000000}"/>
            </a:ext>
          </a:extLst>
        </xdr:cNvPr>
        <xdr:cNvSpPr/>
      </xdr:nvSpPr>
      <xdr:spPr>
        <a:xfrm>
          <a:off x="4584700" y="1218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98524</xdr:rowOff>
    </xdr:from>
    <xdr:ext cx="534377" cy="259045"/>
    <xdr:sp macro="" textlink="">
      <xdr:nvSpPr>
        <xdr:cNvPr id="189" name="維持補修費該当値テキスト">
          <a:extLst>
            <a:ext uri="{FF2B5EF4-FFF2-40B4-BE49-F238E27FC236}">
              <a16:creationId xmlns="" xmlns:a16="http://schemas.microsoft.com/office/drawing/2014/main" id="{00000000-0008-0000-0600-0000BD000000}"/>
            </a:ext>
          </a:extLst>
        </xdr:cNvPr>
        <xdr:cNvSpPr txBox="1"/>
      </xdr:nvSpPr>
      <xdr:spPr>
        <a:xfrm>
          <a:off x="4686300" y="1210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129534</xdr:rowOff>
    </xdr:from>
    <xdr:to>
      <xdr:col>20</xdr:col>
      <xdr:colOff>38100</xdr:colOff>
      <xdr:row>73</xdr:row>
      <xdr:rowOff>59684</xdr:rowOff>
    </xdr:to>
    <xdr:sp macro="" textlink="">
      <xdr:nvSpPr>
        <xdr:cNvPr id="190" name="楕円 189">
          <a:extLst>
            <a:ext uri="{FF2B5EF4-FFF2-40B4-BE49-F238E27FC236}">
              <a16:creationId xmlns="" xmlns:a16="http://schemas.microsoft.com/office/drawing/2014/main" id="{00000000-0008-0000-0600-0000BE000000}"/>
            </a:ext>
          </a:extLst>
        </xdr:cNvPr>
        <xdr:cNvSpPr/>
      </xdr:nvSpPr>
      <xdr:spPr>
        <a:xfrm>
          <a:off x="3746500" y="1247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76211</xdr:rowOff>
    </xdr:from>
    <xdr:ext cx="534377"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3530111" y="1224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63640</xdr:rowOff>
    </xdr:from>
    <xdr:to>
      <xdr:col>15</xdr:col>
      <xdr:colOff>101600</xdr:colOff>
      <xdr:row>75</xdr:row>
      <xdr:rowOff>165240</xdr:rowOff>
    </xdr:to>
    <xdr:sp macro="" textlink="">
      <xdr:nvSpPr>
        <xdr:cNvPr id="192" name="楕円 191">
          <a:extLst>
            <a:ext uri="{FF2B5EF4-FFF2-40B4-BE49-F238E27FC236}">
              <a16:creationId xmlns="" xmlns:a16="http://schemas.microsoft.com/office/drawing/2014/main" id="{00000000-0008-0000-0600-0000C0000000}"/>
            </a:ext>
          </a:extLst>
        </xdr:cNvPr>
        <xdr:cNvSpPr/>
      </xdr:nvSpPr>
      <xdr:spPr>
        <a:xfrm>
          <a:off x="2857500" y="129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10317</xdr:rowOff>
    </xdr:from>
    <xdr:ext cx="469744"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2673428" y="126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127476</xdr:rowOff>
    </xdr:from>
    <xdr:to>
      <xdr:col>10</xdr:col>
      <xdr:colOff>165100</xdr:colOff>
      <xdr:row>71</xdr:row>
      <xdr:rowOff>57626</xdr:rowOff>
    </xdr:to>
    <xdr:sp macro="" textlink="">
      <xdr:nvSpPr>
        <xdr:cNvPr id="194" name="楕円 193">
          <a:extLst>
            <a:ext uri="{FF2B5EF4-FFF2-40B4-BE49-F238E27FC236}">
              <a16:creationId xmlns="" xmlns:a16="http://schemas.microsoft.com/office/drawing/2014/main" id="{00000000-0008-0000-0600-0000C2000000}"/>
            </a:ext>
          </a:extLst>
        </xdr:cNvPr>
        <xdr:cNvSpPr/>
      </xdr:nvSpPr>
      <xdr:spPr>
        <a:xfrm>
          <a:off x="1968500" y="1212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74153</xdr:rowOff>
    </xdr:from>
    <xdr:ext cx="534377"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1752111" y="119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15691</xdr:rowOff>
    </xdr:from>
    <xdr:to>
      <xdr:col>6</xdr:col>
      <xdr:colOff>38100</xdr:colOff>
      <xdr:row>73</xdr:row>
      <xdr:rowOff>117291</xdr:rowOff>
    </xdr:to>
    <xdr:sp macro="" textlink="">
      <xdr:nvSpPr>
        <xdr:cNvPr id="196" name="楕円 195">
          <a:extLst>
            <a:ext uri="{FF2B5EF4-FFF2-40B4-BE49-F238E27FC236}">
              <a16:creationId xmlns="" xmlns:a16="http://schemas.microsoft.com/office/drawing/2014/main" id="{00000000-0008-0000-0600-0000C4000000}"/>
            </a:ext>
          </a:extLst>
        </xdr:cNvPr>
        <xdr:cNvSpPr/>
      </xdr:nvSpPr>
      <xdr:spPr>
        <a:xfrm>
          <a:off x="1079500" y="1253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133818</xdr:rowOff>
    </xdr:from>
    <xdr:ext cx="534377" cy="259045"/>
    <xdr:sp macro="" textlink="">
      <xdr:nvSpPr>
        <xdr:cNvPr id="197" name="テキスト ボックス 196">
          <a:extLst>
            <a:ext uri="{FF2B5EF4-FFF2-40B4-BE49-F238E27FC236}">
              <a16:creationId xmlns="" xmlns:a16="http://schemas.microsoft.com/office/drawing/2014/main" id="{00000000-0008-0000-0600-0000C5000000}"/>
            </a:ext>
          </a:extLst>
        </xdr:cNvPr>
        <xdr:cNvSpPr txBox="1"/>
      </xdr:nvSpPr>
      <xdr:spPr>
        <a:xfrm>
          <a:off x="863111" y="1230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a:extLst>
            <a:ext uri="{FF2B5EF4-FFF2-40B4-BE49-F238E27FC236}">
              <a16:creationId xmlns="" xmlns:a16="http://schemas.microsoft.com/office/drawing/2014/main" id="{00000000-0008-0000-0600-0000C6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a:extLst>
            <a:ext uri="{FF2B5EF4-FFF2-40B4-BE49-F238E27FC236}">
              <a16:creationId xmlns="" xmlns:a16="http://schemas.microsoft.com/office/drawing/2014/main" id="{00000000-0008-0000-0600-0000C7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a:extLst>
            <a:ext uri="{FF2B5EF4-FFF2-40B4-BE49-F238E27FC236}">
              <a16:creationId xmlns="" xmlns:a16="http://schemas.microsoft.com/office/drawing/2014/main" id="{00000000-0008-0000-0600-0000C8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a:extLst>
            <a:ext uri="{FF2B5EF4-FFF2-40B4-BE49-F238E27FC236}">
              <a16:creationId xmlns="" xmlns:a16="http://schemas.microsoft.com/office/drawing/2014/main" id="{00000000-0008-0000-0600-0000C9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a:extLst>
            <a:ext uri="{FF2B5EF4-FFF2-40B4-BE49-F238E27FC236}">
              <a16:creationId xmlns="" xmlns:a16="http://schemas.microsoft.com/office/drawing/2014/main" id="{00000000-0008-0000-0600-0000CA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a:extLst>
            <a:ext uri="{FF2B5EF4-FFF2-40B4-BE49-F238E27FC236}">
              <a16:creationId xmlns="" xmlns:a16="http://schemas.microsoft.com/office/drawing/2014/main" id="{00000000-0008-0000-0600-0000CB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a:extLst>
            <a:ext uri="{FF2B5EF4-FFF2-40B4-BE49-F238E27FC236}">
              <a16:creationId xmlns="" xmlns:a16="http://schemas.microsoft.com/office/drawing/2014/main" id="{00000000-0008-0000-0600-0000CC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 xmlns:a16="http://schemas.microsoft.com/office/drawing/2014/main" id="{00000000-0008-0000-06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 xmlns:a16="http://schemas.microsoft.com/office/drawing/2014/main" id="{00000000-0008-0000-06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 xmlns:a16="http://schemas.microsoft.com/office/drawing/2014/main" id="{00000000-0008-0000-06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8" name="テキスト ボックス 207">
          <a:extLst>
            <a:ext uri="{FF2B5EF4-FFF2-40B4-BE49-F238E27FC236}">
              <a16:creationId xmlns="" xmlns:a16="http://schemas.microsoft.com/office/drawing/2014/main" id="{00000000-0008-0000-0600-0000D0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 xmlns:a16="http://schemas.microsoft.com/office/drawing/2014/main" id="{00000000-0008-0000-06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0" name="テキスト ボックス 209">
          <a:extLst>
            <a:ext uri="{FF2B5EF4-FFF2-40B4-BE49-F238E27FC236}">
              <a16:creationId xmlns="" xmlns:a16="http://schemas.microsoft.com/office/drawing/2014/main" id="{00000000-0008-0000-0600-0000D2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 xmlns:a16="http://schemas.microsoft.com/office/drawing/2014/main" id="{00000000-0008-0000-06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 xmlns:a16="http://schemas.microsoft.com/office/drawing/2014/main" id="{00000000-0008-0000-06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 xmlns:a16="http://schemas.microsoft.com/office/drawing/2014/main" id="{00000000-0008-0000-06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4" name="テキスト ボックス 213">
          <a:extLst>
            <a:ext uri="{FF2B5EF4-FFF2-40B4-BE49-F238E27FC236}">
              <a16:creationId xmlns="" xmlns:a16="http://schemas.microsoft.com/office/drawing/2014/main" id="{00000000-0008-0000-0600-0000D6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 xmlns:a16="http://schemas.microsoft.com/office/drawing/2014/main" id="{00000000-0008-0000-06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a:extLst>
            <a:ext uri="{FF2B5EF4-FFF2-40B4-BE49-F238E27FC236}">
              <a16:creationId xmlns="" xmlns:a16="http://schemas.microsoft.com/office/drawing/2014/main" id="{00000000-0008-0000-06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153391</xdr:rowOff>
    </xdr:from>
    <xdr:to>
      <xdr:col>24</xdr:col>
      <xdr:colOff>62865</xdr:colOff>
      <xdr:row>97</xdr:row>
      <xdr:rowOff>128536</xdr:rowOff>
    </xdr:to>
    <xdr:cxnSp macro="">
      <xdr:nvCxnSpPr>
        <xdr:cNvPr id="222" name="直線コネクタ 221">
          <a:extLst>
            <a:ext uri="{FF2B5EF4-FFF2-40B4-BE49-F238E27FC236}">
              <a16:creationId xmlns="" xmlns:a16="http://schemas.microsoft.com/office/drawing/2014/main" id="{00000000-0008-0000-0600-0000DE000000}"/>
            </a:ext>
          </a:extLst>
        </xdr:cNvPr>
        <xdr:cNvCxnSpPr/>
      </xdr:nvCxnSpPr>
      <xdr:spPr>
        <a:xfrm flipV="1">
          <a:off x="4633595" y="15412441"/>
          <a:ext cx="1270" cy="134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132363</xdr:rowOff>
    </xdr:from>
    <xdr:ext cx="534377" cy="259045"/>
    <xdr:sp macro="" textlink="">
      <xdr:nvSpPr>
        <xdr:cNvPr id="223" name="扶助費最小値テキスト">
          <a:extLst>
            <a:ext uri="{FF2B5EF4-FFF2-40B4-BE49-F238E27FC236}">
              <a16:creationId xmlns="" xmlns:a16="http://schemas.microsoft.com/office/drawing/2014/main" id="{00000000-0008-0000-0600-0000DF000000}"/>
            </a:ext>
          </a:extLst>
        </xdr:cNvPr>
        <xdr:cNvSpPr txBox="1"/>
      </xdr:nvSpPr>
      <xdr:spPr>
        <a:xfrm>
          <a:off x="4686300" y="1676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128536</xdr:rowOff>
    </xdr:from>
    <xdr:to>
      <xdr:col>24</xdr:col>
      <xdr:colOff>152400</xdr:colOff>
      <xdr:row>97</xdr:row>
      <xdr:rowOff>128536</xdr:rowOff>
    </xdr:to>
    <xdr:cxnSp macro="">
      <xdr:nvCxnSpPr>
        <xdr:cNvPr id="224" name="直線コネクタ 223">
          <a:extLst>
            <a:ext uri="{FF2B5EF4-FFF2-40B4-BE49-F238E27FC236}">
              <a16:creationId xmlns="" xmlns:a16="http://schemas.microsoft.com/office/drawing/2014/main" id="{00000000-0008-0000-0600-0000E0000000}"/>
            </a:ext>
          </a:extLst>
        </xdr:cNvPr>
        <xdr:cNvCxnSpPr/>
      </xdr:nvCxnSpPr>
      <xdr:spPr>
        <a:xfrm>
          <a:off x="4546600" y="16759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100068</xdr:rowOff>
    </xdr:from>
    <xdr:ext cx="599010" cy="259045"/>
    <xdr:sp macro="" textlink="">
      <xdr:nvSpPr>
        <xdr:cNvPr id="225" name="扶助費最大値テキスト">
          <a:extLst>
            <a:ext uri="{FF2B5EF4-FFF2-40B4-BE49-F238E27FC236}">
              <a16:creationId xmlns="" xmlns:a16="http://schemas.microsoft.com/office/drawing/2014/main" id="{00000000-0008-0000-0600-0000E1000000}"/>
            </a:ext>
          </a:extLst>
        </xdr:cNvPr>
        <xdr:cNvSpPr txBox="1"/>
      </xdr:nvSpPr>
      <xdr:spPr>
        <a:xfrm>
          <a:off x="4686300" y="15187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153391</xdr:rowOff>
    </xdr:from>
    <xdr:to>
      <xdr:col>24</xdr:col>
      <xdr:colOff>152400</xdr:colOff>
      <xdr:row>89</xdr:row>
      <xdr:rowOff>153391</xdr:rowOff>
    </xdr:to>
    <xdr:cxnSp macro="">
      <xdr:nvCxnSpPr>
        <xdr:cNvPr id="226" name="直線コネクタ 225">
          <a:extLst>
            <a:ext uri="{FF2B5EF4-FFF2-40B4-BE49-F238E27FC236}">
              <a16:creationId xmlns="" xmlns:a16="http://schemas.microsoft.com/office/drawing/2014/main" id="{00000000-0008-0000-0600-0000E2000000}"/>
            </a:ext>
          </a:extLst>
        </xdr:cNvPr>
        <xdr:cNvCxnSpPr/>
      </xdr:nvCxnSpPr>
      <xdr:spPr>
        <a:xfrm>
          <a:off x="4546600" y="15412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33477</xdr:rowOff>
    </xdr:from>
    <xdr:to>
      <xdr:col>24</xdr:col>
      <xdr:colOff>63500</xdr:colOff>
      <xdr:row>94</xdr:row>
      <xdr:rowOff>46431</xdr:rowOff>
    </xdr:to>
    <xdr:cxnSp macro="">
      <xdr:nvCxnSpPr>
        <xdr:cNvPr id="227" name="直線コネクタ 226">
          <a:extLst>
            <a:ext uri="{FF2B5EF4-FFF2-40B4-BE49-F238E27FC236}">
              <a16:creationId xmlns="" xmlns:a16="http://schemas.microsoft.com/office/drawing/2014/main" id="{00000000-0008-0000-0600-0000E3000000}"/>
            </a:ext>
          </a:extLst>
        </xdr:cNvPr>
        <xdr:cNvCxnSpPr/>
      </xdr:nvCxnSpPr>
      <xdr:spPr>
        <a:xfrm>
          <a:off x="3797300" y="16149777"/>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24579</xdr:rowOff>
    </xdr:from>
    <xdr:ext cx="534377" cy="259045"/>
    <xdr:sp macro="" textlink="">
      <xdr:nvSpPr>
        <xdr:cNvPr id="228" name="扶助費平均値テキスト">
          <a:extLst>
            <a:ext uri="{FF2B5EF4-FFF2-40B4-BE49-F238E27FC236}">
              <a16:creationId xmlns="" xmlns:a16="http://schemas.microsoft.com/office/drawing/2014/main" id="{00000000-0008-0000-0600-0000E4000000}"/>
            </a:ext>
          </a:extLst>
        </xdr:cNvPr>
        <xdr:cNvSpPr txBox="1"/>
      </xdr:nvSpPr>
      <xdr:spPr>
        <a:xfrm>
          <a:off x="4686300" y="16312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46152</xdr:rowOff>
    </xdr:from>
    <xdr:to>
      <xdr:col>24</xdr:col>
      <xdr:colOff>114300</xdr:colOff>
      <xdr:row>95</xdr:row>
      <xdr:rowOff>147752</xdr:rowOff>
    </xdr:to>
    <xdr:sp macro="" textlink="">
      <xdr:nvSpPr>
        <xdr:cNvPr id="229" name="フローチャート: 判断 228">
          <a:extLst>
            <a:ext uri="{FF2B5EF4-FFF2-40B4-BE49-F238E27FC236}">
              <a16:creationId xmlns="" xmlns:a16="http://schemas.microsoft.com/office/drawing/2014/main" id="{00000000-0008-0000-0600-0000E5000000}"/>
            </a:ext>
          </a:extLst>
        </xdr:cNvPr>
        <xdr:cNvSpPr/>
      </xdr:nvSpPr>
      <xdr:spPr>
        <a:xfrm>
          <a:off x="4584700" y="1633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33477</xdr:rowOff>
    </xdr:from>
    <xdr:to>
      <xdr:col>19</xdr:col>
      <xdr:colOff>177800</xdr:colOff>
      <xdr:row>94</xdr:row>
      <xdr:rowOff>151918</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flipV="1">
          <a:off x="2908300" y="16149777"/>
          <a:ext cx="889000" cy="1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54851</xdr:rowOff>
    </xdr:from>
    <xdr:to>
      <xdr:col>20</xdr:col>
      <xdr:colOff>38100</xdr:colOff>
      <xdr:row>95</xdr:row>
      <xdr:rowOff>156451</xdr:rowOff>
    </xdr:to>
    <xdr:sp macro="" textlink="">
      <xdr:nvSpPr>
        <xdr:cNvPr id="231" name="フローチャート: 判断 230">
          <a:extLst>
            <a:ext uri="{FF2B5EF4-FFF2-40B4-BE49-F238E27FC236}">
              <a16:creationId xmlns="" xmlns:a16="http://schemas.microsoft.com/office/drawing/2014/main" id="{00000000-0008-0000-0600-0000E7000000}"/>
            </a:ext>
          </a:extLst>
        </xdr:cNvPr>
        <xdr:cNvSpPr/>
      </xdr:nvSpPr>
      <xdr:spPr>
        <a:xfrm>
          <a:off x="3746500" y="163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147578</xdr:rowOff>
    </xdr:from>
    <xdr:ext cx="534377" cy="259045"/>
    <xdr:sp macro="" textlink="">
      <xdr:nvSpPr>
        <xdr:cNvPr id="232" name="テキスト ボックス 231">
          <a:extLst>
            <a:ext uri="{FF2B5EF4-FFF2-40B4-BE49-F238E27FC236}">
              <a16:creationId xmlns="" xmlns:a16="http://schemas.microsoft.com/office/drawing/2014/main" id="{00000000-0008-0000-0600-0000E8000000}"/>
            </a:ext>
          </a:extLst>
        </xdr:cNvPr>
        <xdr:cNvSpPr txBox="1"/>
      </xdr:nvSpPr>
      <xdr:spPr>
        <a:xfrm>
          <a:off x="3530111" y="1643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151918</xdr:rowOff>
    </xdr:from>
    <xdr:to>
      <xdr:col>15</xdr:col>
      <xdr:colOff>50800</xdr:colOff>
      <xdr:row>95</xdr:row>
      <xdr:rowOff>29578</xdr:rowOff>
    </xdr:to>
    <xdr:cxnSp macro="">
      <xdr:nvCxnSpPr>
        <xdr:cNvPr id="233" name="直線コネクタ 232">
          <a:extLst>
            <a:ext uri="{FF2B5EF4-FFF2-40B4-BE49-F238E27FC236}">
              <a16:creationId xmlns="" xmlns:a16="http://schemas.microsoft.com/office/drawing/2014/main" id="{00000000-0008-0000-0600-0000E9000000}"/>
            </a:ext>
          </a:extLst>
        </xdr:cNvPr>
        <xdr:cNvCxnSpPr/>
      </xdr:nvCxnSpPr>
      <xdr:spPr>
        <a:xfrm flipV="1">
          <a:off x="2019300" y="16268218"/>
          <a:ext cx="889000" cy="4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117500</xdr:rowOff>
    </xdr:from>
    <xdr:to>
      <xdr:col>15</xdr:col>
      <xdr:colOff>101600</xdr:colOff>
      <xdr:row>96</xdr:row>
      <xdr:rowOff>47650</xdr:rowOff>
    </xdr:to>
    <xdr:sp macro="" textlink="">
      <xdr:nvSpPr>
        <xdr:cNvPr id="234" name="フローチャート: 判断 233">
          <a:extLst>
            <a:ext uri="{FF2B5EF4-FFF2-40B4-BE49-F238E27FC236}">
              <a16:creationId xmlns="" xmlns:a16="http://schemas.microsoft.com/office/drawing/2014/main" id="{00000000-0008-0000-0600-0000EA000000}"/>
            </a:ext>
          </a:extLst>
        </xdr:cNvPr>
        <xdr:cNvSpPr/>
      </xdr:nvSpPr>
      <xdr:spPr>
        <a:xfrm>
          <a:off x="2857500" y="1640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38777</xdr:rowOff>
    </xdr:from>
    <xdr:ext cx="534377" cy="259045"/>
    <xdr:sp macro="" textlink="">
      <xdr:nvSpPr>
        <xdr:cNvPr id="235" name="テキスト ボックス 234">
          <a:extLst>
            <a:ext uri="{FF2B5EF4-FFF2-40B4-BE49-F238E27FC236}">
              <a16:creationId xmlns="" xmlns:a16="http://schemas.microsoft.com/office/drawing/2014/main" id="{00000000-0008-0000-0600-0000EB000000}"/>
            </a:ext>
          </a:extLst>
        </xdr:cNvPr>
        <xdr:cNvSpPr txBox="1"/>
      </xdr:nvSpPr>
      <xdr:spPr>
        <a:xfrm>
          <a:off x="2641111" y="1649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29578</xdr:rowOff>
    </xdr:from>
    <xdr:to>
      <xdr:col>10</xdr:col>
      <xdr:colOff>114300</xdr:colOff>
      <xdr:row>95</xdr:row>
      <xdr:rowOff>99149</xdr:rowOff>
    </xdr:to>
    <xdr:cxnSp macro="">
      <xdr:nvCxnSpPr>
        <xdr:cNvPr id="236" name="直線コネクタ 235">
          <a:extLst>
            <a:ext uri="{FF2B5EF4-FFF2-40B4-BE49-F238E27FC236}">
              <a16:creationId xmlns="" xmlns:a16="http://schemas.microsoft.com/office/drawing/2014/main" id="{00000000-0008-0000-0600-0000EC000000}"/>
            </a:ext>
          </a:extLst>
        </xdr:cNvPr>
        <xdr:cNvCxnSpPr/>
      </xdr:nvCxnSpPr>
      <xdr:spPr>
        <a:xfrm flipV="1">
          <a:off x="1130300" y="16317328"/>
          <a:ext cx="889000" cy="6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23901</xdr:rowOff>
    </xdr:from>
    <xdr:to>
      <xdr:col>10</xdr:col>
      <xdr:colOff>165100</xdr:colOff>
      <xdr:row>95</xdr:row>
      <xdr:rowOff>125501</xdr:rowOff>
    </xdr:to>
    <xdr:sp macro="" textlink="">
      <xdr:nvSpPr>
        <xdr:cNvPr id="237" name="フローチャート: 判断 236">
          <a:extLst>
            <a:ext uri="{FF2B5EF4-FFF2-40B4-BE49-F238E27FC236}">
              <a16:creationId xmlns="" xmlns:a16="http://schemas.microsoft.com/office/drawing/2014/main" id="{00000000-0008-0000-0600-0000ED000000}"/>
            </a:ext>
          </a:extLst>
        </xdr:cNvPr>
        <xdr:cNvSpPr/>
      </xdr:nvSpPr>
      <xdr:spPr>
        <a:xfrm>
          <a:off x="1968500" y="1631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116628</xdr:rowOff>
    </xdr:from>
    <xdr:ext cx="534377" cy="259045"/>
    <xdr:sp macro="" textlink="">
      <xdr:nvSpPr>
        <xdr:cNvPr id="238" name="テキスト ボックス 237">
          <a:extLst>
            <a:ext uri="{FF2B5EF4-FFF2-40B4-BE49-F238E27FC236}">
              <a16:creationId xmlns="" xmlns:a16="http://schemas.microsoft.com/office/drawing/2014/main" id="{00000000-0008-0000-0600-0000EE000000}"/>
            </a:ext>
          </a:extLst>
        </xdr:cNvPr>
        <xdr:cNvSpPr txBox="1"/>
      </xdr:nvSpPr>
      <xdr:spPr>
        <a:xfrm>
          <a:off x="1752111" y="1640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101702</xdr:rowOff>
    </xdr:from>
    <xdr:to>
      <xdr:col>6</xdr:col>
      <xdr:colOff>38100</xdr:colOff>
      <xdr:row>96</xdr:row>
      <xdr:rowOff>31852</xdr:rowOff>
    </xdr:to>
    <xdr:sp macro="" textlink="">
      <xdr:nvSpPr>
        <xdr:cNvPr id="239" name="フローチャート: 判断 238">
          <a:extLst>
            <a:ext uri="{FF2B5EF4-FFF2-40B4-BE49-F238E27FC236}">
              <a16:creationId xmlns="" xmlns:a16="http://schemas.microsoft.com/office/drawing/2014/main" id="{00000000-0008-0000-0600-0000EF000000}"/>
            </a:ext>
          </a:extLst>
        </xdr:cNvPr>
        <xdr:cNvSpPr/>
      </xdr:nvSpPr>
      <xdr:spPr>
        <a:xfrm>
          <a:off x="1079500" y="1638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22979</xdr:rowOff>
    </xdr:from>
    <xdr:ext cx="534377" cy="259045"/>
    <xdr:sp macro="" textlink="">
      <xdr:nvSpPr>
        <xdr:cNvPr id="240" name="テキスト ボックス 239">
          <a:extLst>
            <a:ext uri="{FF2B5EF4-FFF2-40B4-BE49-F238E27FC236}">
              <a16:creationId xmlns="" xmlns:a16="http://schemas.microsoft.com/office/drawing/2014/main" id="{00000000-0008-0000-0600-0000F0000000}"/>
            </a:ext>
          </a:extLst>
        </xdr:cNvPr>
        <xdr:cNvSpPr txBox="1"/>
      </xdr:nvSpPr>
      <xdr:spPr>
        <a:xfrm>
          <a:off x="863111" y="1648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 xmlns:a16="http://schemas.microsoft.com/office/drawing/2014/main" id="{00000000-0008-0000-06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 xmlns:a16="http://schemas.microsoft.com/office/drawing/2014/main" id="{00000000-0008-0000-06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 xmlns:a16="http://schemas.microsoft.com/office/drawing/2014/main" id="{00000000-0008-0000-06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 xmlns:a16="http://schemas.microsoft.com/office/drawing/2014/main" id="{00000000-0008-0000-06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 xmlns:a16="http://schemas.microsoft.com/office/drawing/2014/main" id="{00000000-0008-0000-06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167081</xdr:rowOff>
    </xdr:from>
    <xdr:to>
      <xdr:col>24</xdr:col>
      <xdr:colOff>114300</xdr:colOff>
      <xdr:row>94</xdr:row>
      <xdr:rowOff>97231</xdr:rowOff>
    </xdr:to>
    <xdr:sp macro="" textlink="">
      <xdr:nvSpPr>
        <xdr:cNvPr id="246" name="楕円 245">
          <a:extLst>
            <a:ext uri="{FF2B5EF4-FFF2-40B4-BE49-F238E27FC236}">
              <a16:creationId xmlns="" xmlns:a16="http://schemas.microsoft.com/office/drawing/2014/main" id="{00000000-0008-0000-0600-0000F6000000}"/>
            </a:ext>
          </a:extLst>
        </xdr:cNvPr>
        <xdr:cNvSpPr/>
      </xdr:nvSpPr>
      <xdr:spPr>
        <a:xfrm>
          <a:off x="4584700" y="1611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18508</xdr:rowOff>
    </xdr:from>
    <xdr:ext cx="534377" cy="259045"/>
    <xdr:sp macro="" textlink="">
      <xdr:nvSpPr>
        <xdr:cNvPr id="247" name="扶助費該当値テキスト">
          <a:extLst>
            <a:ext uri="{FF2B5EF4-FFF2-40B4-BE49-F238E27FC236}">
              <a16:creationId xmlns="" xmlns:a16="http://schemas.microsoft.com/office/drawing/2014/main" id="{00000000-0008-0000-0600-0000F7000000}"/>
            </a:ext>
          </a:extLst>
        </xdr:cNvPr>
        <xdr:cNvSpPr txBox="1"/>
      </xdr:nvSpPr>
      <xdr:spPr>
        <a:xfrm>
          <a:off x="4686300" y="1596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154127</xdr:rowOff>
    </xdr:from>
    <xdr:to>
      <xdr:col>20</xdr:col>
      <xdr:colOff>38100</xdr:colOff>
      <xdr:row>94</xdr:row>
      <xdr:rowOff>84277</xdr:rowOff>
    </xdr:to>
    <xdr:sp macro="" textlink="">
      <xdr:nvSpPr>
        <xdr:cNvPr id="248" name="楕円 247">
          <a:extLst>
            <a:ext uri="{FF2B5EF4-FFF2-40B4-BE49-F238E27FC236}">
              <a16:creationId xmlns="" xmlns:a16="http://schemas.microsoft.com/office/drawing/2014/main" id="{00000000-0008-0000-0600-0000F8000000}"/>
            </a:ext>
          </a:extLst>
        </xdr:cNvPr>
        <xdr:cNvSpPr/>
      </xdr:nvSpPr>
      <xdr:spPr>
        <a:xfrm>
          <a:off x="3746500" y="1609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100804</xdr:rowOff>
    </xdr:from>
    <xdr:ext cx="534377" cy="259045"/>
    <xdr:sp macro="" textlink="">
      <xdr:nvSpPr>
        <xdr:cNvPr id="249" name="テキスト ボックス 248">
          <a:extLst>
            <a:ext uri="{FF2B5EF4-FFF2-40B4-BE49-F238E27FC236}">
              <a16:creationId xmlns="" xmlns:a16="http://schemas.microsoft.com/office/drawing/2014/main" id="{00000000-0008-0000-0600-0000F9000000}"/>
            </a:ext>
          </a:extLst>
        </xdr:cNvPr>
        <xdr:cNvSpPr txBox="1"/>
      </xdr:nvSpPr>
      <xdr:spPr>
        <a:xfrm>
          <a:off x="3530111" y="1587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101118</xdr:rowOff>
    </xdr:from>
    <xdr:to>
      <xdr:col>15</xdr:col>
      <xdr:colOff>101600</xdr:colOff>
      <xdr:row>95</xdr:row>
      <xdr:rowOff>31268</xdr:rowOff>
    </xdr:to>
    <xdr:sp macro="" textlink="">
      <xdr:nvSpPr>
        <xdr:cNvPr id="250" name="楕円 249">
          <a:extLst>
            <a:ext uri="{FF2B5EF4-FFF2-40B4-BE49-F238E27FC236}">
              <a16:creationId xmlns="" xmlns:a16="http://schemas.microsoft.com/office/drawing/2014/main" id="{00000000-0008-0000-0600-0000FA000000}"/>
            </a:ext>
          </a:extLst>
        </xdr:cNvPr>
        <xdr:cNvSpPr/>
      </xdr:nvSpPr>
      <xdr:spPr>
        <a:xfrm>
          <a:off x="2857500" y="1621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47795</xdr:rowOff>
    </xdr:from>
    <xdr:ext cx="534377"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2641111" y="15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150228</xdr:rowOff>
    </xdr:from>
    <xdr:to>
      <xdr:col>10</xdr:col>
      <xdr:colOff>165100</xdr:colOff>
      <xdr:row>95</xdr:row>
      <xdr:rowOff>80378</xdr:rowOff>
    </xdr:to>
    <xdr:sp macro="" textlink="">
      <xdr:nvSpPr>
        <xdr:cNvPr id="252" name="楕円 251">
          <a:extLst>
            <a:ext uri="{FF2B5EF4-FFF2-40B4-BE49-F238E27FC236}">
              <a16:creationId xmlns="" xmlns:a16="http://schemas.microsoft.com/office/drawing/2014/main" id="{00000000-0008-0000-0600-0000FC000000}"/>
            </a:ext>
          </a:extLst>
        </xdr:cNvPr>
        <xdr:cNvSpPr/>
      </xdr:nvSpPr>
      <xdr:spPr>
        <a:xfrm>
          <a:off x="1968500" y="162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96905</xdr:rowOff>
    </xdr:from>
    <xdr:ext cx="534377"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1752111" y="1604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48349</xdr:rowOff>
    </xdr:from>
    <xdr:to>
      <xdr:col>6</xdr:col>
      <xdr:colOff>38100</xdr:colOff>
      <xdr:row>95</xdr:row>
      <xdr:rowOff>149949</xdr:rowOff>
    </xdr:to>
    <xdr:sp macro="" textlink="">
      <xdr:nvSpPr>
        <xdr:cNvPr id="254" name="楕円 253">
          <a:extLst>
            <a:ext uri="{FF2B5EF4-FFF2-40B4-BE49-F238E27FC236}">
              <a16:creationId xmlns="" xmlns:a16="http://schemas.microsoft.com/office/drawing/2014/main" id="{00000000-0008-0000-0600-0000FE000000}"/>
            </a:ext>
          </a:extLst>
        </xdr:cNvPr>
        <xdr:cNvSpPr/>
      </xdr:nvSpPr>
      <xdr:spPr>
        <a:xfrm>
          <a:off x="1079500" y="1633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166476</xdr:rowOff>
    </xdr:from>
    <xdr:ext cx="534377"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863111" y="1611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 xmlns:a16="http://schemas.microsoft.com/office/drawing/2014/main" id="{00000000-0008-0000-06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 xmlns:a16="http://schemas.microsoft.com/office/drawing/2014/main" id="{00000000-0008-0000-06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 xmlns:a16="http://schemas.microsoft.com/office/drawing/2014/main" id="{00000000-0008-0000-06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 xmlns:a16="http://schemas.microsoft.com/office/drawing/2014/main" id="{00000000-0008-0000-06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 xmlns:a16="http://schemas.microsoft.com/office/drawing/2014/main" id="{00000000-0008-0000-06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 xmlns:a16="http://schemas.microsoft.com/office/drawing/2014/main" id="{00000000-0008-0000-06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 xmlns:a16="http://schemas.microsoft.com/office/drawing/2014/main" id="{00000000-0008-0000-06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 xmlns:a16="http://schemas.microsoft.com/office/drawing/2014/main" id="{00000000-0008-0000-06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 xmlns:a16="http://schemas.microsoft.com/office/drawing/2014/main" id="{00000000-0008-0000-06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 xmlns:a16="http://schemas.microsoft.com/office/drawing/2014/main" id="{00000000-0008-0000-06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 xmlns:a16="http://schemas.microsoft.com/office/drawing/2014/main" id="{00000000-0008-0000-06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 xmlns:a16="http://schemas.microsoft.com/office/drawing/2014/main" id="{00000000-0008-0000-06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 xmlns:a16="http://schemas.microsoft.com/office/drawing/2014/main" id="{00000000-0008-0000-06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69" name="テキスト ボックス 268">
          <a:extLst>
            <a:ext uri="{FF2B5EF4-FFF2-40B4-BE49-F238E27FC236}">
              <a16:creationId xmlns="" xmlns:a16="http://schemas.microsoft.com/office/drawing/2014/main" id="{00000000-0008-0000-0600-00000D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 xmlns:a16="http://schemas.microsoft.com/office/drawing/2014/main" id="{00000000-0008-0000-06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1" name="テキスト ボックス 270">
          <a:extLst>
            <a:ext uri="{FF2B5EF4-FFF2-40B4-BE49-F238E27FC236}">
              <a16:creationId xmlns="" xmlns:a16="http://schemas.microsoft.com/office/drawing/2014/main" id="{00000000-0008-0000-0600-00000F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 xmlns:a16="http://schemas.microsoft.com/office/drawing/2014/main" id="{00000000-0008-0000-06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3" name="テキスト ボックス 272">
          <a:extLst>
            <a:ext uri="{FF2B5EF4-FFF2-40B4-BE49-F238E27FC236}">
              <a16:creationId xmlns="" xmlns:a16="http://schemas.microsoft.com/office/drawing/2014/main" id="{00000000-0008-0000-0600-000011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 xmlns:a16="http://schemas.microsoft.com/office/drawing/2014/main" id="{00000000-0008-0000-06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5" name="テキスト ボックス 274">
          <a:extLst>
            <a:ext uri="{FF2B5EF4-FFF2-40B4-BE49-F238E27FC236}">
              <a16:creationId xmlns="" xmlns:a16="http://schemas.microsoft.com/office/drawing/2014/main" id="{00000000-0008-0000-0600-000013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105702</xdr:rowOff>
    </xdr:from>
    <xdr:to>
      <xdr:col>54</xdr:col>
      <xdr:colOff>189865</xdr:colOff>
      <xdr:row>38</xdr:row>
      <xdr:rowOff>50927</xdr:rowOff>
    </xdr:to>
    <xdr:cxnSp macro="">
      <xdr:nvCxnSpPr>
        <xdr:cNvPr id="279" name="直線コネクタ 278">
          <a:extLst>
            <a:ext uri="{FF2B5EF4-FFF2-40B4-BE49-F238E27FC236}">
              <a16:creationId xmlns="" xmlns:a16="http://schemas.microsoft.com/office/drawing/2014/main" id="{00000000-0008-0000-0600-000017010000}"/>
            </a:ext>
          </a:extLst>
        </xdr:cNvPr>
        <xdr:cNvCxnSpPr/>
      </xdr:nvCxnSpPr>
      <xdr:spPr>
        <a:xfrm flipV="1">
          <a:off x="10475595" y="5249202"/>
          <a:ext cx="1270" cy="131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54754</xdr:rowOff>
    </xdr:from>
    <xdr:ext cx="534377" cy="259045"/>
    <xdr:sp macro="" textlink="">
      <xdr:nvSpPr>
        <xdr:cNvPr id="280" name="補助費等最小値テキスト">
          <a:extLst>
            <a:ext uri="{FF2B5EF4-FFF2-40B4-BE49-F238E27FC236}">
              <a16:creationId xmlns="" xmlns:a16="http://schemas.microsoft.com/office/drawing/2014/main" id="{00000000-0008-0000-0600-000018010000}"/>
            </a:ext>
          </a:extLst>
        </xdr:cNvPr>
        <xdr:cNvSpPr txBox="1"/>
      </xdr:nvSpPr>
      <xdr:spPr>
        <a:xfrm>
          <a:off x="10528300" y="656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50927</xdr:rowOff>
    </xdr:from>
    <xdr:to>
      <xdr:col>55</xdr:col>
      <xdr:colOff>88900</xdr:colOff>
      <xdr:row>38</xdr:row>
      <xdr:rowOff>50927</xdr:rowOff>
    </xdr:to>
    <xdr:cxnSp macro="">
      <xdr:nvCxnSpPr>
        <xdr:cNvPr id="281" name="直線コネクタ 280">
          <a:extLst>
            <a:ext uri="{FF2B5EF4-FFF2-40B4-BE49-F238E27FC236}">
              <a16:creationId xmlns="" xmlns:a16="http://schemas.microsoft.com/office/drawing/2014/main" id="{00000000-0008-0000-0600-000019010000}"/>
            </a:ext>
          </a:extLst>
        </xdr:cNvPr>
        <xdr:cNvCxnSpPr/>
      </xdr:nvCxnSpPr>
      <xdr:spPr>
        <a:xfrm>
          <a:off x="10388600" y="6566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52379</xdr:rowOff>
    </xdr:from>
    <xdr:ext cx="599010" cy="259045"/>
    <xdr:sp macro="" textlink="">
      <xdr:nvSpPr>
        <xdr:cNvPr id="282" name="補助費等最大値テキスト">
          <a:extLst>
            <a:ext uri="{FF2B5EF4-FFF2-40B4-BE49-F238E27FC236}">
              <a16:creationId xmlns="" xmlns:a16="http://schemas.microsoft.com/office/drawing/2014/main" id="{00000000-0008-0000-0600-00001A010000}"/>
            </a:ext>
          </a:extLst>
        </xdr:cNvPr>
        <xdr:cNvSpPr txBox="1"/>
      </xdr:nvSpPr>
      <xdr:spPr>
        <a:xfrm>
          <a:off x="10528300" y="502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105702</xdr:rowOff>
    </xdr:from>
    <xdr:to>
      <xdr:col>55</xdr:col>
      <xdr:colOff>88900</xdr:colOff>
      <xdr:row>30</xdr:row>
      <xdr:rowOff>105702</xdr:rowOff>
    </xdr:to>
    <xdr:cxnSp macro="">
      <xdr:nvCxnSpPr>
        <xdr:cNvPr id="283" name="直線コネクタ 282">
          <a:extLst>
            <a:ext uri="{FF2B5EF4-FFF2-40B4-BE49-F238E27FC236}">
              <a16:creationId xmlns="" xmlns:a16="http://schemas.microsoft.com/office/drawing/2014/main" id="{00000000-0008-0000-0600-00001B010000}"/>
            </a:ext>
          </a:extLst>
        </xdr:cNvPr>
        <xdr:cNvCxnSpPr/>
      </xdr:nvCxnSpPr>
      <xdr:spPr>
        <a:xfrm>
          <a:off x="10388600" y="5249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6439</xdr:rowOff>
    </xdr:from>
    <xdr:to>
      <xdr:col>55</xdr:col>
      <xdr:colOff>0</xdr:colOff>
      <xdr:row>34</xdr:row>
      <xdr:rowOff>32474</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a:off x="9639300" y="5664289"/>
          <a:ext cx="838200" cy="19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100411</xdr:rowOff>
    </xdr:from>
    <xdr:ext cx="534377" cy="259045"/>
    <xdr:sp macro="" textlink="">
      <xdr:nvSpPr>
        <xdr:cNvPr id="285" name="補助費等平均値テキスト">
          <a:extLst>
            <a:ext uri="{FF2B5EF4-FFF2-40B4-BE49-F238E27FC236}">
              <a16:creationId xmlns="" xmlns:a16="http://schemas.microsoft.com/office/drawing/2014/main" id="{00000000-0008-0000-0600-00001D010000}"/>
            </a:ext>
          </a:extLst>
        </xdr:cNvPr>
        <xdr:cNvSpPr txBox="1"/>
      </xdr:nvSpPr>
      <xdr:spPr>
        <a:xfrm>
          <a:off x="10528300" y="6101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121984</xdr:rowOff>
    </xdr:from>
    <xdr:to>
      <xdr:col>55</xdr:col>
      <xdr:colOff>50800</xdr:colOff>
      <xdr:row>36</xdr:row>
      <xdr:rowOff>52134</xdr:rowOff>
    </xdr:to>
    <xdr:sp macro="" textlink="">
      <xdr:nvSpPr>
        <xdr:cNvPr id="286" name="フローチャート: 判断 285">
          <a:extLst>
            <a:ext uri="{FF2B5EF4-FFF2-40B4-BE49-F238E27FC236}">
              <a16:creationId xmlns="" xmlns:a16="http://schemas.microsoft.com/office/drawing/2014/main" id="{00000000-0008-0000-0600-00001E010000}"/>
            </a:ext>
          </a:extLst>
        </xdr:cNvPr>
        <xdr:cNvSpPr/>
      </xdr:nvSpPr>
      <xdr:spPr>
        <a:xfrm>
          <a:off x="10426700" y="612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6439</xdr:rowOff>
    </xdr:from>
    <xdr:to>
      <xdr:col>50</xdr:col>
      <xdr:colOff>114300</xdr:colOff>
      <xdr:row>33</xdr:row>
      <xdr:rowOff>77915</xdr:rowOff>
    </xdr:to>
    <xdr:cxnSp macro="">
      <xdr:nvCxnSpPr>
        <xdr:cNvPr id="287" name="直線コネクタ 286">
          <a:extLst>
            <a:ext uri="{FF2B5EF4-FFF2-40B4-BE49-F238E27FC236}">
              <a16:creationId xmlns="" xmlns:a16="http://schemas.microsoft.com/office/drawing/2014/main" id="{00000000-0008-0000-0600-00001F010000}"/>
            </a:ext>
          </a:extLst>
        </xdr:cNvPr>
        <xdr:cNvCxnSpPr/>
      </xdr:nvCxnSpPr>
      <xdr:spPr>
        <a:xfrm flipV="1">
          <a:off x="8750300" y="5664289"/>
          <a:ext cx="889000" cy="7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125032</xdr:rowOff>
    </xdr:from>
    <xdr:to>
      <xdr:col>50</xdr:col>
      <xdr:colOff>165100</xdr:colOff>
      <xdr:row>36</xdr:row>
      <xdr:rowOff>55182</xdr:rowOff>
    </xdr:to>
    <xdr:sp macro="" textlink="">
      <xdr:nvSpPr>
        <xdr:cNvPr id="288" name="フローチャート: 判断 287">
          <a:extLst>
            <a:ext uri="{FF2B5EF4-FFF2-40B4-BE49-F238E27FC236}">
              <a16:creationId xmlns="" xmlns:a16="http://schemas.microsoft.com/office/drawing/2014/main" id="{00000000-0008-0000-0600-000020010000}"/>
            </a:ext>
          </a:extLst>
        </xdr:cNvPr>
        <xdr:cNvSpPr/>
      </xdr:nvSpPr>
      <xdr:spPr>
        <a:xfrm>
          <a:off x="9588500" y="612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46309</xdr:rowOff>
    </xdr:from>
    <xdr:ext cx="534377" cy="259045"/>
    <xdr:sp macro="" textlink="">
      <xdr:nvSpPr>
        <xdr:cNvPr id="289" name="テキスト ボックス 288">
          <a:extLst>
            <a:ext uri="{FF2B5EF4-FFF2-40B4-BE49-F238E27FC236}">
              <a16:creationId xmlns="" xmlns:a16="http://schemas.microsoft.com/office/drawing/2014/main" id="{00000000-0008-0000-0600-000021010000}"/>
            </a:ext>
          </a:extLst>
        </xdr:cNvPr>
        <xdr:cNvSpPr txBox="1"/>
      </xdr:nvSpPr>
      <xdr:spPr>
        <a:xfrm>
          <a:off x="9372111" y="621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77915</xdr:rowOff>
    </xdr:from>
    <xdr:to>
      <xdr:col>45</xdr:col>
      <xdr:colOff>177800</xdr:colOff>
      <xdr:row>35</xdr:row>
      <xdr:rowOff>99924</xdr:rowOff>
    </xdr:to>
    <xdr:cxnSp macro="">
      <xdr:nvCxnSpPr>
        <xdr:cNvPr id="290" name="直線コネクタ 289">
          <a:extLst>
            <a:ext uri="{FF2B5EF4-FFF2-40B4-BE49-F238E27FC236}">
              <a16:creationId xmlns="" xmlns:a16="http://schemas.microsoft.com/office/drawing/2014/main" id="{00000000-0008-0000-0600-000022010000}"/>
            </a:ext>
          </a:extLst>
        </xdr:cNvPr>
        <xdr:cNvCxnSpPr/>
      </xdr:nvCxnSpPr>
      <xdr:spPr>
        <a:xfrm flipV="1">
          <a:off x="7861300" y="5735765"/>
          <a:ext cx="889000" cy="36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122466</xdr:rowOff>
    </xdr:from>
    <xdr:to>
      <xdr:col>46</xdr:col>
      <xdr:colOff>38100</xdr:colOff>
      <xdr:row>36</xdr:row>
      <xdr:rowOff>52616</xdr:rowOff>
    </xdr:to>
    <xdr:sp macro="" textlink="">
      <xdr:nvSpPr>
        <xdr:cNvPr id="291" name="フローチャート: 判断 290">
          <a:extLst>
            <a:ext uri="{FF2B5EF4-FFF2-40B4-BE49-F238E27FC236}">
              <a16:creationId xmlns="" xmlns:a16="http://schemas.microsoft.com/office/drawing/2014/main" id="{00000000-0008-0000-0600-000023010000}"/>
            </a:ext>
          </a:extLst>
        </xdr:cNvPr>
        <xdr:cNvSpPr/>
      </xdr:nvSpPr>
      <xdr:spPr>
        <a:xfrm>
          <a:off x="8699500" y="612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43743</xdr:rowOff>
    </xdr:from>
    <xdr:ext cx="534377" cy="259045"/>
    <xdr:sp macro="" textlink="">
      <xdr:nvSpPr>
        <xdr:cNvPr id="292" name="テキスト ボックス 291">
          <a:extLst>
            <a:ext uri="{FF2B5EF4-FFF2-40B4-BE49-F238E27FC236}">
              <a16:creationId xmlns="" xmlns:a16="http://schemas.microsoft.com/office/drawing/2014/main" id="{00000000-0008-0000-0600-000024010000}"/>
            </a:ext>
          </a:extLst>
        </xdr:cNvPr>
        <xdr:cNvSpPr txBox="1"/>
      </xdr:nvSpPr>
      <xdr:spPr>
        <a:xfrm>
          <a:off x="8483111" y="62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99924</xdr:rowOff>
    </xdr:from>
    <xdr:to>
      <xdr:col>41</xdr:col>
      <xdr:colOff>50800</xdr:colOff>
      <xdr:row>35</xdr:row>
      <xdr:rowOff>100635</xdr:rowOff>
    </xdr:to>
    <xdr:cxnSp macro="">
      <xdr:nvCxnSpPr>
        <xdr:cNvPr id="293" name="直線コネクタ 292">
          <a:extLst>
            <a:ext uri="{FF2B5EF4-FFF2-40B4-BE49-F238E27FC236}">
              <a16:creationId xmlns="" xmlns:a16="http://schemas.microsoft.com/office/drawing/2014/main" id="{00000000-0008-0000-0600-000025010000}"/>
            </a:ext>
          </a:extLst>
        </xdr:cNvPr>
        <xdr:cNvCxnSpPr/>
      </xdr:nvCxnSpPr>
      <xdr:spPr>
        <a:xfrm flipV="1">
          <a:off x="6972300" y="6100674"/>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6820</xdr:rowOff>
    </xdr:from>
    <xdr:to>
      <xdr:col>41</xdr:col>
      <xdr:colOff>101600</xdr:colOff>
      <xdr:row>36</xdr:row>
      <xdr:rowOff>108420</xdr:rowOff>
    </xdr:to>
    <xdr:sp macro="" textlink="">
      <xdr:nvSpPr>
        <xdr:cNvPr id="294" name="フローチャート: 判断 293">
          <a:extLst>
            <a:ext uri="{FF2B5EF4-FFF2-40B4-BE49-F238E27FC236}">
              <a16:creationId xmlns="" xmlns:a16="http://schemas.microsoft.com/office/drawing/2014/main" id="{00000000-0008-0000-0600-000026010000}"/>
            </a:ext>
          </a:extLst>
        </xdr:cNvPr>
        <xdr:cNvSpPr/>
      </xdr:nvSpPr>
      <xdr:spPr>
        <a:xfrm>
          <a:off x="7810500" y="617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99547</xdr:rowOff>
    </xdr:from>
    <xdr:ext cx="534377" cy="259045"/>
    <xdr:sp macro="" textlink="">
      <xdr:nvSpPr>
        <xdr:cNvPr id="295" name="テキスト ボックス 294">
          <a:extLst>
            <a:ext uri="{FF2B5EF4-FFF2-40B4-BE49-F238E27FC236}">
              <a16:creationId xmlns="" xmlns:a16="http://schemas.microsoft.com/office/drawing/2014/main" id="{00000000-0008-0000-0600-000027010000}"/>
            </a:ext>
          </a:extLst>
        </xdr:cNvPr>
        <xdr:cNvSpPr txBox="1"/>
      </xdr:nvSpPr>
      <xdr:spPr>
        <a:xfrm>
          <a:off x="7594111" y="627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136347</xdr:rowOff>
    </xdr:from>
    <xdr:to>
      <xdr:col>36</xdr:col>
      <xdr:colOff>165100</xdr:colOff>
      <xdr:row>36</xdr:row>
      <xdr:rowOff>66497</xdr:rowOff>
    </xdr:to>
    <xdr:sp macro="" textlink="">
      <xdr:nvSpPr>
        <xdr:cNvPr id="296" name="フローチャート: 判断 295">
          <a:extLst>
            <a:ext uri="{FF2B5EF4-FFF2-40B4-BE49-F238E27FC236}">
              <a16:creationId xmlns="" xmlns:a16="http://schemas.microsoft.com/office/drawing/2014/main" id="{00000000-0008-0000-0600-000028010000}"/>
            </a:ext>
          </a:extLst>
        </xdr:cNvPr>
        <xdr:cNvSpPr/>
      </xdr:nvSpPr>
      <xdr:spPr>
        <a:xfrm>
          <a:off x="6921500" y="61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57624</xdr:rowOff>
    </xdr:from>
    <xdr:ext cx="534377" cy="259045"/>
    <xdr:sp macro="" textlink="">
      <xdr:nvSpPr>
        <xdr:cNvPr id="297" name="テキスト ボックス 296">
          <a:extLst>
            <a:ext uri="{FF2B5EF4-FFF2-40B4-BE49-F238E27FC236}">
              <a16:creationId xmlns="" xmlns:a16="http://schemas.microsoft.com/office/drawing/2014/main" id="{00000000-0008-0000-0600-000029010000}"/>
            </a:ext>
          </a:extLst>
        </xdr:cNvPr>
        <xdr:cNvSpPr txBox="1"/>
      </xdr:nvSpPr>
      <xdr:spPr>
        <a:xfrm>
          <a:off x="6705111" y="622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153124</xdr:rowOff>
    </xdr:from>
    <xdr:to>
      <xdr:col>55</xdr:col>
      <xdr:colOff>50800</xdr:colOff>
      <xdr:row>34</xdr:row>
      <xdr:rowOff>83274</xdr:rowOff>
    </xdr:to>
    <xdr:sp macro="" textlink="">
      <xdr:nvSpPr>
        <xdr:cNvPr id="303" name="楕円 302">
          <a:extLst>
            <a:ext uri="{FF2B5EF4-FFF2-40B4-BE49-F238E27FC236}">
              <a16:creationId xmlns="" xmlns:a16="http://schemas.microsoft.com/office/drawing/2014/main" id="{00000000-0008-0000-0600-00002F010000}"/>
            </a:ext>
          </a:extLst>
        </xdr:cNvPr>
        <xdr:cNvSpPr/>
      </xdr:nvSpPr>
      <xdr:spPr>
        <a:xfrm>
          <a:off x="10426700" y="581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4551</xdr:rowOff>
    </xdr:from>
    <xdr:ext cx="534377" cy="259045"/>
    <xdr:sp macro="" textlink="">
      <xdr:nvSpPr>
        <xdr:cNvPr id="304" name="補助費等該当値テキスト">
          <a:extLst>
            <a:ext uri="{FF2B5EF4-FFF2-40B4-BE49-F238E27FC236}">
              <a16:creationId xmlns="" xmlns:a16="http://schemas.microsoft.com/office/drawing/2014/main" id="{00000000-0008-0000-0600-000030010000}"/>
            </a:ext>
          </a:extLst>
        </xdr:cNvPr>
        <xdr:cNvSpPr txBox="1"/>
      </xdr:nvSpPr>
      <xdr:spPr>
        <a:xfrm>
          <a:off x="10528300" y="566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127089</xdr:rowOff>
    </xdr:from>
    <xdr:to>
      <xdr:col>50</xdr:col>
      <xdr:colOff>165100</xdr:colOff>
      <xdr:row>33</xdr:row>
      <xdr:rowOff>57239</xdr:rowOff>
    </xdr:to>
    <xdr:sp macro="" textlink="">
      <xdr:nvSpPr>
        <xdr:cNvPr id="305" name="楕円 304">
          <a:extLst>
            <a:ext uri="{FF2B5EF4-FFF2-40B4-BE49-F238E27FC236}">
              <a16:creationId xmlns="" xmlns:a16="http://schemas.microsoft.com/office/drawing/2014/main" id="{00000000-0008-0000-0600-000031010000}"/>
            </a:ext>
          </a:extLst>
        </xdr:cNvPr>
        <xdr:cNvSpPr/>
      </xdr:nvSpPr>
      <xdr:spPr>
        <a:xfrm>
          <a:off x="9588500" y="561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73766</xdr:rowOff>
    </xdr:from>
    <xdr:ext cx="534377" cy="259045"/>
    <xdr:sp macro="" textlink="">
      <xdr:nvSpPr>
        <xdr:cNvPr id="306" name="テキスト ボックス 305">
          <a:extLst>
            <a:ext uri="{FF2B5EF4-FFF2-40B4-BE49-F238E27FC236}">
              <a16:creationId xmlns="" xmlns:a16="http://schemas.microsoft.com/office/drawing/2014/main" id="{00000000-0008-0000-0600-000032010000}"/>
            </a:ext>
          </a:extLst>
        </xdr:cNvPr>
        <xdr:cNvSpPr txBox="1"/>
      </xdr:nvSpPr>
      <xdr:spPr>
        <a:xfrm>
          <a:off x="9372111" y="538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27115</xdr:rowOff>
    </xdr:from>
    <xdr:to>
      <xdr:col>46</xdr:col>
      <xdr:colOff>38100</xdr:colOff>
      <xdr:row>33</xdr:row>
      <xdr:rowOff>128715</xdr:rowOff>
    </xdr:to>
    <xdr:sp macro="" textlink="">
      <xdr:nvSpPr>
        <xdr:cNvPr id="307" name="楕円 306">
          <a:extLst>
            <a:ext uri="{FF2B5EF4-FFF2-40B4-BE49-F238E27FC236}">
              <a16:creationId xmlns="" xmlns:a16="http://schemas.microsoft.com/office/drawing/2014/main" id="{00000000-0008-0000-0600-000033010000}"/>
            </a:ext>
          </a:extLst>
        </xdr:cNvPr>
        <xdr:cNvSpPr/>
      </xdr:nvSpPr>
      <xdr:spPr>
        <a:xfrm>
          <a:off x="8699500" y="56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31</xdr:row>
      <xdr:rowOff>145242</xdr:rowOff>
    </xdr:from>
    <xdr:ext cx="534377"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8483111" y="546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49124</xdr:rowOff>
    </xdr:from>
    <xdr:to>
      <xdr:col>41</xdr:col>
      <xdr:colOff>101600</xdr:colOff>
      <xdr:row>35</xdr:row>
      <xdr:rowOff>150724</xdr:rowOff>
    </xdr:to>
    <xdr:sp macro="" textlink="">
      <xdr:nvSpPr>
        <xdr:cNvPr id="309" name="楕円 308">
          <a:extLst>
            <a:ext uri="{FF2B5EF4-FFF2-40B4-BE49-F238E27FC236}">
              <a16:creationId xmlns="" xmlns:a16="http://schemas.microsoft.com/office/drawing/2014/main" id="{00000000-0008-0000-0600-000035010000}"/>
            </a:ext>
          </a:extLst>
        </xdr:cNvPr>
        <xdr:cNvSpPr/>
      </xdr:nvSpPr>
      <xdr:spPr>
        <a:xfrm>
          <a:off x="7810500" y="604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167251</xdr:rowOff>
    </xdr:from>
    <xdr:ext cx="534377" cy="259045"/>
    <xdr:sp macro="" textlink="">
      <xdr:nvSpPr>
        <xdr:cNvPr id="310" name="テキスト ボックス 309">
          <a:extLst>
            <a:ext uri="{FF2B5EF4-FFF2-40B4-BE49-F238E27FC236}">
              <a16:creationId xmlns="" xmlns:a16="http://schemas.microsoft.com/office/drawing/2014/main" id="{00000000-0008-0000-0600-000036010000}"/>
            </a:ext>
          </a:extLst>
        </xdr:cNvPr>
        <xdr:cNvSpPr txBox="1"/>
      </xdr:nvSpPr>
      <xdr:spPr>
        <a:xfrm>
          <a:off x="7594111" y="582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49835</xdr:rowOff>
    </xdr:from>
    <xdr:to>
      <xdr:col>36</xdr:col>
      <xdr:colOff>165100</xdr:colOff>
      <xdr:row>35</xdr:row>
      <xdr:rowOff>151435</xdr:rowOff>
    </xdr:to>
    <xdr:sp macro="" textlink="">
      <xdr:nvSpPr>
        <xdr:cNvPr id="311" name="楕円 310">
          <a:extLst>
            <a:ext uri="{FF2B5EF4-FFF2-40B4-BE49-F238E27FC236}">
              <a16:creationId xmlns="" xmlns:a16="http://schemas.microsoft.com/office/drawing/2014/main" id="{00000000-0008-0000-0600-000037010000}"/>
            </a:ext>
          </a:extLst>
        </xdr:cNvPr>
        <xdr:cNvSpPr/>
      </xdr:nvSpPr>
      <xdr:spPr>
        <a:xfrm>
          <a:off x="6921500" y="60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167962</xdr:rowOff>
    </xdr:from>
    <xdr:ext cx="534377"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6705111" y="582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 xmlns:a16="http://schemas.microsoft.com/office/drawing/2014/main" id="{00000000-0008-0000-06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 xmlns:a16="http://schemas.microsoft.com/office/drawing/2014/main" id="{00000000-0008-0000-06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 xmlns:a16="http://schemas.microsoft.com/office/drawing/2014/main" id="{00000000-0008-0000-06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a:extLst>
            <a:ext uri="{FF2B5EF4-FFF2-40B4-BE49-F238E27FC236}">
              <a16:creationId xmlns="" xmlns:a16="http://schemas.microsoft.com/office/drawing/2014/main" id="{00000000-0008-0000-0600-000046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 xmlns:a16="http://schemas.microsoft.com/office/drawing/2014/main" id="{00000000-0008-0000-06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 xmlns:a16="http://schemas.microsoft.com/office/drawing/2014/main" id="{00000000-0008-0000-06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 xmlns:a16="http://schemas.microsoft.com/office/drawing/2014/main" id="{00000000-0008-0000-06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 xmlns:a16="http://schemas.microsoft.com/office/drawing/2014/main" id="{00000000-0008-0000-06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 xmlns:a16="http://schemas.microsoft.com/office/drawing/2014/main" id="{00000000-0008-0000-06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2" name="テキスト ボックス 331">
          <a:extLst>
            <a:ext uri="{FF2B5EF4-FFF2-40B4-BE49-F238E27FC236}">
              <a16:creationId xmlns="" xmlns:a16="http://schemas.microsoft.com/office/drawing/2014/main" id="{00000000-0008-0000-0600-00004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 xmlns:a16="http://schemas.microsoft.com/office/drawing/2014/main" id="{00000000-0008-0000-06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 xmlns:a16="http://schemas.microsoft.com/office/drawing/2014/main" id="{00000000-0008-0000-06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a:extLst>
            <a:ext uri="{FF2B5EF4-FFF2-40B4-BE49-F238E27FC236}">
              <a16:creationId xmlns="" xmlns:a16="http://schemas.microsoft.com/office/drawing/2014/main" id="{00000000-0008-0000-06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131853</xdr:rowOff>
    </xdr:from>
    <xdr:to>
      <xdr:col>54</xdr:col>
      <xdr:colOff>189865</xdr:colOff>
      <xdr:row>59</xdr:row>
      <xdr:rowOff>22933</xdr:rowOff>
    </xdr:to>
    <xdr:cxnSp macro="">
      <xdr:nvCxnSpPr>
        <xdr:cNvPr id="336" name="直線コネクタ 335">
          <a:extLst>
            <a:ext uri="{FF2B5EF4-FFF2-40B4-BE49-F238E27FC236}">
              <a16:creationId xmlns="" xmlns:a16="http://schemas.microsoft.com/office/drawing/2014/main" id="{00000000-0008-0000-0600-000050010000}"/>
            </a:ext>
          </a:extLst>
        </xdr:cNvPr>
        <xdr:cNvCxnSpPr/>
      </xdr:nvCxnSpPr>
      <xdr:spPr>
        <a:xfrm flipV="1">
          <a:off x="10475595" y="8875803"/>
          <a:ext cx="1270" cy="1262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26760</xdr:rowOff>
    </xdr:from>
    <xdr:ext cx="534377" cy="259045"/>
    <xdr:sp macro="" textlink="">
      <xdr:nvSpPr>
        <xdr:cNvPr id="337" name="普通建設事業費最小値テキスト">
          <a:extLst>
            <a:ext uri="{FF2B5EF4-FFF2-40B4-BE49-F238E27FC236}">
              <a16:creationId xmlns="" xmlns:a16="http://schemas.microsoft.com/office/drawing/2014/main" id="{00000000-0008-0000-0600-000051010000}"/>
            </a:ext>
          </a:extLst>
        </xdr:cNvPr>
        <xdr:cNvSpPr txBox="1"/>
      </xdr:nvSpPr>
      <xdr:spPr>
        <a:xfrm>
          <a:off x="10528300" y="1014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22933</xdr:rowOff>
    </xdr:from>
    <xdr:to>
      <xdr:col>55</xdr:col>
      <xdr:colOff>88900</xdr:colOff>
      <xdr:row>59</xdr:row>
      <xdr:rowOff>22933</xdr:rowOff>
    </xdr:to>
    <xdr:cxnSp macro="">
      <xdr:nvCxnSpPr>
        <xdr:cNvPr id="338" name="直線コネクタ 337">
          <a:extLst>
            <a:ext uri="{FF2B5EF4-FFF2-40B4-BE49-F238E27FC236}">
              <a16:creationId xmlns="" xmlns:a16="http://schemas.microsoft.com/office/drawing/2014/main" id="{00000000-0008-0000-0600-000052010000}"/>
            </a:ext>
          </a:extLst>
        </xdr:cNvPr>
        <xdr:cNvCxnSpPr/>
      </xdr:nvCxnSpPr>
      <xdr:spPr>
        <a:xfrm>
          <a:off x="10388600" y="1013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78530</xdr:rowOff>
    </xdr:from>
    <xdr:ext cx="599010" cy="259045"/>
    <xdr:sp macro="" textlink="">
      <xdr:nvSpPr>
        <xdr:cNvPr id="339" name="普通建設事業費最大値テキスト">
          <a:extLst>
            <a:ext uri="{FF2B5EF4-FFF2-40B4-BE49-F238E27FC236}">
              <a16:creationId xmlns="" xmlns:a16="http://schemas.microsoft.com/office/drawing/2014/main" id="{00000000-0008-0000-0600-000053010000}"/>
            </a:ext>
          </a:extLst>
        </xdr:cNvPr>
        <xdr:cNvSpPr txBox="1"/>
      </xdr:nvSpPr>
      <xdr:spPr>
        <a:xfrm>
          <a:off x="10528300" y="865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131853</xdr:rowOff>
    </xdr:from>
    <xdr:to>
      <xdr:col>55</xdr:col>
      <xdr:colOff>88900</xdr:colOff>
      <xdr:row>51</xdr:row>
      <xdr:rowOff>131853</xdr:rowOff>
    </xdr:to>
    <xdr:cxnSp macro="">
      <xdr:nvCxnSpPr>
        <xdr:cNvPr id="340" name="直線コネクタ 339">
          <a:extLst>
            <a:ext uri="{FF2B5EF4-FFF2-40B4-BE49-F238E27FC236}">
              <a16:creationId xmlns="" xmlns:a16="http://schemas.microsoft.com/office/drawing/2014/main" id="{00000000-0008-0000-0600-000054010000}"/>
            </a:ext>
          </a:extLst>
        </xdr:cNvPr>
        <xdr:cNvCxnSpPr/>
      </xdr:nvCxnSpPr>
      <xdr:spPr>
        <a:xfrm>
          <a:off x="10388600" y="8875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122362</xdr:rowOff>
    </xdr:from>
    <xdr:to>
      <xdr:col>55</xdr:col>
      <xdr:colOff>0</xdr:colOff>
      <xdr:row>58</xdr:row>
      <xdr:rowOff>166056</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flipV="1">
          <a:off x="9639300" y="10066462"/>
          <a:ext cx="838200" cy="4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84897</xdr:rowOff>
    </xdr:from>
    <xdr:ext cx="534377" cy="259045"/>
    <xdr:sp macro="" textlink="">
      <xdr:nvSpPr>
        <xdr:cNvPr id="342" name="普通建設事業費平均値テキスト">
          <a:extLst>
            <a:ext uri="{FF2B5EF4-FFF2-40B4-BE49-F238E27FC236}">
              <a16:creationId xmlns="" xmlns:a16="http://schemas.microsoft.com/office/drawing/2014/main" id="{00000000-0008-0000-0600-000056010000}"/>
            </a:ext>
          </a:extLst>
        </xdr:cNvPr>
        <xdr:cNvSpPr txBox="1"/>
      </xdr:nvSpPr>
      <xdr:spPr>
        <a:xfrm>
          <a:off x="10528300" y="9857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62020</xdr:rowOff>
    </xdr:from>
    <xdr:to>
      <xdr:col>55</xdr:col>
      <xdr:colOff>50800</xdr:colOff>
      <xdr:row>58</xdr:row>
      <xdr:rowOff>163620</xdr:rowOff>
    </xdr:to>
    <xdr:sp macro="" textlink="">
      <xdr:nvSpPr>
        <xdr:cNvPr id="343" name="フローチャート: 判断 342">
          <a:extLst>
            <a:ext uri="{FF2B5EF4-FFF2-40B4-BE49-F238E27FC236}">
              <a16:creationId xmlns="" xmlns:a16="http://schemas.microsoft.com/office/drawing/2014/main" id="{00000000-0008-0000-0600-000057010000}"/>
            </a:ext>
          </a:extLst>
        </xdr:cNvPr>
        <xdr:cNvSpPr/>
      </xdr:nvSpPr>
      <xdr:spPr>
        <a:xfrm>
          <a:off x="10426700" y="1000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146665</xdr:rowOff>
    </xdr:from>
    <xdr:to>
      <xdr:col>50</xdr:col>
      <xdr:colOff>114300</xdr:colOff>
      <xdr:row>58</xdr:row>
      <xdr:rowOff>166056</xdr:rowOff>
    </xdr:to>
    <xdr:cxnSp macro="">
      <xdr:nvCxnSpPr>
        <xdr:cNvPr id="344" name="直線コネクタ 343">
          <a:extLst>
            <a:ext uri="{FF2B5EF4-FFF2-40B4-BE49-F238E27FC236}">
              <a16:creationId xmlns="" xmlns:a16="http://schemas.microsoft.com/office/drawing/2014/main" id="{00000000-0008-0000-0600-000058010000}"/>
            </a:ext>
          </a:extLst>
        </xdr:cNvPr>
        <xdr:cNvCxnSpPr/>
      </xdr:nvCxnSpPr>
      <xdr:spPr>
        <a:xfrm>
          <a:off x="8750300" y="10090765"/>
          <a:ext cx="889000" cy="1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55953</xdr:rowOff>
    </xdr:from>
    <xdr:to>
      <xdr:col>50</xdr:col>
      <xdr:colOff>165100</xdr:colOff>
      <xdr:row>58</xdr:row>
      <xdr:rowOff>157553</xdr:rowOff>
    </xdr:to>
    <xdr:sp macro="" textlink="">
      <xdr:nvSpPr>
        <xdr:cNvPr id="345" name="フローチャート: 判断 344">
          <a:extLst>
            <a:ext uri="{FF2B5EF4-FFF2-40B4-BE49-F238E27FC236}">
              <a16:creationId xmlns="" xmlns:a16="http://schemas.microsoft.com/office/drawing/2014/main" id="{00000000-0008-0000-0600-000059010000}"/>
            </a:ext>
          </a:extLst>
        </xdr:cNvPr>
        <xdr:cNvSpPr/>
      </xdr:nvSpPr>
      <xdr:spPr>
        <a:xfrm>
          <a:off x="9588500" y="1000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2630</xdr:rowOff>
    </xdr:from>
    <xdr:ext cx="534377" cy="259045"/>
    <xdr:sp macro="" textlink="">
      <xdr:nvSpPr>
        <xdr:cNvPr id="346" name="テキスト ボックス 345">
          <a:extLst>
            <a:ext uri="{FF2B5EF4-FFF2-40B4-BE49-F238E27FC236}">
              <a16:creationId xmlns="" xmlns:a16="http://schemas.microsoft.com/office/drawing/2014/main" id="{00000000-0008-0000-0600-00005A010000}"/>
            </a:ext>
          </a:extLst>
        </xdr:cNvPr>
        <xdr:cNvSpPr txBox="1"/>
      </xdr:nvSpPr>
      <xdr:spPr>
        <a:xfrm>
          <a:off x="9372111" y="977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113596</xdr:rowOff>
    </xdr:from>
    <xdr:to>
      <xdr:col>45</xdr:col>
      <xdr:colOff>177800</xdr:colOff>
      <xdr:row>58</xdr:row>
      <xdr:rowOff>146665</xdr:rowOff>
    </xdr:to>
    <xdr:cxnSp macro="">
      <xdr:nvCxnSpPr>
        <xdr:cNvPr id="347" name="直線コネクタ 346">
          <a:extLst>
            <a:ext uri="{FF2B5EF4-FFF2-40B4-BE49-F238E27FC236}">
              <a16:creationId xmlns="" xmlns:a16="http://schemas.microsoft.com/office/drawing/2014/main" id="{00000000-0008-0000-0600-00005B010000}"/>
            </a:ext>
          </a:extLst>
        </xdr:cNvPr>
        <xdr:cNvCxnSpPr/>
      </xdr:nvCxnSpPr>
      <xdr:spPr>
        <a:xfrm>
          <a:off x="7861300" y="10057696"/>
          <a:ext cx="889000" cy="3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61798</xdr:rowOff>
    </xdr:from>
    <xdr:to>
      <xdr:col>46</xdr:col>
      <xdr:colOff>38100</xdr:colOff>
      <xdr:row>58</xdr:row>
      <xdr:rowOff>163398</xdr:rowOff>
    </xdr:to>
    <xdr:sp macro="" textlink="">
      <xdr:nvSpPr>
        <xdr:cNvPr id="348" name="フローチャート: 判断 347">
          <a:extLst>
            <a:ext uri="{FF2B5EF4-FFF2-40B4-BE49-F238E27FC236}">
              <a16:creationId xmlns="" xmlns:a16="http://schemas.microsoft.com/office/drawing/2014/main" id="{00000000-0008-0000-0600-00005C010000}"/>
            </a:ext>
          </a:extLst>
        </xdr:cNvPr>
        <xdr:cNvSpPr/>
      </xdr:nvSpPr>
      <xdr:spPr>
        <a:xfrm>
          <a:off x="8699500" y="100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8475</xdr:rowOff>
    </xdr:from>
    <xdr:ext cx="534377" cy="259045"/>
    <xdr:sp macro="" textlink="">
      <xdr:nvSpPr>
        <xdr:cNvPr id="349" name="テキスト ボックス 348">
          <a:extLst>
            <a:ext uri="{FF2B5EF4-FFF2-40B4-BE49-F238E27FC236}">
              <a16:creationId xmlns="" xmlns:a16="http://schemas.microsoft.com/office/drawing/2014/main" id="{00000000-0008-0000-0600-00005D010000}"/>
            </a:ext>
          </a:extLst>
        </xdr:cNvPr>
        <xdr:cNvSpPr txBox="1"/>
      </xdr:nvSpPr>
      <xdr:spPr>
        <a:xfrm>
          <a:off x="8483111" y="97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113596</xdr:rowOff>
    </xdr:from>
    <xdr:to>
      <xdr:col>41</xdr:col>
      <xdr:colOff>50800</xdr:colOff>
      <xdr:row>58</xdr:row>
      <xdr:rowOff>117069</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flipV="1">
          <a:off x="6972300" y="10057696"/>
          <a:ext cx="889000" cy="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38884</xdr:rowOff>
    </xdr:from>
    <xdr:to>
      <xdr:col>41</xdr:col>
      <xdr:colOff>101600</xdr:colOff>
      <xdr:row>58</xdr:row>
      <xdr:rowOff>140484</xdr:rowOff>
    </xdr:to>
    <xdr:sp macro="" textlink="">
      <xdr:nvSpPr>
        <xdr:cNvPr id="351" name="フローチャート: 判断 350">
          <a:extLst>
            <a:ext uri="{FF2B5EF4-FFF2-40B4-BE49-F238E27FC236}">
              <a16:creationId xmlns="" xmlns:a16="http://schemas.microsoft.com/office/drawing/2014/main" id="{00000000-0008-0000-0600-00005F010000}"/>
            </a:ext>
          </a:extLst>
        </xdr:cNvPr>
        <xdr:cNvSpPr/>
      </xdr:nvSpPr>
      <xdr:spPr>
        <a:xfrm>
          <a:off x="7810500" y="998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157011</xdr:rowOff>
    </xdr:from>
    <xdr:ext cx="534377" cy="259045"/>
    <xdr:sp macro="" textlink="">
      <xdr:nvSpPr>
        <xdr:cNvPr id="352" name="テキスト ボックス 351">
          <a:extLst>
            <a:ext uri="{FF2B5EF4-FFF2-40B4-BE49-F238E27FC236}">
              <a16:creationId xmlns="" xmlns:a16="http://schemas.microsoft.com/office/drawing/2014/main" id="{00000000-0008-0000-0600-000060010000}"/>
            </a:ext>
          </a:extLst>
        </xdr:cNvPr>
        <xdr:cNvSpPr txBox="1"/>
      </xdr:nvSpPr>
      <xdr:spPr>
        <a:xfrm>
          <a:off x="7594111" y="975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43264</xdr:rowOff>
    </xdr:from>
    <xdr:to>
      <xdr:col>36</xdr:col>
      <xdr:colOff>165100</xdr:colOff>
      <xdr:row>58</xdr:row>
      <xdr:rowOff>144864</xdr:rowOff>
    </xdr:to>
    <xdr:sp macro="" textlink="">
      <xdr:nvSpPr>
        <xdr:cNvPr id="353" name="フローチャート: 判断 352">
          <a:extLst>
            <a:ext uri="{FF2B5EF4-FFF2-40B4-BE49-F238E27FC236}">
              <a16:creationId xmlns="" xmlns:a16="http://schemas.microsoft.com/office/drawing/2014/main" id="{00000000-0008-0000-0600-000061010000}"/>
            </a:ext>
          </a:extLst>
        </xdr:cNvPr>
        <xdr:cNvSpPr/>
      </xdr:nvSpPr>
      <xdr:spPr>
        <a:xfrm>
          <a:off x="6921500" y="99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161391</xdr:rowOff>
    </xdr:from>
    <xdr:ext cx="534377" cy="259045"/>
    <xdr:sp macro="" textlink="">
      <xdr:nvSpPr>
        <xdr:cNvPr id="354" name="テキスト ボックス 353">
          <a:extLst>
            <a:ext uri="{FF2B5EF4-FFF2-40B4-BE49-F238E27FC236}">
              <a16:creationId xmlns="" xmlns:a16="http://schemas.microsoft.com/office/drawing/2014/main" id="{00000000-0008-0000-0600-000062010000}"/>
            </a:ext>
          </a:extLst>
        </xdr:cNvPr>
        <xdr:cNvSpPr txBox="1"/>
      </xdr:nvSpPr>
      <xdr:spPr>
        <a:xfrm>
          <a:off x="6705111" y="976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 xmlns:a16="http://schemas.microsoft.com/office/drawing/2014/main" id="{00000000-0008-0000-06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 xmlns:a16="http://schemas.microsoft.com/office/drawing/2014/main" id="{00000000-0008-0000-06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 xmlns:a16="http://schemas.microsoft.com/office/drawing/2014/main" id="{00000000-0008-0000-06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 xmlns:a16="http://schemas.microsoft.com/office/drawing/2014/main" id="{00000000-0008-0000-06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71562</xdr:rowOff>
    </xdr:from>
    <xdr:to>
      <xdr:col>55</xdr:col>
      <xdr:colOff>50800</xdr:colOff>
      <xdr:row>59</xdr:row>
      <xdr:rowOff>1712</xdr:rowOff>
    </xdr:to>
    <xdr:sp macro="" textlink="">
      <xdr:nvSpPr>
        <xdr:cNvPr id="360" name="楕円 359">
          <a:extLst>
            <a:ext uri="{FF2B5EF4-FFF2-40B4-BE49-F238E27FC236}">
              <a16:creationId xmlns="" xmlns:a16="http://schemas.microsoft.com/office/drawing/2014/main" id="{00000000-0008-0000-0600-000068010000}"/>
            </a:ext>
          </a:extLst>
        </xdr:cNvPr>
        <xdr:cNvSpPr/>
      </xdr:nvSpPr>
      <xdr:spPr>
        <a:xfrm>
          <a:off x="10426700" y="10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40447</xdr:rowOff>
    </xdr:from>
    <xdr:ext cx="534377" cy="259045"/>
    <xdr:sp macro="" textlink="">
      <xdr:nvSpPr>
        <xdr:cNvPr id="361" name="普通建設事業費該当値テキスト">
          <a:extLst>
            <a:ext uri="{FF2B5EF4-FFF2-40B4-BE49-F238E27FC236}">
              <a16:creationId xmlns="" xmlns:a16="http://schemas.microsoft.com/office/drawing/2014/main" id="{00000000-0008-0000-0600-000069010000}"/>
            </a:ext>
          </a:extLst>
        </xdr:cNvPr>
        <xdr:cNvSpPr txBox="1"/>
      </xdr:nvSpPr>
      <xdr:spPr>
        <a:xfrm>
          <a:off x="10528300" y="998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115256</xdr:rowOff>
    </xdr:from>
    <xdr:to>
      <xdr:col>50</xdr:col>
      <xdr:colOff>165100</xdr:colOff>
      <xdr:row>59</xdr:row>
      <xdr:rowOff>45406</xdr:rowOff>
    </xdr:to>
    <xdr:sp macro="" textlink="">
      <xdr:nvSpPr>
        <xdr:cNvPr id="362" name="楕円 361">
          <a:extLst>
            <a:ext uri="{FF2B5EF4-FFF2-40B4-BE49-F238E27FC236}">
              <a16:creationId xmlns="" xmlns:a16="http://schemas.microsoft.com/office/drawing/2014/main" id="{00000000-0008-0000-0600-00006A010000}"/>
            </a:ext>
          </a:extLst>
        </xdr:cNvPr>
        <xdr:cNvSpPr/>
      </xdr:nvSpPr>
      <xdr:spPr>
        <a:xfrm>
          <a:off x="9588500" y="1005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36533</xdr:rowOff>
    </xdr:from>
    <xdr:ext cx="534377" cy="259045"/>
    <xdr:sp macro="" textlink="">
      <xdr:nvSpPr>
        <xdr:cNvPr id="363" name="テキスト ボックス 362">
          <a:extLst>
            <a:ext uri="{FF2B5EF4-FFF2-40B4-BE49-F238E27FC236}">
              <a16:creationId xmlns="" xmlns:a16="http://schemas.microsoft.com/office/drawing/2014/main" id="{00000000-0008-0000-0600-00006B010000}"/>
            </a:ext>
          </a:extLst>
        </xdr:cNvPr>
        <xdr:cNvSpPr txBox="1"/>
      </xdr:nvSpPr>
      <xdr:spPr>
        <a:xfrm>
          <a:off x="9372111" y="1015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95865</xdr:rowOff>
    </xdr:from>
    <xdr:to>
      <xdr:col>46</xdr:col>
      <xdr:colOff>38100</xdr:colOff>
      <xdr:row>59</xdr:row>
      <xdr:rowOff>26015</xdr:rowOff>
    </xdr:to>
    <xdr:sp macro="" textlink="">
      <xdr:nvSpPr>
        <xdr:cNvPr id="364" name="楕円 363">
          <a:extLst>
            <a:ext uri="{FF2B5EF4-FFF2-40B4-BE49-F238E27FC236}">
              <a16:creationId xmlns="" xmlns:a16="http://schemas.microsoft.com/office/drawing/2014/main" id="{00000000-0008-0000-0600-00006C010000}"/>
            </a:ext>
          </a:extLst>
        </xdr:cNvPr>
        <xdr:cNvSpPr/>
      </xdr:nvSpPr>
      <xdr:spPr>
        <a:xfrm>
          <a:off x="8699500" y="1003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17142</xdr:rowOff>
    </xdr:from>
    <xdr:ext cx="534377" cy="259045"/>
    <xdr:sp macro="" textlink="">
      <xdr:nvSpPr>
        <xdr:cNvPr id="365" name="テキスト ボックス 364">
          <a:extLst>
            <a:ext uri="{FF2B5EF4-FFF2-40B4-BE49-F238E27FC236}">
              <a16:creationId xmlns="" xmlns:a16="http://schemas.microsoft.com/office/drawing/2014/main" id="{00000000-0008-0000-0600-00006D010000}"/>
            </a:ext>
          </a:extLst>
        </xdr:cNvPr>
        <xdr:cNvSpPr txBox="1"/>
      </xdr:nvSpPr>
      <xdr:spPr>
        <a:xfrm>
          <a:off x="8483111" y="1013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62796</xdr:rowOff>
    </xdr:from>
    <xdr:to>
      <xdr:col>41</xdr:col>
      <xdr:colOff>101600</xdr:colOff>
      <xdr:row>58</xdr:row>
      <xdr:rowOff>164396</xdr:rowOff>
    </xdr:to>
    <xdr:sp macro="" textlink="">
      <xdr:nvSpPr>
        <xdr:cNvPr id="366" name="楕円 365">
          <a:extLst>
            <a:ext uri="{FF2B5EF4-FFF2-40B4-BE49-F238E27FC236}">
              <a16:creationId xmlns="" xmlns:a16="http://schemas.microsoft.com/office/drawing/2014/main" id="{00000000-0008-0000-0600-00006E010000}"/>
            </a:ext>
          </a:extLst>
        </xdr:cNvPr>
        <xdr:cNvSpPr/>
      </xdr:nvSpPr>
      <xdr:spPr>
        <a:xfrm>
          <a:off x="7810500" y="1000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155523</xdr:rowOff>
    </xdr:from>
    <xdr:ext cx="534377"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7594111" y="1009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66269</xdr:rowOff>
    </xdr:from>
    <xdr:to>
      <xdr:col>36</xdr:col>
      <xdr:colOff>165100</xdr:colOff>
      <xdr:row>58</xdr:row>
      <xdr:rowOff>167869</xdr:rowOff>
    </xdr:to>
    <xdr:sp macro="" textlink="">
      <xdr:nvSpPr>
        <xdr:cNvPr id="368" name="楕円 367">
          <a:extLst>
            <a:ext uri="{FF2B5EF4-FFF2-40B4-BE49-F238E27FC236}">
              <a16:creationId xmlns="" xmlns:a16="http://schemas.microsoft.com/office/drawing/2014/main" id="{00000000-0008-0000-0600-000070010000}"/>
            </a:ext>
          </a:extLst>
        </xdr:cNvPr>
        <xdr:cNvSpPr/>
      </xdr:nvSpPr>
      <xdr:spPr>
        <a:xfrm>
          <a:off x="6921500" y="1001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158996</xdr:rowOff>
    </xdr:from>
    <xdr:ext cx="534377"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6705111" y="1010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 xmlns:a16="http://schemas.microsoft.com/office/drawing/2014/main" id="{00000000-0008-0000-06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 xmlns:a16="http://schemas.microsoft.com/office/drawing/2014/main" id="{00000000-0008-0000-06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 xmlns:a16="http://schemas.microsoft.com/office/drawing/2014/main" id="{00000000-0008-0000-06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 xmlns:a16="http://schemas.microsoft.com/office/drawing/2014/main" id="{00000000-0008-0000-06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 xmlns:a16="http://schemas.microsoft.com/office/drawing/2014/main" id="{00000000-0008-0000-06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 xmlns:a16="http://schemas.microsoft.com/office/drawing/2014/main" id="{00000000-0008-0000-06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 xmlns:a16="http://schemas.microsoft.com/office/drawing/2014/main" id="{00000000-0008-0000-06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 xmlns:a16="http://schemas.microsoft.com/office/drawing/2014/main" id="{00000000-0008-0000-06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 xmlns:a16="http://schemas.microsoft.com/office/drawing/2014/main" id="{00000000-0008-0000-06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 xmlns:a16="http://schemas.microsoft.com/office/drawing/2014/main" id="{00000000-0008-0000-06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 xmlns:a16="http://schemas.microsoft.com/office/drawing/2014/main" id="{00000000-0008-0000-0600-00007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a:extLst>
            <a:ext uri="{FF2B5EF4-FFF2-40B4-BE49-F238E27FC236}">
              <a16:creationId xmlns="" xmlns:a16="http://schemas.microsoft.com/office/drawing/2014/main" id="{00000000-0008-0000-0600-00007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 xmlns:a16="http://schemas.microsoft.com/office/drawing/2014/main" id="{00000000-0008-0000-0600-00007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a:extLst>
            <a:ext uri="{FF2B5EF4-FFF2-40B4-BE49-F238E27FC236}">
              <a16:creationId xmlns="" xmlns:a16="http://schemas.microsoft.com/office/drawing/2014/main" id="{00000000-0008-0000-0600-00007F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 xmlns:a16="http://schemas.microsoft.com/office/drawing/2014/main" id="{00000000-0008-0000-0600-00008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a:extLst>
            <a:ext uri="{FF2B5EF4-FFF2-40B4-BE49-F238E27FC236}">
              <a16:creationId xmlns="" xmlns:a16="http://schemas.microsoft.com/office/drawing/2014/main" id="{00000000-0008-0000-0600-000081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 xmlns:a16="http://schemas.microsoft.com/office/drawing/2014/main" id="{00000000-0008-0000-0600-00008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a:extLst>
            <a:ext uri="{FF2B5EF4-FFF2-40B4-BE49-F238E27FC236}">
              <a16:creationId xmlns="" xmlns:a16="http://schemas.microsoft.com/office/drawing/2014/main" id="{00000000-0008-0000-0600-000083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 xmlns:a16="http://schemas.microsoft.com/office/drawing/2014/main" id="{00000000-0008-0000-06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 xmlns:a16="http://schemas.microsoft.com/office/drawing/2014/main" id="{00000000-0008-0000-06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a:extLst>
            <a:ext uri="{FF2B5EF4-FFF2-40B4-BE49-F238E27FC236}">
              <a16:creationId xmlns="" xmlns:a16="http://schemas.microsoft.com/office/drawing/2014/main" id="{00000000-0008-0000-06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121835</xdr:rowOff>
    </xdr:from>
    <xdr:to>
      <xdr:col>54</xdr:col>
      <xdr:colOff>189865</xdr:colOff>
      <xdr:row>78</xdr:row>
      <xdr:rowOff>139700</xdr:rowOff>
    </xdr:to>
    <xdr:cxnSp macro="">
      <xdr:nvCxnSpPr>
        <xdr:cNvPr id="391" name="直線コネクタ 390">
          <a:extLst>
            <a:ext uri="{FF2B5EF4-FFF2-40B4-BE49-F238E27FC236}">
              <a16:creationId xmlns="" xmlns:a16="http://schemas.microsoft.com/office/drawing/2014/main" id="{00000000-0008-0000-0600-000087010000}"/>
            </a:ext>
          </a:extLst>
        </xdr:cNvPr>
        <xdr:cNvCxnSpPr/>
      </xdr:nvCxnSpPr>
      <xdr:spPr>
        <a:xfrm flipV="1">
          <a:off x="10475595" y="12294785"/>
          <a:ext cx="1270" cy="1218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157529</xdr:rowOff>
    </xdr:from>
    <xdr:ext cx="249299" cy="259045"/>
    <xdr:sp macro="" textlink="">
      <xdr:nvSpPr>
        <xdr:cNvPr id="392" name="普通建設事業費 （ うち新規整備　）最小値テキスト">
          <a:extLst>
            <a:ext uri="{FF2B5EF4-FFF2-40B4-BE49-F238E27FC236}">
              <a16:creationId xmlns="" xmlns:a16="http://schemas.microsoft.com/office/drawing/2014/main" id="{00000000-0008-0000-0600-000088010000}"/>
            </a:ext>
          </a:extLst>
        </xdr:cNvPr>
        <xdr:cNvSpPr txBox="1"/>
      </xdr:nvSpPr>
      <xdr:spPr>
        <a:xfrm>
          <a:off x="10528300" y="135306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3" name="直線コネクタ 392">
          <a:extLst>
            <a:ext uri="{FF2B5EF4-FFF2-40B4-BE49-F238E27FC236}">
              <a16:creationId xmlns="" xmlns:a16="http://schemas.microsoft.com/office/drawing/2014/main" id="{00000000-0008-0000-0600-000089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68512</xdr:rowOff>
    </xdr:from>
    <xdr:ext cx="599010" cy="259045"/>
    <xdr:sp macro="" textlink="">
      <xdr:nvSpPr>
        <xdr:cNvPr id="394" name="普通建設事業費 （ うち新規整備　）最大値テキスト">
          <a:extLst>
            <a:ext uri="{FF2B5EF4-FFF2-40B4-BE49-F238E27FC236}">
              <a16:creationId xmlns="" xmlns:a16="http://schemas.microsoft.com/office/drawing/2014/main" id="{00000000-0008-0000-0600-00008A010000}"/>
            </a:ext>
          </a:extLst>
        </xdr:cNvPr>
        <xdr:cNvSpPr txBox="1"/>
      </xdr:nvSpPr>
      <xdr:spPr>
        <a:xfrm>
          <a:off x="10528300" y="1207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121835</xdr:rowOff>
    </xdr:from>
    <xdr:to>
      <xdr:col>55</xdr:col>
      <xdr:colOff>88900</xdr:colOff>
      <xdr:row>71</xdr:row>
      <xdr:rowOff>121835</xdr:rowOff>
    </xdr:to>
    <xdr:cxnSp macro="">
      <xdr:nvCxnSpPr>
        <xdr:cNvPr id="395" name="直線コネクタ 394">
          <a:extLst>
            <a:ext uri="{FF2B5EF4-FFF2-40B4-BE49-F238E27FC236}">
              <a16:creationId xmlns="" xmlns:a16="http://schemas.microsoft.com/office/drawing/2014/main" id="{00000000-0008-0000-0600-00008B010000}"/>
            </a:ext>
          </a:extLst>
        </xdr:cNvPr>
        <xdr:cNvCxnSpPr/>
      </xdr:nvCxnSpPr>
      <xdr:spPr>
        <a:xfrm>
          <a:off x="10388600" y="1229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102532</xdr:rowOff>
    </xdr:from>
    <xdr:to>
      <xdr:col>55</xdr:col>
      <xdr:colOff>0</xdr:colOff>
      <xdr:row>78</xdr:row>
      <xdr:rowOff>129589</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flipV="1">
          <a:off x="9639300" y="13475632"/>
          <a:ext cx="838200" cy="2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30529</xdr:rowOff>
    </xdr:from>
    <xdr:ext cx="534377" cy="259045"/>
    <xdr:sp macro="" textlink="">
      <xdr:nvSpPr>
        <xdr:cNvPr id="397" name="普通建設事業費 （ うち新規整備　）平均値テキスト">
          <a:extLst>
            <a:ext uri="{FF2B5EF4-FFF2-40B4-BE49-F238E27FC236}">
              <a16:creationId xmlns="" xmlns:a16="http://schemas.microsoft.com/office/drawing/2014/main" id="{00000000-0008-0000-0600-00008D010000}"/>
            </a:ext>
          </a:extLst>
        </xdr:cNvPr>
        <xdr:cNvSpPr txBox="1"/>
      </xdr:nvSpPr>
      <xdr:spPr>
        <a:xfrm>
          <a:off x="10528300" y="13403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52102</xdr:rowOff>
    </xdr:from>
    <xdr:to>
      <xdr:col>55</xdr:col>
      <xdr:colOff>50800</xdr:colOff>
      <xdr:row>78</xdr:row>
      <xdr:rowOff>153702</xdr:rowOff>
    </xdr:to>
    <xdr:sp macro="" textlink="">
      <xdr:nvSpPr>
        <xdr:cNvPr id="398" name="フローチャート: 判断 397">
          <a:extLst>
            <a:ext uri="{FF2B5EF4-FFF2-40B4-BE49-F238E27FC236}">
              <a16:creationId xmlns="" xmlns:a16="http://schemas.microsoft.com/office/drawing/2014/main" id="{00000000-0008-0000-0600-00008E010000}"/>
            </a:ext>
          </a:extLst>
        </xdr:cNvPr>
        <xdr:cNvSpPr/>
      </xdr:nvSpPr>
      <xdr:spPr>
        <a:xfrm>
          <a:off x="10426700" y="134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94276</xdr:rowOff>
    </xdr:from>
    <xdr:to>
      <xdr:col>50</xdr:col>
      <xdr:colOff>114300</xdr:colOff>
      <xdr:row>78</xdr:row>
      <xdr:rowOff>129589</xdr:rowOff>
    </xdr:to>
    <xdr:cxnSp macro="">
      <xdr:nvCxnSpPr>
        <xdr:cNvPr id="399" name="直線コネクタ 398">
          <a:extLst>
            <a:ext uri="{FF2B5EF4-FFF2-40B4-BE49-F238E27FC236}">
              <a16:creationId xmlns="" xmlns:a16="http://schemas.microsoft.com/office/drawing/2014/main" id="{00000000-0008-0000-0600-00008F010000}"/>
            </a:ext>
          </a:extLst>
        </xdr:cNvPr>
        <xdr:cNvCxnSpPr/>
      </xdr:nvCxnSpPr>
      <xdr:spPr>
        <a:xfrm>
          <a:off x="8750300" y="13467376"/>
          <a:ext cx="889000" cy="3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44069</xdr:rowOff>
    </xdr:from>
    <xdr:to>
      <xdr:col>50</xdr:col>
      <xdr:colOff>165100</xdr:colOff>
      <xdr:row>78</xdr:row>
      <xdr:rowOff>145669</xdr:rowOff>
    </xdr:to>
    <xdr:sp macro="" textlink="">
      <xdr:nvSpPr>
        <xdr:cNvPr id="400" name="フローチャート: 判断 399">
          <a:extLst>
            <a:ext uri="{FF2B5EF4-FFF2-40B4-BE49-F238E27FC236}">
              <a16:creationId xmlns="" xmlns:a16="http://schemas.microsoft.com/office/drawing/2014/main" id="{00000000-0008-0000-0600-000090010000}"/>
            </a:ext>
          </a:extLst>
        </xdr:cNvPr>
        <xdr:cNvSpPr/>
      </xdr:nvSpPr>
      <xdr:spPr>
        <a:xfrm>
          <a:off x="9588500" y="13417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162196</xdr:rowOff>
    </xdr:from>
    <xdr:ext cx="534377" cy="259045"/>
    <xdr:sp macro="" textlink="">
      <xdr:nvSpPr>
        <xdr:cNvPr id="401" name="テキスト ボックス 400">
          <a:extLst>
            <a:ext uri="{FF2B5EF4-FFF2-40B4-BE49-F238E27FC236}">
              <a16:creationId xmlns="" xmlns:a16="http://schemas.microsoft.com/office/drawing/2014/main" id="{00000000-0008-0000-0600-000091010000}"/>
            </a:ext>
          </a:extLst>
        </xdr:cNvPr>
        <xdr:cNvSpPr txBox="1"/>
      </xdr:nvSpPr>
      <xdr:spPr>
        <a:xfrm>
          <a:off x="9372111" y="1319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94276</xdr:rowOff>
    </xdr:from>
    <xdr:to>
      <xdr:col>45</xdr:col>
      <xdr:colOff>177800</xdr:colOff>
      <xdr:row>78</xdr:row>
      <xdr:rowOff>108736</xdr:rowOff>
    </xdr:to>
    <xdr:cxnSp macro="">
      <xdr:nvCxnSpPr>
        <xdr:cNvPr id="402" name="直線コネクタ 401">
          <a:extLst>
            <a:ext uri="{FF2B5EF4-FFF2-40B4-BE49-F238E27FC236}">
              <a16:creationId xmlns="" xmlns:a16="http://schemas.microsoft.com/office/drawing/2014/main" id="{00000000-0008-0000-0600-000092010000}"/>
            </a:ext>
          </a:extLst>
        </xdr:cNvPr>
        <xdr:cNvCxnSpPr/>
      </xdr:nvCxnSpPr>
      <xdr:spPr>
        <a:xfrm flipV="1">
          <a:off x="7861300" y="13467376"/>
          <a:ext cx="889000" cy="1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40768</xdr:rowOff>
    </xdr:from>
    <xdr:to>
      <xdr:col>46</xdr:col>
      <xdr:colOff>38100</xdr:colOff>
      <xdr:row>78</xdr:row>
      <xdr:rowOff>142368</xdr:rowOff>
    </xdr:to>
    <xdr:sp macro="" textlink="">
      <xdr:nvSpPr>
        <xdr:cNvPr id="403" name="フローチャート: 判断 402">
          <a:extLst>
            <a:ext uri="{FF2B5EF4-FFF2-40B4-BE49-F238E27FC236}">
              <a16:creationId xmlns="" xmlns:a16="http://schemas.microsoft.com/office/drawing/2014/main" id="{00000000-0008-0000-0600-000093010000}"/>
            </a:ext>
          </a:extLst>
        </xdr:cNvPr>
        <xdr:cNvSpPr/>
      </xdr:nvSpPr>
      <xdr:spPr>
        <a:xfrm>
          <a:off x="8699500" y="13413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158895</xdr:rowOff>
    </xdr:from>
    <xdr:ext cx="534377" cy="259045"/>
    <xdr:sp macro="" textlink="">
      <xdr:nvSpPr>
        <xdr:cNvPr id="404" name="テキスト ボックス 403">
          <a:extLst>
            <a:ext uri="{FF2B5EF4-FFF2-40B4-BE49-F238E27FC236}">
              <a16:creationId xmlns="" xmlns:a16="http://schemas.microsoft.com/office/drawing/2014/main" id="{00000000-0008-0000-0600-000094010000}"/>
            </a:ext>
          </a:extLst>
        </xdr:cNvPr>
        <xdr:cNvSpPr txBox="1"/>
      </xdr:nvSpPr>
      <xdr:spPr>
        <a:xfrm>
          <a:off x="8483111" y="1318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24823</xdr:rowOff>
    </xdr:from>
    <xdr:to>
      <xdr:col>41</xdr:col>
      <xdr:colOff>101600</xdr:colOff>
      <xdr:row>78</xdr:row>
      <xdr:rowOff>126423</xdr:rowOff>
    </xdr:to>
    <xdr:sp macro="" textlink="">
      <xdr:nvSpPr>
        <xdr:cNvPr id="405" name="フローチャート: 判断 404">
          <a:extLst>
            <a:ext uri="{FF2B5EF4-FFF2-40B4-BE49-F238E27FC236}">
              <a16:creationId xmlns="" xmlns:a16="http://schemas.microsoft.com/office/drawing/2014/main" id="{00000000-0008-0000-0600-000095010000}"/>
            </a:ext>
          </a:extLst>
        </xdr:cNvPr>
        <xdr:cNvSpPr/>
      </xdr:nvSpPr>
      <xdr:spPr>
        <a:xfrm>
          <a:off x="7810500" y="1339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142950</xdr:rowOff>
    </xdr:from>
    <xdr:ext cx="534377" cy="259045"/>
    <xdr:sp macro="" textlink="">
      <xdr:nvSpPr>
        <xdr:cNvPr id="406" name="テキスト ボックス 405">
          <a:extLst>
            <a:ext uri="{FF2B5EF4-FFF2-40B4-BE49-F238E27FC236}">
              <a16:creationId xmlns="" xmlns:a16="http://schemas.microsoft.com/office/drawing/2014/main" id="{00000000-0008-0000-0600-000096010000}"/>
            </a:ext>
          </a:extLst>
        </xdr:cNvPr>
        <xdr:cNvSpPr txBox="1"/>
      </xdr:nvSpPr>
      <xdr:spPr>
        <a:xfrm>
          <a:off x="7594111" y="1317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7" name="テキスト ボックス 406">
          <a:extLst>
            <a:ext uri="{FF2B5EF4-FFF2-40B4-BE49-F238E27FC236}">
              <a16:creationId xmlns="" xmlns:a16="http://schemas.microsoft.com/office/drawing/2014/main" id="{00000000-0008-0000-0600-00009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8" name="テキスト ボックス 407">
          <a:extLst>
            <a:ext uri="{FF2B5EF4-FFF2-40B4-BE49-F238E27FC236}">
              <a16:creationId xmlns="" xmlns:a16="http://schemas.microsoft.com/office/drawing/2014/main" id="{00000000-0008-0000-0600-00009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9" name="テキスト ボックス 408">
          <a:extLst>
            <a:ext uri="{FF2B5EF4-FFF2-40B4-BE49-F238E27FC236}">
              <a16:creationId xmlns="" xmlns:a16="http://schemas.microsoft.com/office/drawing/2014/main" id="{00000000-0008-0000-0600-00009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0" name="テキスト ボックス 409">
          <a:extLst>
            <a:ext uri="{FF2B5EF4-FFF2-40B4-BE49-F238E27FC236}">
              <a16:creationId xmlns="" xmlns:a16="http://schemas.microsoft.com/office/drawing/2014/main" id="{00000000-0008-0000-0600-00009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1" name="テキスト ボックス 410">
          <a:extLst>
            <a:ext uri="{FF2B5EF4-FFF2-40B4-BE49-F238E27FC236}">
              <a16:creationId xmlns="" xmlns:a16="http://schemas.microsoft.com/office/drawing/2014/main" id="{00000000-0008-0000-0600-00009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51732</xdr:rowOff>
    </xdr:from>
    <xdr:to>
      <xdr:col>55</xdr:col>
      <xdr:colOff>50800</xdr:colOff>
      <xdr:row>78</xdr:row>
      <xdr:rowOff>153332</xdr:rowOff>
    </xdr:to>
    <xdr:sp macro="" textlink="">
      <xdr:nvSpPr>
        <xdr:cNvPr id="412" name="楕円 411">
          <a:extLst>
            <a:ext uri="{FF2B5EF4-FFF2-40B4-BE49-F238E27FC236}">
              <a16:creationId xmlns="" xmlns:a16="http://schemas.microsoft.com/office/drawing/2014/main" id="{00000000-0008-0000-0600-00009C010000}"/>
            </a:ext>
          </a:extLst>
        </xdr:cNvPr>
        <xdr:cNvSpPr/>
      </xdr:nvSpPr>
      <xdr:spPr>
        <a:xfrm>
          <a:off x="10426700" y="1342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11109</xdr:rowOff>
    </xdr:from>
    <xdr:ext cx="534377" cy="259045"/>
    <xdr:sp macro="" textlink="">
      <xdr:nvSpPr>
        <xdr:cNvPr id="413" name="普通建設事業費 （ うち新規整備　）該当値テキスト">
          <a:extLst>
            <a:ext uri="{FF2B5EF4-FFF2-40B4-BE49-F238E27FC236}">
              <a16:creationId xmlns="" xmlns:a16="http://schemas.microsoft.com/office/drawing/2014/main" id="{00000000-0008-0000-0600-00009D010000}"/>
            </a:ext>
          </a:extLst>
        </xdr:cNvPr>
        <xdr:cNvSpPr txBox="1"/>
      </xdr:nvSpPr>
      <xdr:spPr>
        <a:xfrm>
          <a:off x="10528300" y="1321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78789</xdr:rowOff>
    </xdr:from>
    <xdr:to>
      <xdr:col>50</xdr:col>
      <xdr:colOff>165100</xdr:colOff>
      <xdr:row>79</xdr:row>
      <xdr:rowOff>8939</xdr:rowOff>
    </xdr:to>
    <xdr:sp macro="" textlink="">
      <xdr:nvSpPr>
        <xdr:cNvPr id="414" name="楕円 413">
          <a:extLst>
            <a:ext uri="{FF2B5EF4-FFF2-40B4-BE49-F238E27FC236}">
              <a16:creationId xmlns="" xmlns:a16="http://schemas.microsoft.com/office/drawing/2014/main" id="{00000000-0008-0000-0600-00009E010000}"/>
            </a:ext>
          </a:extLst>
        </xdr:cNvPr>
        <xdr:cNvSpPr/>
      </xdr:nvSpPr>
      <xdr:spPr>
        <a:xfrm>
          <a:off x="9588500" y="134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xdr:rowOff>
    </xdr:from>
    <xdr:ext cx="469744" cy="259045"/>
    <xdr:sp macro="" textlink="">
      <xdr:nvSpPr>
        <xdr:cNvPr id="415" name="テキスト ボックス 414">
          <a:extLst>
            <a:ext uri="{FF2B5EF4-FFF2-40B4-BE49-F238E27FC236}">
              <a16:creationId xmlns="" xmlns:a16="http://schemas.microsoft.com/office/drawing/2014/main" id="{00000000-0008-0000-0600-00009F010000}"/>
            </a:ext>
          </a:extLst>
        </xdr:cNvPr>
        <xdr:cNvSpPr txBox="1"/>
      </xdr:nvSpPr>
      <xdr:spPr>
        <a:xfrm>
          <a:off x="9404428" y="1354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43476</xdr:rowOff>
    </xdr:from>
    <xdr:to>
      <xdr:col>46</xdr:col>
      <xdr:colOff>38100</xdr:colOff>
      <xdr:row>78</xdr:row>
      <xdr:rowOff>145076</xdr:rowOff>
    </xdr:to>
    <xdr:sp macro="" textlink="">
      <xdr:nvSpPr>
        <xdr:cNvPr id="416" name="楕円 415">
          <a:extLst>
            <a:ext uri="{FF2B5EF4-FFF2-40B4-BE49-F238E27FC236}">
              <a16:creationId xmlns="" xmlns:a16="http://schemas.microsoft.com/office/drawing/2014/main" id="{00000000-0008-0000-0600-0000A0010000}"/>
            </a:ext>
          </a:extLst>
        </xdr:cNvPr>
        <xdr:cNvSpPr/>
      </xdr:nvSpPr>
      <xdr:spPr>
        <a:xfrm>
          <a:off x="8699500" y="1341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136203</xdr:rowOff>
    </xdr:from>
    <xdr:ext cx="534377" cy="259045"/>
    <xdr:sp macro="" textlink="">
      <xdr:nvSpPr>
        <xdr:cNvPr id="417" name="テキスト ボックス 416">
          <a:extLst>
            <a:ext uri="{FF2B5EF4-FFF2-40B4-BE49-F238E27FC236}">
              <a16:creationId xmlns="" xmlns:a16="http://schemas.microsoft.com/office/drawing/2014/main" id="{00000000-0008-0000-0600-0000A1010000}"/>
            </a:ext>
          </a:extLst>
        </xdr:cNvPr>
        <xdr:cNvSpPr txBox="1"/>
      </xdr:nvSpPr>
      <xdr:spPr>
        <a:xfrm>
          <a:off x="8483111" y="1350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57936</xdr:rowOff>
    </xdr:from>
    <xdr:to>
      <xdr:col>41</xdr:col>
      <xdr:colOff>101600</xdr:colOff>
      <xdr:row>78</xdr:row>
      <xdr:rowOff>159536</xdr:rowOff>
    </xdr:to>
    <xdr:sp macro="" textlink="">
      <xdr:nvSpPr>
        <xdr:cNvPr id="418" name="楕円 417">
          <a:extLst>
            <a:ext uri="{FF2B5EF4-FFF2-40B4-BE49-F238E27FC236}">
              <a16:creationId xmlns="" xmlns:a16="http://schemas.microsoft.com/office/drawing/2014/main" id="{00000000-0008-0000-0600-0000A2010000}"/>
            </a:ext>
          </a:extLst>
        </xdr:cNvPr>
        <xdr:cNvSpPr/>
      </xdr:nvSpPr>
      <xdr:spPr>
        <a:xfrm>
          <a:off x="7810500" y="134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150663</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7594111" y="1352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0" name="正方形/長方形 419">
          <a:extLst>
            <a:ext uri="{FF2B5EF4-FFF2-40B4-BE49-F238E27FC236}">
              <a16:creationId xmlns="" xmlns:a16="http://schemas.microsoft.com/office/drawing/2014/main" id="{00000000-0008-0000-0600-0000A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1" name="正方形/長方形 420">
          <a:extLst>
            <a:ext uri="{FF2B5EF4-FFF2-40B4-BE49-F238E27FC236}">
              <a16:creationId xmlns="" xmlns:a16="http://schemas.microsoft.com/office/drawing/2014/main" id="{00000000-0008-0000-0600-0000A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2" name="正方形/長方形 421">
          <a:extLst>
            <a:ext uri="{FF2B5EF4-FFF2-40B4-BE49-F238E27FC236}">
              <a16:creationId xmlns="" xmlns:a16="http://schemas.microsoft.com/office/drawing/2014/main" id="{00000000-0008-0000-0600-0000A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3" name="正方形/長方形 422">
          <a:extLst>
            <a:ext uri="{FF2B5EF4-FFF2-40B4-BE49-F238E27FC236}">
              <a16:creationId xmlns="" xmlns:a16="http://schemas.microsoft.com/office/drawing/2014/main" id="{00000000-0008-0000-0600-0000A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4" name="正方形/長方形 423">
          <a:extLst>
            <a:ext uri="{FF2B5EF4-FFF2-40B4-BE49-F238E27FC236}">
              <a16:creationId xmlns="" xmlns:a16="http://schemas.microsoft.com/office/drawing/2014/main" id="{00000000-0008-0000-0600-0000A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5" name="正方形/長方形 424">
          <a:extLst>
            <a:ext uri="{FF2B5EF4-FFF2-40B4-BE49-F238E27FC236}">
              <a16:creationId xmlns="" xmlns:a16="http://schemas.microsoft.com/office/drawing/2014/main" id="{00000000-0008-0000-0600-0000A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6" name="正方形/長方形 425">
          <a:extLst>
            <a:ext uri="{FF2B5EF4-FFF2-40B4-BE49-F238E27FC236}">
              <a16:creationId xmlns="" xmlns:a16="http://schemas.microsoft.com/office/drawing/2014/main" id="{00000000-0008-0000-0600-0000A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7" name="正方形/長方形 426">
          <a:extLst>
            <a:ext uri="{FF2B5EF4-FFF2-40B4-BE49-F238E27FC236}">
              <a16:creationId xmlns="" xmlns:a16="http://schemas.microsoft.com/office/drawing/2014/main" id="{00000000-0008-0000-0600-0000A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8" name="テキスト ボックス 427">
          <a:extLst>
            <a:ext uri="{FF2B5EF4-FFF2-40B4-BE49-F238E27FC236}">
              <a16:creationId xmlns="" xmlns:a16="http://schemas.microsoft.com/office/drawing/2014/main" id="{00000000-0008-0000-0600-0000A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29" name="直線コネクタ 428">
          <a:extLst>
            <a:ext uri="{FF2B5EF4-FFF2-40B4-BE49-F238E27FC236}">
              <a16:creationId xmlns="" xmlns:a16="http://schemas.microsoft.com/office/drawing/2014/main" id="{00000000-0008-0000-0600-0000A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0" name="直線コネクタ 429">
          <a:extLst>
            <a:ext uri="{FF2B5EF4-FFF2-40B4-BE49-F238E27FC236}">
              <a16:creationId xmlns="" xmlns:a16="http://schemas.microsoft.com/office/drawing/2014/main" id="{00000000-0008-0000-0600-0000A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1" name="テキスト ボックス 430">
          <a:extLst>
            <a:ext uri="{FF2B5EF4-FFF2-40B4-BE49-F238E27FC236}">
              <a16:creationId xmlns="" xmlns:a16="http://schemas.microsoft.com/office/drawing/2014/main" id="{00000000-0008-0000-0600-0000A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2" name="直線コネクタ 431">
          <a:extLst>
            <a:ext uri="{FF2B5EF4-FFF2-40B4-BE49-F238E27FC236}">
              <a16:creationId xmlns="" xmlns:a16="http://schemas.microsoft.com/office/drawing/2014/main" id="{00000000-0008-0000-0600-0000B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3" name="テキスト ボックス 432">
          <a:extLst>
            <a:ext uri="{FF2B5EF4-FFF2-40B4-BE49-F238E27FC236}">
              <a16:creationId xmlns="" xmlns:a16="http://schemas.microsoft.com/office/drawing/2014/main" id="{00000000-0008-0000-0600-0000B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4" name="直線コネクタ 433">
          <a:extLst>
            <a:ext uri="{FF2B5EF4-FFF2-40B4-BE49-F238E27FC236}">
              <a16:creationId xmlns="" xmlns:a16="http://schemas.microsoft.com/office/drawing/2014/main" id="{00000000-0008-0000-0600-0000B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35" name="テキスト ボックス 434">
          <a:extLst>
            <a:ext uri="{FF2B5EF4-FFF2-40B4-BE49-F238E27FC236}">
              <a16:creationId xmlns="" xmlns:a16="http://schemas.microsoft.com/office/drawing/2014/main" id="{00000000-0008-0000-0600-0000B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6" name="直線コネクタ 435">
          <a:extLst>
            <a:ext uri="{FF2B5EF4-FFF2-40B4-BE49-F238E27FC236}">
              <a16:creationId xmlns="" xmlns:a16="http://schemas.microsoft.com/office/drawing/2014/main" id="{00000000-0008-0000-0600-0000B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37" name="テキスト ボックス 436">
          <a:extLst>
            <a:ext uri="{FF2B5EF4-FFF2-40B4-BE49-F238E27FC236}">
              <a16:creationId xmlns="" xmlns:a16="http://schemas.microsoft.com/office/drawing/2014/main" id="{00000000-0008-0000-0600-0000B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38" name="直線コネクタ 437">
          <a:extLst>
            <a:ext uri="{FF2B5EF4-FFF2-40B4-BE49-F238E27FC236}">
              <a16:creationId xmlns="" xmlns:a16="http://schemas.microsoft.com/office/drawing/2014/main" id="{00000000-0008-0000-0600-0000B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39" name="テキスト ボックス 438">
          <a:extLst>
            <a:ext uri="{FF2B5EF4-FFF2-40B4-BE49-F238E27FC236}">
              <a16:creationId xmlns="" xmlns:a16="http://schemas.microsoft.com/office/drawing/2014/main" id="{00000000-0008-0000-0600-0000B7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0" name="直線コネクタ 439">
          <a:extLst>
            <a:ext uri="{FF2B5EF4-FFF2-40B4-BE49-F238E27FC236}">
              <a16:creationId xmlns="" xmlns:a16="http://schemas.microsoft.com/office/drawing/2014/main" id="{00000000-0008-0000-0600-0000B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1" name="テキスト ボックス 440">
          <a:extLst>
            <a:ext uri="{FF2B5EF4-FFF2-40B4-BE49-F238E27FC236}">
              <a16:creationId xmlns="" xmlns:a16="http://schemas.microsoft.com/office/drawing/2014/main" id="{00000000-0008-0000-0600-0000B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2" name="普通建設事業費 （ うち更新整備　）グラフ枠">
          <a:extLst>
            <a:ext uri="{FF2B5EF4-FFF2-40B4-BE49-F238E27FC236}">
              <a16:creationId xmlns="" xmlns:a16="http://schemas.microsoft.com/office/drawing/2014/main" id="{00000000-0008-0000-0600-0000B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97543</xdr:rowOff>
    </xdr:from>
    <xdr:to>
      <xdr:col>54</xdr:col>
      <xdr:colOff>189865</xdr:colOff>
      <xdr:row>99</xdr:row>
      <xdr:rowOff>30848</xdr:rowOff>
    </xdr:to>
    <xdr:cxnSp macro="">
      <xdr:nvCxnSpPr>
        <xdr:cNvPr id="443" name="直線コネクタ 442">
          <a:extLst>
            <a:ext uri="{FF2B5EF4-FFF2-40B4-BE49-F238E27FC236}">
              <a16:creationId xmlns="" xmlns:a16="http://schemas.microsoft.com/office/drawing/2014/main" id="{00000000-0008-0000-0600-0000BB010000}"/>
            </a:ext>
          </a:extLst>
        </xdr:cNvPr>
        <xdr:cNvCxnSpPr/>
      </xdr:nvCxnSpPr>
      <xdr:spPr>
        <a:xfrm flipV="1">
          <a:off x="10475595" y="15528043"/>
          <a:ext cx="1270" cy="147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34675</xdr:rowOff>
    </xdr:from>
    <xdr:ext cx="378565" cy="259045"/>
    <xdr:sp macro="" textlink="">
      <xdr:nvSpPr>
        <xdr:cNvPr id="444" name="普通建設事業費 （ うち更新整備　）最小値テキスト">
          <a:extLst>
            <a:ext uri="{FF2B5EF4-FFF2-40B4-BE49-F238E27FC236}">
              <a16:creationId xmlns="" xmlns:a16="http://schemas.microsoft.com/office/drawing/2014/main" id="{00000000-0008-0000-0600-0000BC010000}"/>
            </a:ext>
          </a:extLst>
        </xdr:cNvPr>
        <xdr:cNvSpPr txBox="1"/>
      </xdr:nvSpPr>
      <xdr:spPr>
        <a:xfrm>
          <a:off x="10528300" y="17008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30848</xdr:rowOff>
    </xdr:from>
    <xdr:to>
      <xdr:col>55</xdr:col>
      <xdr:colOff>88900</xdr:colOff>
      <xdr:row>99</xdr:row>
      <xdr:rowOff>30848</xdr:rowOff>
    </xdr:to>
    <xdr:cxnSp macro="">
      <xdr:nvCxnSpPr>
        <xdr:cNvPr id="445" name="直線コネクタ 444">
          <a:extLst>
            <a:ext uri="{FF2B5EF4-FFF2-40B4-BE49-F238E27FC236}">
              <a16:creationId xmlns="" xmlns:a16="http://schemas.microsoft.com/office/drawing/2014/main" id="{00000000-0008-0000-0600-0000BD010000}"/>
            </a:ext>
          </a:extLst>
        </xdr:cNvPr>
        <xdr:cNvCxnSpPr/>
      </xdr:nvCxnSpPr>
      <xdr:spPr>
        <a:xfrm>
          <a:off x="10388600" y="17004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44220</xdr:rowOff>
    </xdr:from>
    <xdr:ext cx="534377" cy="259045"/>
    <xdr:sp macro="" textlink="">
      <xdr:nvSpPr>
        <xdr:cNvPr id="446" name="普通建設事業費 （ うち更新整備　）最大値テキスト">
          <a:extLst>
            <a:ext uri="{FF2B5EF4-FFF2-40B4-BE49-F238E27FC236}">
              <a16:creationId xmlns="" xmlns:a16="http://schemas.microsoft.com/office/drawing/2014/main" id="{00000000-0008-0000-0600-0000BE010000}"/>
            </a:ext>
          </a:extLst>
        </xdr:cNvPr>
        <xdr:cNvSpPr txBox="1"/>
      </xdr:nvSpPr>
      <xdr:spPr>
        <a:xfrm>
          <a:off x="10528300" y="1530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97543</xdr:rowOff>
    </xdr:from>
    <xdr:to>
      <xdr:col>55</xdr:col>
      <xdr:colOff>88900</xdr:colOff>
      <xdr:row>90</xdr:row>
      <xdr:rowOff>97543</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10388600" y="1552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109773</xdr:rowOff>
    </xdr:from>
    <xdr:to>
      <xdr:col>55</xdr:col>
      <xdr:colOff>0</xdr:colOff>
      <xdr:row>98</xdr:row>
      <xdr:rowOff>2502</xdr:rowOff>
    </xdr:to>
    <xdr:cxnSp macro="">
      <xdr:nvCxnSpPr>
        <xdr:cNvPr id="448" name="直線コネクタ 447">
          <a:extLst>
            <a:ext uri="{FF2B5EF4-FFF2-40B4-BE49-F238E27FC236}">
              <a16:creationId xmlns="" xmlns:a16="http://schemas.microsoft.com/office/drawing/2014/main" id="{00000000-0008-0000-0600-0000C0010000}"/>
            </a:ext>
          </a:extLst>
        </xdr:cNvPr>
        <xdr:cNvCxnSpPr/>
      </xdr:nvCxnSpPr>
      <xdr:spPr>
        <a:xfrm flipV="1">
          <a:off x="9639300" y="16740423"/>
          <a:ext cx="838200" cy="6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5554</xdr:rowOff>
    </xdr:from>
    <xdr:ext cx="534377" cy="259045"/>
    <xdr:sp macro="" textlink="">
      <xdr:nvSpPr>
        <xdr:cNvPr id="449" name="普通建設事業費 （ うち更新整備　）平均値テキスト">
          <a:extLst>
            <a:ext uri="{FF2B5EF4-FFF2-40B4-BE49-F238E27FC236}">
              <a16:creationId xmlns="" xmlns:a16="http://schemas.microsoft.com/office/drawing/2014/main" id="{00000000-0008-0000-0600-0000C1010000}"/>
            </a:ext>
          </a:extLst>
        </xdr:cNvPr>
        <xdr:cNvSpPr txBox="1"/>
      </xdr:nvSpPr>
      <xdr:spPr>
        <a:xfrm>
          <a:off x="10528300" y="162933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154127</xdr:rowOff>
    </xdr:from>
    <xdr:to>
      <xdr:col>55</xdr:col>
      <xdr:colOff>50800</xdr:colOff>
      <xdr:row>96</xdr:row>
      <xdr:rowOff>84277</xdr:rowOff>
    </xdr:to>
    <xdr:sp macro="" textlink="">
      <xdr:nvSpPr>
        <xdr:cNvPr id="450" name="フローチャート: 判断 449">
          <a:extLst>
            <a:ext uri="{FF2B5EF4-FFF2-40B4-BE49-F238E27FC236}">
              <a16:creationId xmlns="" xmlns:a16="http://schemas.microsoft.com/office/drawing/2014/main" id="{00000000-0008-0000-0600-0000C2010000}"/>
            </a:ext>
          </a:extLst>
        </xdr:cNvPr>
        <xdr:cNvSpPr/>
      </xdr:nvSpPr>
      <xdr:spPr>
        <a:xfrm>
          <a:off x="10426700" y="1644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168904</xdr:rowOff>
    </xdr:from>
    <xdr:to>
      <xdr:col>50</xdr:col>
      <xdr:colOff>114300</xdr:colOff>
      <xdr:row>98</xdr:row>
      <xdr:rowOff>2502</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8750300" y="16799554"/>
          <a:ext cx="889000" cy="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136068</xdr:rowOff>
    </xdr:from>
    <xdr:to>
      <xdr:col>50</xdr:col>
      <xdr:colOff>165100</xdr:colOff>
      <xdr:row>96</xdr:row>
      <xdr:rowOff>66218</xdr:rowOff>
    </xdr:to>
    <xdr:sp macro="" textlink="">
      <xdr:nvSpPr>
        <xdr:cNvPr id="452" name="フローチャート: 判断 451">
          <a:extLst>
            <a:ext uri="{FF2B5EF4-FFF2-40B4-BE49-F238E27FC236}">
              <a16:creationId xmlns="" xmlns:a16="http://schemas.microsoft.com/office/drawing/2014/main" id="{00000000-0008-0000-0600-0000C4010000}"/>
            </a:ext>
          </a:extLst>
        </xdr:cNvPr>
        <xdr:cNvSpPr/>
      </xdr:nvSpPr>
      <xdr:spPr>
        <a:xfrm>
          <a:off x="9588500" y="1642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82745</xdr:rowOff>
    </xdr:from>
    <xdr:ext cx="534377" cy="259045"/>
    <xdr:sp macro="" textlink="">
      <xdr:nvSpPr>
        <xdr:cNvPr id="453" name="テキスト ボックス 452">
          <a:extLst>
            <a:ext uri="{FF2B5EF4-FFF2-40B4-BE49-F238E27FC236}">
              <a16:creationId xmlns="" xmlns:a16="http://schemas.microsoft.com/office/drawing/2014/main" id="{00000000-0008-0000-0600-0000C5010000}"/>
            </a:ext>
          </a:extLst>
        </xdr:cNvPr>
        <xdr:cNvSpPr txBox="1"/>
      </xdr:nvSpPr>
      <xdr:spPr>
        <a:xfrm>
          <a:off x="9372111" y="1619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31535</xdr:rowOff>
    </xdr:from>
    <xdr:to>
      <xdr:col>45</xdr:col>
      <xdr:colOff>177800</xdr:colOff>
      <xdr:row>97</xdr:row>
      <xdr:rowOff>168904</xdr:rowOff>
    </xdr:to>
    <xdr:cxnSp macro="">
      <xdr:nvCxnSpPr>
        <xdr:cNvPr id="454" name="直線コネクタ 453">
          <a:extLst>
            <a:ext uri="{FF2B5EF4-FFF2-40B4-BE49-F238E27FC236}">
              <a16:creationId xmlns="" xmlns:a16="http://schemas.microsoft.com/office/drawing/2014/main" id="{00000000-0008-0000-0600-0000C6010000}"/>
            </a:ext>
          </a:extLst>
        </xdr:cNvPr>
        <xdr:cNvCxnSpPr/>
      </xdr:nvCxnSpPr>
      <xdr:spPr>
        <a:xfrm>
          <a:off x="7861300" y="16319285"/>
          <a:ext cx="889000" cy="48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51772</xdr:rowOff>
    </xdr:from>
    <xdr:to>
      <xdr:col>46</xdr:col>
      <xdr:colOff>38100</xdr:colOff>
      <xdr:row>96</xdr:row>
      <xdr:rowOff>153372</xdr:rowOff>
    </xdr:to>
    <xdr:sp macro="" textlink="">
      <xdr:nvSpPr>
        <xdr:cNvPr id="455" name="フローチャート: 判断 454">
          <a:extLst>
            <a:ext uri="{FF2B5EF4-FFF2-40B4-BE49-F238E27FC236}">
              <a16:creationId xmlns="" xmlns:a16="http://schemas.microsoft.com/office/drawing/2014/main" id="{00000000-0008-0000-0600-0000C7010000}"/>
            </a:ext>
          </a:extLst>
        </xdr:cNvPr>
        <xdr:cNvSpPr/>
      </xdr:nvSpPr>
      <xdr:spPr>
        <a:xfrm>
          <a:off x="8699500" y="165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169899</xdr:rowOff>
    </xdr:from>
    <xdr:ext cx="534377" cy="259045"/>
    <xdr:sp macro="" textlink="">
      <xdr:nvSpPr>
        <xdr:cNvPr id="456" name="テキスト ボックス 455">
          <a:extLst>
            <a:ext uri="{FF2B5EF4-FFF2-40B4-BE49-F238E27FC236}">
              <a16:creationId xmlns="" xmlns:a16="http://schemas.microsoft.com/office/drawing/2014/main" id="{00000000-0008-0000-0600-0000C8010000}"/>
            </a:ext>
          </a:extLst>
        </xdr:cNvPr>
        <xdr:cNvSpPr txBox="1"/>
      </xdr:nvSpPr>
      <xdr:spPr>
        <a:xfrm>
          <a:off x="8483111" y="1628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16814</xdr:rowOff>
    </xdr:from>
    <xdr:to>
      <xdr:col>41</xdr:col>
      <xdr:colOff>101600</xdr:colOff>
      <xdr:row>96</xdr:row>
      <xdr:rowOff>118414</xdr:rowOff>
    </xdr:to>
    <xdr:sp macro="" textlink="">
      <xdr:nvSpPr>
        <xdr:cNvPr id="457" name="フローチャート: 判断 456">
          <a:extLst>
            <a:ext uri="{FF2B5EF4-FFF2-40B4-BE49-F238E27FC236}">
              <a16:creationId xmlns="" xmlns:a16="http://schemas.microsoft.com/office/drawing/2014/main" id="{00000000-0008-0000-0600-0000C9010000}"/>
            </a:ext>
          </a:extLst>
        </xdr:cNvPr>
        <xdr:cNvSpPr/>
      </xdr:nvSpPr>
      <xdr:spPr>
        <a:xfrm>
          <a:off x="7810500" y="1647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109541</xdr:rowOff>
    </xdr:from>
    <xdr:ext cx="534377" cy="259045"/>
    <xdr:sp macro="" textlink="">
      <xdr:nvSpPr>
        <xdr:cNvPr id="458" name="テキスト ボックス 457">
          <a:extLst>
            <a:ext uri="{FF2B5EF4-FFF2-40B4-BE49-F238E27FC236}">
              <a16:creationId xmlns="" xmlns:a16="http://schemas.microsoft.com/office/drawing/2014/main" id="{00000000-0008-0000-0600-0000CA010000}"/>
            </a:ext>
          </a:extLst>
        </xdr:cNvPr>
        <xdr:cNvSpPr txBox="1"/>
      </xdr:nvSpPr>
      <xdr:spPr>
        <a:xfrm>
          <a:off x="7594111" y="1656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59" name="テキスト ボックス 458">
          <a:extLst>
            <a:ext uri="{FF2B5EF4-FFF2-40B4-BE49-F238E27FC236}">
              <a16:creationId xmlns="" xmlns:a16="http://schemas.microsoft.com/office/drawing/2014/main" id="{00000000-0008-0000-0600-0000C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0" name="テキスト ボックス 459">
          <a:extLst>
            <a:ext uri="{FF2B5EF4-FFF2-40B4-BE49-F238E27FC236}">
              <a16:creationId xmlns="" xmlns:a16="http://schemas.microsoft.com/office/drawing/2014/main" id="{00000000-0008-0000-0600-0000C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1" name="テキスト ボックス 460">
          <a:extLst>
            <a:ext uri="{FF2B5EF4-FFF2-40B4-BE49-F238E27FC236}">
              <a16:creationId xmlns="" xmlns:a16="http://schemas.microsoft.com/office/drawing/2014/main" id="{00000000-0008-0000-0600-0000C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2" name="テキスト ボックス 461">
          <a:extLst>
            <a:ext uri="{FF2B5EF4-FFF2-40B4-BE49-F238E27FC236}">
              <a16:creationId xmlns="" xmlns:a16="http://schemas.microsoft.com/office/drawing/2014/main" id="{00000000-0008-0000-0600-0000C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3" name="テキスト ボックス 462">
          <a:extLst>
            <a:ext uri="{FF2B5EF4-FFF2-40B4-BE49-F238E27FC236}">
              <a16:creationId xmlns="" xmlns:a16="http://schemas.microsoft.com/office/drawing/2014/main" id="{00000000-0008-0000-0600-0000C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58973</xdr:rowOff>
    </xdr:from>
    <xdr:to>
      <xdr:col>55</xdr:col>
      <xdr:colOff>50800</xdr:colOff>
      <xdr:row>97</xdr:row>
      <xdr:rowOff>160573</xdr:rowOff>
    </xdr:to>
    <xdr:sp macro="" textlink="">
      <xdr:nvSpPr>
        <xdr:cNvPr id="464" name="楕円 463">
          <a:extLst>
            <a:ext uri="{FF2B5EF4-FFF2-40B4-BE49-F238E27FC236}">
              <a16:creationId xmlns="" xmlns:a16="http://schemas.microsoft.com/office/drawing/2014/main" id="{00000000-0008-0000-0600-0000D0010000}"/>
            </a:ext>
          </a:extLst>
        </xdr:cNvPr>
        <xdr:cNvSpPr/>
      </xdr:nvSpPr>
      <xdr:spPr>
        <a:xfrm>
          <a:off x="10426700" y="1668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37400</xdr:rowOff>
    </xdr:from>
    <xdr:ext cx="534377" cy="259045"/>
    <xdr:sp macro="" textlink="">
      <xdr:nvSpPr>
        <xdr:cNvPr id="465" name="普通建設事業費 （ うち更新整備　）該当値テキスト">
          <a:extLst>
            <a:ext uri="{FF2B5EF4-FFF2-40B4-BE49-F238E27FC236}">
              <a16:creationId xmlns="" xmlns:a16="http://schemas.microsoft.com/office/drawing/2014/main" id="{00000000-0008-0000-0600-0000D1010000}"/>
            </a:ext>
          </a:extLst>
        </xdr:cNvPr>
        <xdr:cNvSpPr txBox="1"/>
      </xdr:nvSpPr>
      <xdr:spPr>
        <a:xfrm>
          <a:off x="10528300" y="1666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123152</xdr:rowOff>
    </xdr:from>
    <xdr:to>
      <xdr:col>50</xdr:col>
      <xdr:colOff>165100</xdr:colOff>
      <xdr:row>98</xdr:row>
      <xdr:rowOff>53302</xdr:rowOff>
    </xdr:to>
    <xdr:sp macro="" textlink="">
      <xdr:nvSpPr>
        <xdr:cNvPr id="466" name="楕円 465">
          <a:extLst>
            <a:ext uri="{FF2B5EF4-FFF2-40B4-BE49-F238E27FC236}">
              <a16:creationId xmlns="" xmlns:a16="http://schemas.microsoft.com/office/drawing/2014/main" id="{00000000-0008-0000-0600-0000D2010000}"/>
            </a:ext>
          </a:extLst>
        </xdr:cNvPr>
        <xdr:cNvSpPr/>
      </xdr:nvSpPr>
      <xdr:spPr>
        <a:xfrm>
          <a:off x="9588500" y="1675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44429</xdr:rowOff>
    </xdr:from>
    <xdr:ext cx="534377" cy="259045"/>
    <xdr:sp macro="" textlink="">
      <xdr:nvSpPr>
        <xdr:cNvPr id="467" name="テキスト ボックス 466">
          <a:extLst>
            <a:ext uri="{FF2B5EF4-FFF2-40B4-BE49-F238E27FC236}">
              <a16:creationId xmlns="" xmlns:a16="http://schemas.microsoft.com/office/drawing/2014/main" id="{00000000-0008-0000-0600-0000D3010000}"/>
            </a:ext>
          </a:extLst>
        </xdr:cNvPr>
        <xdr:cNvSpPr txBox="1"/>
      </xdr:nvSpPr>
      <xdr:spPr>
        <a:xfrm>
          <a:off x="9372111" y="1684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118104</xdr:rowOff>
    </xdr:from>
    <xdr:to>
      <xdr:col>46</xdr:col>
      <xdr:colOff>38100</xdr:colOff>
      <xdr:row>98</xdr:row>
      <xdr:rowOff>48254</xdr:rowOff>
    </xdr:to>
    <xdr:sp macro="" textlink="">
      <xdr:nvSpPr>
        <xdr:cNvPr id="468" name="楕円 467">
          <a:extLst>
            <a:ext uri="{FF2B5EF4-FFF2-40B4-BE49-F238E27FC236}">
              <a16:creationId xmlns="" xmlns:a16="http://schemas.microsoft.com/office/drawing/2014/main" id="{00000000-0008-0000-0600-0000D4010000}"/>
            </a:ext>
          </a:extLst>
        </xdr:cNvPr>
        <xdr:cNvSpPr/>
      </xdr:nvSpPr>
      <xdr:spPr>
        <a:xfrm>
          <a:off x="8699500" y="1674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39381</xdr:rowOff>
    </xdr:from>
    <xdr:ext cx="534377" cy="259045"/>
    <xdr:sp macro="" textlink="">
      <xdr:nvSpPr>
        <xdr:cNvPr id="469" name="テキスト ボックス 468">
          <a:extLst>
            <a:ext uri="{FF2B5EF4-FFF2-40B4-BE49-F238E27FC236}">
              <a16:creationId xmlns="" xmlns:a16="http://schemas.microsoft.com/office/drawing/2014/main" id="{00000000-0008-0000-0600-0000D5010000}"/>
            </a:ext>
          </a:extLst>
        </xdr:cNvPr>
        <xdr:cNvSpPr txBox="1"/>
      </xdr:nvSpPr>
      <xdr:spPr>
        <a:xfrm>
          <a:off x="8483111" y="1684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152185</xdr:rowOff>
    </xdr:from>
    <xdr:to>
      <xdr:col>41</xdr:col>
      <xdr:colOff>101600</xdr:colOff>
      <xdr:row>95</xdr:row>
      <xdr:rowOff>82335</xdr:rowOff>
    </xdr:to>
    <xdr:sp macro="" textlink="">
      <xdr:nvSpPr>
        <xdr:cNvPr id="470" name="楕円 469">
          <a:extLst>
            <a:ext uri="{FF2B5EF4-FFF2-40B4-BE49-F238E27FC236}">
              <a16:creationId xmlns="" xmlns:a16="http://schemas.microsoft.com/office/drawing/2014/main" id="{00000000-0008-0000-0600-0000D6010000}"/>
            </a:ext>
          </a:extLst>
        </xdr:cNvPr>
        <xdr:cNvSpPr/>
      </xdr:nvSpPr>
      <xdr:spPr>
        <a:xfrm>
          <a:off x="7810500" y="1626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98862</xdr:rowOff>
    </xdr:from>
    <xdr:ext cx="534377"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7594111" y="1604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2" name="正方形/長方形 471">
          <a:extLst>
            <a:ext uri="{FF2B5EF4-FFF2-40B4-BE49-F238E27FC236}">
              <a16:creationId xmlns="" xmlns:a16="http://schemas.microsoft.com/office/drawing/2014/main" id="{00000000-0008-0000-0600-0000D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3" name="正方形/長方形 472">
          <a:extLst>
            <a:ext uri="{FF2B5EF4-FFF2-40B4-BE49-F238E27FC236}">
              <a16:creationId xmlns="" xmlns:a16="http://schemas.microsoft.com/office/drawing/2014/main" id="{00000000-0008-0000-0600-0000D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4" name="正方形/長方形 473">
          <a:extLst>
            <a:ext uri="{FF2B5EF4-FFF2-40B4-BE49-F238E27FC236}">
              <a16:creationId xmlns="" xmlns:a16="http://schemas.microsoft.com/office/drawing/2014/main" id="{00000000-0008-0000-0600-0000D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5" name="正方形/長方形 474">
          <a:extLst>
            <a:ext uri="{FF2B5EF4-FFF2-40B4-BE49-F238E27FC236}">
              <a16:creationId xmlns="" xmlns:a16="http://schemas.microsoft.com/office/drawing/2014/main" id="{00000000-0008-0000-0600-0000D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76" name="正方形/長方形 475">
          <a:extLst>
            <a:ext uri="{FF2B5EF4-FFF2-40B4-BE49-F238E27FC236}">
              <a16:creationId xmlns="" xmlns:a16="http://schemas.microsoft.com/office/drawing/2014/main" id="{00000000-0008-0000-0600-0000D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77" name="正方形/長方形 476">
          <a:extLst>
            <a:ext uri="{FF2B5EF4-FFF2-40B4-BE49-F238E27FC236}">
              <a16:creationId xmlns="" xmlns:a16="http://schemas.microsoft.com/office/drawing/2014/main" id="{00000000-0008-0000-0600-0000D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78" name="正方形/長方形 477">
          <a:extLst>
            <a:ext uri="{FF2B5EF4-FFF2-40B4-BE49-F238E27FC236}">
              <a16:creationId xmlns="" xmlns:a16="http://schemas.microsoft.com/office/drawing/2014/main" id="{00000000-0008-0000-0600-0000D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79" name="正方形/長方形 478">
          <a:extLst>
            <a:ext uri="{FF2B5EF4-FFF2-40B4-BE49-F238E27FC236}">
              <a16:creationId xmlns="" xmlns:a16="http://schemas.microsoft.com/office/drawing/2014/main" id="{00000000-0008-0000-0600-0000D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1" name="直線コネクタ 480">
          <a:extLst>
            <a:ext uri="{FF2B5EF4-FFF2-40B4-BE49-F238E27FC236}">
              <a16:creationId xmlns="" xmlns:a16="http://schemas.microsoft.com/office/drawing/2014/main" id="{00000000-0008-0000-0600-0000E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2" name="直線コネクタ 481">
          <a:extLst>
            <a:ext uri="{FF2B5EF4-FFF2-40B4-BE49-F238E27FC236}">
              <a16:creationId xmlns="" xmlns:a16="http://schemas.microsoft.com/office/drawing/2014/main" id="{00000000-0008-0000-0600-0000E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3" name="テキスト ボックス 482">
          <a:extLst>
            <a:ext uri="{FF2B5EF4-FFF2-40B4-BE49-F238E27FC236}">
              <a16:creationId xmlns="" xmlns:a16="http://schemas.microsoft.com/office/drawing/2014/main" id="{00000000-0008-0000-0600-0000E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4" name="直線コネクタ 483">
          <a:extLst>
            <a:ext uri="{FF2B5EF4-FFF2-40B4-BE49-F238E27FC236}">
              <a16:creationId xmlns="" xmlns:a16="http://schemas.microsoft.com/office/drawing/2014/main" id="{00000000-0008-0000-0600-0000E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85" name="テキスト ボックス 484">
          <a:extLst>
            <a:ext uri="{FF2B5EF4-FFF2-40B4-BE49-F238E27FC236}">
              <a16:creationId xmlns="" xmlns:a16="http://schemas.microsoft.com/office/drawing/2014/main" id="{00000000-0008-0000-0600-0000E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86" name="直線コネクタ 485">
          <a:extLst>
            <a:ext uri="{FF2B5EF4-FFF2-40B4-BE49-F238E27FC236}">
              <a16:creationId xmlns="" xmlns:a16="http://schemas.microsoft.com/office/drawing/2014/main" id="{00000000-0008-0000-0600-0000E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88" name="直線コネクタ 487">
          <a:extLst>
            <a:ext uri="{FF2B5EF4-FFF2-40B4-BE49-F238E27FC236}">
              <a16:creationId xmlns="" xmlns:a16="http://schemas.microsoft.com/office/drawing/2014/main" id="{00000000-0008-0000-0600-0000E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0" name="直線コネクタ 489">
          <a:extLst>
            <a:ext uri="{FF2B5EF4-FFF2-40B4-BE49-F238E27FC236}">
              <a16:creationId xmlns="" xmlns:a16="http://schemas.microsoft.com/office/drawing/2014/main" id="{00000000-0008-0000-0600-0000E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2" name="直線コネクタ 491">
          <a:extLst>
            <a:ext uri="{FF2B5EF4-FFF2-40B4-BE49-F238E27FC236}">
              <a16:creationId xmlns="" xmlns:a16="http://schemas.microsoft.com/office/drawing/2014/main" id="{00000000-0008-0000-0600-0000E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3" name="テキスト ボックス 492">
          <a:extLst>
            <a:ext uri="{FF2B5EF4-FFF2-40B4-BE49-F238E27FC236}">
              <a16:creationId xmlns="" xmlns:a16="http://schemas.microsoft.com/office/drawing/2014/main" id="{00000000-0008-0000-0600-0000E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4" name="災害復旧事業費グラフ枠">
          <a:extLst>
            <a:ext uri="{FF2B5EF4-FFF2-40B4-BE49-F238E27FC236}">
              <a16:creationId xmlns="" xmlns:a16="http://schemas.microsoft.com/office/drawing/2014/main" id="{00000000-0008-0000-0600-0000E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169126</xdr:rowOff>
    </xdr:from>
    <xdr:to>
      <xdr:col>85</xdr:col>
      <xdr:colOff>126364</xdr:colOff>
      <xdr:row>39</xdr:row>
      <xdr:rowOff>44450</xdr:rowOff>
    </xdr:to>
    <xdr:cxnSp macro="">
      <xdr:nvCxnSpPr>
        <xdr:cNvPr id="495" name="直線コネクタ 494">
          <a:extLst>
            <a:ext uri="{FF2B5EF4-FFF2-40B4-BE49-F238E27FC236}">
              <a16:creationId xmlns="" xmlns:a16="http://schemas.microsoft.com/office/drawing/2014/main" id="{00000000-0008-0000-0600-0000EF010000}"/>
            </a:ext>
          </a:extLst>
        </xdr:cNvPr>
        <xdr:cNvCxnSpPr/>
      </xdr:nvCxnSpPr>
      <xdr:spPr>
        <a:xfrm flipV="1">
          <a:off x="16317595" y="5141176"/>
          <a:ext cx="1269" cy="1589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82465</xdr:rowOff>
    </xdr:from>
    <xdr:ext cx="249299" cy="259045"/>
    <xdr:sp macro="" textlink="">
      <xdr:nvSpPr>
        <xdr:cNvPr id="496" name="災害復旧事業費最小値テキスト">
          <a:extLst>
            <a:ext uri="{FF2B5EF4-FFF2-40B4-BE49-F238E27FC236}">
              <a16:creationId xmlns="" xmlns:a16="http://schemas.microsoft.com/office/drawing/2014/main" id="{00000000-0008-0000-0600-0000F0010000}"/>
            </a:ext>
          </a:extLst>
        </xdr:cNvPr>
        <xdr:cNvSpPr txBox="1"/>
      </xdr:nvSpPr>
      <xdr:spPr>
        <a:xfrm>
          <a:off x="16370300" y="67690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497" name="直線コネクタ 496">
          <a:extLst>
            <a:ext uri="{FF2B5EF4-FFF2-40B4-BE49-F238E27FC236}">
              <a16:creationId xmlns="" xmlns:a16="http://schemas.microsoft.com/office/drawing/2014/main" id="{00000000-0008-0000-0600-0000F1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115803</xdr:rowOff>
    </xdr:from>
    <xdr:ext cx="599010" cy="259045"/>
    <xdr:sp macro="" textlink="">
      <xdr:nvSpPr>
        <xdr:cNvPr id="498" name="災害復旧事業費最大値テキスト">
          <a:extLst>
            <a:ext uri="{FF2B5EF4-FFF2-40B4-BE49-F238E27FC236}">
              <a16:creationId xmlns="" xmlns:a16="http://schemas.microsoft.com/office/drawing/2014/main" id="{00000000-0008-0000-0600-0000F2010000}"/>
            </a:ext>
          </a:extLst>
        </xdr:cNvPr>
        <xdr:cNvSpPr txBox="1"/>
      </xdr:nvSpPr>
      <xdr:spPr>
        <a:xfrm>
          <a:off x="16370300" y="4916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169126</xdr:rowOff>
    </xdr:from>
    <xdr:to>
      <xdr:col>86</xdr:col>
      <xdr:colOff>25400</xdr:colOff>
      <xdr:row>29</xdr:row>
      <xdr:rowOff>169126</xdr:rowOff>
    </xdr:to>
    <xdr:cxnSp macro="">
      <xdr:nvCxnSpPr>
        <xdr:cNvPr id="499" name="直線コネクタ 498">
          <a:extLst>
            <a:ext uri="{FF2B5EF4-FFF2-40B4-BE49-F238E27FC236}">
              <a16:creationId xmlns="" xmlns:a16="http://schemas.microsoft.com/office/drawing/2014/main" id="{00000000-0008-0000-0600-0000F3010000}"/>
            </a:ext>
          </a:extLst>
        </xdr:cNvPr>
        <xdr:cNvCxnSpPr/>
      </xdr:nvCxnSpPr>
      <xdr:spPr>
        <a:xfrm>
          <a:off x="16230600" y="5141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35395</xdr:rowOff>
    </xdr:from>
    <xdr:to>
      <xdr:col>85</xdr:col>
      <xdr:colOff>127000</xdr:colOff>
      <xdr:row>39</xdr:row>
      <xdr:rowOff>36170</xdr:rowOff>
    </xdr:to>
    <xdr:cxnSp macro="">
      <xdr:nvCxnSpPr>
        <xdr:cNvPr id="500" name="直線コネクタ 499">
          <a:extLst>
            <a:ext uri="{FF2B5EF4-FFF2-40B4-BE49-F238E27FC236}">
              <a16:creationId xmlns="" xmlns:a16="http://schemas.microsoft.com/office/drawing/2014/main" id="{00000000-0008-0000-0600-0000F4010000}"/>
            </a:ext>
          </a:extLst>
        </xdr:cNvPr>
        <xdr:cNvCxnSpPr/>
      </xdr:nvCxnSpPr>
      <xdr:spPr>
        <a:xfrm flipV="1">
          <a:off x="15481300" y="6721945"/>
          <a:ext cx="8382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171366</xdr:rowOff>
    </xdr:from>
    <xdr:ext cx="469744" cy="259045"/>
    <xdr:sp macro="" textlink="">
      <xdr:nvSpPr>
        <xdr:cNvPr id="501" name="災害復旧事業費平均値テキスト">
          <a:extLst>
            <a:ext uri="{FF2B5EF4-FFF2-40B4-BE49-F238E27FC236}">
              <a16:creationId xmlns="" xmlns:a16="http://schemas.microsoft.com/office/drawing/2014/main" id="{00000000-0008-0000-0600-0000F5010000}"/>
            </a:ext>
          </a:extLst>
        </xdr:cNvPr>
        <xdr:cNvSpPr txBox="1"/>
      </xdr:nvSpPr>
      <xdr:spPr>
        <a:xfrm>
          <a:off x="16370300" y="651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148489</xdr:rowOff>
    </xdr:from>
    <xdr:to>
      <xdr:col>85</xdr:col>
      <xdr:colOff>177800</xdr:colOff>
      <xdr:row>39</xdr:row>
      <xdr:rowOff>78639</xdr:rowOff>
    </xdr:to>
    <xdr:sp macro="" textlink="">
      <xdr:nvSpPr>
        <xdr:cNvPr id="502" name="フローチャート: 判断 501">
          <a:extLst>
            <a:ext uri="{FF2B5EF4-FFF2-40B4-BE49-F238E27FC236}">
              <a16:creationId xmlns="" xmlns:a16="http://schemas.microsoft.com/office/drawing/2014/main" id="{00000000-0008-0000-0600-0000F6010000}"/>
            </a:ext>
          </a:extLst>
        </xdr:cNvPr>
        <xdr:cNvSpPr/>
      </xdr:nvSpPr>
      <xdr:spPr>
        <a:xfrm>
          <a:off x="16268700" y="66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19317</xdr:rowOff>
    </xdr:from>
    <xdr:to>
      <xdr:col>81</xdr:col>
      <xdr:colOff>50800</xdr:colOff>
      <xdr:row>39</xdr:row>
      <xdr:rowOff>36170</xdr:rowOff>
    </xdr:to>
    <xdr:cxnSp macro="">
      <xdr:nvCxnSpPr>
        <xdr:cNvPr id="503" name="直線コネクタ 502">
          <a:extLst>
            <a:ext uri="{FF2B5EF4-FFF2-40B4-BE49-F238E27FC236}">
              <a16:creationId xmlns="" xmlns:a16="http://schemas.microsoft.com/office/drawing/2014/main" id="{00000000-0008-0000-0600-0000F7010000}"/>
            </a:ext>
          </a:extLst>
        </xdr:cNvPr>
        <xdr:cNvCxnSpPr/>
      </xdr:nvCxnSpPr>
      <xdr:spPr>
        <a:xfrm>
          <a:off x="14592300" y="6705867"/>
          <a:ext cx="8890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135725</xdr:rowOff>
    </xdr:from>
    <xdr:to>
      <xdr:col>81</xdr:col>
      <xdr:colOff>101600</xdr:colOff>
      <xdr:row>39</xdr:row>
      <xdr:rowOff>65875</xdr:rowOff>
    </xdr:to>
    <xdr:sp macro="" textlink="">
      <xdr:nvSpPr>
        <xdr:cNvPr id="504" name="フローチャート: 判断 503">
          <a:extLst>
            <a:ext uri="{FF2B5EF4-FFF2-40B4-BE49-F238E27FC236}">
              <a16:creationId xmlns="" xmlns:a16="http://schemas.microsoft.com/office/drawing/2014/main" id="{00000000-0008-0000-0600-0000F8010000}"/>
            </a:ext>
          </a:extLst>
        </xdr:cNvPr>
        <xdr:cNvSpPr/>
      </xdr:nvSpPr>
      <xdr:spPr>
        <a:xfrm>
          <a:off x="15430500" y="66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82402</xdr:rowOff>
    </xdr:from>
    <xdr:ext cx="469744"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5246428" y="642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19317</xdr:rowOff>
    </xdr:from>
    <xdr:to>
      <xdr:col>76</xdr:col>
      <xdr:colOff>114300</xdr:colOff>
      <xdr:row>39</xdr:row>
      <xdr:rowOff>41961</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flipV="1">
          <a:off x="13703300" y="6705867"/>
          <a:ext cx="889000" cy="2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146774</xdr:rowOff>
    </xdr:from>
    <xdr:to>
      <xdr:col>76</xdr:col>
      <xdr:colOff>165100</xdr:colOff>
      <xdr:row>39</xdr:row>
      <xdr:rowOff>76924</xdr:rowOff>
    </xdr:to>
    <xdr:sp macro="" textlink="">
      <xdr:nvSpPr>
        <xdr:cNvPr id="507" name="フローチャート: 判断 506">
          <a:extLst>
            <a:ext uri="{FF2B5EF4-FFF2-40B4-BE49-F238E27FC236}">
              <a16:creationId xmlns="" xmlns:a16="http://schemas.microsoft.com/office/drawing/2014/main" id="{00000000-0008-0000-0600-0000FB010000}"/>
            </a:ext>
          </a:extLst>
        </xdr:cNvPr>
        <xdr:cNvSpPr/>
      </xdr:nvSpPr>
      <xdr:spPr>
        <a:xfrm>
          <a:off x="14541500" y="666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68051</xdr:rowOff>
    </xdr:from>
    <xdr:ext cx="469744" cy="259045"/>
    <xdr:sp macro="" textlink="">
      <xdr:nvSpPr>
        <xdr:cNvPr id="508" name="テキスト ボックス 507">
          <a:extLst>
            <a:ext uri="{FF2B5EF4-FFF2-40B4-BE49-F238E27FC236}">
              <a16:creationId xmlns="" xmlns:a16="http://schemas.microsoft.com/office/drawing/2014/main" id="{00000000-0008-0000-0600-0000FC010000}"/>
            </a:ext>
          </a:extLst>
        </xdr:cNvPr>
        <xdr:cNvSpPr txBox="1"/>
      </xdr:nvSpPr>
      <xdr:spPr>
        <a:xfrm>
          <a:off x="14357428" y="67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40881</xdr:rowOff>
    </xdr:from>
    <xdr:to>
      <xdr:col>71</xdr:col>
      <xdr:colOff>177800</xdr:colOff>
      <xdr:row>39</xdr:row>
      <xdr:rowOff>41961</xdr:rowOff>
    </xdr:to>
    <xdr:cxnSp macro="">
      <xdr:nvCxnSpPr>
        <xdr:cNvPr id="509" name="直線コネクタ 508">
          <a:extLst>
            <a:ext uri="{FF2B5EF4-FFF2-40B4-BE49-F238E27FC236}">
              <a16:creationId xmlns="" xmlns:a16="http://schemas.microsoft.com/office/drawing/2014/main" id="{00000000-0008-0000-0600-0000FD010000}"/>
            </a:ext>
          </a:extLst>
        </xdr:cNvPr>
        <xdr:cNvCxnSpPr/>
      </xdr:nvCxnSpPr>
      <xdr:spPr>
        <a:xfrm>
          <a:off x="12814300" y="6727431"/>
          <a:ext cx="8890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115710</xdr:rowOff>
    </xdr:from>
    <xdr:to>
      <xdr:col>72</xdr:col>
      <xdr:colOff>38100</xdr:colOff>
      <xdr:row>39</xdr:row>
      <xdr:rowOff>45860</xdr:rowOff>
    </xdr:to>
    <xdr:sp macro="" textlink="">
      <xdr:nvSpPr>
        <xdr:cNvPr id="510" name="フローチャート: 判断 509">
          <a:extLst>
            <a:ext uri="{FF2B5EF4-FFF2-40B4-BE49-F238E27FC236}">
              <a16:creationId xmlns="" xmlns:a16="http://schemas.microsoft.com/office/drawing/2014/main" id="{00000000-0008-0000-0600-0000FE010000}"/>
            </a:ext>
          </a:extLst>
        </xdr:cNvPr>
        <xdr:cNvSpPr/>
      </xdr:nvSpPr>
      <xdr:spPr>
        <a:xfrm>
          <a:off x="13652500" y="663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62387</xdr:rowOff>
    </xdr:from>
    <xdr:ext cx="469744"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3468428" y="640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112040</xdr:rowOff>
    </xdr:from>
    <xdr:to>
      <xdr:col>67</xdr:col>
      <xdr:colOff>101600</xdr:colOff>
      <xdr:row>39</xdr:row>
      <xdr:rowOff>42190</xdr:rowOff>
    </xdr:to>
    <xdr:sp macro="" textlink="">
      <xdr:nvSpPr>
        <xdr:cNvPr id="512" name="フローチャート: 判断 511">
          <a:extLst>
            <a:ext uri="{FF2B5EF4-FFF2-40B4-BE49-F238E27FC236}">
              <a16:creationId xmlns="" xmlns:a16="http://schemas.microsoft.com/office/drawing/2014/main" id="{00000000-0008-0000-0600-000000020000}"/>
            </a:ext>
          </a:extLst>
        </xdr:cNvPr>
        <xdr:cNvSpPr/>
      </xdr:nvSpPr>
      <xdr:spPr>
        <a:xfrm>
          <a:off x="12763500" y="66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58716</xdr:rowOff>
    </xdr:from>
    <xdr:ext cx="469744" cy="259045"/>
    <xdr:sp macro="" textlink="">
      <xdr:nvSpPr>
        <xdr:cNvPr id="513" name="テキスト ボックス 512">
          <a:extLst>
            <a:ext uri="{FF2B5EF4-FFF2-40B4-BE49-F238E27FC236}">
              <a16:creationId xmlns="" xmlns:a16="http://schemas.microsoft.com/office/drawing/2014/main" id="{00000000-0008-0000-0600-000001020000}"/>
            </a:ext>
          </a:extLst>
        </xdr:cNvPr>
        <xdr:cNvSpPr txBox="1"/>
      </xdr:nvSpPr>
      <xdr:spPr>
        <a:xfrm>
          <a:off x="12579428" y="640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4" name="テキスト ボックス 513">
          <a:extLst>
            <a:ext uri="{FF2B5EF4-FFF2-40B4-BE49-F238E27FC236}">
              <a16:creationId xmlns="" xmlns:a16="http://schemas.microsoft.com/office/drawing/2014/main" id="{00000000-0008-0000-0600-00000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5" name="テキスト ボックス 514">
          <a:extLst>
            <a:ext uri="{FF2B5EF4-FFF2-40B4-BE49-F238E27FC236}">
              <a16:creationId xmlns="" xmlns:a16="http://schemas.microsoft.com/office/drawing/2014/main" id="{00000000-0008-0000-0600-00000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16" name="テキスト ボックス 515">
          <a:extLst>
            <a:ext uri="{FF2B5EF4-FFF2-40B4-BE49-F238E27FC236}">
              <a16:creationId xmlns="" xmlns:a16="http://schemas.microsoft.com/office/drawing/2014/main" id="{00000000-0008-0000-0600-00000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17" name="テキスト ボックス 516">
          <a:extLst>
            <a:ext uri="{FF2B5EF4-FFF2-40B4-BE49-F238E27FC236}">
              <a16:creationId xmlns="" xmlns:a16="http://schemas.microsoft.com/office/drawing/2014/main" id="{00000000-0008-0000-0600-00000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18" name="テキスト ボックス 517">
          <a:extLst>
            <a:ext uri="{FF2B5EF4-FFF2-40B4-BE49-F238E27FC236}">
              <a16:creationId xmlns="" xmlns:a16="http://schemas.microsoft.com/office/drawing/2014/main" id="{00000000-0008-0000-0600-00000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156045</xdr:rowOff>
    </xdr:from>
    <xdr:to>
      <xdr:col>85</xdr:col>
      <xdr:colOff>177800</xdr:colOff>
      <xdr:row>39</xdr:row>
      <xdr:rowOff>86195</xdr:rowOff>
    </xdr:to>
    <xdr:sp macro="" textlink="">
      <xdr:nvSpPr>
        <xdr:cNvPr id="519" name="楕円 518">
          <a:extLst>
            <a:ext uri="{FF2B5EF4-FFF2-40B4-BE49-F238E27FC236}">
              <a16:creationId xmlns="" xmlns:a16="http://schemas.microsoft.com/office/drawing/2014/main" id="{00000000-0008-0000-0600-000007020000}"/>
            </a:ext>
          </a:extLst>
        </xdr:cNvPr>
        <xdr:cNvSpPr/>
      </xdr:nvSpPr>
      <xdr:spPr>
        <a:xfrm>
          <a:off x="16268700" y="66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126916</xdr:rowOff>
    </xdr:from>
    <xdr:ext cx="378565" cy="259045"/>
    <xdr:sp macro="" textlink="">
      <xdr:nvSpPr>
        <xdr:cNvPr id="520" name="災害復旧事業費該当値テキスト">
          <a:extLst>
            <a:ext uri="{FF2B5EF4-FFF2-40B4-BE49-F238E27FC236}">
              <a16:creationId xmlns="" xmlns:a16="http://schemas.microsoft.com/office/drawing/2014/main" id="{00000000-0008-0000-0600-000008020000}"/>
            </a:ext>
          </a:extLst>
        </xdr:cNvPr>
        <xdr:cNvSpPr txBox="1"/>
      </xdr:nvSpPr>
      <xdr:spPr>
        <a:xfrm>
          <a:off x="16370300" y="66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156820</xdr:rowOff>
    </xdr:from>
    <xdr:to>
      <xdr:col>81</xdr:col>
      <xdr:colOff>101600</xdr:colOff>
      <xdr:row>39</xdr:row>
      <xdr:rowOff>86970</xdr:rowOff>
    </xdr:to>
    <xdr:sp macro="" textlink="">
      <xdr:nvSpPr>
        <xdr:cNvPr id="521" name="楕円 520">
          <a:extLst>
            <a:ext uri="{FF2B5EF4-FFF2-40B4-BE49-F238E27FC236}">
              <a16:creationId xmlns="" xmlns:a16="http://schemas.microsoft.com/office/drawing/2014/main" id="{00000000-0008-0000-0600-000009020000}"/>
            </a:ext>
          </a:extLst>
        </xdr:cNvPr>
        <xdr:cNvSpPr/>
      </xdr:nvSpPr>
      <xdr:spPr>
        <a:xfrm>
          <a:off x="15430500" y="66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78097</xdr:rowOff>
    </xdr:from>
    <xdr:ext cx="378565" cy="259045"/>
    <xdr:sp macro="" textlink="">
      <xdr:nvSpPr>
        <xdr:cNvPr id="522" name="テキスト ボックス 521">
          <a:extLst>
            <a:ext uri="{FF2B5EF4-FFF2-40B4-BE49-F238E27FC236}">
              <a16:creationId xmlns="" xmlns:a16="http://schemas.microsoft.com/office/drawing/2014/main" id="{00000000-0008-0000-0600-00000A020000}"/>
            </a:ext>
          </a:extLst>
        </xdr:cNvPr>
        <xdr:cNvSpPr txBox="1"/>
      </xdr:nvSpPr>
      <xdr:spPr>
        <a:xfrm>
          <a:off x="15292017" y="6764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139967</xdr:rowOff>
    </xdr:from>
    <xdr:to>
      <xdr:col>76</xdr:col>
      <xdr:colOff>165100</xdr:colOff>
      <xdr:row>39</xdr:row>
      <xdr:rowOff>70117</xdr:rowOff>
    </xdr:to>
    <xdr:sp macro="" textlink="">
      <xdr:nvSpPr>
        <xdr:cNvPr id="523" name="楕円 522">
          <a:extLst>
            <a:ext uri="{FF2B5EF4-FFF2-40B4-BE49-F238E27FC236}">
              <a16:creationId xmlns="" xmlns:a16="http://schemas.microsoft.com/office/drawing/2014/main" id="{00000000-0008-0000-0600-00000B020000}"/>
            </a:ext>
          </a:extLst>
        </xdr:cNvPr>
        <xdr:cNvSpPr/>
      </xdr:nvSpPr>
      <xdr:spPr>
        <a:xfrm>
          <a:off x="14541500" y="66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86644</xdr:rowOff>
    </xdr:from>
    <xdr:ext cx="469744" cy="259045"/>
    <xdr:sp macro="" textlink="">
      <xdr:nvSpPr>
        <xdr:cNvPr id="524" name="テキスト ボックス 523">
          <a:extLst>
            <a:ext uri="{FF2B5EF4-FFF2-40B4-BE49-F238E27FC236}">
              <a16:creationId xmlns="" xmlns:a16="http://schemas.microsoft.com/office/drawing/2014/main" id="{00000000-0008-0000-0600-00000C020000}"/>
            </a:ext>
          </a:extLst>
        </xdr:cNvPr>
        <xdr:cNvSpPr txBox="1"/>
      </xdr:nvSpPr>
      <xdr:spPr>
        <a:xfrm>
          <a:off x="14357428" y="643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162611</xdr:rowOff>
    </xdr:from>
    <xdr:to>
      <xdr:col>72</xdr:col>
      <xdr:colOff>38100</xdr:colOff>
      <xdr:row>39</xdr:row>
      <xdr:rowOff>92761</xdr:rowOff>
    </xdr:to>
    <xdr:sp macro="" textlink="">
      <xdr:nvSpPr>
        <xdr:cNvPr id="525" name="楕円 524">
          <a:extLst>
            <a:ext uri="{FF2B5EF4-FFF2-40B4-BE49-F238E27FC236}">
              <a16:creationId xmlns="" xmlns:a16="http://schemas.microsoft.com/office/drawing/2014/main" id="{00000000-0008-0000-0600-00000D020000}"/>
            </a:ext>
          </a:extLst>
        </xdr:cNvPr>
        <xdr:cNvSpPr/>
      </xdr:nvSpPr>
      <xdr:spPr>
        <a:xfrm>
          <a:off x="13652500" y="66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83888</xdr:rowOff>
    </xdr:from>
    <xdr:ext cx="378565"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3514017" y="6770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161531</xdr:rowOff>
    </xdr:from>
    <xdr:to>
      <xdr:col>67</xdr:col>
      <xdr:colOff>101600</xdr:colOff>
      <xdr:row>39</xdr:row>
      <xdr:rowOff>91681</xdr:rowOff>
    </xdr:to>
    <xdr:sp macro="" textlink="">
      <xdr:nvSpPr>
        <xdr:cNvPr id="527" name="楕円 526">
          <a:extLst>
            <a:ext uri="{FF2B5EF4-FFF2-40B4-BE49-F238E27FC236}">
              <a16:creationId xmlns="" xmlns:a16="http://schemas.microsoft.com/office/drawing/2014/main" id="{00000000-0008-0000-0600-00000F020000}"/>
            </a:ext>
          </a:extLst>
        </xdr:cNvPr>
        <xdr:cNvSpPr/>
      </xdr:nvSpPr>
      <xdr:spPr>
        <a:xfrm>
          <a:off x="12763500" y="667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82808</xdr:rowOff>
    </xdr:from>
    <xdr:ext cx="378565"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2625017" y="6769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29" name="正方形/長方形 528">
          <a:extLst>
            <a:ext uri="{FF2B5EF4-FFF2-40B4-BE49-F238E27FC236}">
              <a16:creationId xmlns="" xmlns:a16="http://schemas.microsoft.com/office/drawing/2014/main" id="{00000000-0008-0000-0600-00001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0" name="正方形/長方形 529">
          <a:extLst>
            <a:ext uri="{FF2B5EF4-FFF2-40B4-BE49-F238E27FC236}">
              <a16:creationId xmlns="" xmlns:a16="http://schemas.microsoft.com/office/drawing/2014/main" id="{00000000-0008-0000-0600-00001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1" name="正方形/長方形 530">
          <a:extLst>
            <a:ext uri="{FF2B5EF4-FFF2-40B4-BE49-F238E27FC236}">
              <a16:creationId xmlns="" xmlns:a16="http://schemas.microsoft.com/office/drawing/2014/main" id="{00000000-0008-0000-0600-00001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2" name="正方形/長方形 531">
          <a:extLst>
            <a:ext uri="{FF2B5EF4-FFF2-40B4-BE49-F238E27FC236}">
              <a16:creationId xmlns="" xmlns:a16="http://schemas.microsoft.com/office/drawing/2014/main" id="{00000000-0008-0000-0600-00001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3" name="正方形/長方形 532">
          <a:extLst>
            <a:ext uri="{FF2B5EF4-FFF2-40B4-BE49-F238E27FC236}">
              <a16:creationId xmlns="" xmlns:a16="http://schemas.microsoft.com/office/drawing/2014/main" id="{00000000-0008-0000-0600-00001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4" name="正方形/長方形 533">
          <a:extLst>
            <a:ext uri="{FF2B5EF4-FFF2-40B4-BE49-F238E27FC236}">
              <a16:creationId xmlns="" xmlns:a16="http://schemas.microsoft.com/office/drawing/2014/main" id="{00000000-0008-0000-0600-00001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5" name="正方形/長方形 534">
          <a:extLst>
            <a:ext uri="{FF2B5EF4-FFF2-40B4-BE49-F238E27FC236}">
              <a16:creationId xmlns="" xmlns:a16="http://schemas.microsoft.com/office/drawing/2014/main" id="{00000000-0008-0000-0600-00001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6" name="正方形/長方形 535">
          <a:extLst>
            <a:ext uri="{FF2B5EF4-FFF2-40B4-BE49-F238E27FC236}">
              <a16:creationId xmlns="" xmlns:a16="http://schemas.microsoft.com/office/drawing/2014/main" id="{00000000-0008-0000-0600-00001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37" name="テキスト ボックス 536">
          <a:extLst>
            <a:ext uri="{FF2B5EF4-FFF2-40B4-BE49-F238E27FC236}">
              <a16:creationId xmlns="" xmlns:a16="http://schemas.microsoft.com/office/drawing/2014/main" id="{00000000-0008-0000-0600-00001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8" name="直線コネクタ 537">
          <a:extLst>
            <a:ext uri="{FF2B5EF4-FFF2-40B4-BE49-F238E27FC236}">
              <a16:creationId xmlns="" xmlns:a16="http://schemas.microsoft.com/office/drawing/2014/main" id="{00000000-0008-0000-0600-00001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39" name="直線コネクタ 538">
          <a:extLst>
            <a:ext uri="{FF2B5EF4-FFF2-40B4-BE49-F238E27FC236}">
              <a16:creationId xmlns="" xmlns:a16="http://schemas.microsoft.com/office/drawing/2014/main" id="{00000000-0008-0000-0600-00001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0" name="テキスト ボックス 539">
          <a:extLst>
            <a:ext uri="{FF2B5EF4-FFF2-40B4-BE49-F238E27FC236}">
              <a16:creationId xmlns="" xmlns:a16="http://schemas.microsoft.com/office/drawing/2014/main" id="{00000000-0008-0000-0600-00001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1" name="直線コネクタ 540">
          <a:extLst>
            <a:ext uri="{FF2B5EF4-FFF2-40B4-BE49-F238E27FC236}">
              <a16:creationId xmlns="" xmlns:a16="http://schemas.microsoft.com/office/drawing/2014/main" id="{00000000-0008-0000-0600-00001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3" name="失業対策事業費グラフ枠">
          <a:extLst>
            <a:ext uri="{FF2B5EF4-FFF2-40B4-BE49-F238E27FC236}">
              <a16:creationId xmlns="" xmlns:a16="http://schemas.microsoft.com/office/drawing/2014/main" id="{00000000-0008-0000-0600-00001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4" name="直線コネクタ 543">
          <a:extLst>
            <a:ext uri="{FF2B5EF4-FFF2-40B4-BE49-F238E27FC236}">
              <a16:creationId xmlns="" xmlns:a16="http://schemas.microsoft.com/office/drawing/2014/main" id="{00000000-0008-0000-0600-00002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5" name="失業対策事業費最小値テキスト">
          <a:extLst>
            <a:ext uri="{FF2B5EF4-FFF2-40B4-BE49-F238E27FC236}">
              <a16:creationId xmlns="" xmlns:a16="http://schemas.microsoft.com/office/drawing/2014/main" id="{00000000-0008-0000-0600-00002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6" name="直線コネクタ 545">
          <a:extLst>
            <a:ext uri="{FF2B5EF4-FFF2-40B4-BE49-F238E27FC236}">
              <a16:creationId xmlns="" xmlns:a16="http://schemas.microsoft.com/office/drawing/2014/main" id="{00000000-0008-0000-0600-00002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47" name="失業対策事業費最大値テキスト">
          <a:extLst>
            <a:ext uri="{FF2B5EF4-FFF2-40B4-BE49-F238E27FC236}">
              <a16:creationId xmlns="" xmlns:a16="http://schemas.microsoft.com/office/drawing/2014/main" id="{00000000-0008-0000-0600-00002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8" name="直線コネクタ 547">
          <a:extLst>
            <a:ext uri="{FF2B5EF4-FFF2-40B4-BE49-F238E27FC236}">
              <a16:creationId xmlns="" xmlns:a16="http://schemas.microsoft.com/office/drawing/2014/main" id="{00000000-0008-0000-0600-00002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49" name="直線コネクタ 548">
          <a:extLst>
            <a:ext uri="{FF2B5EF4-FFF2-40B4-BE49-F238E27FC236}">
              <a16:creationId xmlns="" xmlns:a16="http://schemas.microsoft.com/office/drawing/2014/main" id="{00000000-0008-0000-0600-00002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0" name="失業対策事業費平均値テキスト">
          <a:extLst>
            <a:ext uri="{FF2B5EF4-FFF2-40B4-BE49-F238E27FC236}">
              <a16:creationId xmlns="" xmlns:a16="http://schemas.microsoft.com/office/drawing/2014/main" id="{00000000-0008-0000-0600-00002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1" name="フローチャート: 判断 550">
          <a:extLst>
            <a:ext uri="{FF2B5EF4-FFF2-40B4-BE49-F238E27FC236}">
              <a16:creationId xmlns="" xmlns:a16="http://schemas.microsoft.com/office/drawing/2014/main" id="{00000000-0008-0000-0600-00002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2" name="直線コネクタ 551">
          <a:extLst>
            <a:ext uri="{FF2B5EF4-FFF2-40B4-BE49-F238E27FC236}">
              <a16:creationId xmlns="" xmlns:a16="http://schemas.microsoft.com/office/drawing/2014/main" id="{00000000-0008-0000-0600-00002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3" name="フローチャート: 判断 552">
          <a:extLst>
            <a:ext uri="{FF2B5EF4-FFF2-40B4-BE49-F238E27FC236}">
              <a16:creationId xmlns="" xmlns:a16="http://schemas.microsoft.com/office/drawing/2014/main" id="{00000000-0008-0000-0600-00002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4" name="テキスト ボックス 553">
          <a:extLst>
            <a:ext uri="{FF2B5EF4-FFF2-40B4-BE49-F238E27FC236}">
              <a16:creationId xmlns="" xmlns:a16="http://schemas.microsoft.com/office/drawing/2014/main" id="{00000000-0008-0000-0600-00002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5" name="直線コネクタ 554">
          <a:extLst>
            <a:ext uri="{FF2B5EF4-FFF2-40B4-BE49-F238E27FC236}">
              <a16:creationId xmlns="" xmlns:a16="http://schemas.microsoft.com/office/drawing/2014/main" id="{00000000-0008-0000-0600-00002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56" name="フローチャート: 判断 555">
          <a:extLst>
            <a:ext uri="{FF2B5EF4-FFF2-40B4-BE49-F238E27FC236}">
              <a16:creationId xmlns="" xmlns:a16="http://schemas.microsoft.com/office/drawing/2014/main" id="{00000000-0008-0000-0600-00002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57" name="テキスト ボックス 556">
          <a:extLst>
            <a:ext uri="{FF2B5EF4-FFF2-40B4-BE49-F238E27FC236}">
              <a16:creationId xmlns="" xmlns:a16="http://schemas.microsoft.com/office/drawing/2014/main" id="{00000000-0008-0000-0600-00002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58" name="直線コネクタ 557">
          <a:extLst>
            <a:ext uri="{FF2B5EF4-FFF2-40B4-BE49-F238E27FC236}">
              <a16:creationId xmlns="" xmlns:a16="http://schemas.microsoft.com/office/drawing/2014/main" id="{00000000-0008-0000-0600-00002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59" name="フローチャート: 判断 558">
          <a:extLst>
            <a:ext uri="{FF2B5EF4-FFF2-40B4-BE49-F238E27FC236}">
              <a16:creationId xmlns="" xmlns:a16="http://schemas.microsoft.com/office/drawing/2014/main" id="{00000000-0008-0000-0600-00002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0" name="テキスト ボックス 559">
          <a:extLst>
            <a:ext uri="{FF2B5EF4-FFF2-40B4-BE49-F238E27FC236}">
              <a16:creationId xmlns="" xmlns:a16="http://schemas.microsoft.com/office/drawing/2014/main" id="{00000000-0008-0000-0600-00003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1" name="フローチャート: 判断 560">
          <a:extLst>
            <a:ext uri="{FF2B5EF4-FFF2-40B4-BE49-F238E27FC236}">
              <a16:creationId xmlns="" xmlns:a16="http://schemas.microsoft.com/office/drawing/2014/main" id="{00000000-0008-0000-0600-00003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2" name="テキスト ボックス 561">
          <a:extLst>
            <a:ext uri="{FF2B5EF4-FFF2-40B4-BE49-F238E27FC236}">
              <a16:creationId xmlns="" xmlns:a16="http://schemas.microsoft.com/office/drawing/2014/main" id="{00000000-0008-0000-0600-00003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3" name="テキスト ボックス 562">
          <a:extLst>
            <a:ext uri="{FF2B5EF4-FFF2-40B4-BE49-F238E27FC236}">
              <a16:creationId xmlns="" xmlns:a16="http://schemas.microsoft.com/office/drawing/2014/main" id="{00000000-0008-0000-0600-00003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4" name="テキスト ボックス 563">
          <a:extLst>
            <a:ext uri="{FF2B5EF4-FFF2-40B4-BE49-F238E27FC236}">
              <a16:creationId xmlns="" xmlns:a16="http://schemas.microsoft.com/office/drawing/2014/main" id="{00000000-0008-0000-0600-00003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5" name="テキスト ボックス 564">
          <a:extLst>
            <a:ext uri="{FF2B5EF4-FFF2-40B4-BE49-F238E27FC236}">
              <a16:creationId xmlns="" xmlns:a16="http://schemas.microsoft.com/office/drawing/2014/main" id="{00000000-0008-0000-0600-00003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66" name="テキスト ボックス 565">
          <a:extLst>
            <a:ext uri="{FF2B5EF4-FFF2-40B4-BE49-F238E27FC236}">
              <a16:creationId xmlns="" xmlns:a16="http://schemas.microsoft.com/office/drawing/2014/main" id="{00000000-0008-0000-0600-00003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67" name="テキスト ボックス 566">
          <a:extLst>
            <a:ext uri="{FF2B5EF4-FFF2-40B4-BE49-F238E27FC236}">
              <a16:creationId xmlns="" xmlns:a16="http://schemas.microsoft.com/office/drawing/2014/main" id="{00000000-0008-0000-0600-00003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楕円 567">
          <a:extLst>
            <a:ext uri="{FF2B5EF4-FFF2-40B4-BE49-F238E27FC236}">
              <a16:creationId xmlns="" xmlns:a16="http://schemas.microsoft.com/office/drawing/2014/main" id="{00000000-0008-0000-0600-00003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69" name="失業対策事業費該当値テキスト">
          <a:extLst>
            <a:ext uri="{FF2B5EF4-FFF2-40B4-BE49-F238E27FC236}">
              <a16:creationId xmlns="" xmlns:a16="http://schemas.microsoft.com/office/drawing/2014/main" id="{00000000-0008-0000-0600-00003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0" name="楕円 569">
          <a:extLst>
            <a:ext uri="{FF2B5EF4-FFF2-40B4-BE49-F238E27FC236}">
              <a16:creationId xmlns="" xmlns:a16="http://schemas.microsoft.com/office/drawing/2014/main" id="{00000000-0008-0000-0600-00003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1" name="テキスト ボックス 570">
          <a:extLst>
            <a:ext uri="{FF2B5EF4-FFF2-40B4-BE49-F238E27FC236}">
              <a16:creationId xmlns="" xmlns:a16="http://schemas.microsoft.com/office/drawing/2014/main" id="{00000000-0008-0000-0600-00003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2" name="楕円 571">
          <a:extLst>
            <a:ext uri="{FF2B5EF4-FFF2-40B4-BE49-F238E27FC236}">
              <a16:creationId xmlns="" xmlns:a16="http://schemas.microsoft.com/office/drawing/2014/main" id="{00000000-0008-0000-0600-00003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3" name="テキスト ボックス 572">
          <a:extLst>
            <a:ext uri="{FF2B5EF4-FFF2-40B4-BE49-F238E27FC236}">
              <a16:creationId xmlns="" xmlns:a16="http://schemas.microsoft.com/office/drawing/2014/main" id="{00000000-0008-0000-0600-00003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4" name="楕円 573">
          <a:extLst>
            <a:ext uri="{FF2B5EF4-FFF2-40B4-BE49-F238E27FC236}">
              <a16:creationId xmlns="" xmlns:a16="http://schemas.microsoft.com/office/drawing/2014/main" id="{00000000-0008-0000-0600-00003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楕円 575">
          <a:extLst>
            <a:ext uri="{FF2B5EF4-FFF2-40B4-BE49-F238E27FC236}">
              <a16:creationId xmlns="" xmlns:a16="http://schemas.microsoft.com/office/drawing/2014/main" id="{00000000-0008-0000-0600-00004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78" name="正方形/長方形 577">
          <a:extLst>
            <a:ext uri="{FF2B5EF4-FFF2-40B4-BE49-F238E27FC236}">
              <a16:creationId xmlns="" xmlns:a16="http://schemas.microsoft.com/office/drawing/2014/main" id="{00000000-0008-0000-0600-00004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79" name="正方形/長方形 578">
          <a:extLst>
            <a:ext uri="{FF2B5EF4-FFF2-40B4-BE49-F238E27FC236}">
              <a16:creationId xmlns="" xmlns:a16="http://schemas.microsoft.com/office/drawing/2014/main" id="{00000000-0008-0000-0600-00004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0" name="正方形/長方形 579">
          <a:extLst>
            <a:ext uri="{FF2B5EF4-FFF2-40B4-BE49-F238E27FC236}">
              <a16:creationId xmlns="" xmlns:a16="http://schemas.microsoft.com/office/drawing/2014/main" id="{00000000-0008-0000-0600-00004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1" name="正方形/長方形 580">
          <a:extLst>
            <a:ext uri="{FF2B5EF4-FFF2-40B4-BE49-F238E27FC236}">
              <a16:creationId xmlns="" xmlns:a16="http://schemas.microsoft.com/office/drawing/2014/main" id="{00000000-0008-0000-0600-00004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2" name="正方形/長方形 581">
          <a:extLst>
            <a:ext uri="{FF2B5EF4-FFF2-40B4-BE49-F238E27FC236}">
              <a16:creationId xmlns="" xmlns:a16="http://schemas.microsoft.com/office/drawing/2014/main" id="{00000000-0008-0000-0600-00004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3" name="正方形/長方形 582">
          <a:extLst>
            <a:ext uri="{FF2B5EF4-FFF2-40B4-BE49-F238E27FC236}">
              <a16:creationId xmlns="" xmlns:a16="http://schemas.microsoft.com/office/drawing/2014/main" id="{00000000-0008-0000-0600-00004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4" name="正方形/長方形 583">
          <a:extLst>
            <a:ext uri="{FF2B5EF4-FFF2-40B4-BE49-F238E27FC236}">
              <a16:creationId xmlns="" xmlns:a16="http://schemas.microsoft.com/office/drawing/2014/main" id="{00000000-0008-0000-0600-00004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5" name="正方形/長方形 584">
          <a:extLst>
            <a:ext uri="{FF2B5EF4-FFF2-40B4-BE49-F238E27FC236}">
              <a16:creationId xmlns="" xmlns:a16="http://schemas.microsoft.com/office/drawing/2014/main" id="{00000000-0008-0000-0600-00004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6" name="テキスト ボックス 585">
          <a:extLst>
            <a:ext uri="{FF2B5EF4-FFF2-40B4-BE49-F238E27FC236}">
              <a16:creationId xmlns="" xmlns:a16="http://schemas.microsoft.com/office/drawing/2014/main" id="{00000000-0008-0000-0600-00004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7" name="直線コネクタ 586">
          <a:extLst>
            <a:ext uri="{FF2B5EF4-FFF2-40B4-BE49-F238E27FC236}">
              <a16:creationId xmlns="" xmlns:a16="http://schemas.microsoft.com/office/drawing/2014/main" id="{00000000-0008-0000-0600-00004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88" name="直線コネクタ 587">
          <a:extLst>
            <a:ext uri="{FF2B5EF4-FFF2-40B4-BE49-F238E27FC236}">
              <a16:creationId xmlns="" xmlns:a16="http://schemas.microsoft.com/office/drawing/2014/main" id="{00000000-0008-0000-0600-00004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89" name="テキスト ボックス 588">
          <a:extLst>
            <a:ext uri="{FF2B5EF4-FFF2-40B4-BE49-F238E27FC236}">
              <a16:creationId xmlns="" xmlns:a16="http://schemas.microsoft.com/office/drawing/2014/main" id="{00000000-0008-0000-0600-00004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0" name="直線コネクタ 589">
          <a:extLst>
            <a:ext uri="{FF2B5EF4-FFF2-40B4-BE49-F238E27FC236}">
              <a16:creationId xmlns="" xmlns:a16="http://schemas.microsoft.com/office/drawing/2014/main" id="{00000000-0008-0000-0600-00004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2" name="直線コネクタ 591">
          <a:extLst>
            <a:ext uri="{FF2B5EF4-FFF2-40B4-BE49-F238E27FC236}">
              <a16:creationId xmlns="" xmlns:a16="http://schemas.microsoft.com/office/drawing/2014/main" id="{00000000-0008-0000-0600-00005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4" name="直線コネクタ 593">
          <a:extLst>
            <a:ext uri="{FF2B5EF4-FFF2-40B4-BE49-F238E27FC236}">
              <a16:creationId xmlns="" xmlns:a16="http://schemas.microsoft.com/office/drawing/2014/main" id="{00000000-0008-0000-0600-00005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596" name="直線コネクタ 595">
          <a:extLst>
            <a:ext uri="{FF2B5EF4-FFF2-40B4-BE49-F238E27FC236}">
              <a16:creationId xmlns="" xmlns:a16="http://schemas.microsoft.com/office/drawing/2014/main" id="{00000000-0008-0000-0600-00005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597" name="テキスト ボックス 596">
          <a:extLst>
            <a:ext uri="{FF2B5EF4-FFF2-40B4-BE49-F238E27FC236}">
              <a16:creationId xmlns="" xmlns:a16="http://schemas.microsoft.com/office/drawing/2014/main" id="{00000000-0008-0000-0600-00005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8" name="直線コネクタ 597">
          <a:extLst>
            <a:ext uri="{FF2B5EF4-FFF2-40B4-BE49-F238E27FC236}">
              <a16:creationId xmlns="" xmlns:a16="http://schemas.microsoft.com/office/drawing/2014/main" id="{00000000-0008-0000-0600-00005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599" name="テキスト ボックス 598">
          <a:extLst>
            <a:ext uri="{FF2B5EF4-FFF2-40B4-BE49-F238E27FC236}">
              <a16:creationId xmlns="" xmlns:a16="http://schemas.microsoft.com/office/drawing/2014/main" id="{00000000-0008-0000-0600-00005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0" name="公債費グラフ枠">
          <a:extLst>
            <a:ext uri="{FF2B5EF4-FFF2-40B4-BE49-F238E27FC236}">
              <a16:creationId xmlns="" xmlns:a16="http://schemas.microsoft.com/office/drawing/2014/main" id="{00000000-0008-0000-0600-00005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115888</xdr:rowOff>
    </xdr:from>
    <xdr:to>
      <xdr:col>85</xdr:col>
      <xdr:colOff>126364</xdr:colOff>
      <xdr:row>78</xdr:row>
      <xdr:rowOff>75400</xdr:rowOff>
    </xdr:to>
    <xdr:cxnSp macro="">
      <xdr:nvCxnSpPr>
        <xdr:cNvPr id="601" name="直線コネクタ 600">
          <a:extLst>
            <a:ext uri="{FF2B5EF4-FFF2-40B4-BE49-F238E27FC236}">
              <a16:creationId xmlns="" xmlns:a16="http://schemas.microsoft.com/office/drawing/2014/main" id="{00000000-0008-0000-0600-000059020000}"/>
            </a:ext>
          </a:extLst>
        </xdr:cNvPr>
        <xdr:cNvCxnSpPr/>
      </xdr:nvCxnSpPr>
      <xdr:spPr>
        <a:xfrm flipV="1">
          <a:off x="16317595" y="12117388"/>
          <a:ext cx="1269" cy="133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79227</xdr:rowOff>
    </xdr:from>
    <xdr:ext cx="534377" cy="259045"/>
    <xdr:sp macro="" textlink="">
      <xdr:nvSpPr>
        <xdr:cNvPr id="602" name="公債費最小値テキスト">
          <a:extLst>
            <a:ext uri="{FF2B5EF4-FFF2-40B4-BE49-F238E27FC236}">
              <a16:creationId xmlns="" xmlns:a16="http://schemas.microsoft.com/office/drawing/2014/main" id="{00000000-0008-0000-0600-00005A020000}"/>
            </a:ext>
          </a:extLst>
        </xdr:cNvPr>
        <xdr:cNvSpPr txBox="1"/>
      </xdr:nvSpPr>
      <xdr:spPr>
        <a:xfrm>
          <a:off x="16370300" y="1345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75400</xdr:rowOff>
    </xdr:from>
    <xdr:to>
      <xdr:col>86</xdr:col>
      <xdr:colOff>25400</xdr:colOff>
      <xdr:row>78</xdr:row>
      <xdr:rowOff>75400</xdr:rowOff>
    </xdr:to>
    <xdr:cxnSp macro="">
      <xdr:nvCxnSpPr>
        <xdr:cNvPr id="603" name="直線コネクタ 602">
          <a:extLst>
            <a:ext uri="{FF2B5EF4-FFF2-40B4-BE49-F238E27FC236}">
              <a16:creationId xmlns="" xmlns:a16="http://schemas.microsoft.com/office/drawing/2014/main" id="{00000000-0008-0000-0600-00005B020000}"/>
            </a:ext>
          </a:extLst>
        </xdr:cNvPr>
        <xdr:cNvCxnSpPr/>
      </xdr:nvCxnSpPr>
      <xdr:spPr>
        <a:xfrm>
          <a:off x="16230600" y="134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62565</xdr:rowOff>
    </xdr:from>
    <xdr:ext cx="599010" cy="259045"/>
    <xdr:sp macro="" textlink="">
      <xdr:nvSpPr>
        <xdr:cNvPr id="604" name="公債費最大値テキスト">
          <a:extLst>
            <a:ext uri="{FF2B5EF4-FFF2-40B4-BE49-F238E27FC236}">
              <a16:creationId xmlns="" xmlns:a16="http://schemas.microsoft.com/office/drawing/2014/main" id="{00000000-0008-0000-0600-00005C020000}"/>
            </a:ext>
          </a:extLst>
        </xdr:cNvPr>
        <xdr:cNvSpPr txBox="1"/>
      </xdr:nvSpPr>
      <xdr:spPr>
        <a:xfrm>
          <a:off x="16370300" y="1189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115888</xdr:rowOff>
    </xdr:from>
    <xdr:to>
      <xdr:col>86</xdr:col>
      <xdr:colOff>25400</xdr:colOff>
      <xdr:row>70</xdr:row>
      <xdr:rowOff>115888</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6230600" y="12117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13945</xdr:rowOff>
    </xdr:from>
    <xdr:to>
      <xdr:col>85</xdr:col>
      <xdr:colOff>127000</xdr:colOff>
      <xdr:row>76</xdr:row>
      <xdr:rowOff>35433</xdr:rowOff>
    </xdr:to>
    <xdr:cxnSp macro="">
      <xdr:nvCxnSpPr>
        <xdr:cNvPr id="606" name="直線コネクタ 605">
          <a:extLst>
            <a:ext uri="{FF2B5EF4-FFF2-40B4-BE49-F238E27FC236}">
              <a16:creationId xmlns="" xmlns:a16="http://schemas.microsoft.com/office/drawing/2014/main" id="{00000000-0008-0000-0600-00005E020000}"/>
            </a:ext>
          </a:extLst>
        </xdr:cNvPr>
        <xdr:cNvCxnSpPr/>
      </xdr:nvCxnSpPr>
      <xdr:spPr>
        <a:xfrm>
          <a:off x="15481300" y="13044145"/>
          <a:ext cx="8382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139882</xdr:rowOff>
    </xdr:from>
    <xdr:ext cx="534377" cy="259045"/>
    <xdr:sp macro="" textlink="">
      <xdr:nvSpPr>
        <xdr:cNvPr id="607" name="公債費平均値テキスト">
          <a:extLst>
            <a:ext uri="{FF2B5EF4-FFF2-40B4-BE49-F238E27FC236}">
              <a16:creationId xmlns="" xmlns:a16="http://schemas.microsoft.com/office/drawing/2014/main" id="{00000000-0008-0000-0600-00005F020000}"/>
            </a:ext>
          </a:extLst>
        </xdr:cNvPr>
        <xdr:cNvSpPr txBox="1"/>
      </xdr:nvSpPr>
      <xdr:spPr>
        <a:xfrm>
          <a:off x="16370300" y="12998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161455</xdr:rowOff>
    </xdr:from>
    <xdr:to>
      <xdr:col>85</xdr:col>
      <xdr:colOff>177800</xdr:colOff>
      <xdr:row>76</xdr:row>
      <xdr:rowOff>91605</xdr:rowOff>
    </xdr:to>
    <xdr:sp macro="" textlink="">
      <xdr:nvSpPr>
        <xdr:cNvPr id="608" name="フローチャート: 判断 607">
          <a:extLst>
            <a:ext uri="{FF2B5EF4-FFF2-40B4-BE49-F238E27FC236}">
              <a16:creationId xmlns="" xmlns:a16="http://schemas.microsoft.com/office/drawing/2014/main" id="{00000000-0008-0000-0600-000060020000}"/>
            </a:ext>
          </a:extLst>
        </xdr:cNvPr>
        <xdr:cNvSpPr/>
      </xdr:nvSpPr>
      <xdr:spPr>
        <a:xfrm>
          <a:off x="16268700" y="130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149289</xdr:rowOff>
    </xdr:from>
    <xdr:to>
      <xdr:col>81</xdr:col>
      <xdr:colOff>50800</xdr:colOff>
      <xdr:row>76</xdr:row>
      <xdr:rowOff>13945</xdr:rowOff>
    </xdr:to>
    <xdr:cxnSp macro="">
      <xdr:nvCxnSpPr>
        <xdr:cNvPr id="609" name="直線コネクタ 608">
          <a:extLst>
            <a:ext uri="{FF2B5EF4-FFF2-40B4-BE49-F238E27FC236}">
              <a16:creationId xmlns="" xmlns:a16="http://schemas.microsoft.com/office/drawing/2014/main" id="{00000000-0008-0000-0600-000061020000}"/>
            </a:ext>
          </a:extLst>
        </xdr:cNvPr>
        <xdr:cNvCxnSpPr/>
      </xdr:nvCxnSpPr>
      <xdr:spPr>
        <a:xfrm>
          <a:off x="14592300" y="13008039"/>
          <a:ext cx="889000" cy="3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161595</xdr:rowOff>
    </xdr:from>
    <xdr:to>
      <xdr:col>81</xdr:col>
      <xdr:colOff>101600</xdr:colOff>
      <xdr:row>76</xdr:row>
      <xdr:rowOff>91745</xdr:rowOff>
    </xdr:to>
    <xdr:sp macro="" textlink="">
      <xdr:nvSpPr>
        <xdr:cNvPr id="610" name="フローチャート: 判断 609">
          <a:extLst>
            <a:ext uri="{FF2B5EF4-FFF2-40B4-BE49-F238E27FC236}">
              <a16:creationId xmlns="" xmlns:a16="http://schemas.microsoft.com/office/drawing/2014/main" id="{00000000-0008-0000-0600-000062020000}"/>
            </a:ext>
          </a:extLst>
        </xdr:cNvPr>
        <xdr:cNvSpPr/>
      </xdr:nvSpPr>
      <xdr:spPr>
        <a:xfrm>
          <a:off x="15430500" y="1302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82872</xdr:rowOff>
    </xdr:from>
    <xdr:ext cx="534377"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5214111" y="1311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149289</xdr:rowOff>
    </xdr:from>
    <xdr:to>
      <xdr:col>76</xdr:col>
      <xdr:colOff>114300</xdr:colOff>
      <xdr:row>75</xdr:row>
      <xdr:rowOff>150216</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flipV="1">
          <a:off x="13703300" y="13008039"/>
          <a:ext cx="8890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157087</xdr:rowOff>
    </xdr:from>
    <xdr:to>
      <xdr:col>76</xdr:col>
      <xdr:colOff>165100</xdr:colOff>
      <xdr:row>76</xdr:row>
      <xdr:rowOff>87237</xdr:rowOff>
    </xdr:to>
    <xdr:sp macro="" textlink="">
      <xdr:nvSpPr>
        <xdr:cNvPr id="613" name="フローチャート: 判断 612">
          <a:extLst>
            <a:ext uri="{FF2B5EF4-FFF2-40B4-BE49-F238E27FC236}">
              <a16:creationId xmlns="" xmlns:a16="http://schemas.microsoft.com/office/drawing/2014/main" id="{00000000-0008-0000-0600-000065020000}"/>
            </a:ext>
          </a:extLst>
        </xdr:cNvPr>
        <xdr:cNvSpPr/>
      </xdr:nvSpPr>
      <xdr:spPr>
        <a:xfrm>
          <a:off x="14541500" y="1301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78364</xdr:rowOff>
    </xdr:from>
    <xdr:ext cx="534377" cy="259045"/>
    <xdr:sp macro="" textlink="">
      <xdr:nvSpPr>
        <xdr:cNvPr id="614" name="テキスト ボックス 613">
          <a:extLst>
            <a:ext uri="{FF2B5EF4-FFF2-40B4-BE49-F238E27FC236}">
              <a16:creationId xmlns="" xmlns:a16="http://schemas.microsoft.com/office/drawing/2014/main" id="{00000000-0008-0000-0600-000066020000}"/>
            </a:ext>
          </a:extLst>
        </xdr:cNvPr>
        <xdr:cNvSpPr txBox="1"/>
      </xdr:nvSpPr>
      <xdr:spPr>
        <a:xfrm>
          <a:off x="14325111" y="1310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150216</xdr:rowOff>
    </xdr:from>
    <xdr:to>
      <xdr:col>71</xdr:col>
      <xdr:colOff>177800</xdr:colOff>
      <xdr:row>75</xdr:row>
      <xdr:rowOff>162827</xdr:rowOff>
    </xdr:to>
    <xdr:cxnSp macro="">
      <xdr:nvCxnSpPr>
        <xdr:cNvPr id="615" name="直線コネクタ 614">
          <a:extLst>
            <a:ext uri="{FF2B5EF4-FFF2-40B4-BE49-F238E27FC236}">
              <a16:creationId xmlns="" xmlns:a16="http://schemas.microsoft.com/office/drawing/2014/main" id="{00000000-0008-0000-0600-000067020000}"/>
            </a:ext>
          </a:extLst>
        </xdr:cNvPr>
        <xdr:cNvCxnSpPr/>
      </xdr:nvCxnSpPr>
      <xdr:spPr>
        <a:xfrm flipV="1">
          <a:off x="12814300" y="13008966"/>
          <a:ext cx="889000" cy="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108115</xdr:rowOff>
    </xdr:from>
    <xdr:to>
      <xdr:col>72</xdr:col>
      <xdr:colOff>38100</xdr:colOff>
      <xdr:row>76</xdr:row>
      <xdr:rowOff>38264</xdr:rowOff>
    </xdr:to>
    <xdr:sp macro="" textlink="">
      <xdr:nvSpPr>
        <xdr:cNvPr id="616" name="フローチャート: 判断 615">
          <a:extLst>
            <a:ext uri="{FF2B5EF4-FFF2-40B4-BE49-F238E27FC236}">
              <a16:creationId xmlns="" xmlns:a16="http://schemas.microsoft.com/office/drawing/2014/main" id="{00000000-0008-0000-0600-000068020000}"/>
            </a:ext>
          </a:extLst>
        </xdr:cNvPr>
        <xdr:cNvSpPr/>
      </xdr:nvSpPr>
      <xdr:spPr>
        <a:xfrm>
          <a:off x="13652500" y="129668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29391</xdr:rowOff>
    </xdr:from>
    <xdr:ext cx="534377" cy="259045"/>
    <xdr:sp macro="" textlink="">
      <xdr:nvSpPr>
        <xdr:cNvPr id="617" name="テキスト ボックス 616">
          <a:extLst>
            <a:ext uri="{FF2B5EF4-FFF2-40B4-BE49-F238E27FC236}">
              <a16:creationId xmlns="" xmlns:a16="http://schemas.microsoft.com/office/drawing/2014/main" id="{00000000-0008-0000-0600-000069020000}"/>
            </a:ext>
          </a:extLst>
        </xdr:cNvPr>
        <xdr:cNvSpPr txBox="1"/>
      </xdr:nvSpPr>
      <xdr:spPr>
        <a:xfrm>
          <a:off x="13436111" y="1305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110160</xdr:rowOff>
    </xdr:from>
    <xdr:to>
      <xdr:col>67</xdr:col>
      <xdr:colOff>101600</xdr:colOff>
      <xdr:row>76</xdr:row>
      <xdr:rowOff>40311</xdr:rowOff>
    </xdr:to>
    <xdr:sp macro="" textlink="">
      <xdr:nvSpPr>
        <xdr:cNvPr id="618" name="フローチャート: 判断 617">
          <a:extLst>
            <a:ext uri="{FF2B5EF4-FFF2-40B4-BE49-F238E27FC236}">
              <a16:creationId xmlns="" xmlns:a16="http://schemas.microsoft.com/office/drawing/2014/main" id="{00000000-0008-0000-0600-00006A020000}"/>
            </a:ext>
          </a:extLst>
        </xdr:cNvPr>
        <xdr:cNvSpPr/>
      </xdr:nvSpPr>
      <xdr:spPr>
        <a:xfrm>
          <a:off x="12763500" y="129689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56837</xdr:rowOff>
    </xdr:from>
    <xdr:ext cx="534377" cy="259045"/>
    <xdr:sp macro="" textlink="">
      <xdr:nvSpPr>
        <xdr:cNvPr id="619" name="テキスト ボックス 618">
          <a:extLst>
            <a:ext uri="{FF2B5EF4-FFF2-40B4-BE49-F238E27FC236}">
              <a16:creationId xmlns="" xmlns:a16="http://schemas.microsoft.com/office/drawing/2014/main" id="{00000000-0008-0000-0600-00006B020000}"/>
            </a:ext>
          </a:extLst>
        </xdr:cNvPr>
        <xdr:cNvSpPr txBox="1"/>
      </xdr:nvSpPr>
      <xdr:spPr>
        <a:xfrm>
          <a:off x="12547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0" name="テキスト ボックス 619">
          <a:extLst>
            <a:ext uri="{FF2B5EF4-FFF2-40B4-BE49-F238E27FC236}">
              <a16:creationId xmlns="" xmlns:a16="http://schemas.microsoft.com/office/drawing/2014/main" id="{00000000-0008-0000-0600-00006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1" name="テキスト ボックス 620">
          <a:extLst>
            <a:ext uri="{FF2B5EF4-FFF2-40B4-BE49-F238E27FC236}">
              <a16:creationId xmlns="" xmlns:a16="http://schemas.microsoft.com/office/drawing/2014/main" id="{00000000-0008-0000-0600-00006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2" name="テキスト ボックス 621">
          <a:extLst>
            <a:ext uri="{FF2B5EF4-FFF2-40B4-BE49-F238E27FC236}">
              <a16:creationId xmlns="" xmlns:a16="http://schemas.microsoft.com/office/drawing/2014/main" id="{00000000-0008-0000-0600-00006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3" name="テキスト ボックス 622">
          <a:extLst>
            <a:ext uri="{FF2B5EF4-FFF2-40B4-BE49-F238E27FC236}">
              <a16:creationId xmlns="" xmlns:a16="http://schemas.microsoft.com/office/drawing/2014/main" id="{00000000-0008-0000-0600-00006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4" name="テキスト ボックス 623">
          <a:extLst>
            <a:ext uri="{FF2B5EF4-FFF2-40B4-BE49-F238E27FC236}">
              <a16:creationId xmlns="" xmlns:a16="http://schemas.microsoft.com/office/drawing/2014/main" id="{00000000-0008-0000-0600-00007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156083</xdr:rowOff>
    </xdr:from>
    <xdr:to>
      <xdr:col>85</xdr:col>
      <xdr:colOff>177800</xdr:colOff>
      <xdr:row>76</xdr:row>
      <xdr:rowOff>86233</xdr:rowOff>
    </xdr:to>
    <xdr:sp macro="" textlink="">
      <xdr:nvSpPr>
        <xdr:cNvPr id="625" name="楕円 624">
          <a:extLst>
            <a:ext uri="{FF2B5EF4-FFF2-40B4-BE49-F238E27FC236}">
              <a16:creationId xmlns="" xmlns:a16="http://schemas.microsoft.com/office/drawing/2014/main" id="{00000000-0008-0000-0600-000071020000}"/>
            </a:ext>
          </a:extLst>
        </xdr:cNvPr>
        <xdr:cNvSpPr/>
      </xdr:nvSpPr>
      <xdr:spPr>
        <a:xfrm>
          <a:off x="16268700" y="1301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7510</xdr:rowOff>
    </xdr:from>
    <xdr:ext cx="534377" cy="259045"/>
    <xdr:sp macro="" textlink="">
      <xdr:nvSpPr>
        <xdr:cNvPr id="626" name="公債費該当値テキスト">
          <a:extLst>
            <a:ext uri="{FF2B5EF4-FFF2-40B4-BE49-F238E27FC236}">
              <a16:creationId xmlns="" xmlns:a16="http://schemas.microsoft.com/office/drawing/2014/main" id="{00000000-0008-0000-0600-000072020000}"/>
            </a:ext>
          </a:extLst>
        </xdr:cNvPr>
        <xdr:cNvSpPr txBox="1"/>
      </xdr:nvSpPr>
      <xdr:spPr>
        <a:xfrm>
          <a:off x="16370300" y="1286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134595</xdr:rowOff>
    </xdr:from>
    <xdr:to>
      <xdr:col>81</xdr:col>
      <xdr:colOff>101600</xdr:colOff>
      <xdr:row>76</xdr:row>
      <xdr:rowOff>64745</xdr:rowOff>
    </xdr:to>
    <xdr:sp macro="" textlink="">
      <xdr:nvSpPr>
        <xdr:cNvPr id="627" name="楕円 626">
          <a:extLst>
            <a:ext uri="{FF2B5EF4-FFF2-40B4-BE49-F238E27FC236}">
              <a16:creationId xmlns="" xmlns:a16="http://schemas.microsoft.com/office/drawing/2014/main" id="{00000000-0008-0000-0600-000073020000}"/>
            </a:ext>
          </a:extLst>
        </xdr:cNvPr>
        <xdr:cNvSpPr/>
      </xdr:nvSpPr>
      <xdr:spPr>
        <a:xfrm>
          <a:off x="15430500" y="129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81272</xdr:rowOff>
    </xdr:from>
    <xdr:ext cx="534377" cy="259045"/>
    <xdr:sp macro="" textlink="">
      <xdr:nvSpPr>
        <xdr:cNvPr id="628" name="テキスト ボックス 627">
          <a:extLst>
            <a:ext uri="{FF2B5EF4-FFF2-40B4-BE49-F238E27FC236}">
              <a16:creationId xmlns="" xmlns:a16="http://schemas.microsoft.com/office/drawing/2014/main" id="{00000000-0008-0000-0600-000074020000}"/>
            </a:ext>
          </a:extLst>
        </xdr:cNvPr>
        <xdr:cNvSpPr txBox="1"/>
      </xdr:nvSpPr>
      <xdr:spPr>
        <a:xfrm>
          <a:off x="15214111" y="1276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98489</xdr:rowOff>
    </xdr:from>
    <xdr:to>
      <xdr:col>76</xdr:col>
      <xdr:colOff>165100</xdr:colOff>
      <xdr:row>76</xdr:row>
      <xdr:rowOff>28639</xdr:rowOff>
    </xdr:to>
    <xdr:sp macro="" textlink="">
      <xdr:nvSpPr>
        <xdr:cNvPr id="629" name="楕円 628">
          <a:extLst>
            <a:ext uri="{FF2B5EF4-FFF2-40B4-BE49-F238E27FC236}">
              <a16:creationId xmlns="" xmlns:a16="http://schemas.microsoft.com/office/drawing/2014/main" id="{00000000-0008-0000-0600-000075020000}"/>
            </a:ext>
          </a:extLst>
        </xdr:cNvPr>
        <xdr:cNvSpPr/>
      </xdr:nvSpPr>
      <xdr:spPr>
        <a:xfrm>
          <a:off x="14541500" y="129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45166</xdr:rowOff>
    </xdr:from>
    <xdr:ext cx="534377"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4325111" y="1273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99416</xdr:rowOff>
    </xdr:from>
    <xdr:to>
      <xdr:col>72</xdr:col>
      <xdr:colOff>38100</xdr:colOff>
      <xdr:row>76</xdr:row>
      <xdr:rowOff>29566</xdr:rowOff>
    </xdr:to>
    <xdr:sp macro="" textlink="">
      <xdr:nvSpPr>
        <xdr:cNvPr id="631" name="楕円 630">
          <a:extLst>
            <a:ext uri="{FF2B5EF4-FFF2-40B4-BE49-F238E27FC236}">
              <a16:creationId xmlns="" xmlns:a16="http://schemas.microsoft.com/office/drawing/2014/main" id="{00000000-0008-0000-0600-000077020000}"/>
            </a:ext>
          </a:extLst>
        </xdr:cNvPr>
        <xdr:cNvSpPr/>
      </xdr:nvSpPr>
      <xdr:spPr>
        <a:xfrm>
          <a:off x="13652500" y="129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46093</xdr:rowOff>
    </xdr:from>
    <xdr:ext cx="534377" cy="259045"/>
    <xdr:sp macro="" textlink="">
      <xdr:nvSpPr>
        <xdr:cNvPr id="632" name="テキスト ボックス 631">
          <a:extLst>
            <a:ext uri="{FF2B5EF4-FFF2-40B4-BE49-F238E27FC236}">
              <a16:creationId xmlns="" xmlns:a16="http://schemas.microsoft.com/office/drawing/2014/main" id="{00000000-0008-0000-0600-000078020000}"/>
            </a:ext>
          </a:extLst>
        </xdr:cNvPr>
        <xdr:cNvSpPr txBox="1"/>
      </xdr:nvSpPr>
      <xdr:spPr>
        <a:xfrm>
          <a:off x="13436111" y="12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112026</xdr:rowOff>
    </xdr:from>
    <xdr:to>
      <xdr:col>67</xdr:col>
      <xdr:colOff>101600</xdr:colOff>
      <xdr:row>76</xdr:row>
      <xdr:rowOff>42177</xdr:rowOff>
    </xdr:to>
    <xdr:sp macro="" textlink="">
      <xdr:nvSpPr>
        <xdr:cNvPr id="633" name="楕円 632">
          <a:extLst>
            <a:ext uri="{FF2B5EF4-FFF2-40B4-BE49-F238E27FC236}">
              <a16:creationId xmlns="" xmlns:a16="http://schemas.microsoft.com/office/drawing/2014/main" id="{00000000-0008-0000-0600-000079020000}"/>
            </a:ext>
          </a:extLst>
        </xdr:cNvPr>
        <xdr:cNvSpPr/>
      </xdr:nvSpPr>
      <xdr:spPr>
        <a:xfrm>
          <a:off x="12763500" y="129707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33304</xdr:rowOff>
    </xdr:from>
    <xdr:ext cx="534377" cy="259045"/>
    <xdr:sp macro="" textlink="">
      <xdr:nvSpPr>
        <xdr:cNvPr id="634" name="テキスト ボックス 633">
          <a:extLst>
            <a:ext uri="{FF2B5EF4-FFF2-40B4-BE49-F238E27FC236}">
              <a16:creationId xmlns="" xmlns:a16="http://schemas.microsoft.com/office/drawing/2014/main" id="{00000000-0008-0000-0600-00007A020000}"/>
            </a:ext>
          </a:extLst>
        </xdr:cNvPr>
        <xdr:cNvSpPr txBox="1"/>
      </xdr:nvSpPr>
      <xdr:spPr>
        <a:xfrm>
          <a:off x="12547111" y="1306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5" name="正方形/長方形 634">
          <a:extLst>
            <a:ext uri="{FF2B5EF4-FFF2-40B4-BE49-F238E27FC236}">
              <a16:creationId xmlns="" xmlns:a16="http://schemas.microsoft.com/office/drawing/2014/main" id="{00000000-0008-0000-0600-00007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6" name="正方形/長方形 635">
          <a:extLst>
            <a:ext uri="{FF2B5EF4-FFF2-40B4-BE49-F238E27FC236}">
              <a16:creationId xmlns="" xmlns:a16="http://schemas.microsoft.com/office/drawing/2014/main" id="{00000000-0008-0000-0600-00007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7" name="正方形/長方形 636">
          <a:extLst>
            <a:ext uri="{FF2B5EF4-FFF2-40B4-BE49-F238E27FC236}">
              <a16:creationId xmlns="" xmlns:a16="http://schemas.microsoft.com/office/drawing/2014/main" id="{00000000-0008-0000-0600-00007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38" name="正方形/長方形 637">
          <a:extLst>
            <a:ext uri="{FF2B5EF4-FFF2-40B4-BE49-F238E27FC236}">
              <a16:creationId xmlns="" xmlns:a16="http://schemas.microsoft.com/office/drawing/2014/main" id="{00000000-0008-0000-0600-00007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39" name="正方形/長方形 638">
          <a:extLst>
            <a:ext uri="{FF2B5EF4-FFF2-40B4-BE49-F238E27FC236}">
              <a16:creationId xmlns="" xmlns:a16="http://schemas.microsoft.com/office/drawing/2014/main" id="{00000000-0008-0000-0600-00007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0" name="正方形/長方形 639">
          <a:extLst>
            <a:ext uri="{FF2B5EF4-FFF2-40B4-BE49-F238E27FC236}">
              <a16:creationId xmlns="" xmlns:a16="http://schemas.microsoft.com/office/drawing/2014/main" id="{00000000-0008-0000-0600-00008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1" name="正方形/長方形 640">
          <a:extLst>
            <a:ext uri="{FF2B5EF4-FFF2-40B4-BE49-F238E27FC236}">
              <a16:creationId xmlns="" xmlns:a16="http://schemas.microsoft.com/office/drawing/2014/main" id="{00000000-0008-0000-0600-00008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2" name="正方形/長方形 641">
          <a:extLst>
            <a:ext uri="{FF2B5EF4-FFF2-40B4-BE49-F238E27FC236}">
              <a16:creationId xmlns="" xmlns:a16="http://schemas.microsoft.com/office/drawing/2014/main" id="{00000000-0008-0000-0600-00008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3" name="テキスト ボックス 642">
          <a:extLst>
            <a:ext uri="{FF2B5EF4-FFF2-40B4-BE49-F238E27FC236}">
              <a16:creationId xmlns="" xmlns:a16="http://schemas.microsoft.com/office/drawing/2014/main" id="{00000000-0008-0000-0600-00008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4" name="直線コネクタ 643">
          <a:extLst>
            <a:ext uri="{FF2B5EF4-FFF2-40B4-BE49-F238E27FC236}">
              <a16:creationId xmlns="" xmlns:a16="http://schemas.microsoft.com/office/drawing/2014/main" id="{00000000-0008-0000-0600-00008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45" name="直線コネクタ 644">
          <a:extLst>
            <a:ext uri="{FF2B5EF4-FFF2-40B4-BE49-F238E27FC236}">
              <a16:creationId xmlns="" xmlns:a16="http://schemas.microsoft.com/office/drawing/2014/main" id="{00000000-0008-0000-0600-00008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47" name="直線コネクタ 646">
          <a:extLst>
            <a:ext uri="{FF2B5EF4-FFF2-40B4-BE49-F238E27FC236}">
              <a16:creationId xmlns="" xmlns:a16="http://schemas.microsoft.com/office/drawing/2014/main" id="{00000000-0008-0000-0600-00008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49" name="直線コネクタ 648">
          <a:extLst>
            <a:ext uri="{FF2B5EF4-FFF2-40B4-BE49-F238E27FC236}">
              <a16:creationId xmlns="" xmlns:a16="http://schemas.microsoft.com/office/drawing/2014/main" id="{00000000-0008-0000-0600-00008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1" name="直線コネクタ 650">
          <a:extLst>
            <a:ext uri="{FF2B5EF4-FFF2-40B4-BE49-F238E27FC236}">
              <a16:creationId xmlns="" xmlns:a16="http://schemas.microsoft.com/office/drawing/2014/main" id="{00000000-0008-0000-0600-00008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2" name="テキスト ボックス 651">
          <a:extLst>
            <a:ext uri="{FF2B5EF4-FFF2-40B4-BE49-F238E27FC236}">
              <a16:creationId xmlns="" xmlns:a16="http://schemas.microsoft.com/office/drawing/2014/main" id="{00000000-0008-0000-0600-00008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3" name="直線コネクタ 652">
          <a:extLst>
            <a:ext uri="{FF2B5EF4-FFF2-40B4-BE49-F238E27FC236}">
              <a16:creationId xmlns="" xmlns:a16="http://schemas.microsoft.com/office/drawing/2014/main" id="{00000000-0008-0000-0600-00008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54" name="テキスト ボックス 653">
          <a:extLst>
            <a:ext uri="{FF2B5EF4-FFF2-40B4-BE49-F238E27FC236}">
              <a16:creationId xmlns="" xmlns:a16="http://schemas.microsoft.com/office/drawing/2014/main" id="{00000000-0008-0000-0600-00008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5" name="積立金グラフ枠">
          <a:extLst>
            <a:ext uri="{FF2B5EF4-FFF2-40B4-BE49-F238E27FC236}">
              <a16:creationId xmlns="" xmlns:a16="http://schemas.microsoft.com/office/drawing/2014/main" id="{00000000-0008-0000-0600-00008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41548</xdr:rowOff>
    </xdr:from>
    <xdr:to>
      <xdr:col>85</xdr:col>
      <xdr:colOff>126364</xdr:colOff>
      <xdr:row>98</xdr:row>
      <xdr:rowOff>139658</xdr:rowOff>
    </xdr:to>
    <xdr:cxnSp macro="">
      <xdr:nvCxnSpPr>
        <xdr:cNvPr id="656" name="直線コネクタ 655">
          <a:extLst>
            <a:ext uri="{FF2B5EF4-FFF2-40B4-BE49-F238E27FC236}">
              <a16:creationId xmlns="" xmlns:a16="http://schemas.microsoft.com/office/drawing/2014/main" id="{00000000-0008-0000-0600-000090020000}"/>
            </a:ext>
          </a:extLst>
        </xdr:cNvPr>
        <xdr:cNvCxnSpPr/>
      </xdr:nvCxnSpPr>
      <xdr:spPr>
        <a:xfrm flipV="1">
          <a:off x="16317595" y="15643498"/>
          <a:ext cx="1269" cy="129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143485</xdr:rowOff>
    </xdr:from>
    <xdr:ext cx="249299" cy="259045"/>
    <xdr:sp macro="" textlink="">
      <xdr:nvSpPr>
        <xdr:cNvPr id="657" name="積立金最小値テキスト">
          <a:extLst>
            <a:ext uri="{FF2B5EF4-FFF2-40B4-BE49-F238E27FC236}">
              <a16:creationId xmlns="" xmlns:a16="http://schemas.microsoft.com/office/drawing/2014/main" id="{00000000-0008-0000-0600-000091020000}"/>
            </a:ext>
          </a:extLst>
        </xdr:cNvPr>
        <xdr:cNvSpPr txBox="1"/>
      </xdr:nvSpPr>
      <xdr:spPr>
        <a:xfrm>
          <a:off x="16370300" y="169455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139658</xdr:rowOff>
    </xdr:from>
    <xdr:to>
      <xdr:col>86</xdr:col>
      <xdr:colOff>25400</xdr:colOff>
      <xdr:row>98</xdr:row>
      <xdr:rowOff>139658</xdr:rowOff>
    </xdr:to>
    <xdr:cxnSp macro="">
      <xdr:nvCxnSpPr>
        <xdr:cNvPr id="658" name="直線コネクタ 657">
          <a:extLst>
            <a:ext uri="{FF2B5EF4-FFF2-40B4-BE49-F238E27FC236}">
              <a16:creationId xmlns="" xmlns:a16="http://schemas.microsoft.com/office/drawing/2014/main" id="{00000000-0008-0000-0600-000092020000}"/>
            </a:ext>
          </a:extLst>
        </xdr:cNvPr>
        <xdr:cNvCxnSpPr/>
      </xdr:nvCxnSpPr>
      <xdr:spPr>
        <a:xfrm>
          <a:off x="16230600" y="1694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159675</xdr:rowOff>
    </xdr:from>
    <xdr:ext cx="599010" cy="259045"/>
    <xdr:sp macro="" textlink="">
      <xdr:nvSpPr>
        <xdr:cNvPr id="659" name="積立金最大値テキスト">
          <a:extLst>
            <a:ext uri="{FF2B5EF4-FFF2-40B4-BE49-F238E27FC236}">
              <a16:creationId xmlns="" xmlns:a16="http://schemas.microsoft.com/office/drawing/2014/main" id="{00000000-0008-0000-0600-000093020000}"/>
            </a:ext>
          </a:extLst>
        </xdr:cNvPr>
        <xdr:cNvSpPr txBox="1"/>
      </xdr:nvSpPr>
      <xdr:spPr>
        <a:xfrm>
          <a:off x="16370300" y="154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41548</xdr:rowOff>
    </xdr:from>
    <xdr:to>
      <xdr:col>86</xdr:col>
      <xdr:colOff>25400</xdr:colOff>
      <xdr:row>91</xdr:row>
      <xdr:rowOff>41548</xdr:rowOff>
    </xdr:to>
    <xdr:cxnSp macro="">
      <xdr:nvCxnSpPr>
        <xdr:cNvPr id="660" name="直線コネクタ 659">
          <a:extLst>
            <a:ext uri="{FF2B5EF4-FFF2-40B4-BE49-F238E27FC236}">
              <a16:creationId xmlns="" xmlns:a16="http://schemas.microsoft.com/office/drawing/2014/main" id="{00000000-0008-0000-0600-000094020000}"/>
            </a:ext>
          </a:extLst>
        </xdr:cNvPr>
        <xdr:cNvCxnSpPr/>
      </xdr:nvCxnSpPr>
      <xdr:spPr>
        <a:xfrm>
          <a:off x="16230600" y="15643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164677</xdr:rowOff>
    </xdr:from>
    <xdr:to>
      <xdr:col>85</xdr:col>
      <xdr:colOff>127000</xdr:colOff>
      <xdr:row>98</xdr:row>
      <xdr:rowOff>3862</xdr:rowOff>
    </xdr:to>
    <xdr:cxnSp macro="">
      <xdr:nvCxnSpPr>
        <xdr:cNvPr id="661" name="直線コネクタ 660">
          <a:extLst>
            <a:ext uri="{FF2B5EF4-FFF2-40B4-BE49-F238E27FC236}">
              <a16:creationId xmlns="" xmlns:a16="http://schemas.microsoft.com/office/drawing/2014/main" id="{00000000-0008-0000-0600-000095020000}"/>
            </a:ext>
          </a:extLst>
        </xdr:cNvPr>
        <xdr:cNvCxnSpPr/>
      </xdr:nvCxnSpPr>
      <xdr:spPr>
        <a:xfrm flipV="1">
          <a:off x="15481300" y="16795327"/>
          <a:ext cx="838200" cy="1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12143</xdr:rowOff>
    </xdr:from>
    <xdr:ext cx="534377" cy="259045"/>
    <xdr:sp macro="" textlink="">
      <xdr:nvSpPr>
        <xdr:cNvPr id="662" name="積立金平均値テキスト">
          <a:extLst>
            <a:ext uri="{FF2B5EF4-FFF2-40B4-BE49-F238E27FC236}">
              <a16:creationId xmlns="" xmlns:a16="http://schemas.microsoft.com/office/drawing/2014/main" id="{00000000-0008-0000-0600-000096020000}"/>
            </a:ext>
          </a:extLst>
        </xdr:cNvPr>
        <xdr:cNvSpPr txBox="1"/>
      </xdr:nvSpPr>
      <xdr:spPr>
        <a:xfrm>
          <a:off x="16370300" y="16814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33716</xdr:rowOff>
    </xdr:from>
    <xdr:to>
      <xdr:col>85</xdr:col>
      <xdr:colOff>177800</xdr:colOff>
      <xdr:row>98</xdr:row>
      <xdr:rowOff>135316</xdr:rowOff>
    </xdr:to>
    <xdr:sp macro="" textlink="">
      <xdr:nvSpPr>
        <xdr:cNvPr id="663" name="フローチャート: 判断 662">
          <a:extLst>
            <a:ext uri="{FF2B5EF4-FFF2-40B4-BE49-F238E27FC236}">
              <a16:creationId xmlns="" xmlns:a16="http://schemas.microsoft.com/office/drawing/2014/main" id="{00000000-0008-0000-0600-000097020000}"/>
            </a:ext>
          </a:extLst>
        </xdr:cNvPr>
        <xdr:cNvSpPr/>
      </xdr:nvSpPr>
      <xdr:spPr>
        <a:xfrm>
          <a:off x="16268700" y="168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3862</xdr:rowOff>
    </xdr:from>
    <xdr:to>
      <xdr:col>81</xdr:col>
      <xdr:colOff>50800</xdr:colOff>
      <xdr:row>98</xdr:row>
      <xdr:rowOff>48653</xdr:rowOff>
    </xdr:to>
    <xdr:cxnSp macro="">
      <xdr:nvCxnSpPr>
        <xdr:cNvPr id="664" name="直線コネクタ 663">
          <a:extLst>
            <a:ext uri="{FF2B5EF4-FFF2-40B4-BE49-F238E27FC236}">
              <a16:creationId xmlns="" xmlns:a16="http://schemas.microsoft.com/office/drawing/2014/main" id="{00000000-0008-0000-0600-000098020000}"/>
            </a:ext>
          </a:extLst>
        </xdr:cNvPr>
        <xdr:cNvCxnSpPr/>
      </xdr:nvCxnSpPr>
      <xdr:spPr>
        <a:xfrm flipV="1">
          <a:off x="14592300" y="16805962"/>
          <a:ext cx="889000" cy="4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21413</xdr:rowOff>
    </xdr:from>
    <xdr:to>
      <xdr:col>81</xdr:col>
      <xdr:colOff>101600</xdr:colOff>
      <xdr:row>98</xdr:row>
      <xdr:rowOff>123013</xdr:rowOff>
    </xdr:to>
    <xdr:sp macro="" textlink="">
      <xdr:nvSpPr>
        <xdr:cNvPr id="665" name="フローチャート: 判断 664">
          <a:extLst>
            <a:ext uri="{FF2B5EF4-FFF2-40B4-BE49-F238E27FC236}">
              <a16:creationId xmlns="" xmlns:a16="http://schemas.microsoft.com/office/drawing/2014/main" id="{00000000-0008-0000-0600-000099020000}"/>
            </a:ext>
          </a:extLst>
        </xdr:cNvPr>
        <xdr:cNvSpPr/>
      </xdr:nvSpPr>
      <xdr:spPr>
        <a:xfrm>
          <a:off x="15430500" y="1682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114140</xdr:rowOff>
    </xdr:from>
    <xdr:ext cx="534377" cy="259045"/>
    <xdr:sp macro="" textlink="">
      <xdr:nvSpPr>
        <xdr:cNvPr id="666" name="テキスト ボックス 665">
          <a:extLst>
            <a:ext uri="{FF2B5EF4-FFF2-40B4-BE49-F238E27FC236}">
              <a16:creationId xmlns="" xmlns:a16="http://schemas.microsoft.com/office/drawing/2014/main" id="{00000000-0008-0000-0600-00009A020000}"/>
            </a:ext>
          </a:extLst>
        </xdr:cNvPr>
        <xdr:cNvSpPr txBox="1"/>
      </xdr:nvSpPr>
      <xdr:spPr>
        <a:xfrm>
          <a:off x="15214111" y="1691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48653</xdr:rowOff>
    </xdr:from>
    <xdr:to>
      <xdr:col>76</xdr:col>
      <xdr:colOff>114300</xdr:colOff>
      <xdr:row>98</xdr:row>
      <xdr:rowOff>110297</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flipV="1">
          <a:off x="13703300" y="16850753"/>
          <a:ext cx="889000" cy="6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28989</xdr:rowOff>
    </xdr:from>
    <xdr:to>
      <xdr:col>76</xdr:col>
      <xdr:colOff>165100</xdr:colOff>
      <xdr:row>98</xdr:row>
      <xdr:rowOff>130589</xdr:rowOff>
    </xdr:to>
    <xdr:sp macro="" textlink="">
      <xdr:nvSpPr>
        <xdr:cNvPr id="668" name="フローチャート: 判断 667">
          <a:extLst>
            <a:ext uri="{FF2B5EF4-FFF2-40B4-BE49-F238E27FC236}">
              <a16:creationId xmlns="" xmlns:a16="http://schemas.microsoft.com/office/drawing/2014/main" id="{00000000-0008-0000-0600-00009C020000}"/>
            </a:ext>
          </a:extLst>
        </xdr:cNvPr>
        <xdr:cNvSpPr/>
      </xdr:nvSpPr>
      <xdr:spPr>
        <a:xfrm>
          <a:off x="14541500" y="1683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121716</xdr:rowOff>
    </xdr:from>
    <xdr:ext cx="534377" cy="259045"/>
    <xdr:sp macro="" textlink="">
      <xdr:nvSpPr>
        <xdr:cNvPr id="669" name="テキスト ボックス 668">
          <a:extLst>
            <a:ext uri="{FF2B5EF4-FFF2-40B4-BE49-F238E27FC236}">
              <a16:creationId xmlns="" xmlns:a16="http://schemas.microsoft.com/office/drawing/2014/main" id="{00000000-0008-0000-0600-00009D020000}"/>
            </a:ext>
          </a:extLst>
        </xdr:cNvPr>
        <xdr:cNvSpPr txBox="1"/>
      </xdr:nvSpPr>
      <xdr:spPr>
        <a:xfrm>
          <a:off x="14325111" y="1692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90619</xdr:rowOff>
    </xdr:from>
    <xdr:to>
      <xdr:col>71</xdr:col>
      <xdr:colOff>177800</xdr:colOff>
      <xdr:row>98</xdr:row>
      <xdr:rowOff>110297</xdr:rowOff>
    </xdr:to>
    <xdr:cxnSp macro="">
      <xdr:nvCxnSpPr>
        <xdr:cNvPr id="670" name="直線コネクタ 669">
          <a:extLst>
            <a:ext uri="{FF2B5EF4-FFF2-40B4-BE49-F238E27FC236}">
              <a16:creationId xmlns="" xmlns:a16="http://schemas.microsoft.com/office/drawing/2014/main" id="{00000000-0008-0000-0600-00009E020000}"/>
            </a:ext>
          </a:extLst>
        </xdr:cNvPr>
        <xdr:cNvCxnSpPr/>
      </xdr:nvCxnSpPr>
      <xdr:spPr>
        <a:xfrm>
          <a:off x="12814300" y="16892719"/>
          <a:ext cx="889000" cy="1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9900</xdr:rowOff>
    </xdr:from>
    <xdr:to>
      <xdr:col>72</xdr:col>
      <xdr:colOff>38100</xdr:colOff>
      <xdr:row>98</xdr:row>
      <xdr:rowOff>111500</xdr:rowOff>
    </xdr:to>
    <xdr:sp macro="" textlink="">
      <xdr:nvSpPr>
        <xdr:cNvPr id="671" name="フローチャート: 判断 670">
          <a:extLst>
            <a:ext uri="{FF2B5EF4-FFF2-40B4-BE49-F238E27FC236}">
              <a16:creationId xmlns="" xmlns:a16="http://schemas.microsoft.com/office/drawing/2014/main" id="{00000000-0008-0000-0600-00009F020000}"/>
            </a:ext>
          </a:extLst>
        </xdr:cNvPr>
        <xdr:cNvSpPr/>
      </xdr:nvSpPr>
      <xdr:spPr>
        <a:xfrm>
          <a:off x="13652500" y="168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128027</xdr:rowOff>
    </xdr:from>
    <xdr:ext cx="534377" cy="259045"/>
    <xdr:sp macro="" textlink="">
      <xdr:nvSpPr>
        <xdr:cNvPr id="672" name="テキスト ボックス 671">
          <a:extLst>
            <a:ext uri="{FF2B5EF4-FFF2-40B4-BE49-F238E27FC236}">
              <a16:creationId xmlns="" xmlns:a16="http://schemas.microsoft.com/office/drawing/2014/main" id="{00000000-0008-0000-0600-0000A0020000}"/>
            </a:ext>
          </a:extLst>
        </xdr:cNvPr>
        <xdr:cNvSpPr txBox="1"/>
      </xdr:nvSpPr>
      <xdr:spPr>
        <a:xfrm>
          <a:off x="13436111" y="165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169628</xdr:rowOff>
    </xdr:from>
    <xdr:to>
      <xdr:col>67</xdr:col>
      <xdr:colOff>101600</xdr:colOff>
      <xdr:row>98</xdr:row>
      <xdr:rowOff>99778</xdr:rowOff>
    </xdr:to>
    <xdr:sp macro="" textlink="">
      <xdr:nvSpPr>
        <xdr:cNvPr id="673" name="フローチャート: 判断 672">
          <a:extLst>
            <a:ext uri="{FF2B5EF4-FFF2-40B4-BE49-F238E27FC236}">
              <a16:creationId xmlns="" xmlns:a16="http://schemas.microsoft.com/office/drawing/2014/main" id="{00000000-0008-0000-0600-0000A1020000}"/>
            </a:ext>
          </a:extLst>
        </xdr:cNvPr>
        <xdr:cNvSpPr/>
      </xdr:nvSpPr>
      <xdr:spPr>
        <a:xfrm>
          <a:off x="12763500" y="1680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116305</xdr:rowOff>
    </xdr:from>
    <xdr:ext cx="534377" cy="259045"/>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2547111" y="1657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5" name="テキスト ボックス 674">
          <a:extLst>
            <a:ext uri="{FF2B5EF4-FFF2-40B4-BE49-F238E27FC236}">
              <a16:creationId xmlns="" xmlns:a16="http://schemas.microsoft.com/office/drawing/2014/main" id="{00000000-0008-0000-0600-0000A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76" name="テキスト ボックス 675">
          <a:extLst>
            <a:ext uri="{FF2B5EF4-FFF2-40B4-BE49-F238E27FC236}">
              <a16:creationId xmlns="" xmlns:a16="http://schemas.microsoft.com/office/drawing/2014/main" id="{00000000-0008-0000-0600-0000A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77" name="テキスト ボックス 676">
          <a:extLst>
            <a:ext uri="{FF2B5EF4-FFF2-40B4-BE49-F238E27FC236}">
              <a16:creationId xmlns="" xmlns:a16="http://schemas.microsoft.com/office/drawing/2014/main" id="{00000000-0008-0000-0600-0000A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78" name="テキスト ボックス 677">
          <a:extLst>
            <a:ext uri="{FF2B5EF4-FFF2-40B4-BE49-F238E27FC236}">
              <a16:creationId xmlns="" xmlns:a16="http://schemas.microsoft.com/office/drawing/2014/main" id="{00000000-0008-0000-0600-0000A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79" name="テキスト ボックス 678">
          <a:extLst>
            <a:ext uri="{FF2B5EF4-FFF2-40B4-BE49-F238E27FC236}">
              <a16:creationId xmlns="" xmlns:a16="http://schemas.microsoft.com/office/drawing/2014/main" id="{00000000-0008-0000-0600-0000A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113877</xdr:rowOff>
    </xdr:from>
    <xdr:to>
      <xdr:col>85</xdr:col>
      <xdr:colOff>177800</xdr:colOff>
      <xdr:row>98</xdr:row>
      <xdr:rowOff>44027</xdr:rowOff>
    </xdr:to>
    <xdr:sp macro="" textlink="">
      <xdr:nvSpPr>
        <xdr:cNvPr id="680" name="楕円 679">
          <a:extLst>
            <a:ext uri="{FF2B5EF4-FFF2-40B4-BE49-F238E27FC236}">
              <a16:creationId xmlns="" xmlns:a16="http://schemas.microsoft.com/office/drawing/2014/main" id="{00000000-0008-0000-0600-0000A8020000}"/>
            </a:ext>
          </a:extLst>
        </xdr:cNvPr>
        <xdr:cNvSpPr/>
      </xdr:nvSpPr>
      <xdr:spPr>
        <a:xfrm>
          <a:off x="16268700" y="1674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136754</xdr:rowOff>
    </xdr:from>
    <xdr:ext cx="534377" cy="259045"/>
    <xdr:sp macro="" textlink="">
      <xdr:nvSpPr>
        <xdr:cNvPr id="681" name="積立金該当値テキスト">
          <a:extLst>
            <a:ext uri="{FF2B5EF4-FFF2-40B4-BE49-F238E27FC236}">
              <a16:creationId xmlns="" xmlns:a16="http://schemas.microsoft.com/office/drawing/2014/main" id="{00000000-0008-0000-0600-0000A9020000}"/>
            </a:ext>
          </a:extLst>
        </xdr:cNvPr>
        <xdr:cNvSpPr txBox="1"/>
      </xdr:nvSpPr>
      <xdr:spPr>
        <a:xfrm>
          <a:off x="16370300" y="1659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124512</xdr:rowOff>
    </xdr:from>
    <xdr:to>
      <xdr:col>81</xdr:col>
      <xdr:colOff>101600</xdr:colOff>
      <xdr:row>98</xdr:row>
      <xdr:rowOff>54662</xdr:rowOff>
    </xdr:to>
    <xdr:sp macro="" textlink="">
      <xdr:nvSpPr>
        <xdr:cNvPr id="682" name="楕円 681">
          <a:extLst>
            <a:ext uri="{FF2B5EF4-FFF2-40B4-BE49-F238E27FC236}">
              <a16:creationId xmlns="" xmlns:a16="http://schemas.microsoft.com/office/drawing/2014/main" id="{00000000-0008-0000-0600-0000AA020000}"/>
            </a:ext>
          </a:extLst>
        </xdr:cNvPr>
        <xdr:cNvSpPr/>
      </xdr:nvSpPr>
      <xdr:spPr>
        <a:xfrm>
          <a:off x="15430500" y="1675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71189</xdr:rowOff>
    </xdr:from>
    <xdr:ext cx="534377" cy="259045"/>
    <xdr:sp macro="" textlink="">
      <xdr:nvSpPr>
        <xdr:cNvPr id="683" name="テキスト ボックス 682">
          <a:extLst>
            <a:ext uri="{FF2B5EF4-FFF2-40B4-BE49-F238E27FC236}">
              <a16:creationId xmlns="" xmlns:a16="http://schemas.microsoft.com/office/drawing/2014/main" id="{00000000-0008-0000-0600-0000AB020000}"/>
            </a:ext>
          </a:extLst>
        </xdr:cNvPr>
        <xdr:cNvSpPr txBox="1"/>
      </xdr:nvSpPr>
      <xdr:spPr>
        <a:xfrm>
          <a:off x="15214111" y="1653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169303</xdr:rowOff>
    </xdr:from>
    <xdr:to>
      <xdr:col>76</xdr:col>
      <xdr:colOff>165100</xdr:colOff>
      <xdr:row>98</xdr:row>
      <xdr:rowOff>99453</xdr:rowOff>
    </xdr:to>
    <xdr:sp macro="" textlink="">
      <xdr:nvSpPr>
        <xdr:cNvPr id="684" name="楕円 683">
          <a:extLst>
            <a:ext uri="{FF2B5EF4-FFF2-40B4-BE49-F238E27FC236}">
              <a16:creationId xmlns="" xmlns:a16="http://schemas.microsoft.com/office/drawing/2014/main" id="{00000000-0008-0000-0600-0000AC020000}"/>
            </a:ext>
          </a:extLst>
        </xdr:cNvPr>
        <xdr:cNvSpPr/>
      </xdr:nvSpPr>
      <xdr:spPr>
        <a:xfrm>
          <a:off x="14541500" y="1679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115980</xdr:rowOff>
    </xdr:from>
    <xdr:ext cx="534377" cy="259045"/>
    <xdr:sp macro="" textlink="">
      <xdr:nvSpPr>
        <xdr:cNvPr id="685" name="テキスト ボックス 684">
          <a:extLst>
            <a:ext uri="{FF2B5EF4-FFF2-40B4-BE49-F238E27FC236}">
              <a16:creationId xmlns="" xmlns:a16="http://schemas.microsoft.com/office/drawing/2014/main" id="{00000000-0008-0000-0600-0000AD020000}"/>
            </a:ext>
          </a:extLst>
        </xdr:cNvPr>
        <xdr:cNvSpPr txBox="1"/>
      </xdr:nvSpPr>
      <xdr:spPr>
        <a:xfrm>
          <a:off x="14325111" y="1657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59497</xdr:rowOff>
    </xdr:from>
    <xdr:to>
      <xdr:col>72</xdr:col>
      <xdr:colOff>38100</xdr:colOff>
      <xdr:row>98</xdr:row>
      <xdr:rowOff>161097</xdr:rowOff>
    </xdr:to>
    <xdr:sp macro="" textlink="">
      <xdr:nvSpPr>
        <xdr:cNvPr id="686" name="楕円 685">
          <a:extLst>
            <a:ext uri="{FF2B5EF4-FFF2-40B4-BE49-F238E27FC236}">
              <a16:creationId xmlns="" xmlns:a16="http://schemas.microsoft.com/office/drawing/2014/main" id="{00000000-0008-0000-0600-0000AE020000}"/>
            </a:ext>
          </a:extLst>
        </xdr:cNvPr>
        <xdr:cNvSpPr/>
      </xdr:nvSpPr>
      <xdr:spPr>
        <a:xfrm>
          <a:off x="13652500" y="1686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152224</xdr:rowOff>
    </xdr:from>
    <xdr:ext cx="469744" cy="259045"/>
    <xdr:sp macro="" textlink="">
      <xdr:nvSpPr>
        <xdr:cNvPr id="687" name="テキスト ボックス 686">
          <a:extLst>
            <a:ext uri="{FF2B5EF4-FFF2-40B4-BE49-F238E27FC236}">
              <a16:creationId xmlns="" xmlns:a16="http://schemas.microsoft.com/office/drawing/2014/main" id="{00000000-0008-0000-0600-0000AF020000}"/>
            </a:ext>
          </a:extLst>
        </xdr:cNvPr>
        <xdr:cNvSpPr txBox="1"/>
      </xdr:nvSpPr>
      <xdr:spPr>
        <a:xfrm>
          <a:off x="13468428" y="1695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39819</xdr:rowOff>
    </xdr:from>
    <xdr:to>
      <xdr:col>67</xdr:col>
      <xdr:colOff>101600</xdr:colOff>
      <xdr:row>98</xdr:row>
      <xdr:rowOff>141419</xdr:rowOff>
    </xdr:to>
    <xdr:sp macro="" textlink="">
      <xdr:nvSpPr>
        <xdr:cNvPr id="688" name="楕円 687">
          <a:extLst>
            <a:ext uri="{FF2B5EF4-FFF2-40B4-BE49-F238E27FC236}">
              <a16:creationId xmlns="" xmlns:a16="http://schemas.microsoft.com/office/drawing/2014/main" id="{00000000-0008-0000-0600-0000B0020000}"/>
            </a:ext>
          </a:extLst>
        </xdr:cNvPr>
        <xdr:cNvSpPr/>
      </xdr:nvSpPr>
      <xdr:spPr>
        <a:xfrm>
          <a:off x="12763500" y="1684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132546</xdr:rowOff>
    </xdr:from>
    <xdr:ext cx="534377"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2547111" y="1693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0" name="正方形/長方形 689">
          <a:extLst>
            <a:ext uri="{FF2B5EF4-FFF2-40B4-BE49-F238E27FC236}">
              <a16:creationId xmlns="" xmlns:a16="http://schemas.microsoft.com/office/drawing/2014/main" id="{00000000-0008-0000-0600-0000B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1" name="正方形/長方形 690">
          <a:extLst>
            <a:ext uri="{FF2B5EF4-FFF2-40B4-BE49-F238E27FC236}">
              <a16:creationId xmlns="" xmlns:a16="http://schemas.microsoft.com/office/drawing/2014/main" id="{00000000-0008-0000-0600-0000B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2" name="正方形/長方形 691">
          <a:extLst>
            <a:ext uri="{FF2B5EF4-FFF2-40B4-BE49-F238E27FC236}">
              <a16:creationId xmlns="" xmlns:a16="http://schemas.microsoft.com/office/drawing/2014/main" id="{00000000-0008-0000-0600-0000B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3" name="正方形/長方形 692">
          <a:extLst>
            <a:ext uri="{FF2B5EF4-FFF2-40B4-BE49-F238E27FC236}">
              <a16:creationId xmlns="" xmlns:a16="http://schemas.microsoft.com/office/drawing/2014/main" id="{00000000-0008-0000-0600-0000B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4" name="正方形/長方形 693">
          <a:extLst>
            <a:ext uri="{FF2B5EF4-FFF2-40B4-BE49-F238E27FC236}">
              <a16:creationId xmlns="" xmlns:a16="http://schemas.microsoft.com/office/drawing/2014/main" id="{00000000-0008-0000-0600-0000B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5" name="正方形/長方形 694">
          <a:extLst>
            <a:ext uri="{FF2B5EF4-FFF2-40B4-BE49-F238E27FC236}">
              <a16:creationId xmlns="" xmlns:a16="http://schemas.microsoft.com/office/drawing/2014/main" id="{00000000-0008-0000-0600-0000B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696" name="正方形/長方形 695">
          <a:extLst>
            <a:ext uri="{FF2B5EF4-FFF2-40B4-BE49-F238E27FC236}">
              <a16:creationId xmlns="" xmlns:a16="http://schemas.microsoft.com/office/drawing/2014/main" id="{00000000-0008-0000-0600-0000B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7" name="正方形/長方形 696">
          <a:extLst>
            <a:ext uri="{FF2B5EF4-FFF2-40B4-BE49-F238E27FC236}">
              <a16:creationId xmlns="" xmlns:a16="http://schemas.microsoft.com/office/drawing/2014/main" id="{00000000-0008-0000-0600-0000B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9" name="直線コネクタ 698">
          <a:extLst>
            <a:ext uri="{FF2B5EF4-FFF2-40B4-BE49-F238E27FC236}">
              <a16:creationId xmlns="" xmlns:a16="http://schemas.microsoft.com/office/drawing/2014/main" id="{00000000-0008-0000-0600-0000B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0" name="直線コネクタ 699">
          <a:extLst>
            <a:ext uri="{FF2B5EF4-FFF2-40B4-BE49-F238E27FC236}">
              <a16:creationId xmlns="" xmlns:a16="http://schemas.microsoft.com/office/drawing/2014/main" id="{00000000-0008-0000-0600-0000B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1" name="テキスト ボックス 700">
          <a:extLst>
            <a:ext uri="{FF2B5EF4-FFF2-40B4-BE49-F238E27FC236}">
              <a16:creationId xmlns="" xmlns:a16="http://schemas.microsoft.com/office/drawing/2014/main" id="{00000000-0008-0000-0600-0000B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2" name="直線コネクタ 701">
          <a:extLst>
            <a:ext uri="{FF2B5EF4-FFF2-40B4-BE49-F238E27FC236}">
              <a16:creationId xmlns="" xmlns:a16="http://schemas.microsoft.com/office/drawing/2014/main" id="{00000000-0008-0000-0600-0000B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3" name="テキスト ボックス 702">
          <a:extLst>
            <a:ext uri="{FF2B5EF4-FFF2-40B4-BE49-F238E27FC236}">
              <a16:creationId xmlns="" xmlns:a16="http://schemas.microsoft.com/office/drawing/2014/main" id="{00000000-0008-0000-0600-0000B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4" name="直線コネクタ 703">
          <a:extLst>
            <a:ext uri="{FF2B5EF4-FFF2-40B4-BE49-F238E27FC236}">
              <a16:creationId xmlns="" xmlns:a16="http://schemas.microsoft.com/office/drawing/2014/main" id="{00000000-0008-0000-0600-0000C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06" name="直線コネクタ 705">
          <a:extLst>
            <a:ext uri="{FF2B5EF4-FFF2-40B4-BE49-F238E27FC236}">
              <a16:creationId xmlns="" xmlns:a16="http://schemas.microsoft.com/office/drawing/2014/main" id="{00000000-0008-0000-0600-0000C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08" name="直線コネクタ 707">
          <a:extLst>
            <a:ext uri="{FF2B5EF4-FFF2-40B4-BE49-F238E27FC236}">
              <a16:creationId xmlns="" xmlns:a16="http://schemas.microsoft.com/office/drawing/2014/main" id="{00000000-0008-0000-0600-0000C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0" name="投資及び出資金グラフ枠">
          <a:extLst>
            <a:ext uri="{FF2B5EF4-FFF2-40B4-BE49-F238E27FC236}">
              <a16:creationId xmlns="" xmlns:a16="http://schemas.microsoft.com/office/drawing/2014/main" id="{00000000-0008-0000-0600-0000C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36693</xdr:rowOff>
    </xdr:from>
    <xdr:to>
      <xdr:col>116</xdr:col>
      <xdr:colOff>62864</xdr:colOff>
      <xdr:row>38</xdr:row>
      <xdr:rowOff>139700</xdr:rowOff>
    </xdr:to>
    <xdr:cxnSp macro="">
      <xdr:nvCxnSpPr>
        <xdr:cNvPr id="711" name="直線コネクタ 710">
          <a:extLst>
            <a:ext uri="{FF2B5EF4-FFF2-40B4-BE49-F238E27FC236}">
              <a16:creationId xmlns="" xmlns:a16="http://schemas.microsoft.com/office/drawing/2014/main" id="{00000000-0008-0000-0600-0000C7020000}"/>
            </a:ext>
          </a:extLst>
        </xdr:cNvPr>
        <xdr:cNvCxnSpPr/>
      </xdr:nvCxnSpPr>
      <xdr:spPr>
        <a:xfrm flipV="1">
          <a:off x="22159595" y="5523093"/>
          <a:ext cx="1269" cy="11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2" name="投資及び出資金最小値テキスト">
          <a:extLst>
            <a:ext uri="{FF2B5EF4-FFF2-40B4-BE49-F238E27FC236}">
              <a16:creationId xmlns="" xmlns:a16="http://schemas.microsoft.com/office/drawing/2014/main" id="{00000000-0008-0000-0600-0000C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3" name="直線コネクタ 712">
          <a:extLst>
            <a:ext uri="{FF2B5EF4-FFF2-40B4-BE49-F238E27FC236}">
              <a16:creationId xmlns="" xmlns:a16="http://schemas.microsoft.com/office/drawing/2014/main" id="{00000000-0008-0000-0600-0000C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154820</xdr:rowOff>
    </xdr:from>
    <xdr:ext cx="534377" cy="259045"/>
    <xdr:sp macro="" textlink="">
      <xdr:nvSpPr>
        <xdr:cNvPr id="714" name="投資及び出資金最大値テキスト">
          <a:extLst>
            <a:ext uri="{FF2B5EF4-FFF2-40B4-BE49-F238E27FC236}">
              <a16:creationId xmlns="" xmlns:a16="http://schemas.microsoft.com/office/drawing/2014/main" id="{00000000-0008-0000-0600-0000CA020000}"/>
            </a:ext>
          </a:extLst>
        </xdr:cNvPr>
        <xdr:cNvSpPr txBox="1"/>
      </xdr:nvSpPr>
      <xdr:spPr>
        <a:xfrm>
          <a:off x="22212300" y="529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36693</xdr:rowOff>
    </xdr:from>
    <xdr:to>
      <xdr:col>116</xdr:col>
      <xdr:colOff>152400</xdr:colOff>
      <xdr:row>32</xdr:row>
      <xdr:rowOff>36693</xdr:rowOff>
    </xdr:to>
    <xdr:cxnSp macro="">
      <xdr:nvCxnSpPr>
        <xdr:cNvPr id="715" name="直線コネクタ 714">
          <a:extLst>
            <a:ext uri="{FF2B5EF4-FFF2-40B4-BE49-F238E27FC236}">
              <a16:creationId xmlns="" xmlns:a16="http://schemas.microsoft.com/office/drawing/2014/main" id="{00000000-0008-0000-0600-0000CB020000}"/>
            </a:ext>
          </a:extLst>
        </xdr:cNvPr>
        <xdr:cNvCxnSpPr/>
      </xdr:nvCxnSpPr>
      <xdr:spPr>
        <a:xfrm>
          <a:off x="22072600" y="5523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134168</xdr:rowOff>
    </xdr:from>
    <xdr:to>
      <xdr:col>116</xdr:col>
      <xdr:colOff>63500</xdr:colOff>
      <xdr:row>38</xdr:row>
      <xdr:rowOff>139700</xdr:rowOff>
    </xdr:to>
    <xdr:cxnSp macro="">
      <xdr:nvCxnSpPr>
        <xdr:cNvPr id="716" name="直線コネクタ 715">
          <a:extLst>
            <a:ext uri="{FF2B5EF4-FFF2-40B4-BE49-F238E27FC236}">
              <a16:creationId xmlns="" xmlns:a16="http://schemas.microsoft.com/office/drawing/2014/main" id="{00000000-0008-0000-0600-0000CC020000}"/>
            </a:ext>
          </a:extLst>
        </xdr:cNvPr>
        <xdr:cNvCxnSpPr/>
      </xdr:nvCxnSpPr>
      <xdr:spPr>
        <a:xfrm>
          <a:off x="21323300" y="6649268"/>
          <a:ext cx="8382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7718</xdr:rowOff>
    </xdr:from>
    <xdr:ext cx="469744" cy="259045"/>
    <xdr:sp macro="" textlink="">
      <xdr:nvSpPr>
        <xdr:cNvPr id="717" name="投資及び出資金平均値テキスト">
          <a:extLst>
            <a:ext uri="{FF2B5EF4-FFF2-40B4-BE49-F238E27FC236}">
              <a16:creationId xmlns="" xmlns:a16="http://schemas.microsoft.com/office/drawing/2014/main" id="{00000000-0008-0000-0600-0000CD020000}"/>
            </a:ext>
          </a:extLst>
        </xdr:cNvPr>
        <xdr:cNvSpPr txBox="1"/>
      </xdr:nvSpPr>
      <xdr:spPr>
        <a:xfrm>
          <a:off x="22212300" y="6351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156291</xdr:rowOff>
    </xdr:from>
    <xdr:to>
      <xdr:col>116</xdr:col>
      <xdr:colOff>114300</xdr:colOff>
      <xdr:row>38</xdr:row>
      <xdr:rowOff>86441</xdr:rowOff>
    </xdr:to>
    <xdr:sp macro="" textlink="">
      <xdr:nvSpPr>
        <xdr:cNvPr id="718" name="フローチャート: 判断 717">
          <a:extLst>
            <a:ext uri="{FF2B5EF4-FFF2-40B4-BE49-F238E27FC236}">
              <a16:creationId xmlns="" xmlns:a16="http://schemas.microsoft.com/office/drawing/2014/main" id="{00000000-0008-0000-0600-0000CE020000}"/>
            </a:ext>
          </a:extLst>
        </xdr:cNvPr>
        <xdr:cNvSpPr/>
      </xdr:nvSpPr>
      <xdr:spPr>
        <a:xfrm>
          <a:off x="22110700" y="649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134168</xdr:rowOff>
    </xdr:from>
    <xdr:to>
      <xdr:col>111</xdr:col>
      <xdr:colOff>177800</xdr:colOff>
      <xdr:row>38</xdr:row>
      <xdr:rowOff>139700</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flipV="1">
          <a:off x="20434300" y="6649268"/>
          <a:ext cx="8890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163926</xdr:rowOff>
    </xdr:from>
    <xdr:to>
      <xdr:col>112</xdr:col>
      <xdr:colOff>38100</xdr:colOff>
      <xdr:row>38</xdr:row>
      <xdr:rowOff>94076</xdr:rowOff>
    </xdr:to>
    <xdr:sp macro="" textlink="">
      <xdr:nvSpPr>
        <xdr:cNvPr id="720" name="フローチャート: 判断 719">
          <a:extLst>
            <a:ext uri="{FF2B5EF4-FFF2-40B4-BE49-F238E27FC236}">
              <a16:creationId xmlns="" xmlns:a16="http://schemas.microsoft.com/office/drawing/2014/main" id="{00000000-0008-0000-0600-0000D0020000}"/>
            </a:ext>
          </a:extLst>
        </xdr:cNvPr>
        <xdr:cNvSpPr/>
      </xdr:nvSpPr>
      <xdr:spPr>
        <a:xfrm>
          <a:off x="21272500" y="6507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110603</xdr:rowOff>
    </xdr:from>
    <xdr:ext cx="469744" cy="259045"/>
    <xdr:sp macro="" textlink="">
      <xdr:nvSpPr>
        <xdr:cNvPr id="721" name="テキスト ボックス 720">
          <a:extLst>
            <a:ext uri="{FF2B5EF4-FFF2-40B4-BE49-F238E27FC236}">
              <a16:creationId xmlns="" xmlns:a16="http://schemas.microsoft.com/office/drawing/2014/main" id="{00000000-0008-0000-0600-0000D1020000}"/>
            </a:ext>
          </a:extLst>
        </xdr:cNvPr>
        <xdr:cNvSpPr txBox="1"/>
      </xdr:nvSpPr>
      <xdr:spPr>
        <a:xfrm>
          <a:off x="21088428" y="628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138100</xdr:rowOff>
    </xdr:from>
    <xdr:to>
      <xdr:col>107</xdr:col>
      <xdr:colOff>50800</xdr:colOff>
      <xdr:row>38</xdr:row>
      <xdr:rowOff>139700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9545300" y="6653200"/>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2215</xdr:rowOff>
    </xdr:from>
    <xdr:to>
      <xdr:col>107</xdr:col>
      <xdr:colOff>101600</xdr:colOff>
      <xdr:row>38</xdr:row>
      <xdr:rowOff>103815</xdr:rowOff>
    </xdr:to>
    <xdr:sp macro="" textlink="">
      <xdr:nvSpPr>
        <xdr:cNvPr id="723" name="フローチャート: 判断 722">
          <a:extLst>
            <a:ext uri="{FF2B5EF4-FFF2-40B4-BE49-F238E27FC236}">
              <a16:creationId xmlns="" xmlns:a16="http://schemas.microsoft.com/office/drawing/2014/main" id="{00000000-0008-0000-0600-0000D3020000}"/>
            </a:ext>
          </a:extLst>
        </xdr:cNvPr>
        <xdr:cNvSpPr/>
      </xdr:nvSpPr>
      <xdr:spPr>
        <a:xfrm>
          <a:off x="20383500" y="65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120342</xdr:rowOff>
    </xdr:from>
    <xdr:ext cx="469744" cy="259045"/>
    <xdr:sp macro="" textlink="">
      <xdr:nvSpPr>
        <xdr:cNvPr id="724" name="テキスト ボックス 723">
          <a:extLst>
            <a:ext uri="{FF2B5EF4-FFF2-40B4-BE49-F238E27FC236}">
              <a16:creationId xmlns="" xmlns:a16="http://schemas.microsoft.com/office/drawing/2014/main" id="{00000000-0008-0000-0600-0000D4020000}"/>
            </a:ext>
          </a:extLst>
        </xdr:cNvPr>
        <xdr:cNvSpPr txBox="1"/>
      </xdr:nvSpPr>
      <xdr:spPr>
        <a:xfrm>
          <a:off x="20199428" y="629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17262</xdr:rowOff>
    </xdr:from>
    <xdr:to>
      <xdr:col>102</xdr:col>
      <xdr:colOff>114300</xdr:colOff>
      <xdr:row>38</xdr:row>
      <xdr:rowOff>138100</xdr:rowOff>
    </xdr:to>
    <xdr:cxnSp macro="">
      <xdr:nvCxnSpPr>
        <xdr:cNvPr id="725" name="直線コネクタ 724">
          <a:extLst>
            <a:ext uri="{FF2B5EF4-FFF2-40B4-BE49-F238E27FC236}">
              <a16:creationId xmlns="" xmlns:a16="http://schemas.microsoft.com/office/drawing/2014/main" id="{00000000-0008-0000-0600-0000D5020000}"/>
            </a:ext>
          </a:extLst>
        </xdr:cNvPr>
        <xdr:cNvCxnSpPr/>
      </xdr:nvCxnSpPr>
      <xdr:spPr>
        <a:xfrm>
          <a:off x="18656300" y="6532362"/>
          <a:ext cx="889000" cy="12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31979</xdr:rowOff>
    </xdr:from>
    <xdr:to>
      <xdr:col>102</xdr:col>
      <xdr:colOff>165100</xdr:colOff>
      <xdr:row>38</xdr:row>
      <xdr:rowOff>133579</xdr:rowOff>
    </xdr:to>
    <xdr:sp macro="" textlink="">
      <xdr:nvSpPr>
        <xdr:cNvPr id="726" name="フローチャート: 判断 725">
          <a:extLst>
            <a:ext uri="{FF2B5EF4-FFF2-40B4-BE49-F238E27FC236}">
              <a16:creationId xmlns="" xmlns:a16="http://schemas.microsoft.com/office/drawing/2014/main" id="{00000000-0008-0000-0600-0000D6020000}"/>
            </a:ext>
          </a:extLst>
        </xdr:cNvPr>
        <xdr:cNvSpPr/>
      </xdr:nvSpPr>
      <xdr:spPr>
        <a:xfrm>
          <a:off x="19494500" y="654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150106</xdr:rowOff>
    </xdr:from>
    <xdr:ext cx="469744"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9310428" y="63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11862</xdr:rowOff>
    </xdr:from>
    <xdr:to>
      <xdr:col>98</xdr:col>
      <xdr:colOff>38100</xdr:colOff>
      <xdr:row>38</xdr:row>
      <xdr:rowOff>113462</xdr:rowOff>
    </xdr:to>
    <xdr:sp macro="" textlink="">
      <xdr:nvSpPr>
        <xdr:cNvPr id="728" name="フローチャート: 判断 727">
          <a:extLst>
            <a:ext uri="{FF2B5EF4-FFF2-40B4-BE49-F238E27FC236}">
              <a16:creationId xmlns="" xmlns:a16="http://schemas.microsoft.com/office/drawing/2014/main" id="{00000000-0008-0000-0600-0000D8020000}"/>
            </a:ext>
          </a:extLst>
        </xdr:cNvPr>
        <xdr:cNvSpPr/>
      </xdr:nvSpPr>
      <xdr:spPr>
        <a:xfrm>
          <a:off x="18605500" y="652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104589</xdr:rowOff>
    </xdr:from>
    <xdr:ext cx="469744" cy="259045"/>
    <xdr:sp macro="" textlink="">
      <xdr:nvSpPr>
        <xdr:cNvPr id="729" name="テキスト ボックス 728">
          <a:extLst>
            <a:ext uri="{FF2B5EF4-FFF2-40B4-BE49-F238E27FC236}">
              <a16:creationId xmlns="" xmlns:a16="http://schemas.microsoft.com/office/drawing/2014/main" id="{00000000-0008-0000-0600-0000D9020000}"/>
            </a:ext>
          </a:extLst>
        </xdr:cNvPr>
        <xdr:cNvSpPr txBox="1"/>
      </xdr:nvSpPr>
      <xdr:spPr>
        <a:xfrm>
          <a:off x="18421428" y="661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0" name="テキスト ボックス 729">
          <a:extLst>
            <a:ext uri="{FF2B5EF4-FFF2-40B4-BE49-F238E27FC236}">
              <a16:creationId xmlns="" xmlns:a16="http://schemas.microsoft.com/office/drawing/2014/main" id="{00000000-0008-0000-0600-0000D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1" name="テキスト ボックス 730">
          <a:extLst>
            <a:ext uri="{FF2B5EF4-FFF2-40B4-BE49-F238E27FC236}">
              <a16:creationId xmlns="" xmlns:a16="http://schemas.microsoft.com/office/drawing/2014/main" id="{00000000-0008-0000-0600-0000D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2" name="テキスト ボックス 731">
          <a:extLst>
            <a:ext uri="{FF2B5EF4-FFF2-40B4-BE49-F238E27FC236}">
              <a16:creationId xmlns="" xmlns:a16="http://schemas.microsoft.com/office/drawing/2014/main" id="{00000000-0008-0000-0600-0000D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3" name="テキスト ボックス 732">
          <a:extLst>
            <a:ext uri="{FF2B5EF4-FFF2-40B4-BE49-F238E27FC236}">
              <a16:creationId xmlns="" xmlns:a16="http://schemas.microsoft.com/office/drawing/2014/main" id="{00000000-0008-0000-0600-0000D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4" name="テキスト ボックス 733">
          <a:extLst>
            <a:ext uri="{FF2B5EF4-FFF2-40B4-BE49-F238E27FC236}">
              <a16:creationId xmlns="" xmlns:a16="http://schemas.microsoft.com/office/drawing/2014/main" id="{00000000-0008-0000-0600-0000D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5" name="楕円 734">
          <a:extLst>
            <a:ext uri="{FF2B5EF4-FFF2-40B4-BE49-F238E27FC236}">
              <a16:creationId xmlns="" xmlns:a16="http://schemas.microsoft.com/office/drawing/2014/main" id="{00000000-0008-0000-0600-0000D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36" name="投資及び出資金該当値テキスト">
          <a:extLst>
            <a:ext uri="{FF2B5EF4-FFF2-40B4-BE49-F238E27FC236}">
              <a16:creationId xmlns="" xmlns:a16="http://schemas.microsoft.com/office/drawing/2014/main" id="{00000000-0008-0000-0600-0000E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83368</xdr:rowOff>
    </xdr:from>
    <xdr:to>
      <xdr:col>112</xdr:col>
      <xdr:colOff>38100</xdr:colOff>
      <xdr:row>39</xdr:row>
      <xdr:rowOff>13518</xdr:rowOff>
    </xdr:to>
    <xdr:sp macro="" textlink="">
      <xdr:nvSpPr>
        <xdr:cNvPr id="737" name="楕円 736">
          <a:extLst>
            <a:ext uri="{FF2B5EF4-FFF2-40B4-BE49-F238E27FC236}">
              <a16:creationId xmlns="" xmlns:a16="http://schemas.microsoft.com/office/drawing/2014/main" id="{00000000-0008-0000-0600-0000E1020000}"/>
            </a:ext>
          </a:extLst>
        </xdr:cNvPr>
        <xdr:cNvSpPr/>
      </xdr:nvSpPr>
      <xdr:spPr>
        <a:xfrm>
          <a:off x="21272500" y="659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4645</xdr:rowOff>
    </xdr:from>
    <xdr:ext cx="378565" cy="259045"/>
    <xdr:sp macro="" textlink="">
      <xdr:nvSpPr>
        <xdr:cNvPr id="738" name="テキスト ボックス 737">
          <a:extLst>
            <a:ext uri="{FF2B5EF4-FFF2-40B4-BE49-F238E27FC236}">
              <a16:creationId xmlns="" xmlns:a16="http://schemas.microsoft.com/office/drawing/2014/main" id="{00000000-0008-0000-0600-0000E2020000}"/>
            </a:ext>
          </a:extLst>
        </xdr:cNvPr>
        <xdr:cNvSpPr txBox="1"/>
      </xdr:nvSpPr>
      <xdr:spPr>
        <a:xfrm>
          <a:off x="21134017" y="6691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39" name="楕円 738">
          <a:extLst>
            <a:ext uri="{FF2B5EF4-FFF2-40B4-BE49-F238E27FC236}">
              <a16:creationId xmlns="" xmlns:a16="http://schemas.microsoft.com/office/drawing/2014/main" id="{00000000-0008-0000-0600-0000E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0" name="テキスト ボックス 739">
          <a:extLst>
            <a:ext uri="{FF2B5EF4-FFF2-40B4-BE49-F238E27FC236}">
              <a16:creationId xmlns="" xmlns:a16="http://schemas.microsoft.com/office/drawing/2014/main" id="{00000000-0008-0000-0600-0000E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87300</xdr:rowOff>
    </xdr:from>
    <xdr:to>
      <xdr:col>102</xdr:col>
      <xdr:colOff>165100</xdr:colOff>
      <xdr:row>39</xdr:row>
      <xdr:rowOff>17450</xdr:rowOff>
    </xdr:to>
    <xdr:sp macro="" textlink="">
      <xdr:nvSpPr>
        <xdr:cNvPr id="741" name="楕円 740">
          <a:extLst>
            <a:ext uri="{FF2B5EF4-FFF2-40B4-BE49-F238E27FC236}">
              <a16:creationId xmlns="" xmlns:a16="http://schemas.microsoft.com/office/drawing/2014/main" id="{00000000-0008-0000-0600-0000E5020000}"/>
            </a:ext>
          </a:extLst>
        </xdr:cNvPr>
        <xdr:cNvSpPr/>
      </xdr:nvSpPr>
      <xdr:spPr>
        <a:xfrm>
          <a:off x="194945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8577</xdr:rowOff>
    </xdr:from>
    <xdr:ext cx="313932" cy="259045"/>
    <xdr:sp macro="" textlink="">
      <xdr:nvSpPr>
        <xdr:cNvPr id="742" name="テキスト ボックス 741">
          <a:extLst>
            <a:ext uri="{FF2B5EF4-FFF2-40B4-BE49-F238E27FC236}">
              <a16:creationId xmlns="" xmlns:a16="http://schemas.microsoft.com/office/drawing/2014/main" id="{00000000-0008-0000-0600-0000E6020000}"/>
            </a:ext>
          </a:extLst>
        </xdr:cNvPr>
        <xdr:cNvSpPr txBox="1"/>
      </xdr:nvSpPr>
      <xdr:spPr>
        <a:xfrm>
          <a:off x="19388333" y="6695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137912</xdr:rowOff>
    </xdr:from>
    <xdr:to>
      <xdr:col>98</xdr:col>
      <xdr:colOff>38100</xdr:colOff>
      <xdr:row>38</xdr:row>
      <xdr:rowOff>68062</xdr:rowOff>
    </xdr:to>
    <xdr:sp macro="" textlink="">
      <xdr:nvSpPr>
        <xdr:cNvPr id="743" name="楕円 742">
          <a:extLst>
            <a:ext uri="{FF2B5EF4-FFF2-40B4-BE49-F238E27FC236}">
              <a16:creationId xmlns="" xmlns:a16="http://schemas.microsoft.com/office/drawing/2014/main" id="{00000000-0008-0000-0600-0000E7020000}"/>
            </a:ext>
          </a:extLst>
        </xdr:cNvPr>
        <xdr:cNvSpPr/>
      </xdr:nvSpPr>
      <xdr:spPr>
        <a:xfrm>
          <a:off x="18605500" y="648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84589</xdr:rowOff>
    </xdr:from>
    <xdr:ext cx="469744"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18421428" y="625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5" name="正方形/長方形 744">
          <a:extLst>
            <a:ext uri="{FF2B5EF4-FFF2-40B4-BE49-F238E27FC236}">
              <a16:creationId xmlns="" xmlns:a16="http://schemas.microsoft.com/office/drawing/2014/main" id="{00000000-0008-0000-0600-0000E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46" name="正方形/長方形 745">
          <a:extLst>
            <a:ext uri="{FF2B5EF4-FFF2-40B4-BE49-F238E27FC236}">
              <a16:creationId xmlns="" xmlns:a16="http://schemas.microsoft.com/office/drawing/2014/main" id="{00000000-0008-0000-0600-0000E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47" name="正方形/長方形 746">
          <a:extLst>
            <a:ext uri="{FF2B5EF4-FFF2-40B4-BE49-F238E27FC236}">
              <a16:creationId xmlns="" xmlns:a16="http://schemas.microsoft.com/office/drawing/2014/main" id="{00000000-0008-0000-0600-0000E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48" name="正方形/長方形 747">
          <a:extLst>
            <a:ext uri="{FF2B5EF4-FFF2-40B4-BE49-F238E27FC236}">
              <a16:creationId xmlns="" xmlns:a16="http://schemas.microsoft.com/office/drawing/2014/main" id="{00000000-0008-0000-0600-0000E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49" name="正方形/長方形 748">
          <a:extLst>
            <a:ext uri="{FF2B5EF4-FFF2-40B4-BE49-F238E27FC236}">
              <a16:creationId xmlns="" xmlns:a16="http://schemas.microsoft.com/office/drawing/2014/main" id="{00000000-0008-0000-0600-0000E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0" name="正方形/長方形 749">
          <a:extLst>
            <a:ext uri="{FF2B5EF4-FFF2-40B4-BE49-F238E27FC236}">
              <a16:creationId xmlns="" xmlns:a16="http://schemas.microsoft.com/office/drawing/2014/main" id="{00000000-0008-0000-0600-0000E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1" name="正方形/長方形 750">
          <a:extLst>
            <a:ext uri="{FF2B5EF4-FFF2-40B4-BE49-F238E27FC236}">
              <a16:creationId xmlns="" xmlns:a16="http://schemas.microsoft.com/office/drawing/2014/main" id="{00000000-0008-0000-0600-0000E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2" name="正方形/長方形 751">
          <a:extLst>
            <a:ext uri="{FF2B5EF4-FFF2-40B4-BE49-F238E27FC236}">
              <a16:creationId xmlns="" xmlns:a16="http://schemas.microsoft.com/office/drawing/2014/main" id="{00000000-0008-0000-0600-0000F0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3" name="テキスト ボックス 752">
          <a:extLst>
            <a:ext uri="{FF2B5EF4-FFF2-40B4-BE49-F238E27FC236}">
              <a16:creationId xmlns="" xmlns:a16="http://schemas.microsoft.com/office/drawing/2014/main" id="{00000000-0008-0000-0600-0000F1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4" name="直線コネクタ 753">
          <a:extLst>
            <a:ext uri="{FF2B5EF4-FFF2-40B4-BE49-F238E27FC236}">
              <a16:creationId xmlns="" xmlns:a16="http://schemas.microsoft.com/office/drawing/2014/main" id="{00000000-0008-0000-0600-0000F2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55" name="直線コネクタ 754">
          <a:extLst>
            <a:ext uri="{FF2B5EF4-FFF2-40B4-BE49-F238E27FC236}">
              <a16:creationId xmlns="" xmlns:a16="http://schemas.microsoft.com/office/drawing/2014/main" id="{00000000-0008-0000-0600-0000F3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56" name="テキスト ボックス 755">
          <a:extLst>
            <a:ext uri="{FF2B5EF4-FFF2-40B4-BE49-F238E27FC236}">
              <a16:creationId xmlns="" xmlns:a16="http://schemas.microsoft.com/office/drawing/2014/main" id="{00000000-0008-0000-0600-0000F4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57" name="直線コネクタ 756">
          <a:extLst>
            <a:ext uri="{FF2B5EF4-FFF2-40B4-BE49-F238E27FC236}">
              <a16:creationId xmlns="" xmlns:a16="http://schemas.microsoft.com/office/drawing/2014/main" id="{00000000-0008-0000-0600-0000F5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58" name="テキスト ボックス 757">
          <a:extLst>
            <a:ext uri="{FF2B5EF4-FFF2-40B4-BE49-F238E27FC236}">
              <a16:creationId xmlns="" xmlns:a16="http://schemas.microsoft.com/office/drawing/2014/main" id="{00000000-0008-0000-0600-0000F6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59" name="直線コネクタ 758">
          <a:extLst>
            <a:ext uri="{FF2B5EF4-FFF2-40B4-BE49-F238E27FC236}">
              <a16:creationId xmlns="" xmlns:a16="http://schemas.microsoft.com/office/drawing/2014/main" id="{00000000-0008-0000-0600-0000F702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61" name="直線コネクタ 760">
          <a:extLst>
            <a:ext uri="{FF2B5EF4-FFF2-40B4-BE49-F238E27FC236}">
              <a16:creationId xmlns="" xmlns:a16="http://schemas.microsoft.com/office/drawing/2014/main" id="{00000000-0008-0000-0600-0000F902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63" name="直線コネクタ 762">
          <a:extLst>
            <a:ext uri="{FF2B5EF4-FFF2-40B4-BE49-F238E27FC236}">
              <a16:creationId xmlns="" xmlns:a16="http://schemas.microsoft.com/office/drawing/2014/main" id="{00000000-0008-0000-0600-0000FB02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5" name="直線コネクタ 764">
          <a:extLst>
            <a:ext uri="{FF2B5EF4-FFF2-40B4-BE49-F238E27FC236}">
              <a16:creationId xmlns="" xmlns:a16="http://schemas.microsoft.com/office/drawing/2014/main" id="{00000000-0008-0000-0600-0000FD02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66" name="テキスト ボックス 765">
          <a:extLst>
            <a:ext uri="{FF2B5EF4-FFF2-40B4-BE49-F238E27FC236}">
              <a16:creationId xmlns="" xmlns:a16="http://schemas.microsoft.com/office/drawing/2014/main" id="{00000000-0008-0000-0600-0000FE02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7" name="貸付金グラフ枠">
          <a:extLst>
            <a:ext uri="{FF2B5EF4-FFF2-40B4-BE49-F238E27FC236}">
              <a16:creationId xmlns="" xmlns:a16="http://schemas.microsoft.com/office/drawing/2014/main" id="{00000000-0008-0000-0600-0000FF02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126746</xdr:rowOff>
    </xdr:from>
    <xdr:to>
      <xdr:col>116</xdr:col>
      <xdr:colOff>62864</xdr:colOff>
      <xdr:row>59</xdr:row>
      <xdr:rowOff>44450</xdr:rowOff>
    </xdr:to>
    <xdr:cxnSp macro="">
      <xdr:nvCxnSpPr>
        <xdr:cNvPr id="768" name="直線コネクタ 767">
          <a:extLst>
            <a:ext uri="{FF2B5EF4-FFF2-40B4-BE49-F238E27FC236}">
              <a16:creationId xmlns="" xmlns:a16="http://schemas.microsoft.com/office/drawing/2014/main" id="{00000000-0008-0000-0600-000000030000}"/>
            </a:ext>
          </a:extLst>
        </xdr:cNvPr>
        <xdr:cNvCxnSpPr/>
      </xdr:nvCxnSpPr>
      <xdr:spPr>
        <a:xfrm flipV="1">
          <a:off x="22159595" y="8527796"/>
          <a:ext cx="1269" cy="1632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69" name="貸付金最小値テキスト">
          <a:extLst>
            <a:ext uri="{FF2B5EF4-FFF2-40B4-BE49-F238E27FC236}">
              <a16:creationId xmlns="" xmlns:a16="http://schemas.microsoft.com/office/drawing/2014/main" id="{00000000-0008-0000-0600-00000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0" name="直線コネクタ 769">
          <a:extLst>
            <a:ext uri="{FF2B5EF4-FFF2-40B4-BE49-F238E27FC236}">
              <a16:creationId xmlns="" xmlns:a16="http://schemas.microsoft.com/office/drawing/2014/main" id="{00000000-0008-0000-0600-00000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73423</xdr:rowOff>
    </xdr:from>
    <xdr:ext cx="534377" cy="259045"/>
    <xdr:sp macro="" textlink="">
      <xdr:nvSpPr>
        <xdr:cNvPr id="771" name="貸付金最大値テキスト">
          <a:extLst>
            <a:ext uri="{FF2B5EF4-FFF2-40B4-BE49-F238E27FC236}">
              <a16:creationId xmlns="" xmlns:a16="http://schemas.microsoft.com/office/drawing/2014/main" id="{00000000-0008-0000-0600-000003030000}"/>
            </a:ext>
          </a:extLst>
        </xdr:cNvPr>
        <xdr:cNvSpPr txBox="1"/>
      </xdr:nvSpPr>
      <xdr:spPr>
        <a:xfrm>
          <a:off x="22212300" y="830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126746</xdr:rowOff>
    </xdr:from>
    <xdr:to>
      <xdr:col>116</xdr:col>
      <xdr:colOff>152400</xdr:colOff>
      <xdr:row>49</xdr:row>
      <xdr:rowOff>126746</xdr:rowOff>
    </xdr:to>
    <xdr:cxnSp macro="">
      <xdr:nvCxnSpPr>
        <xdr:cNvPr id="772" name="直線コネクタ 771">
          <a:extLst>
            <a:ext uri="{FF2B5EF4-FFF2-40B4-BE49-F238E27FC236}">
              <a16:creationId xmlns="" xmlns:a16="http://schemas.microsoft.com/office/drawing/2014/main" id="{00000000-0008-0000-0600-000004030000}"/>
            </a:ext>
          </a:extLst>
        </xdr:cNvPr>
        <xdr:cNvCxnSpPr/>
      </xdr:nvCxnSpPr>
      <xdr:spPr>
        <a:xfrm>
          <a:off x="22072600" y="85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96114</xdr:rowOff>
    </xdr:from>
    <xdr:to>
      <xdr:col>116</xdr:col>
      <xdr:colOff>63500</xdr:colOff>
      <xdr:row>55</xdr:row>
      <xdr:rowOff>103239</xdr:rowOff>
    </xdr:to>
    <xdr:cxnSp macro="">
      <xdr:nvCxnSpPr>
        <xdr:cNvPr id="773" name="直線コネクタ 772">
          <a:extLst>
            <a:ext uri="{FF2B5EF4-FFF2-40B4-BE49-F238E27FC236}">
              <a16:creationId xmlns="" xmlns:a16="http://schemas.microsoft.com/office/drawing/2014/main" id="{00000000-0008-0000-0600-000005030000}"/>
            </a:ext>
          </a:extLst>
        </xdr:cNvPr>
        <xdr:cNvCxnSpPr/>
      </xdr:nvCxnSpPr>
      <xdr:spPr>
        <a:xfrm flipV="1">
          <a:off x="21323300" y="9525864"/>
          <a:ext cx="8382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101769</xdr:rowOff>
    </xdr:from>
    <xdr:ext cx="469744" cy="259045"/>
    <xdr:sp macro="" textlink="">
      <xdr:nvSpPr>
        <xdr:cNvPr id="774" name="貸付金平均値テキスト">
          <a:extLst>
            <a:ext uri="{FF2B5EF4-FFF2-40B4-BE49-F238E27FC236}">
              <a16:creationId xmlns="" xmlns:a16="http://schemas.microsoft.com/office/drawing/2014/main" id="{00000000-0008-0000-0600-000006030000}"/>
            </a:ext>
          </a:extLst>
        </xdr:cNvPr>
        <xdr:cNvSpPr txBox="1"/>
      </xdr:nvSpPr>
      <xdr:spPr>
        <a:xfrm>
          <a:off x="22212300" y="9874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123342</xdr:rowOff>
    </xdr:from>
    <xdr:to>
      <xdr:col>116</xdr:col>
      <xdr:colOff>114300</xdr:colOff>
      <xdr:row>58</xdr:row>
      <xdr:rowOff>53492</xdr:rowOff>
    </xdr:to>
    <xdr:sp macro="" textlink="">
      <xdr:nvSpPr>
        <xdr:cNvPr id="775" name="フローチャート: 判断 774">
          <a:extLst>
            <a:ext uri="{FF2B5EF4-FFF2-40B4-BE49-F238E27FC236}">
              <a16:creationId xmlns="" xmlns:a16="http://schemas.microsoft.com/office/drawing/2014/main" id="{00000000-0008-0000-0600-000007030000}"/>
            </a:ext>
          </a:extLst>
        </xdr:cNvPr>
        <xdr:cNvSpPr/>
      </xdr:nvSpPr>
      <xdr:spPr>
        <a:xfrm>
          <a:off x="221107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102933</xdr:rowOff>
    </xdr:from>
    <xdr:to>
      <xdr:col>111</xdr:col>
      <xdr:colOff>177800</xdr:colOff>
      <xdr:row>55</xdr:row>
      <xdr:rowOff>103239</xdr:rowOff>
    </xdr:to>
    <xdr:cxnSp macro="">
      <xdr:nvCxnSpPr>
        <xdr:cNvPr id="776" name="直線コネクタ 775">
          <a:extLst>
            <a:ext uri="{FF2B5EF4-FFF2-40B4-BE49-F238E27FC236}">
              <a16:creationId xmlns="" xmlns:a16="http://schemas.microsoft.com/office/drawing/2014/main" id="{00000000-0008-0000-0600-000008030000}"/>
            </a:ext>
          </a:extLst>
        </xdr:cNvPr>
        <xdr:cNvCxnSpPr/>
      </xdr:nvCxnSpPr>
      <xdr:spPr>
        <a:xfrm>
          <a:off x="20434300" y="9532683"/>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96101</xdr:rowOff>
    </xdr:from>
    <xdr:to>
      <xdr:col>112</xdr:col>
      <xdr:colOff>38100</xdr:colOff>
      <xdr:row>58</xdr:row>
      <xdr:rowOff>26251</xdr:rowOff>
    </xdr:to>
    <xdr:sp macro="" textlink="">
      <xdr:nvSpPr>
        <xdr:cNvPr id="777" name="フローチャート: 判断 776">
          <a:extLst>
            <a:ext uri="{FF2B5EF4-FFF2-40B4-BE49-F238E27FC236}">
              <a16:creationId xmlns="" xmlns:a16="http://schemas.microsoft.com/office/drawing/2014/main" id="{00000000-0008-0000-0600-000009030000}"/>
            </a:ext>
          </a:extLst>
        </xdr:cNvPr>
        <xdr:cNvSpPr/>
      </xdr:nvSpPr>
      <xdr:spPr>
        <a:xfrm>
          <a:off x="21272500" y="98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17378</xdr:rowOff>
    </xdr:from>
    <xdr:ext cx="469744"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21088428" y="99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91542</xdr:rowOff>
    </xdr:from>
    <xdr:to>
      <xdr:col>107</xdr:col>
      <xdr:colOff>50800</xdr:colOff>
      <xdr:row>55</xdr:row>
      <xdr:rowOff>102933</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9545300" y="9521292"/>
          <a:ext cx="889000" cy="1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85814</xdr:rowOff>
    </xdr:from>
    <xdr:to>
      <xdr:col>107</xdr:col>
      <xdr:colOff>101600</xdr:colOff>
      <xdr:row>58</xdr:row>
      <xdr:rowOff>15964</xdr:rowOff>
    </xdr:to>
    <xdr:sp macro="" textlink="">
      <xdr:nvSpPr>
        <xdr:cNvPr id="780" name="フローチャート: 判断 779">
          <a:extLst>
            <a:ext uri="{FF2B5EF4-FFF2-40B4-BE49-F238E27FC236}">
              <a16:creationId xmlns="" xmlns:a16="http://schemas.microsoft.com/office/drawing/2014/main" id="{00000000-0008-0000-0600-00000C030000}"/>
            </a:ext>
          </a:extLst>
        </xdr:cNvPr>
        <xdr:cNvSpPr/>
      </xdr:nvSpPr>
      <xdr:spPr>
        <a:xfrm>
          <a:off x="20383500" y="985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7091</xdr:rowOff>
    </xdr:from>
    <xdr:ext cx="469744" cy="259045"/>
    <xdr:sp macro="" textlink="">
      <xdr:nvSpPr>
        <xdr:cNvPr id="781" name="テキスト ボックス 780">
          <a:extLst>
            <a:ext uri="{FF2B5EF4-FFF2-40B4-BE49-F238E27FC236}">
              <a16:creationId xmlns="" xmlns:a16="http://schemas.microsoft.com/office/drawing/2014/main" id="{00000000-0008-0000-0600-00000D030000}"/>
            </a:ext>
          </a:extLst>
        </xdr:cNvPr>
        <xdr:cNvSpPr txBox="1"/>
      </xdr:nvSpPr>
      <xdr:spPr>
        <a:xfrm>
          <a:off x="20199428" y="995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73254</xdr:rowOff>
    </xdr:from>
    <xdr:to>
      <xdr:col>102</xdr:col>
      <xdr:colOff>114300</xdr:colOff>
      <xdr:row>55</xdr:row>
      <xdr:rowOff>91542</xdr:rowOff>
    </xdr:to>
    <xdr:cxnSp macro="">
      <xdr:nvCxnSpPr>
        <xdr:cNvPr id="782" name="直線コネクタ 781">
          <a:extLst>
            <a:ext uri="{FF2B5EF4-FFF2-40B4-BE49-F238E27FC236}">
              <a16:creationId xmlns="" xmlns:a16="http://schemas.microsoft.com/office/drawing/2014/main" id="{00000000-0008-0000-0600-00000E030000}"/>
            </a:ext>
          </a:extLst>
        </xdr:cNvPr>
        <xdr:cNvCxnSpPr/>
      </xdr:nvCxnSpPr>
      <xdr:spPr>
        <a:xfrm>
          <a:off x="18656300" y="9503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162090</xdr:rowOff>
    </xdr:from>
    <xdr:to>
      <xdr:col>102</xdr:col>
      <xdr:colOff>165100</xdr:colOff>
      <xdr:row>58</xdr:row>
      <xdr:rowOff>92240</xdr:rowOff>
    </xdr:to>
    <xdr:sp macro="" textlink="">
      <xdr:nvSpPr>
        <xdr:cNvPr id="783" name="フローチャート: 判断 782">
          <a:extLst>
            <a:ext uri="{FF2B5EF4-FFF2-40B4-BE49-F238E27FC236}">
              <a16:creationId xmlns="" xmlns:a16="http://schemas.microsoft.com/office/drawing/2014/main" id="{00000000-0008-0000-0600-00000F030000}"/>
            </a:ext>
          </a:extLst>
        </xdr:cNvPr>
        <xdr:cNvSpPr/>
      </xdr:nvSpPr>
      <xdr:spPr>
        <a:xfrm>
          <a:off x="19494500" y="993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83367</xdr:rowOff>
    </xdr:from>
    <xdr:ext cx="469744"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9310428" y="100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91377</xdr:rowOff>
    </xdr:from>
    <xdr:to>
      <xdr:col>98</xdr:col>
      <xdr:colOff>38100</xdr:colOff>
      <xdr:row>58</xdr:row>
      <xdr:rowOff>21527</xdr:rowOff>
    </xdr:to>
    <xdr:sp macro="" textlink="">
      <xdr:nvSpPr>
        <xdr:cNvPr id="785" name="フローチャート: 判断 784">
          <a:extLst>
            <a:ext uri="{FF2B5EF4-FFF2-40B4-BE49-F238E27FC236}">
              <a16:creationId xmlns="" xmlns:a16="http://schemas.microsoft.com/office/drawing/2014/main" id="{00000000-0008-0000-0600-000011030000}"/>
            </a:ext>
          </a:extLst>
        </xdr:cNvPr>
        <xdr:cNvSpPr/>
      </xdr:nvSpPr>
      <xdr:spPr>
        <a:xfrm>
          <a:off x="18605500" y="986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12654</xdr:rowOff>
    </xdr:from>
    <xdr:ext cx="469744" cy="259045"/>
    <xdr:sp macro="" textlink="">
      <xdr:nvSpPr>
        <xdr:cNvPr id="786" name="テキスト ボックス 785">
          <a:extLst>
            <a:ext uri="{FF2B5EF4-FFF2-40B4-BE49-F238E27FC236}">
              <a16:creationId xmlns="" xmlns:a16="http://schemas.microsoft.com/office/drawing/2014/main" id="{00000000-0008-0000-0600-000012030000}"/>
            </a:ext>
          </a:extLst>
        </xdr:cNvPr>
        <xdr:cNvSpPr txBox="1"/>
      </xdr:nvSpPr>
      <xdr:spPr>
        <a:xfrm>
          <a:off x="18421428" y="995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7" name="テキスト ボックス 786">
          <a:extLst>
            <a:ext uri="{FF2B5EF4-FFF2-40B4-BE49-F238E27FC236}">
              <a16:creationId xmlns="" xmlns:a16="http://schemas.microsoft.com/office/drawing/2014/main" id="{00000000-0008-0000-0600-00001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8" name="テキスト ボックス 787">
          <a:extLst>
            <a:ext uri="{FF2B5EF4-FFF2-40B4-BE49-F238E27FC236}">
              <a16:creationId xmlns="" xmlns:a16="http://schemas.microsoft.com/office/drawing/2014/main" id="{00000000-0008-0000-0600-00001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9" name="テキスト ボックス 788">
          <a:extLst>
            <a:ext uri="{FF2B5EF4-FFF2-40B4-BE49-F238E27FC236}">
              <a16:creationId xmlns="" xmlns:a16="http://schemas.microsoft.com/office/drawing/2014/main" id="{00000000-0008-0000-0600-00001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0" name="テキスト ボックス 789">
          <a:extLst>
            <a:ext uri="{FF2B5EF4-FFF2-40B4-BE49-F238E27FC236}">
              <a16:creationId xmlns="" xmlns:a16="http://schemas.microsoft.com/office/drawing/2014/main" id="{00000000-0008-0000-0600-00001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1" name="テキスト ボックス 790">
          <a:extLst>
            <a:ext uri="{FF2B5EF4-FFF2-40B4-BE49-F238E27FC236}">
              <a16:creationId xmlns="" xmlns:a16="http://schemas.microsoft.com/office/drawing/2014/main" id="{00000000-0008-0000-0600-00001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45314</xdr:rowOff>
    </xdr:from>
    <xdr:to>
      <xdr:col>116</xdr:col>
      <xdr:colOff>114300</xdr:colOff>
      <xdr:row>55</xdr:row>
      <xdr:rowOff>146914</xdr:rowOff>
    </xdr:to>
    <xdr:sp macro="" textlink="">
      <xdr:nvSpPr>
        <xdr:cNvPr id="792" name="楕円 791">
          <a:extLst>
            <a:ext uri="{FF2B5EF4-FFF2-40B4-BE49-F238E27FC236}">
              <a16:creationId xmlns="" xmlns:a16="http://schemas.microsoft.com/office/drawing/2014/main" id="{00000000-0008-0000-0600-000018030000}"/>
            </a:ext>
          </a:extLst>
        </xdr:cNvPr>
        <xdr:cNvSpPr/>
      </xdr:nvSpPr>
      <xdr:spPr>
        <a:xfrm>
          <a:off x="22110700" y="947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68191</xdr:rowOff>
    </xdr:from>
    <xdr:ext cx="534377" cy="259045"/>
    <xdr:sp macro="" textlink="">
      <xdr:nvSpPr>
        <xdr:cNvPr id="793" name="貸付金該当値テキスト">
          <a:extLst>
            <a:ext uri="{FF2B5EF4-FFF2-40B4-BE49-F238E27FC236}">
              <a16:creationId xmlns="" xmlns:a16="http://schemas.microsoft.com/office/drawing/2014/main" id="{00000000-0008-0000-0600-000019030000}"/>
            </a:ext>
          </a:extLst>
        </xdr:cNvPr>
        <xdr:cNvSpPr txBox="1"/>
      </xdr:nvSpPr>
      <xdr:spPr>
        <a:xfrm>
          <a:off x="22212300" y="932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52439</xdr:rowOff>
    </xdr:from>
    <xdr:to>
      <xdr:col>112</xdr:col>
      <xdr:colOff>38100</xdr:colOff>
      <xdr:row>55</xdr:row>
      <xdr:rowOff>154039</xdr:rowOff>
    </xdr:to>
    <xdr:sp macro="" textlink="">
      <xdr:nvSpPr>
        <xdr:cNvPr id="794" name="楕円 793">
          <a:extLst>
            <a:ext uri="{FF2B5EF4-FFF2-40B4-BE49-F238E27FC236}">
              <a16:creationId xmlns="" xmlns:a16="http://schemas.microsoft.com/office/drawing/2014/main" id="{00000000-0008-0000-0600-00001A030000}"/>
            </a:ext>
          </a:extLst>
        </xdr:cNvPr>
        <xdr:cNvSpPr/>
      </xdr:nvSpPr>
      <xdr:spPr>
        <a:xfrm>
          <a:off x="21272500" y="94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170566</xdr:rowOff>
    </xdr:from>
    <xdr:ext cx="534377" cy="259045"/>
    <xdr:sp macro="" textlink="">
      <xdr:nvSpPr>
        <xdr:cNvPr id="795" name="テキスト ボックス 794">
          <a:extLst>
            <a:ext uri="{FF2B5EF4-FFF2-40B4-BE49-F238E27FC236}">
              <a16:creationId xmlns="" xmlns:a16="http://schemas.microsoft.com/office/drawing/2014/main" id="{00000000-0008-0000-0600-00001B030000}"/>
            </a:ext>
          </a:extLst>
        </xdr:cNvPr>
        <xdr:cNvSpPr txBox="1"/>
      </xdr:nvSpPr>
      <xdr:spPr>
        <a:xfrm>
          <a:off x="21056111" y="925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52133</xdr:rowOff>
    </xdr:from>
    <xdr:to>
      <xdr:col>107</xdr:col>
      <xdr:colOff>101600</xdr:colOff>
      <xdr:row>55</xdr:row>
      <xdr:rowOff>153733</xdr:rowOff>
    </xdr:to>
    <xdr:sp macro="" textlink="">
      <xdr:nvSpPr>
        <xdr:cNvPr id="796" name="楕円 795">
          <a:extLst>
            <a:ext uri="{FF2B5EF4-FFF2-40B4-BE49-F238E27FC236}">
              <a16:creationId xmlns="" xmlns:a16="http://schemas.microsoft.com/office/drawing/2014/main" id="{00000000-0008-0000-0600-00001C030000}"/>
            </a:ext>
          </a:extLst>
        </xdr:cNvPr>
        <xdr:cNvSpPr/>
      </xdr:nvSpPr>
      <xdr:spPr>
        <a:xfrm>
          <a:off x="20383500" y="948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170260</xdr:rowOff>
    </xdr:from>
    <xdr:ext cx="534377" cy="259045"/>
    <xdr:sp macro="" textlink="">
      <xdr:nvSpPr>
        <xdr:cNvPr id="797" name="テキスト ボックス 796">
          <a:extLst>
            <a:ext uri="{FF2B5EF4-FFF2-40B4-BE49-F238E27FC236}">
              <a16:creationId xmlns="" xmlns:a16="http://schemas.microsoft.com/office/drawing/2014/main" id="{00000000-0008-0000-0600-00001D030000}"/>
            </a:ext>
          </a:extLst>
        </xdr:cNvPr>
        <xdr:cNvSpPr txBox="1"/>
      </xdr:nvSpPr>
      <xdr:spPr>
        <a:xfrm>
          <a:off x="20167111" y="925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40742</xdr:rowOff>
    </xdr:from>
    <xdr:to>
      <xdr:col>102</xdr:col>
      <xdr:colOff>165100</xdr:colOff>
      <xdr:row>55</xdr:row>
      <xdr:rowOff>142342</xdr:rowOff>
    </xdr:to>
    <xdr:sp macro="" textlink="">
      <xdr:nvSpPr>
        <xdr:cNvPr id="798" name="楕円 797">
          <a:extLst>
            <a:ext uri="{FF2B5EF4-FFF2-40B4-BE49-F238E27FC236}">
              <a16:creationId xmlns="" xmlns:a16="http://schemas.microsoft.com/office/drawing/2014/main" id="{00000000-0008-0000-0600-00001E030000}"/>
            </a:ext>
          </a:extLst>
        </xdr:cNvPr>
        <xdr:cNvSpPr/>
      </xdr:nvSpPr>
      <xdr:spPr>
        <a:xfrm>
          <a:off x="19494500" y="94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158869</xdr:rowOff>
    </xdr:from>
    <xdr:ext cx="534377" cy="259045"/>
    <xdr:sp macro="" textlink="">
      <xdr:nvSpPr>
        <xdr:cNvPr id="799" name="テキスト ボックス 798">
          <a:extLst>
            <a:ext uri="{FF2B5EF4-FFF2-40B4-BE49-F238E27FC236}">
              <a16:creationId xmlns="" xmlns:a16="http://schemas.microsoft.com/office/drawing/2014/main" id="{00000000-0008-0000-0600-00001F030000}"/>
            </a:ext>
          </a:extLst>
        </xdr:cNvPr>
        <xdr:cNvSpPr txBox="1"/>
      </xdr:nvSpPr>
      <xdr:spPr>
        <a:xfrm>
          <a:off x="19278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22454</xdr:rowOff>
    </xdr:from>
    <xdr:to>
      <xdr:col>98</xdr:col>
      <xdr:colOff>38100</xdr:colOff>
      <xdr:row>55</xdr:row>
      <xdr:rowOff>124054</xdr:rowOff>
    </xdr:to>
    <xdr:sp macro="" textlink="">
      <xdr:nvSpPr>
        <xdr:cNvPr id="800" name="楕円 799">
          <a:extLst>
            <a:ext uri="{FF2B5EF4-FFF2-40B4-BE49-F238E27FC236}">
              <a16:creationId xmlns="" xmlns:a16="http://schemas.microsoft.com/office/drawing/2014/main" id="{00000000-0008-0000-0600-000020030000}"/>
            </a:ext>
          </a:extLst>
        </xdr:cNvPr>
        <xdr:cNvSpPr/>
      </xdr:nvSpPr>
      <xdr:spPr>
        <a:xfrm>
          <a:off x="18605500" y="94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140581</xdr:rowOff>
    </xdr:from>
    <xdr:ext cx="534377"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18389111" y="922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2" name="正方形/長方形 801">
          <a:extLst>
            <a:ext uri="{FF2B5EF4-FFF2-40B4-BE49-F238E27FC236}">
              <a16:creationId xmlns="" xmlns:a16="http://schemas.microsoft.com/office/drawing/2014/main" id="{00000000-0008-0000-0600-00002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3" name="正方形/長方形 802">
          <a:extLst>
            <a:ext uri="{FF2B5EF4-FFF2-40B4-BE49-F238E27FC236}">
              <a16:creationId xmlns="" xmlns:a16="http://schemas.microsoft.com/office/drawing/2014/main" id="{00000000-0008-0000-0600-00002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04" name="正方形/長方形 803">
          <a:extLst>
            <a:ext uri="{FF2B5EF4-FFF2-40B4-BE49-F238E27FC236}">
              <a16:creationId xmlns="" xmlns:a16="http://schemas.microsoft.com/office/drawing/2014/main" id="{00000000-0008-0000-0600-00002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05" name="正方形/長方形 804">
          <a:extLst>
            <a:ext uri="{FF2B5EF4-FFF2-40B4-BE49-F238E27FC236}">
              <a16:creationId xmlns="" xmlns:a16="http://schemas.microsoft.com/office/drawing/2014/main" id="{00000000-0008-0000-0600-00002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06" name="正方形/長方形 805">
          <a:extLst>
            <a:ext uri="{FF2B5EF4-FFF2-40B4-BE49-F238E27FC236}">
              <a16:creationId xmlns="" xmlns:a16="http://schemas.microsoft.com/office/drawing/2014/main" id="{00000000-0008-0000-0600-00002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07" name="正方形/長方形 806">
          <a:extLst>
            <a:ext uri="{FF2B5EF4-FFF2-40B4-BE49-F238E27FC236}">
              <a16:creationId xmlns="" xmlns:a16="http://schemas.microsoft.com/office/drawing/2014/main" id="{00000000-0008-0000-0600-00002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08" name="正方形/長方形 807">
          <a:extLst>
            <a:ext uri="{FF2B5EF4-FFF2-40B4-BE49-F238E27FC236}">
              <a16:creationId xmlns="" xmlns:a16="http://schemas.microsoft.com/office/drawing/2014/main" id="{00000000-0008-0000-0600-00002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09" name="正方形/長方形 808">
          <a:extLst>
            <a:ext uri="{FF2B5EF4-FFF2-40B4-BE49-F238E27FC236}">
              <a16:creationId xmlns="" xmlns:a16="http://schemas.microsoft.com/office/drawing/2014/main" id="{00000000-0008-0000-0600-00002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1" name="直線コネクタ 810">
          <a:extLst>
            <a:ext uri="{FF2B5EF4-FFF2-40B4-BE49-F238E27FC236}">
              <a16:creationId xmlns="" xmlns:a16="http://schemas.microsoft.com/office/drawing/2014/main" id="{00000000-0008-0000-0600-00002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2" name="テキスト ボックス 811">
          <a:extLst>
            <a:ext uri="{FF2B5EF4-FFF2-40B4-BE49-F238E27FC236}">
              <a16:creationId xmlns="" xmlns:a16="http://schemas.microsoft.com/office/drawing/2014/main" id="{00000000-0008-0000-0600-00002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3" name="直線コネクタ 812">
          <a:extLst>
            <a:ext uri="{FF2B5EF4-FFF2-40B4-BE49-F238E27FC236}">
              <a16:creationId xmlns="" xmlns:a16="http://schemas.microsoft.com/office/drawing/2014/main" id="{00000000-0008-0000-0600-00002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14" name="テキスト ボックス 813">
          <a:extLst>
            <a:ext uri="{FF2B5EF4-FFF2-40B4-BE49-F238E27FC236}">
              <a16:creationId xmlns="" xmlns:a16="http://schemas.microsoft.com/office/drawing/2014/main" id="{00000000-0008-0000-0600-00002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15" name="直線コネクタ 814">
          <a:extLst>
            <a:ext uri="{FF2B5EF4-FFF2-40B4-BE49-F238E27FC236}">
              <a16:creationId xmlns="" xmlns:a16="http://schemas.microsoft.com/office/drawing/2014/main" id="{00000000-0008-0000-0600-00002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16" name="テキスト ボックス 815">
          <a:extLst>
            <a:ext uri="{FF2B5EF4-FFF2-40B4-BE49-F238E27FC236}">
              <a16:creationId xmlns="" xmlns:a16="http://schemas.microsoft.com/office/drawing/2014/main" id="{00000000-0008-0000-0600-00003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17" name="直線コネクタ 816">
          <a:extLst>
            <a:ext uri="{FF2B5EF4-FFF2-40B4-BE49-F238E27FC236}">
              <a16:creationId xmlns="" xmlns:a16="http://schemas.microsoft.com/office/drawing/2014/main" id="{00000000-0008-0000-0600-00003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18" name="テキスト ボックス 817">
          <a:extLst>
            <a:ext uri="{FF2B5EF4-FFF2-40B4-BE49-F238E27FC236}">
              <a16:creationId xmlns="" xmlns:a16="http://schemas.microsoft.com/office/drawing/2014/main" id="{00000000-0008-0000-0600-00003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19" name="直線コネクタ 818">
          <a:extLst>
            <a:ext uri="{FF2B5EF4-FFF2-40B4-BE49-F238E27FC236}">
              <a16:creationId xmlns="" xmlns:a16="http://schemas.microsoft.com/office/drawing/2014/main" id="{00000000-0008-0000-0600-00003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0" name="テキスト ボックス 819">
          <a:extLst>
            <a:ext uri="{FF2B5EF4-FFF2-40B4-BE49-F238E27FC236}">
              <a16:creationId xmlns="" xmlns:a16="http://schemas.microsoft.com/office/drawing/2014/main" id="{00000000-0008-0000-0600-000034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1" name="直線コネクタ 820">
          <a:extLst>
            <a:ext uri="{FF2B5EF4-FFF2-40B4-BE49-F238E27FC236}">
              <a16:creationId xmlns="" xmlns:a16="http://schemas.microsoft.com/office/drawing/2014/main" id="{00000000-0008-0000-0600-00003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2" name="テキスト ボックス 821">
          <a:extLst>
            <a:ext uri="{FF2B5EF4-FFF2-40B4-BE49-F238E27FC236}">
              <a16:creationId xmlns="" xmlns:a16="http://schemas.microsoft.com/office/drawing/2014/main" id="{00000000-0008-0000-0600-000036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3" name="直線コネクタ 822">
          <a:extLst>
            <a:ext uri="{FF2B5EF4-FFF2-40B4-BE49-F238E27FC236}">
              <a16:creationId xmlns="" xmlns:a16="http://schemas.microsoft.com/office/drawing/2014/main" id="{00000000-0008-0000-0600-00003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24" name="テキスト ボックス 823">
          <a:extLst>
            <a:ext uri="{FF2B5EF4-FFF2-40B4-BE49-F238E27FC236}">
              <a16:creationId xmlns="" xmlns:a16="http://schemas.microsoft.com/office/drawing/2014/main" id="{00000000-0008-0000-0600-00003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5" name="繰出金グラフ枠">
          <a:extLst>
            <a:ext uri="{FF2B5EF4-FFF2-40B4-BE49-F238E27FC236}">
              <a16:creationId xmlns="" xmlns:a16="http://schemas.microsoft.com/office/drawing/2014/main" id="{00000000-0008-0000-0600-00003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82645</xdr:rowOff>
    </xdr:from>
    <xdr:to>
      <xdr:col>116</xdr:col>
      <xdr:colOff>62864</xdr:colOff>
      <xdr:row>79</xdr:row>
      <xdr:rowOff>18371</xdr:rowOff>
    </xdr:to>
    <xdr:cxnSp macro="">
      <xdr:nvCxnSpPr>
        <xdr:cNvPr id="826" name="直線コネクタ 825">
          <a:extLst>
            <a:ext uri="{FF2B5EF4-FFF2-40B4-BE49-F238E27FC236}">
              <a16:creationId xmlns="" xmlns:a16="http://schemas.microsoft.com/office/drawing/2014/main" id="{00000000-0008-0000-0600-00003A030000}"/>
            </a:ext>
          </a:extLst>
        </xdr:cNvPr>
        <xdr:cNvCxnSpPr/>
      </xdr:nvCxnSpPr>
      <xdr:spPr>
        <a:xfrm flipV="1">
          <a:off x="22159595" y="12255595"/>
          <a:ext cx="1269" cy="1307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22198</xdr:rowOff>
    </xdr:from>
    <xdr:ext cx="534377" cy="259045"/>
    <xdr:sp macro="" textlink="">
      <xdr:nvSpPr>
        <xdr:cNvPr id="827" name="繰出金最小値テキスト">
          <a:extLst>
            <a:ext uri="{FF2B5EF4-FFF2-40B4-BE49-F238E27FC236}">
              <a16:creationId xmlns="" xmlns:a16="http://schemas.microsoft.com/office/drawing/2014/main" id="{00000000-0008-0000-0600-00003B030000}"/>
            </a:ext>
          </a:extLst>
        </xdr:cNvPr>
        <xdr:cNvSpPr txBox="1"/>
      </xdr:nvSpPr>
      <xdr:spPr>
        <a:xfrm>
          <a:off x="22212300" y="1356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18371</xdr:rowOff>
    </xdr:from>
    <xdr:to>
      <xdr:col>116</xdr:col>
      <xdr:colOff>152400</xdr:colOff>
      <xdr:row>79</xdr:row>
      <xdr:rowOff>18371</xdr:rowOff>
    </xdr:to>
    <xdr:cxnSp macro="">
      <xdr:nvCxnSpPr>
        <xdr:cNvPr id="828" name="直線コネクタ 827">
          <a:extLst>
            <a:ext uri="{FF2B5EF4-FFF2-40B4-BE49-F238E27FC236}">
              <a16:creationId xmlns="" xmlns:a16="http://schemas.microsoft.com/office/drawing/2014/main" id="{00000000-0008-0000-0600-00003C030000}"/>
            </a:ext>
          </a:extLst>
        </xdr:cNvPr>
        <xdr:cNvCxnSpPr/>
      </xdr:nvCxnSpPr>
      <xdr:spPr>
        <a:xfrm>
          <a:off x="22072600" y="1356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29322</xdr:rowOff>
    </xdr:from>
    <xdr:ext cx="534377" cy="259045"/>
    <xdr:sp macro="" textlink="">
      <xdr:nvSpPr>
        <xdr:cNvPr id="829" name="繰出金最大値テキスト">
          <a:extLst>
            <a:ext uri="{FF2B5EF4-FFF2-40B4-BE49-F238E27FC236}">
              <a16:creationId xmlns="" xmlns:a16="http://schemas.microsoft.com/office/drawing/2014/main" id="{00000000-0008-0000-0600-00003D030000}"/>
            </a:ext>
          </a:extLst>
        </xdr:cNvPr>
        <xdr:cNvSpPr txBox="1"/>
      </xdr:nvSpPr>
      <xdr:spPr>
        <a:xfrm>
          <a:off x="22212300" y="1203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82645</xdr:rowOff>
    </xdr:from>
    <xdr:to>
      <xdr:col>116</xdr:col>
      <xdr:colOff>152400</xdr:colOff>
      <xdr:row>71</xdr:row>
      <xdr:rowOff>82645</xdr:rowOff>
    </xdr:to>
    <xdr:cxnSp macro="">
      <xdr:nvCxnSpPr>
        <xdr:cNvPr id="830" name="直線コネクタ 829">
          <a:extLst>
            <a:ext uri="{FF2B5EF4-FFF2-40B4-BE49-F238E27FC236}">
              <a16:creationId xmlns="" xmlns:a16="http://schemas.microsoft.com/office/drawing/2014/main" id="{00000000-0008-0000-0600-00003E030000}"/>
            </a:ext>
          </a:extLst>
        </xdr:cNvPr>
        <xdr:cNvCxnSpPr/>
      </xdr:nvCxnSpPr>
      <xdr:spPr>
        <a:xfrm>
          <a:off x="22072600" y="1225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108020</xdr:rowOff>
    </xdr:from>
    <xdr:to>
      <xdr:col>116</xdr:col>
      <xdr:colOff>63500</xdr:colOff>
      <xdr:row>75</xdr:row>
      <xdr:rowOff>157226</xdr:rowOff>
    </xdr:to>
    <xdr:cxnSp macro="">
      <xdr:nvCxnSpPr>
        <xdr:cNvPr id="831" name="直線コネクタ 830">
          <a:extLst>
            <a:ext uri="{FF2B5EF4-FFF2-40B4-BE49-F238E27FC236}">
              <a16:creationId xmlns="" xmlns:a16="http://schemas.microsoft.com/office/drawing/2014/main" id="{00000000-0008-0000-0600-00003F030000}"/>
            </a:ext>
          </a:extLst>
        </xdr:cNvPr>
        <xdr:cNvCxnSpPr/>
      </xdr:nvCxnSpPr>
      <xdr:spPr>
        <a:xfrm flipV="1">
          <a:off x="21323300" y="12966770"/>
          <a:ext cx="838200" cy="4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63803</xdr:rowOff>
    </xdr:from>
    <xdr:ext cx="534377" cy="259045"/>
    <xdr:sp macro="" textlink="">
      <xdr:nvSpPr>
        <xdr:cNvPr id="832" name="繰出金平均値テキスト">
          <a:extLst>
            <a:ext uri="{FF2B5EF4-FFF2-40B4-BE49-F238E27FC236}">
              <a16:creationId xmlns="" xmlns:a16="http://schemas.microsoft.com/office/drawing/2014/main" id="{00000000-0008-0000-0600-000040030000}"/>
            </a:ext>
          </a:extLst>
        </xdr:cNvPr>
        <xdr:cNvSpPr txBox="1"/>
      </xdr:nvSpPr>
      <xdr:spPr>
        <a:xfrm>
          <a:off x="22212300" y="13094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85376</xdr:rowOff>
    </xdr:from>
    <xdr:to>
      <xdr:col>116</xdr:col>
      <xdr:colOff>114300</xdr:colOff>
      <xdr:row>77</xdr:row>
      <xdr:rowOff>15526</xdr:rowOff>
    </xdr:to>
    <xdr:sp macro="" textlink="">
      <xdr:nvSpPr>
        <xdr:cNvPr id="833" name="フローチャート: 判断 832">
          <a:extLst>
            <a:ext uri="{FF2B5EF4-FFF2-40B4-BE49-F238E27FC236}">
              <a16:creationId xmlns="" xmlns:a16="http://schemas.microsoft.com/office/drawing/2014/main" id="{00000000-0008-0000-0600-000041030000}"/>
            </a:ext>
          </a:extLst>
        </xdr:cNvPr>
        <xdr:cNvSpPr/>
      </xdr:nvSpPr>
      <xdr:spPr>
        <a:xfrm>
          <a:off x="22110700" y="1311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157226</xdr:rowOff>
    </xdr:from>
    <xdr:to>
      <xdr:col>111</xdr:col>
      <xdr:colOff>177800</xdr:colOff>
      <xdr:row>76</xdr:row>
      <xdr:rowOff>28142</xdr:rowOff>
    </xdr:to>
    <xdr:cxnSp macro="">
      <xdr:nvCxnSpPr>
        <xdr:cNvPr id="834" name="直線コネクタ 833">
          <a:extLst>
            <a:ext uri="{FF2B5EF4-FFF2-40B4-BE49-F238E27FC236}">
              <a16:creationId xmlns="" xmlns:a16="http://schemas.microsoft.com/office/drawing/2014/main" id="{00000000-0008-0000-0600-000042030000}"/>
            </a:ext>
          </a:extLst>
        </xdr:cNvPr>
        <xdr:cNvCxnSpPr/>
      </xdr:nvCxnSpPr>
      <xdr:spPr>
        <a:xfrm flipV="1">
          <a:off x="20434300" y="13015976"/>
          <a:ext cx="889000" cy="4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71317</xdr:rowOff>
    </xdr:from>
    <xdr:to>
      <xdr:col>112</xdr:col>
      <xdr:colOff>38100</xdr:colOff>
      <xdr:row>77</xdr:row>
      <xdr:rowOff>1467</xdr:rowOff>
    </xdr:to>
    <xdr:sp macro="" textlink="">
      <xdr:nvSpPr>
        <xdr:cNvPr id="835" name="フローチャート: 判断 834">
          <a:extLst>
            <a:ext uri="{FF2B5EF4-FFF2-40B4-BE49-F238E27FC236}">
              <a16:creationId xmlns="" xmlns:a16="http://schemas.microsoft.com/office/drawing/2014/main" id="{00000000-0008-0000-0600-000043030000}"/>
            </a:ext>
          </a:extLst>
        </xdr:cNvPr>
        <xdr:cNvSpPr/>
      </xdr:nvSpPr>
      <xdr:spPr>
        <a:xfrm>
          <a:off x="21272500" y="1310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164044</xdr:rowOff>
    </xdr:from>
    <xdr:ext cx="534377"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21056111" y="1319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131356</xdr:rowOff>
    </xdr:from>
    <xdr:to>
      <xdr:col>107</xdr:col>
      <xdr:colOff>50800</xdr:colOff>
      <xdr:row>76</xdr:row>
      <xdr:rowOff>28142</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19545300" y="12990106"/>
          <a:ext cx="889000" cy="6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94444</xdr:rowOff>
    </xdr:from>
    <xdr:to>
      <xdr:col>107</xdr:col>
      <xdr:colOff>101600</xdr:colOff>
      <xdr:row>77</xdr:row>
      <xdr:rowOff>24594</xdr:rowOff>
    </xdr:to>
    <xdr:sp macro="" textlink="">
      <xdr:nvSpPr>
        <xdr:cNvPr id="838" name="フローチャート: 判断 837">
          <a:extLst>
            <a:ext uri="{FF2B5EF4-FFF2-40B4-BE49-F238E27FC236}">
              <a16:creationId xmlns="" xmlns:a16="http://schemas.microsoft.com/office/drawing/2014/main" id="{00000000-0008-0000-0600-000046030000}"/>
            </a:ext>
          </a:extLst>
        </xdr:cNvPr>
        <xdr:cNvSpPr/>
      </xdr:nvSpPr>
      <xdr:spPr>
        <a:xfrm>
          <a:off x="20383500" y="1312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15721</xdr:rowOff>
    </xdr:from>
    <xdr:ext cx="534377" cy="259045"/>
    <xdr:sp macro="" textlink="">
      <xdr:nvSpPr>
        <xdr:cNvPr id="839" name="テキスト ボックス 838">
          <a:extLst>
            <a:ext uri="{FF2B5EF4-FFF2-40B4-BE49-F238E27FC236}">
              <a16:creationId xmlns="" xmlns:a16="http://schemas.microsoft.com/office/drawing/2014/main" id="{00000000-0008-0000-0600-000047030000}"/>
            </a:ext>
          </a:extLst>
        </xdr:cNvPr>
        <xdr:cNvSpPr txBox="1"/>
      </xdr:nvSpPr>
      <xdr:spPr>
        <a:xfrm>
          <a:off x="20167111" y="1321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32696</xdr:rowOff>
    </xdr:from>
    <xdr:to>
      <xdr:col>102</xdr:col>
      <xdr:colOff>114300</xdr:colOff>
      <xdr:row>75</xdr:row>
      <xdr:rowOff>131356</xdr:rowOff>
    </xdr:to>
    <xdr:cxnSp macro="">
      <xdr:nvCxnSpPr>
        <xdr:cNvPr id="840" name="直線コネクタ 839">
          <a:extLst>
            <a:ext uri="{FF2B5EF4-FFF2-40B4-BE49-F238E27FC236}">
              <a16:creationId xmlns="" xmlns:a16="http://schemas.microsoft.com/office/drawing/2014/main" id="{00000000-0008-0000-0600-000048030000}"/>
            </a:ext>
          </a:extLst>
        </xdr:cNvPr>
        <xdr:cNvCxnSpPr/>
      </xdr:nvCxnSpPr>
      <xdr:spPr>
        <a:xfrm>
          <a:off x="18656300" y="12891446"/>
          <a:ext cx="889000" cy="9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75088</xdr:rowOff>
    </xdr:from>
    <xdr:to>
      <xdr:col>102</xdr:col>
      <xdr:colOff>165100</xdr:colOff>
      <xdr:row>77</xdr:row>
      <xdr:rowOff>5238</xdr:rowOff>
    </xdr:to>
    <xdr:sp macro="" textlink="">
      <xdr:nvSpPr>
        <xdr:cNvPr id="841" name="フローチャート: 判断 840">
          <a:extLst>
            <a:ext uri="{FF2B5EF4-FFF2-40B4-BE49-F238E27FC236}">
              <a16:creationId xmlns="" xmlns:a16="http://schemas.microsoft.com/office/drawing/2014/main" id="{00000000-0008-0000-0600-000049030000}"/>
            </a:ext>
          </a:extLst>
        </xdr:cNvPr>
        <xdr:cNvSpPr/>
      </xdr:nvSpPr>
      <xdr:spPr>
        <a:xfrm>
          <a:off x="19494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167815</xdr:rowOff>
    </xdr:from>
    <xdr:ext cx="534377"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19278111" y="131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101530</xdr:rowOff>
    </xdr:from>
    <xdr:to>
      <xdr:col>98</xdr:col>
      <xdr:colOff>38100</xdr:colOff>
      <xdr:row>77</xdr:row>
      <xdr:rowOff>31680</xdr:rowOff>
    </xdr:to>
    <xdr:sp macro="" textlink="">
      <xdr:nvSpPr>
        <xdr:cNvPr id="843" name="フローチャート: 判断 842">
          <a:extLst>
            <a:ext uri="{FF2B5EF4-FFF2-40B4-BE49-F238E27FC236}">
              <a16:creationId xmlns="" xmlns:a16="http://schemas.microsoft.com/office/drawing/2014/main" id="{00000000-0008-0000-0600-00004B030000}"/>
            </a:ext>
          </a:extLst>
        </xdr:cNvPr>
        <xdr:cNvSpPr/>
      </xdr:nvSpPr>
      <xdr:spPr>
        <a:xfrm>
          <a:off x="18605500" y="131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22807</xdr:rowOff>
    </xdr:from>
    <xdr:ext cx="534377" cy="259045"/>
    <xdr:sp macro="" textlink="">
      <xdr:nvSpPr>
        <xdr:cNvPr id="844" name="テキスト ボックス 843">
          <a:extLst>
            <a:ext uri="{FF2B5EF4-FFF2-40B4-BE49-F238E27FC236}">
              <a16:creationId xmlns="" xmlns:a16="http://schemas.microsoft.com/office/drawing/2014/main" id="{00000000-0008-0000-0600-00004C030000}"/>
            </a:ext>
          </a:extLst>
        </xdr:cNvPr>
        <xdr:cNvSpPr txBox="1"/>
      </xdr:nvSpPr>
      <xdr:spPr>
        <a:xfrm>
          <a:off x="18389111" y="1322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5" name="テキスト ボックス 844">
          <a:extLst>
            <a:ext uri="{FF2B5EF4-FFF2-40B4-BE49-F238E27FC236}">
              <a16:creationId xmlns="" xmlns:a16="http://schemas.microsoft.com/office/drawing/2014/main" id="{00000000-0008-0000-0600-00004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6" name="テキスト ボックス 845">
          <a:extLst>
            <a:ext uri="{FF2B5EF4-FFF2-40B4-BE49-F238E27FC236}">
              <a16:creationId xmlns="" xmlns:a16="http://schemas.microsoft.com/office/drawing/2014/main" id="{00000000-0008-0000-0600-00004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7" name="テキスト ボックス 846">
          <a:extLst>
            <a:ext uri="{FF2B5EF4-FFF2-40B4-BE49-F238E27FC236}">
              <a16:creationId xmlns="" xmlns:a16="http://schemas.microsoft.com/office/drawing/2014/main" id="{00000000-0008-0000-0600-00004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48" name="テキスト ボックス 847">
          <a:extLst>
            <a:ext uri="{FF2B5EF4-FFF2-40B4-BE49-F238E27FC236}">
              <a16:creationId xmlns="" xmlns:a16="http://schemas.microsoft.com/office/drawing/2014/main" id="{00000000-0008-0000-0600-00005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49" name="テキスト ボックス 848">
          <a:extLst>
            <a:ext uri="{FF2B5EF4-FFF2-40B4-BE49-F238E27FC236}">
              <a16:creationId xmlns="" xmlns:a16="http://schemas.microsoft.com/office/drawing/2014/main" id="{00000000-0008-0000-0600-00005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57220</xdr:rowOff>
    </xdr:from>
    <xdr:to>
      <xdr:col>116</xdr:col>
      <xdr:colOff>114300</xdr:colOff>
      <xdr:row>75</xdr:row>
      <xdr:rowOff>158820</xdr:rowOff>
    </xdr:to>
    <xdr:sp macro="" textlink="">
      <xdr:nvSpPr>
        <xdr:cNvPr id="850" name="楕円 849">
          <a:extLst>
            <a:ext uri="{FF2B5EF4-FFF2-40B4-BE49-F238E27FC236}">
              <a16:creationId xmlns="" xmlns:a16="http://schemas.microsoft.com/office/drawing/2014/main" id="{00000000-0008-0000-0600-000052030000}"/>
            </a:ext>
          </a:extLst>
        </xdr:cNvPr>
        <xdr:cNvSpPr/>
      </xdr:nvSpPr>
      <xdr:spPr>
        <a:xfrm>
          <a:off x="22110700" y="1291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80097</xdr:rowOff>
    </xdr:from>
    <xdr:ext cx="534377" cy="259045"/>
    <xdr:sp macro="" textlink="">
      <xdr:nvSpPr>
        <xdr:cNvPr id="851" name="繰出金該当値テキスト">
          <a:extLst>
            <a:ext uri="{FF2B5EF4-FFF2-40B4-BE49-F238E27FC236}">
              <a16:creationId xmlns="" xmlns:a16="http://schemas.microsoft.com/office/drawing/2014/main" id="{00000000-0008-0000-0600-000053030000}"/>
            </a:ext>
          </a:extLst>
        </xdr:cNvPr>
        <xdr:cNvSpPr txBox="1"/>
      </xdr:nvSpPr>
      <xdr:spPr>
        <a:xfrm>
          <a:off x="22212300" y="1276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106426</xdr:rowOff>
    </xdr:from>
    <xdr:to>
      <xdr:col>112</xdr:col>
      <xdr:colOff>38100</xdr:colOff>
      <xdr:row>76</xdr:row>
      <xdr:rowOff>36576</xdr:rowOff>
    </xdr:to>
    <xdr:sp macro="" textlink="">
      <xdr:nvSpPr>
        <xdr:cNvPr id="852" name="楕円 851">
          <a:extLst>
            <a:ext uri="{FF2B5EF4-FFF2-40B4-BE49-F238E27FC236}">
              <a16:creationId xmlns="" xmlns:a16="http://schemas.microsoft.com/office/drawing/2014/main" id="{00000000-0008-0000-0600-000054030000}"/>
            </a:ext>
          </a:extLst>
        </xdr:cNvPr>
        <xdr:cNvSpPr/>
      </xdr:nvSpPr>
      <xdr:spPr>
        <a:xfrm>
          <a:off x="21272500" y="1296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53103</xdr:rowOff>
    </xdr:from>
    <xdr:ext cx="534377" cy="259045"/>
    <xdr:sp macro="" textlink="">
      <xdr:nvSpPr>
        <xdr:cNvPr id="853" name="テキスト ボックス 852">
          <a:extLst>
            <a:ext uri="{FF2B5EF4-FFF2-40B4-BE49-F238E27FC236}">
              <a16:creationId xmlns="" xmlns:a16="http://schemas.microsoft.com/office/drawing/2014/main" id="{00000000-0008-0000-0600-000055030000}"/>
            </a:ext>
          </a:extLst>
        </xdr:cNvPr>
        <xdr:cNvSpPr txBox="1"/>
      </xdr:nvSpPr>
      <xdr:spPr>
        <a:xfrm>
          <a:off x="21056111" y="1274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148792</xdr:rowOff>
    </xdr:from>
    <xdr:to>
      <xdr:col>107</xdr:col>
      <xdr:colOff>101600</xdr:colOff>
      <xdr:row>76</xdr:row>
      <xdr:rowOff>78942</xdr:rowOff>
    </xdr:to>
    <xdr:sp macro="" textlink="">
      <xdr:nvSpPr>
        <xdr:cNvPr id="854" name="楕円 853">
          <a:extLst>
            <a:ext uri="{FF2B5EF4-FFF2-40B4-BE49-F238E27FC236}">
              <a16:creationId xmlns="" xmlns:a16="http://schemas.microsoft.com/office/drawing/2014/main" id="{00000000-0008-0000-0600-000056030000}"/>
            </a:ext>
          </a:extLst>
        </xdr:cNvPr>
        <xdr:cNvSpPr/>
      </xdr:nvSpPr>
      <xdr:spPr>
        <a:xfrm>
          <a:off x="20383500" y="1300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95470</xdr:rowOff>
    </xdr:from>
    <xdr:ext cx="534377" cy="259045"/>
    <xdr:sp macro="" textlink="">
      <xdr:nvSpPr>
        <xdr:cNvPr id="855" name="テキスト ボックス 854">
          <a:extLst>
            <a:ext uri="{FF2B5EF4-FFF2-40B4-BE49-F238E27FC236}">
              <a16:creationId xmlns="" xmlns:a16="http://schemas.microsoft.com/office/drawing/2014/main" id="{00000000-0008-0000-0600-000057030000}"/>
            </a:ext>
          </a:extLst>
        </xdr:cNvPr>
        <xdr:cNvSpPr txBox="1"/>
      </xdr:nvSpPr>
      <xdr:spPr>
        <a:xfrm>
          <a:off x="20167111" y="127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80556</xdr:rowOff>
    </xdr:from>
    <xdr:to>
      <xdr:col>102</xdr:col>
      <xdr:colOff>165100</xdr:colOff>
      <xdr:row>76</xdr:row>
      <xdr:rowOff>10706</xdr:rowOff>
    </xdr:to>
    <xdr:sp macro="" textlink="">
      <xdr:nvSpPr>
        <xdr:cNvPr id="856" name="楕円 855">
          <a:extLst>
            <a:ext uri="{FF2B5EF4-FFF2-40B4-BE49-F238E27FC236}">
              <a16:creationId xmlns="" xmlns:a16="http://schemas.microsoft.com/office/drawing/2014/main" id="{00000000-0008-0000-0600-000058030000}"/>
            </a:ext>
          </a:extLst>
        </xdr:cNvPr>
        <xdr:cNvSpPr/>
      </xdr:nvSpPr>
      <xdr:spPr>
        <a:xfrm>
          <a:off x="19494500" y="129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27233</xdr:rowOff>
    </xdr:from>
    <xdr:ext cx="534377" cy="259045"/>
    <xdr:sp macro="" textlink="">
      <xdr:nvSpPr>
        <xdr:cNvPr id="857" name="テキスト ボックス 856">
          <a:extLst>
            <a:ext uri="{FF2B5EF4-FFF2-40B4-BE49-F238E27FC236}">
              <a16:creationId xmlns="" xmlns:a16="http://schemas.microsoft.com/office/drawing/2014/main" id="{00000000-0008-0000-0600-000059030000}"/>
            </a:ext>
          </a:extLst>
        </xdr:cNvPr>
        <xdr:cNvSpPr txBox="1"/>
      </xdr:nvSpPr>
      <xdr:spPr>
        <a:xfrm>
          <a:off x="19278111" y="1271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153346</xdr:rowOff>
    </xdr:from>
    <xdr:to>
      <xdr:col>98</xdr:col>
      <xdr:colOff>38100</xdr:colOff>
      <xdr:row>75</xdr:row>
      <xdr:rowOff>83496</xdr:rowOff>
    </xdr:to>
    <xdr:sp macro="" textlink="">
      <xdr:nvSpPr>
        <xdr:cNvPr id="858" name="楕円 857">
          <a:extLst>
            <a:ext uri="{FF2B5EF4-FFF2-40B4-BE49-F238E27FC236}">
              <a16:creationId xmlns="" xmlns:a16="http://schemas.microsoft.com/office/drawing/2014/main" id="{00000000-0008-0000-0600-00005A030000}"/>
            </a:ext>
          </a:extLst>
        </xdr:cNvPr>
        <xdr:cNvSpPr/>
      </xdr:nvSpPr>
      <xdr:spPr>
        <a:xfrm>
          <a:off x="18605500" y="1284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100023</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18389111" y="1261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0" name="正方形/長方形 859">
          <a:extLst>
            <a:ext uri="{FF2B5EF4-FFF2-40B4-BE49-F238E27FC236}">
              <a16:creationId xmlns="" xmlns:a16="http://schemas.microsoft.com/office/drawing/2014/main" id="{00000000-0008-0000-0600-00005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1" name="正方形/長方形 860">
          <a:extLst>
            <a:ext uri="{FF2B5EF4-FFF2-40B4-BE49-F238E27FC236}">
              <a16:creationId xmlns="" xmlns:a16="http://schemas.microsoft.com/office/drawing/2014/main" id="{00000000-0008-0000-0600-00005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2" name="正方形/長方形 861">
          <a:extLst>
            <a:ext uri="{FF2B5EF4-FFF2-40B4-BE49-F238E27FC236}">
              <a16:creationId xmlns="" xmlns:a16="http://schemas.microsoft.com/office/drawing/2014/main" id="{00000000-0008-0000-0600-00005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3" name="正方形/長方形 862">
          <a:extLst>
            <a:ext uri="{FF2B5EF4-FFF2-40B4-BE49-F238E27FC236}">
              <a16:creationId xmlns="" xmlns:a16="http://schemas.microsoft.com/office/drawing/2014/main" id="{00000000-0008-0000-0600-00005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64" name="正方形/長方形 863">
          <a:extLst>
            <a:ext uri="{FF2B5EF4-FFF2-40B4-BE49-F238E27FC236}">
              <a16:creationId xmlns="" xmlns:a16="http://schemas.microsoft.com/office/drawing/2014/main" id="{00000000-0008-0000-0600-00006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65" name="正方形/長方形 864">
          <a:extLst>
            <a:ext uri="{FF2B5EF4-FFF2-40B4-BE49-F238E27FC236}">
              <a16:creationId xmlns="" xmlns:a16="http://schemas.microsoft.com/office/drawing/2014/main" id="{00000000-0008-0000-0600-00006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66" name="正方形/長方形 865">
          <a:extLst>
            <a:ext uri="{FF2B5EF4-FFF2-40B4-BE49-F238E27FC236}">
              <a16:creationId xmlns="" xmlns:a16="http://schemas.microsoft.com/office/drawing/2014/main" id="{00000000-0008-0000-0600-00006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7" name="正方形/長方形 866">
          <a:extLst>
            <a:ext uri="{FF2B5EF4-FFF2-40B4-BE49-F238E27FC236}">
              <a16:creationId xmlns="" xmlns:a16="http://schemas.microsoft.com/office/drawing/2014/main" id="{00000000-0008-0000-0600-00006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9" name="直線コネクタ 868">
          <a:extLst>
            <a:ext uri="{FF2B5EF4-FFF2-40B4-BE49-F238E27FC236}">
              <a16:creationId xmlns="" xmlns:a16="http://schemas.microsoft.com/office/drawing/2014/main" id="{00000000-0008-0000-0600-00006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0" name="直線コネクタ 869">
          <a:extLst>
            <a:ext uri="{FF2B5EF4-FFF2-40B4-BE49-F238E27FC236}">
              <a16:creationId xmlns="" xmlns:a16="http://schemas.microsoft.com/office/drawing/2014/main" id="{00000000-0008-0000-0600-00006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1" name="テキスト ボックス 870">
          <a:extLst>
            <a:ext uri="{FF2B5EF4-FFF2-40B4-BE49-F238E27FC236}">
              <a16:creationId xmlns="" xmlns:a16="http://schemas.microsoft.com/office/drawing/2014/main" id="{00000000-0008-0000-0600-00006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2" name="直線コネクタ 871">
          <a:extLst>
            <a:ext uri="{FF2B5EF4-FFF2-40B4-BE49-F238E27FC236}">
              <a16:creationId xmlns="" xmlns:a16="http://schemas.microsoft.com/office/drawing/2014/main" id="{00000000-0008-0000-0600-00006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3" name="テキスト ボックス 872">
          <a:extLst>
            <a:ext uri="{FF2B5EF4-FFF2-40B4-BE49-F238E27FC236}">
              <a16:creationId xmlns="" xmlns:a16="http://schemas.microsoft.com/office/drawing/2014/main" id="{00000000-0008-0000-0600-00006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4" name="前年度繰上充用金グラフ枠">
          <a:extLst>
            <a:ext uri="{FF2B5EF4-FFF2-40B4-BE49-F238E27FC236}">
              <a16:creationId xmlns="" xmlns:a16="http://schemas.microsoft.com/office/drawing/2014/main" id="{00000000-0008-0000-0600-00006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5" name="直線コネクタ 874">
          <a:extLst>
            <a:ext uri="{FF2B5EF4-FFF2-40B4-BE49-F238E27FC236}">
              <a16:creationId xmlns="" xmlns:a16="http://schemas.microsoft.com/office/drawing/2014/main" id="{00000000-0008-0000-0600-00006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6" name="前年度繰上充用金最小値テキスト">
          <a:extLst>
            <a:ext uri="{FF2B5EF4-FFF2-40B4-BE49-F238E27FC236}">
              <a16:creationId xmlns="" xmlns:a16="http://schemas.microsoft.com/office/drawing/2014/main" id="{00000000-0008-0000-0600-00006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7" name="直線コネクタ 876">
          <a:extLst>
            <a:ext uri="{FF2B5EF4-FFF2-40B4-BE49-F238E27FC236}">
              <a16:creationId xmlns="" xmlns:a16="http://schemas.microsoft.com/office/drawing/2014/main" id="{00000000-0008-0000-0600-00006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8" name="前年度繰上充用金最大値テキスト">
          <a:extLst>
            <a:ext uri="{FF2B5EF4-FFF2-40B4-BE49-F238E27FC236}">
              <a16:creationId xmlns="" xmlns:a16="http://schemas.microsoft.com/office/drawing/2014/main" id="{00000000-0008-0000-0600-00006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9" name="直線コネクタ 878">
          <a:extLst>
            <a:ext uri="{FF2B5EF4-FFF2-40B4-BE49-F238E27FC236}">
              <a16:creationId xmlns="" xmlns:a16="http://schemas.microsoft.com/office/drawing/2014/main" id="{00000000-0008-0000-0600-00006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0" name="直線コネクタ 879">
          <a:extLst>
            <a:ext uri="{FF2B5EF4-FFF2-40B4-BE49-F238E27FC236}">
              <a16:creationId xmlns="" xmlns:a16="http://schemas.microsoft.com/office/drawing/2014/main" id="{00000000-0008-0000-0600-00007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1" name="前年度繰上充用金平均値テキスト">
          <a:extLst>
            <a:ext uri="{FF2B5EF4-FFF2-40B4-BE49-F238E27FC236}">
              <a16:creationId xmlns="" xmlns:a16="http://schemas.microsoft.com/office/drawing/2014/main" id="{00000000-0008-0000-0600-00007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2" name="フローチャート: 判断 881">
          <a:extLst>
            <a:ext uri="{FF2B5EF4-FFF2-40B4-BE49-F238E27FC236}">
              <a16:creationId xmlns="" xmlns:a16="http://schemas.microsoft.com/office/drawing/2014/main" id="{00000000-0008-0000-0600-00007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3" name="直線コネクタ 882">
          <a:extLst>
            <a:ext uri="{FF2B5EF4-FFF2-40B4-BE49-F238E27FC236}">
              <a16:creationId xmlns="" xmlns:a16="http://schemas.microsoft.com/office/drawing/2014/main" id="{00000000-0008-0000-0600-00007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4" name="フローチャート: 判断 883">
          <a:extLst>
            <a:ext uri="{FF2B5EF4-FFF2-40B4-BE49-F238E27FC236}">
              <a16:creationId xmlns="" xmlns:a16="http://schemas.microsoft.com/office/drawing/2014/main" id="{00000000-0008-0000-0600-00007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85" name="テキスト ボックス 884">
          <a:extLst>
            <a:ext uri="{FF2B5EF4-FFF2-40B4-BE49-F238E27FC236}">
              <a16:creationId xmlns="" xmlns:a16="http://schemas.microsoft.com/office/drawing/2014/main" id="{00000000-0008-0000-0600-00007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6" name="直線コネクタ 885">
          <a:extLst>
            <a:ext uri="{FF2B5EF4-FFF2-40B4-BE49-F238E27FC236}">
              <a16:creationId xmlns="" xmlns:a16="http://schemas.microsoft.com/office/drawing/2014/main" id="{00000000-0008-0000-0600-00007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7" name="フローチャート: 判断 886">
          <a:extLst>
            <a:ext uri="{FF2B5EF4-FFF2-40B4-BE49-F238E27FC236}">
              <a16:creationId xmlns="" xmlns:a16="http://schemas.microsoft.com/office/drawing/2014/main" id="{00000000-0008-0000-0600-00007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0" name="フローチャート: 判断 889">
          <a:extLst>
            <a:ext uri="{FF2B5EF4-FFF2-40B4-BE49-F238E27FC236}">
              <a16:creationId xmlns="" xmlns:a16="http://schemas.microsoft.com/office/drawing/2014/main" id="{00000000-0008-0000-0600-00007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1" name="テキスト ボックス 890">
          <a:extLst>
            <a:ext uri="{FF2B5EF4-FFF2-40B4-BE49-F238E27FC236}">
              <a16:creationId xmlns="" xmlns:a16="http://schemas.microsoft.com/office/drawing/2014/main" id="{00000000-0008-0000-0600-00007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2" name="フローチャート: 判断 891">
          <a:extLst>
            <a:ext uri="{FF2B5EF4-FFF2-40B4-BE49-F238E27FC236}">
              <a16:creationId xmlns="" xmlns:a16="http://schemas.microsoft.com/office/drawing/2014/main" id="{00000000-0008-0000-0600-00007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3" name="テキスト ボックス 892">
          <a:extLst>
            <a:ext uri="{FF2B5EF4-FFF2-40B4-BE49-F238E27FC236}">
              <a16:creationId xmlns="" xmlns:a16="http://schemas.microsoft.com/office/drawing/2014/main" id="{00000000-0008-0000-0600-00007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4" name="テキスト ボックス 893">
          <a:extLst>
            <a:ext uri="{FF2B5EF4-FFF2-40B4-BE49-F238E27FC236}">
              <a16:creationId xmlns="" xmlns:a16="http://schemas.microsoft.com/office/drawing/2014/main" id="{00000000-0008-0000-0600-00007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5" name="テキスト ボックス 894">
          <a:extLst>
            <a:ext uri="{FF2B5EF4-FFF2-40B4-BE49-F238E27FC236}">
              <a16:creationId xmlns="" xmlns:a16="http://schemas.microsoft.com/office/drawing/2014/main" id="{00000000-0008-0000-0600-00007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6" name="テキスト ボックス 895">
          <a:extLst>
            <a:ext uri="{FF2B5EF4-FFF2-40B4-BE49-F238E27FC236}">
              <a16:creationId xmlns="" xmlns:a16="http://schemas.microsoft.com/office/drawing/2014/main" id="{00000000-0008-0000-0600-00008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7" name="テキスト ボックス 896">
          <a:extLst>
            <a:ext uri="{FF2B5EF4-FFF2-40B4-BE49-F238E27FC236}">
              <a16:creationId xmlns="" xmlns:a16="http://schemas.microsoft.com/office/drawing/2014/main" id="{00000000-0008-0000-0600-00008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8" name="テキスト ボックス 897">
          <a:extLst>
            <a:ext uri="{FF2B5EF4-FFF2-40B4-BE49-F238E27FC236}">
              <a16:creationId xmlns="" xmlns:a16="http://schemas.microsoft.com/office/drawing/2014/main" id="{00000000-0008-0000-0600-00008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楕円 898">
          <a:extLst>
            <a:ext uri="{FF2B5EF4-FFF2-40B4-BE49-F238E27FC236}">
              <a16:creationId xmlns="" xmlns:a16="http://schemas.microsoft.com/office/drawing/2014/main" id="{00000000-0008-0000-0600-00008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0" name="前年度繰上充用金該当値テキスト">
          <a:extLst>
            <a:ext uri="{FF2B5EF4-FFF2-40B4-BE49-F238E27FC236}">
              <a16:creationId xmlns="" xmlns:a16="http://schemas.microsoft.com/office/drawing/2014/main" id="{00000000-0008-0000-0600-00008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1" name="楕円 900">
          <a:extLst>
            <a:ext uri="{FF2B5EF4-FFF2-40B4-BE49-F238E27FC236}">
              <a16:creationId xmlns="" xmlns:a16="http://schemas.microsoft.com/office/drawing/2014/main" id="{00000000-0008-0000-0600-00008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2" name="テキスト ボックス 901">
          <a:extLst>
            <a:ext uri="{FF2B5EF4-FFF2-40B4-BE49-F238E27FC236}">
              <a16:creationId xmlns="" xmlns:a16="http://schemas.microsoft.com/office/drawing/2014/main" id="{00000000-0008-0000-0600-00008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3" name="楕円 902">
          <a:extLst>
            <a:ext uri="{FF2B5EF4-FFF2-40B4-BE49-F238E27FC236}">
              <a16:creationId xmlns="" xmlns:a16="http://schemas.microsoft.com/office/drawing/2014/main" id="{00000000-0008-0000-0600-00008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4" name="テキスト ボックス 903">
          <a:extLst>
            <a:ext uri="{FF2B5EF4-FFF2-40B4-BE49-F238E27FC236}">
              <a16:creationId xmlns="" xmlns:a16="http://schemas.microsoft.com/office/drawing/2014/main" id="{00000000-0008-0000-0600-00008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5" name="楕円 904">
          <a:extLst>
            <a:ext uri="{FF2B5EF4-FFF2-40B4-BE49-F238E27FC236}">
              <a16:creationId xmlns="" xmlns:a16="http://schemas.microsoft.com/office/drawing/2014/main" id="{00000000-0008-0000-0600-00008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6" name="テキスト ボックス 905">
          <a:extLst>
            <a:ext uri="{FF2B5EF4-FFF2-40B4-BE49-F238E27FC236}">
              <a16:creationId xmlns="" xmlns:a16="http://schemas.microsoft.com/office/drawing/2014/main" id="{00000000-0008-0000-0600-00008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楕円 906">
          <a:extLst>
            <a:ext uri="{FF2B5EF4-FFF2-40B4-BE49-F238E27FC236}">
              <a16:creationId xmlns="" xmlns:a16="http://schemas.microsoft.com/office/drawing/2014/main" id="{00000000-0008-0000-0600-00008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9" name="正方形/長方形 908">
          <a:extLst>
            <a:ext uri="{FF2B5EF4-FFF2-40B4-BE49-F238E27FC236}">
              <a16:creationId xmlns="" xmlns:a16="http://schemas.microsoft.com/office/drawing/2014/main" id="{00000000-0008-0000-0600-00008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0" name="正方形/長方形 909">
          <a:extLst>
            <a:ext uri="{FF2B5EF4-FFF2-40B4-BE49-F238E27FC236}">
              <a16:creationId xmlns="" xmlns:a16="http://schemas.microsoft.com/office/drawing/2014/main" id="{00000000-0008-0000-0600-00008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歳出決算総額は、住民一人当たり</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484,577</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円となっている。主な構成項目である人件費は、住民一人当たり</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51,762</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円で、</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給与改定や給与独自削減の一部復元などにより</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前年を</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上回った</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また、本市は面積が広大であり、下水道の整備に係る繰出金や道路及び公共施設等の維持補修費の負担が大きく、また、豪雪地帯でもあることから除排雪に係る維持補修費も大きな財政負担となるため、繰出金と維持補修費は類似団体内平均を大幅に上回る水準で推移している</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。繰出金については、</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平成</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27</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から</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資本費平準化債の発行により下水道事業費特別会計への繰出金を抑制し</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ているが、国民健康保険事業勘定特別会計繰出金の増などにより</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、住民一人当たり</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52,663</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円</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と前年を上回った。また、維持補修費については前年以上の降雪の</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影響により除排雪経費が</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増加し</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たことから、</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住民一人当たり</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20,343</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円</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と</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前年を上回った。補助費等については、ふるさと応援寄附金に係る返礼品の経費</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減少など</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により、住民一人当たり</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68,443</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円と前年を</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大きく下回った</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0"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81,847
81,214
548.51
40,985,754
39,661,166
1,298,823
19,752,954
34,319,178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40.5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121031</xdr:rowOff>
    </xdr:from>
    <xdr:to>
      <xdr:col>24</xdr:col>
      <xdr:colOff>62865</xdr:colOff>
      <xdr:row>38</xdr:row>
      <xdr:rowOff>159512</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435981"/>
          <a:ext cx="1270" cy="1238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163339</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67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159512</xdr:rowOff>
    </xdr:from>
    <xdr:to>
      <xdr:col>24</xdr:col>
      <xdr:colOff>152400</xdr:colOff>
      <xdr:row>38</xdr:row>
      <xdr:rowOff>159512</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6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67708</xdr:rowOff>
    </xdr:from>
    <xdr:ext cx="469744"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52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121031</xdr:rowOff>
    </xdr:from>
    <xdr:to>
      <xdr:col>24</xdr:col>
      <xdr:colOff>152400</xdr:colOff>
      <xdr:row>31</xdr:row>
      <xdr:rowOff>121031</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435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128651</xdr:rowOff>
    </xdr:from>
    <xdr:to>
      <xdr:col>24</xdr:col>
      <xdr:colOff>63500</xdr:colOff>
      <xdr:row>35</xdr:row>
      <xdr:rowOff>149987</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flipV="1">
          <a:off x="3797300" y="6129401"/>
          <a:ext cx="8382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157624</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61583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7747</xdr:rowOff>
    </xdr:from>
    <xdr:to>
      <xdr:col>24</xdr:col>
      <xdr:colOff>114300</xdr:colOff>
      <xdr:row>36</xdr:row>
      <xdr:rowOff>109347</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617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119888</xdr:rowOff>
    </xdr:from>
    <xdr:to>
      <xdr:col>19</xdr:col>
      <xdr:colOff>177800</xdr:colOff>
      <xdr:row>35</xdr:row>
      <xdr:rowOff>149987</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a:off x="2908300" y="6120638"/>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128524</xdr:rowOff>
    </xdr:from>
    <xdr:to>
      <xdr:col>20</xdr:col>
      <xdr:colOff>38100</xdr:colOff>
      <xdr:row>36</xdr:row>
      <xdr:rowOff>58674</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612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49801</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38354</xdr:rowOff>
    </xdr:from>
    <xdr:to>
      <xdr:col>15</xdr:col>
      <xdr:colOff>50800</xdr:colOff>
      <xdr:row>35</xdr:row>
      <xdr:rowOff>119888</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a:off x="2019300" y="6039104"/>
          <a:ext cx="88900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86614</xdr:rowOff>
    </xdr:from>
    <xdr:to>
      <xdr:col>15</xdr:col>
      <xdr:colOff>101600</xdr:colOff>
      <xdr:row>36</xdr:row>
      <xdr:rowOff>16764</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7891</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38354</xdr:rowOff>
    </xdr:from>
    <xdr:to>
      <xdr:col>10</xdr:col>
      <xdr:colOff>114300</xdr:colOff>
      <xdr:row>35</xdr:row>
      <xdr:rowOff>57404</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flipV="1">
          <a:off x="1130300" y="603910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53467</xdr:rowOff>
    </xdr:from>
    <xdr:to>
      <xdr:col>10</xdr:col>
      <xdr:colOff>165100</xdr:colOff>
      <xdr:row>35</xdr:row>
      <xdr:rowOff>155067</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605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146194</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66421</xdr:rowOff>
    </xdr:from>
    <xdr:to>
      <xdr:col>6</xdr:col>
      <xdr:colOff>38100</xdr:colOff>
      <xdr:row>35</xdr:row>
      <xdr:rowOff>168021</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6067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159148</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615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77851</xdr:rowOff>
    </xdr:from>
    <xdr:to>
      <xdr:col>24</xdr:col>
      <xdr:colOff>114300</xdr:colOff>
      <xdr:row>36</xdr:row>
      <xdr:rowOff>8001</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60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100728</xdr:rowOff>
    </xdr:from>
    <xdr:ext cx="469744"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5930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99187</xdr:rowOff>
    </xdr:from>
    <xdr:to>
      <xdr:col>20</xdr:col>
      <xdr:colOff>38100</xdr:colOff>
      <xdr:row>36</xdr:row>
      <xdr:rowOff>29337</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609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45864</xdr:rowOff>
    </xdr:from>
    <xdr:ext cx="469744"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62428" y="587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69088</xdr:rowOff>
    </xdr:from>
    <xdr:to>
      <xdr:col>15</xdr:col>
      <xdr:colOff>101600</xdr:colOff>
      <xdr:row>35</xdr:row>
      <xdr:rowOff>170688</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606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15765</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73428" y="584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159004</xdr:rowOff>
    </xdr:from>
    <xdr:to>
      <xdr:col>10</xdr:col>
      <xdr:colOff>165100</xdr:colOff>
      <xdr:row>35</xdr:row>
      <xdr:rowOff>89154</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105681</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84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6604</xdr:rowOff>
    </xdr:from>
    <xdr:to>
      <xdr:col>6</xdr:col>
      <xdr:colOff>38100</xdr:colOff>
      <xdr:row>35</xdr:row>
      <xdr:rowOff>108204</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124731</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95428" y="57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3313</xdr:rowOff>
    </xdr:from>
    <xdr:to>
      <xdr:col>24</xdr:col>
      <xdr:colOff>62865</xdr:colOff>
      <xdr:row>58</xdr:row>
      <xdr:rowOff>15501</xdr:rowOff>
    </xdr:to>
    <xdr:cxnSp macro="">
      <xdr:nvCxnSpPr>
        <xdr:cNvPr id="111" name="直線コネクタ 110">
          <a:extLst>
            <a:ext uri="{FF2B5EF4-FFF2-40B4-BE49-F238E27FC236}">
              <a16:creationId xmlns="" xmlns:a16="http://schemas.microsoft.com/office/drawing/2014/main" id="{00000000-0008-0000-0700-00006F000000}"/>
            </a:ext>
          </a:extLst>
        </xdr:cNvPr>
        <xdr:cNvCxnSpPr/>
      </xdr:nvCxnSpPr>
      <xdr:spPr>
        <a:xfrm flipV="1">
          <a:off x="4633595" y="8575813"/>
          <a:ext cx="1270" cy="138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19328</xdr:rowOff>
    </xdr:from>
    <xdr:ext cx="534377" cy="259045"/>
    <xdr:sp macro="" textlink="">
      <xdr:nvSpPr>
        <xdr:cNvPr id="112" name="総務費最小値テキスト">
          <a:extLst>
            <a:ext uri="{FF2B5EF4-FFF2-40B4-BE49-F238E27FC236}">
              <a16:creationId xmlns="" xmlns:a16="http://schemas.microsoft.com/office/drawing/2014/main" id="{00000000-0008-0000-0700-000070000000}"/>
            </a:ext>
          </a:extLst>
        </xdr:cNvPr>
        <xdr:cNvSpPr txBox="1"/>
      </xdr:nvSpPr>
      <xdr:spPr>
        <a:xfrm>
          <a:off x="4686300" y="996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15501</xdr:rowOff>
    </xdr:from>
    <xdr:to>
      <xdr:col>24</xdr:col>
      <xdr:colOff>152400</xdr:colOff>
      <xdr:row>58</xdr:row>
      <xdr:rowOff>15501</xdr:rowOff>
    </xdr:to>
    <xdr:cxnSp macro="">
      <xdr:nvCxnSpPr>
        <xdr:cNvPr id="113" name="直線コネクタ 112">
          <a:extLst>
            <a:ext uri="{FF2B5EF4-FFF2-40B4-BE49-F238E27FC236}">
              <a16:creationId xmlns="" xmlns:a16="http://schemas.microsoft.com/office/drawing/2014/main" id="{00000000-0008-0000-0700-000071000000}"/>
            </a:ext>
          </a:extLst>
        </xdr:cNvPr>
        <xdr:cNvCxnSpPr/>
      </xdr:nvCxnSpPr>
      <xdr:spPr>
        <a:xfrm>
          <a:off x="4546600" y="995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121440</xdr:rowOff>
    </xdr:from>
    <xdr:ext cx="599010" cy="259045"/>
    <xdr:sp macro="" textlink="">
      <xdr:nvSpPr>
        <xdr:cNvPr id="114" name="総務費最大値テキスト">
          <a:extLst>
            <a:ext uri="{FF2B5EF4-FFF2-40B4-BE49-F238E27FC236}">
              <a16:creationId xmlns="" xmlns:a16="http://schemas.microsoft.com/office/drawing/2014/main" id="{00000000-0008-0000-0700-000072000000}"/>
            </a:ext>
          </a:extLst>
        </xdr:cNvPr>
        <xdr:cNvSpPr txBox="1"/>
      </xdr:nvSpPr>
      <xdr:spPr>
        <a:xfrm>
          <a:off x="4686300" y="8351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329,831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3313</xdr:rowOff>
    </xdr:from>
    <xdr:to>
      <xdr:col>24</xdr:col>
      <xdr:colOff>152400</xdr:colOff>
      <xdr:row>50</xdr:row>
      <xdr:rowOff>3313</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a:off x="4546600" y="8575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60984</xdr:rowOff>
    </xdr:from>
    <xdr:to>
      <xdr:col>24</xdr:col>
      <xdr:colOff>63500</xdr:colOff>
      <xdr:row>56</xdr:row>
      <xdr:rowOff>117187</xdr:rowOff>
    </xdr:to>
    <xdr:cxnSp macro="">
      <xdr:nvCxnSpPr>
        <xdr:cNvPr id="116" name="直線コネクタ 115">
          <a:extLst>
            <a:ext uri="{FF2B5EF4-FFF2-40B4-BE49-F238E27FC236}">
              <a16:creationId xmlns="" xmlns:a16="http://schemas.microsoft.com/office/drawing/2014/main" id="{00000000-0008-0000-0700-000074000000}"/>
            </a:ext>
          </a:extLst>
        </xdr:cNvPr>
        <xdr:cNvCxnSpPr/>
      </xdr:nvCxnSpPr>
      <xdr:spPr>
        <a:xfrm>
          <a:off x="3797300" y="9662184"/>
          <a:ext cx="838200" cy="5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161072</xdr:rowOff>
    </xdr:from>
    <xdr:ext cx="534377" cy="259045"/>
    <xdr:sp macro="" textlink="">
      <xdr:nvSpPr>
        <xdr:cNvPr id="117" name="総務費平均値テキスト">
          <a:extLst>
            <a:ext uri="{FF2B5EF4-FFF2-40B4-BE49-F238E27FC236}">
              <a16:creationId xmlns="" xmlns:a16="http://schemas.microsoft.com/office/drawing/2014/main" id="{00000000-0008-0000-0700-000075000000}"/>
            </a:ext>
          </a:extLst>
        </xdr:cNvPr>
        <xdr:cNvSpPr txBox="1"/>
      </xdr:nvSpPr>
      <xdr:spPr>
        <a:xfrm>
          <a:off x="4686300" y="9762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11195</xdr:rowOff>
    </xdr:from>
    <xdr:to>
      <xdr:col>24</xdr:col>
      <xdr:colOff>114300</xdr:colOff>
      <xdr:row>57</xdr:row>
      <xdr:rowOff>112795</xdr:rowOff>
    </xdr:to>
    <xdr:sp macro="" textlink="">
      <xdr:nvSpPr>
        <xdr:cNvPr id="118" name="フローチャート: 判断 117">
          <a:extLst>
            <a:ext uri="{FF2B5EF4-FFF2-40B4-BE49-F238E27FC236}">
              <a16:creationId xmlns="" xmlns:a16="http://schemas.microsoft.com/office/drawing/2014/main" id="{00000000-0008-0000-0700-000076000000}"/>
            </a:ext>
          </a:extLst>
        </xdr:cNvPr>
        <xdr:cNvSpPr/>
      </xdr:nvSpPr>
      <xdr:spPr>
        <a:xfrm>
          <a:off x="4584700" y="97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60984</xdr:rowOff>
    </xdr:from>
    <xdr:to>
      <xdr:col>19</xdr:col>
      <xdr:colOff>177800</xdr:colOff>
      <xdr:row>57</xdr:row>
      <xdr:rowOff>1859</xdr:rowOff>
    </xdr:to>
    <xdr:cxnSp macro="">
      <xdr:nvCxnSpPr>
        <xdr:cNvPr id="119" name="直線コネクタ 118">
          <a:extLst>
            <a:ext uri="{FF2B5EF4-FFF2-40B4-BE49-F238E27FC236}">
              <a16:creationId xmlns="" xmlns:a16="http://schemas.microsoft.com/office/drawing/2014/main" id="{00000000-0008-0000-0700-000077000000}"/>
            </a:ext>
          </a:extLst>
        </xdr:cNvPr>
        <xdr:cNvCxnSpPr/>
      </xdr:nvCxnSpPr>
      <xdr:spPr>
        <a:xfrm flipV="1">
          <a:off x="2908300" y="9662184"/>
          <a:ext cx="889000" cy="11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156021</xdr:rowOff>
    </xdr:from>
    <xdr:to>
      <xdr:col>20</xdr:col>
      <xdr:colOff>38100</xdr:colOff>
      <xdr:row>57</xdr:row>
      <xdr:rowOff>86171</xdr:rowOff>
    </xdr:to>
    <xdr:sp macro="" textlink="">
      <xdr:nvSpPr>
        <xdr:cNvPr id="120" name="フローチャート: 判断 119">
          <a:extLst>
            <a:ext uri="{FF2B5EF4-FFF2-40B4-BE49-F238E27FC236}">
              <a16:creationId xmlns="" xmlns:a16="http://schemas.microsoft.com/office/drawing/2014/main" id="{00000000-0008-0000-0700-000078000000}"/>
            </a:ext>
          </a:extLst>
        </xdr:cNvPr>
        <xdr:cNvSpPr/>
      </xdr:nvSpPr>
      <xdr:spPr>
        <a:xfrm>
          <a:off x="3746500" y="975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77298</xdr:rowOff>
    </xdr:from>
    <xdr:ext cx="534377" cy="259045"/>
    <xdr:sp macro="" textlink="">
      <xdr:nvSpPr>
        <xdr:cNvPr id="121" name="テキスト ボックス 120">
          <a:extLst>
            <a:ext uri="{FF2B5EF4-FFF2-40B4-BE49-F238E27FC236}">
              <a16:creationId xmlns="" xmlns:a16="http://schemas.microsoft.com/office/drawing/2014/main" id="{00000000-0008-0000-0700-000079000000}"/>
            </a:ext>
          </a:extLst>
        </xdr:cNvPr>
        <xdr:cNvSpPr txBox="1"/>
      </xdr:nvSpPr>
      <xdr:spPr>
        <a:xfrm>
          <a:off x="3530111" y="984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1859</xdr:rowOff>
    </xdr:from>
    <xdr:to>
      <xdr:col>15</xdr:col>
      <xdr:colOff>50800</xdr:colOff>
      <xdr:row>57</xdr:row>
      <xdr:rowOff>115089</xdr:rowOff>
    </xdr:to>
    <xdr:cxnSp macro="">
      <xdr:nvCxnSpPr>
        <xdr:cNvPr id="122" name="直線コネクタ 121">
          <a:extLst>
            <a:ext uri="{FF2B5EF4-FFF2-40B4-BE49-F238E27FC236}">
              <a16:creationId xmlns="" xmlns:a16="http://schemas.microsoft.com/office/drawing/2014/main" id="{00000000-0008-0000-0700-00007A000000}"/>
            </a:ext>
          </a:extLst>
        </xdr:cNvPr>
        <xdr:cNvCxnSpPr/>
      </xdr:nvCxnSpPr>
      <xdr:spPr>
        <a:xfrm flipV="1">
          <a:off x="2019300" y="9774509"/>
          <a:ext cx="889000" cy="11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12525</xdr:rowOff>
    </xdr:from>
    <xdr:to>
      <xdr:col>15</xdr:col>
      <xdr:colOff>101600</xdr:colOff>
      <xdr:row>57</xdr:row>
      <xdr:rowOff>114125</xdr:rowOff>
    </xdr:to>
    <xdr:sp macro="" textlink="">
      <xdr:nvSpPr>
        <xdr:cNvPr id="123" name="フローチャート: 判断 122">
          <a:extLst>
            <a:ext uri="{FF2B5EF4-FFF2-40B4-BE49-F238E27FC236}">
              <a16:creationId xmlns="" xmlns:a16="http://schemas.microsoft.com/office/drawing/2014/main" id="{00000000-0008-0000-0700-00007B000000}"/>
            </a:ext>
          </a:extLst>
        </xdr:cNvPr>
        <xdr:cNvSpPr/>
      </xdr:nvSpPr>
      <xdr:spPr>
        <a:xfrm>
          <a:off x="2857500" y="978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105252</xdr:rowOff>
    </xdr:from>
    <xdr:ext cx="534377" cy="259045"/>
    <xdr:sp macro="" textlink="">
      <xdr:nvSpPr>
        <xdr:cNvPr id="124" name="テキスト ボックス 123">
          <a:extLst>
            <a:ext uri="{FF2B5EF4-FFF2-40B4-BE49-F238E27FC236}">
              <a16:creationId xmlns="" xmlns:a16="http://schemas.microsoft.com/office/drawing/2014/main" id="{00000000-0008-0000-0700-00007C000000}"/>
            </a:ext>
          </a:extLst>
        </xdr:cNvPr>
        <xdr:cNvSpPr txBox="1"/>
      </xdr:nvSpPr>
      <xdr:spPr>
        <a:xfrm>
          <a:off x="2641111" y="987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115089</xdr:rowOff>
    </xdr:from>
    <xdr:to>
      <xdr:col>10</xdr:col>
      <xdr:colOff>114300</xdr:colOff>
      <xdr:row>57</xdr:row>
      <xdr:rowOff>125340</xdr:rowOff>
    </xdr:to>
    <xdr:cxnSp macro="">
      <xdr:nvCxnSpPr>
        <xdr:cNvPr id="125" name="直線コネクタ 124">
          <a:extLst>
            <a:ext uri="{FF2B5EF4-FFF2-40B4-BE49-F238E27FC236}">
              <a16:creationId xmlns="" xmlns:a16="http://schemas.microsoft.com/office/drawing/2014/main" id="{00000000-0008-0000-0700-00007D000000}"/>
            </a:ext>
          </a:extLst>
        </xdr:cNvPr>
        <xdr:cNvCxnSpPr/>
      </xdr:nvCxnSpPr>
      <xdr:spPr>
        <a:xfrm flipV="1">
          <a:off x="1130300" y="9887739"/>
          <a:ext cx="889000" cy="1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158815</xdr:rowOff>
    </xdr:from>
    <xdr:to>
      <xdr:col>10</xdr:col>
      <xdr:colOff>165100</xdr:colOff>
      <xdr:row>57</xdr:row>
      <xdr:rowOff>88965</xdr:rowOff>
    </xdr:to>
    <xdr:sp macro="" textlink="">
      <xdr:nvSpPr>
        <xdr:cNvPr id="126" name="フローチャート: 判断 125">
          <a:extLst>
            <a:ext uri="{FF2B5EF4-FFF2-40B4-BE49-F238E27FC236}">
              <a16:creationId xmlns="" xmlns:a16="http://schemas.microsoft.com/office/drawing/2014/main" id="{00000000-0008-0000-0700-00007E000000}"/>
            </a:ext>
          </a:extLst>
        </xdr:cNvPr>
        <xdr:cNvSpPr/>
      </xdr:nvSpPr>
      <xdr:spPr>
        <a:xfrm>
          <a:off x="1968500" y="976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105492</xdr:rowOff>
    </xdr:from>
    <xdr:ext cx="534377" cy="259045"/>
    <xdr:sp macro="" textlink="">
      <xdr:nvSpPr>
        <xdr:cNvPr id="127" name="テキスト ボックス 126">
          <a:extLst>
            <a:ext uri="{FF2B5EF4-FFF2-40B4-BE49-F238E27FC236}">
              <a16:creationId xmlns="" xmlns:a16="http://schemas.microsoft.com/office/drawing/2014/main" id="{00000000-0008-0000-0700-00007F000000}"/>
            </a:ext>
          </a:extLst>
        </xdr:cNvPr>
        <xdr:cNvSpPr txBox="1"/>
      </xdr:nvSpPr>
      <xdr:spPr>
        <a:xfrm>
          <a:off x="1752111" y="953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140660</xdr:rowOff>
    </xdr:from>
    <xdr:to>
      <xdr:col>6</xdr:col>
      <xdr:colOff>38100</xdr:colOff>
      <xdr:row>57</xdr:row>
      <xdr:rowOff>70810</xdr:rowOff>
    </xdr:to>
    <xdr:sp macro="" textlink="">
      <xdr:nvSpPr>
        <xdr:cNvPr id="128" name="フローチャート: 判断 127">
          <a:extLst>
            <a:ext uri="{FF2B5EF4-FFF2-40B4-BE49-F238E27FC236}">
              <a16:creationId xmlns="" xmlns:a16="http://schemas.microsoft.com/office/drawing/2014/main" id="{00000000-0008-0000-0700-000080000000}"/>
            </a:ext>
          </a:extLst>
        </xdr:cNvPr>
        <xdr:cNvSpPr/>
      </xdr:nvSpPr>
      <xdr:spPr>
        <a:xfrm>
          <a:off x="1079500" y="974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87337</xdr:rowOff>
    </xdr:from>
    <xdr:ext cx="534377" cy="259045"/>
    <xdr:sp macro="" textlink="">
      <xdr:nvSpPr>
        <xdr:cNvPr id="129" name="テキスト ボックス 128">
          <a:extLst>
            <a:ext uri="{FF2B5EF4-FFF2-40B4-BE49-F238E27FC236}">
              <a16:creationId xmlns="" xmlns:a16="http://schemas.microsoft.com/office/drawing/2014/main" id="{00000000-0008-0000-0700-000081000000}"/>
            </a:ext>
          </a:extLst>
        </xdr:cNvPr>
        <xdr:cNvSpPr txBox="1"/>
      </xdr:nvSpPr>
      <xdr:spPr>
        <a:xfrm>
          <a:off x="863111" y="951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66387</xdr:rowOff>
    </xdr:from>
    <xdr:to>
      <xdr:col>24</xdr:col>
      <xdr:colOff>114300</xdr:colOff>
      <xdr:row>56</xdr:row>
      <xdr:rowOff>167987</xdr:rowOff>
    </xdr:to>
    <xdr:sp macro="" textlink="">
      <xdr:nvSpPr>
        <xdr:cNvPr id="135" name="楕円 134">
          <a:extLst>
            <a:ext uri="{FF2B5EF4-FFF2-40B4-BE49-F238E27FC236}">
              <a16:creationId xmlns="" xmlns:a16="http://schemas.microsoft.com/office/drawing/2014/main" id="{00000000-0008-0000-0700-000087000000}"/>
            </a:ext>
          </a:extLst>
        </xdr:cNvPr>
        <xdr:cNvSpPr/>
      </xdr:nvSpPr>
      <xdr:spPr>
        <a:xfrm>
          <a:off x="4584700" y="96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89264</xdr:rowOff>
    </xdr:from>
    <xdr:ext cx="534377" cy="259045"/>
    <xdr:sp macro="" textlink="">
      <xdr:nvSpPr>
        <xdr:cNvPr id="136" name="総務費該当値テキスト">
          <a:extLst>
            <a:ext uri="{FF2B5EF4-FFF2-40B4-BE49-F238E27FC236}">
              <a16:creationId xmlns="" xmlns:a16="http://schemas.microsoft.com/office/drawing/2014/main" id="{00000000-0008-0000-0700-000088000000}"/>
            </a:ext>
          </a:extLst>
        </xdr:cNvPr>
        <xdr:cNvSpPr txBox="1"/>
      </xdr:nvSpPr>
      <xdr:spPr>
        <a:xfrm>
          <a:off x="4686300" y="951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10184</xdr:rowOff>
    </xdr:from>
    <xdr:to>
      <xdr:col>20</xdr:col>
      <xdr:colOff>38100</xdr:colOff>
      <xdr:row>56</xdr:row>
      <xdr:rowOff>111784</xdr:rowOff>
    </xdr:to>
    <xdr:sp macro="" textlink="">
      <xdr:nvSpPr>
        <xdr:cNvPr id="137" name="楕円 136">
          <a:extLst>
            <a:ext uri="{FF2B5EF4-FFF2-40B4-BE49-F238E27FC236}">
              <a16:creationId xmlns="" xmlns:a16="http://schemas.microsoft.com/office/drawing/2014/main" id="{00000000-0008-0000-0700-000089000000}"/>
            </a:ext>
          </a:extLst>
        </xdr:cNvPr>
        <xdr:cNvSpPr/>
      </xdr:nvSpPr>
      <xdr:spPr>
        <a:xfrm>
          <a:off x="3746500" y="961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128311</xdr:rowOff>
    </xdr:from>
    <xdr:ext cx="534377" cy="259045"/>
    <xdr:sp macro="" textlink="">
      <xdr:nvSpPr>
        <xdr:cNvPr id="138" name="テキスト ボックス 137">
          <a:extLst>
            <a:ext uri="{FF2B5EF4-FFF2-40B4-BE49-F238E27FC236}">
              <a16:creationId xmlns="" xmlns:a16="http://schemas.microsoft.com/office/drawing/2014/main" id="{00000000-0008-0000-0700-00008A000000}"/>
            </a:ext>
          </a:extLst>
        </xdr:cNvPr>
        <xdr:cNvSpPr txBox="1"/>
      </xdr:nvSpPr>
      <xdr:spPr>
        <a:xfrm>
          <a:off x="3530111" y="938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122509</xdr:rowOff>
    </xdr:from>
    <xdr:to>
      <xdr:col>15</xdr:col>
      <xdr:colOff>101600</xdr:colOff>
      <xdr:row>57</xdr:row>
      <xdr:rowOff>52659</xdr:rowOff>
    </xdr:to>
    <xdr:sp macro="" textlink="">
      <xdr:nvSpPr>
        <xdr:cNvPr id="139" name="楕円 138">
          <a:extLst>
            <a:ext uri="{FF2B5EF4-FFF2-40B4-BE49-F238E27FC236}">
              <a16:creationId xmlns="" xmlns:a16="http://schemas.microsoft.com/office/drawing/2014/main" id="{00000000-0008-0000-0700-00008B000000}"/>
            </a:ext>
          </a:extLst>
        </xdr:cNvPr>
        <xdr:cNvSpPr/>
      </xdr:nvSpPr>
      <xdr:spPr>
        <a:xfrm>
          <a:off x="2857500" y="97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69186</xdr:rowOff>
    </xdr:from>
    <xdr:ext cx="534377"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2641111" y="949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64289</xdr:rowOff>
    </xdr:from>
    <xdr:to>
      <xdr:col>10</xdr:col>
      <xdr:colOff>165100</xdr:colOff>
      <xdr:row>57</xdr:row>
      <xdr:rowOff>165889</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1968500" y="983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157016</xdr:rowOff>
    </xdr:from>
    <xdr:ext cx="534377" cy="259045"/>
    <xdr:sp macro="" textlink="">
      <xdr:nvSpPr>
        <xdr:cNvPr id="142" name="テキスト ボックス 141">
          <a:extLst>
            <a:ext uri="{FF2B5EF4-FFF2-40B4-BE49-F238E27FC236}">
              <a16:creationId xmlns="" xmlns:a16="http://schemas.microsoft.com/office/drawing/2014/main" id="{00000000-0008-0000-0700-00008E000000}"/>
            </a:ext>
          </a:extLst>
        </xdr:cNvPr>
        <xdr:cNvSpPr txBox="1"/>
      </xdr:nvSpPr>
      <xdr:spPr>
        <a:xfrm>
          <a:off x="1752111" y="992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74540</xdr:rowOff>
    </xdr:from>
    <xdr:to>
      <xdr:col>6</xdr:col>
      <xdr:colOff>38100</xdr:colOff>
      <xdr:row>58</xdr:row>
      <xdr:rowOff>4690</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1079500" y="984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167267</xdr:rowOff>
    </xdr:from>
    <xdr:ext cx="534377"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863111" y="993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53549</xdr:rowOff>
    </xdr:from>
    <xdr:to>
      <xdr:col>24</xdr:col>
      <xdr:colOff>62865</xdr:colOff>
      <xdr:row>78</xdr:row>
      <xdr:rowOff>129029</xdr:rowOff>
    </xdr:to>
    <xdr:cxnSp macro="">
      <xdr:nvCxnSpPr>
        <xdr:cNvPr id="167" name="直線コネクタ 166">
          <a:extLst>
            <a:ext uri="{FF2B5EF4-FFF2-40B4-BE49-F238E27FC236}">
              <a16:creationId xmlns="" xmlns:a16="http://schemas.microsoft.com/office/drawing/2014/main" id="{00000000-0008-0000-0700-0000A7000000}"/>
            </a:ext>
          </a:extLst>
        </xdr:cNvPr>
        <xdr:cNvCxnSpPr/>
      </xdr:nvCxnSpPr>
      <xdr:spPr>
        <a:xfrm flipV="1">
          <a:off x="4633595" y="12226499"/>
          <a:ext cx="1270" cy="1275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132856</xdr:rowOff>
    </xdr:from>
    <xdr:ext cx="599010" cy="259045"/>
    <xdr:sp macro="" textlink="">
      <xdr:nvSpPr>
        <xdr:cNvPr id="168" name="民生費最小値テキスト">
          <a:extLst>
            <a:ext uri="{FF2B5EF4-FFF2-40B4-BE49-F238E27FC236}">
              <a16:creationId xmlns="" xmlns:a16="http://schemas.microsoft.com/office/drawing/2014/main" id="{00000000-0008-0000-0700-0000A8000000}"/>
            </a:ext>
          </a:extLst>
        </xdr:cNvPr>
        <xdr:cNvSpPr txBox="1"/>
      </xdr:nvSpPr>
      <xdr:spPr>
        <a:xfrm>
          <a:off x="4686300" y="13505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129029</xdr:rowOff>
    </xdr:from>
    <xdr:to>
      <xdr:col>24</xdr:col>
      <xdr:colOff>152400</xdr:colOff>
      <xdr:row>78</xdr:row>
      <xdr:rowOff>129029</xdr:rowOff>
    </xdr:to>
    <xdr:cxnSp macro="">
      <xdr:nvCxnSpPr>
        <xdr:cNvPr id="169" name="直線コネクタ 168">
          <a:extLst>
            <a:ext uri="{FF2B5EF4-FFF2-40B4-BE49-F238E27FC236}">
              <a16:creationId xmlns="" xmlns:a16="http://schemas.microsoft.com/office/drawing/2014/main" id="{00000000-0008-0000-0700-0000A9000000}"/>
            </a:ext>
          </a:extLst>
        </xdr:cNvPr>
        <xdr:cNvCxnSpPr/>
      </xdr:nvCxnSpPr>
      <xdr:spPr>
        <a:xfrm>
          <a:off x="4546600" y="13502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226</xdr:rowOff>
    </xdr:from>
    <xdr:ext cx="599010" cy="259045"/>
    <xdr:sp macro="" textlink="">
      <xdr:nvSpPr>
        <xdr:cNvPr id="170" name="民生費最大値テキスト">
          <a:extLst>
            <a:ext uri="{FF2B5EF4-FFF2-40B4-BE49-F238E27FC236}">
              <a16:creationId xmlns="" xmlns:a16="http://schemas.microsoft.com/office/drawing/2014/main" id="{00000000-0008-0000-0700-0000AA000000}"/>
            </a:ext>
          </a:extLst>
        </xdr:cNvPr>
        <xdr:cNvSpPr txBox="1"/>
      </xdr:nvSpPr>
      <xdr:spPr>
        <a:xfrm>
          <a:off x="4686300" y="1200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53549</xdr:rowOff>
    </xdr:from>
    <xdr:to>
      <xdr:col>24</xdr:col>
      <xdr:colOff>152400</xdr:colOff>
      <xdr:row>71</xdr:row>
      <xdr:rowOff>53549</xdr:rowOff>
    </xdr:to>
    <xdr:cxnSp macro="">
      <xdr:nvCxnSpPr>
        <xdr:cNvPr id="171" name="直線コネクタ 170">
          <a:extLst>
            <a:ext uri="{FF2B5EF4-FFF2-40B4-BE49-F238E27FC236}">
              <a16:creationId xmlns="" xmlns:a16="http://schemas.microsoft.com/office/drawing/2014/main" id="{00000000-0008-0000-0700-0000AB000000}"/>
            </a:ext>
          </a:extLst>
        </xdr:cNvPr>
        <xdr:cNvCxnSpPr/>
      </xdr:nvCxnSpPr>
      <xdr:spPr>
        <a:xfrm>
          <a:off x="4546600" y="12226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24924</xdr:rowOff>
    </xdr:from>
    <xdr:to>
      <xdr:col>24</xdr:col>
      <xdr:colOff>63500</xdr:colOff>
      <xdr:row>77</xdr:row>
      <xdr:rowOff>51684</xdr:rowOff>
    </xdr:to>
    <xdr:cxnSp macro="">
      <xdr:nvCxnSpPr>
        <xdr:cNvPr id="172" name="直線コネクタ 171">
          <a:extLst>
            <a:ext uri="{FF2B5EF4-FFF2-40B4-BE49-F238E27FC236}">
              <a16:creationId xmlns="" xmlns:a16="http://schemas.microsoft.com/office/drawing/2014/main" id="{00000000-0008-0000-0700-0000AC000000}"/>
            </a:ext>
          </a:extLst>
        </xdr:cNvPr>
        <xdr:cNvCxnSpPr/>
      </xdr:nvCxnSpPr>
      <xdr:spPr>
        <a:xfrm>
          <a:off x="3797300" y="13226574"/>
          <a:ext cx="838200" cy="2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49305</xdr:rowOff>
    </xdr:from>
    <xdr:ext cx="599010" cy="259045"/>
    <xdr:sp macro="" textlink="">
      <xdr:nvSpPr>
        <xdr:cNvPr id="173" name="民生費平均値テキスト">
          <a:extLst>
            <a:ext uri="{FF2B5EF4-FFF2-40B4-BE49-F238E27FC236}">
              <a16:creationId xmlns="" xmlns:a16="http://schemas.microsoft.com/office/drawing/2014/main" id="{00000000-0008-0000-0700-0000AD000000}"/>
            </a:ext>
          </a:extLst>
        </xdr:cNvPr>
        <xdr:cNvSpPr txBox="1"/>
      </xdr:nvSpPr>
      <xdr:spPr>
        <a:xfrm>
          <a:off x="4686300" y="132509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70878</xdr:rowOff>
    </xdr:from>
    <xdr:to>
      <xdr:col>24</xdr:col>
      <xdr:colOff>114300</xdr:colOff>
      <xdr:row>78</xdr:row>
      <xdr:rowOff>1028</xdr:rowOff>
    </xdr:to>
    <xdr:sp macro="" textlink="">
      <xdr:nvSpPr>
        <xdr:cNvPr id="174" name="フローチャート: 判断 173">
          <a:extLst>
            <a:ext uri="{FF2B5EF4-FFF2-40B4-BE49-F238E27FC236}">
              <a16:creationId xmlns="" xmlns:a16="http://schemas.microsoft.com/office/drawing/2014/main" id="{00000000-0008-0000-0700-0000AE000000}"/>
            </a:ext>
          </a:extLst>
        </xdr:cNvPr>
        <xdr:cNvSpPr/>
      </xdr:nvSpPr>
      <xdr:spPr>
        <a:xfrm>
          <a:off x="4584700" y="1327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24924</xdr:rowOff>
    </xdr:from>
    <xdr:to>
      <xdr:col>19</xdr:col>
      <xdr:colOff>177800</xdr:colOff>
      <xdr:row>77</xdr:row>
      <xdr:rowOff>98254</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flipV="1">
          <a:off x="2908300" y="13226574"/>
          <a:ext cx="889000" cy="7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48484</xdr:rowOff>
    </xdr:from>
    <xdr:to>
      <xdr:col>20</xdr:col>
      <xdr:colOff>38100</xdr:colOff>
      <xdr:row>77</xdr:row>
      <xdr:rowOff>150084</xdr:rowOff>
    </xdr:to>
    <xdr:sp macro="" textlink="">
      <xdr:nvSpPr>
        <xdr:cNvPr id="176" name="フローチャート: 判断 175">
          <a:extLst>
            <a:ext uri="{FF2B5EF4-FFF2-40B4-BE49-F238E27FC236}">
              <a16:creationId xmlns="" xmlns:a16="http://schemas.microsoft.com/office/drawing/2014/main" id="{00000000-0008-0000-0700-0000B0000000}"/>
            </a:ext>
          </a:extLst>
        </xdr:cNvPr>
        <xdr:cNvSpPr/>
      </xdr:nvSpPr>
      <xdr:spPr>
        <a:xfrm>
          <a:off x="3746500" y="1325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141211</xdr:rowOff>
    </xdr:from>
    <xdr:ext cx="599010" cy="259045"/>
    <xdr:sp macro="" textlink="">
      <xdr:nvSpPr>
        <xdr:cNvPr id="177" name="テキスト ボックス 176">
          <a:extLst>
            <a:ext uri="{FF2B5EF4-FFF2-40B4-BE49-F238E27FC236}">
              <a16:creationId xmlns="" xmlns:a16="http://schemas.microsoft.com/office/drawing/2014/main" id="{00000000-0008-0000-0700-0000B1000000}"/>
            </a:ext>
          </a:extLst>
        </xdr:cNvPr>
        <xdr:cNvSpPr txBox="1"/>
      </xdr:nvSpPr>
      <xdr:spPr>
        <a:xfrm>
          <a:off x="3497795" y="13342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98254</xdr:rowOff>
    </xdr:from>
    <xdr:to>
      <xdr:col>15</xdr:col>
      <xdr:colOff>50800</xdr:colOff>
      <xdr:row>77</xdr:row>
      <xdr:rowOff>109548</xdr:rowOff>
    </xdr:to>
    <xdr:cxnSp macro="">
      <xdr:nvCxnSpPr>
        <xdr:cNvPr id="178" name="直線コネクタ 177">
          <a:extLst>
            <a:ext uri="{FF2B5EF4-FFF2-40B4-BE49-F238E27FC236}">
              <a16:creationId xmlns="" xmlns:a16="http://schemas.microsoft.com/office/drawing/2014/main" id="{00000000-0008-0000-0700-0000B2000000}"/>
            </a:ext>
          </a:extLst>
        </xdr:cNvPr>
        <xdr:cNvCxnSpPr/>
      </xdr:nvCxnSpPr>
      <xdr:spPr>
        <a:xfrm flipV="1">
          <a:off x="2019300" y="13299904"/>
          <a:ext cx="889000" cy="1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121261</xdr:rowOff>
    </xdr:from>
    <xdr:to>
      <xdr:col>15</xdr:col>
      <xdr:colOff>101600</xdr:colOff>
      <xdr:row>78</xdr:row>
      <xdr:rowOff>51411</xdr:rowOff>
    </xdr:to>
    <xdr:sp macro="" textlink="">
      <xdr:nvSpPr>
        <xdr:cNvPr id="179" name="フローチャート: 判断 178">
          <a:extLst>
            <a:ext uri="{FF2B5EF4-FFF2-40B4-BE49-F238E27FC236}">
              <a16:creationId xmlns="" xmlns:a16="http://schemas.microsoft.com/office/drawing/2014/main" id="{00000000-0008-0000-0700-0000B3000000}"/>
            </a:ext>
          </a:extLst>
        </xdr:cNvPr>
        <xdr:cNvSpPr/>
      </xdr:nvSpPr>
      <xdr:spPr>
        <a:xfrm>
          <a:off x="2857500" y="1332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42538</xdr:rowOff>
    </xdr:from>
    <xdr:ext cx="599010" cy="259045"/>
    <xdr:sp macro="" textlink="">
      <xdr:nvSpPr>
        <xdr:cNvPr id="180" name="テキスト ボックス 179">
          <a:extLst>
            <a:ext uri="{FF2B5EF4-FFF2-40B4-BE49-F238E27FC236}">
              <a16:creationId xmlns="" xmlns:a16="http://schemas.microsoft.com/office/drawing/2014/main" id="{00000000-0008-0000-0700-0000B4000000}"/>
            </a:ext>
          </a:extLst>
        </xdr:cNvPr>
        <xdr:cNvSpPr txBox="1"/>
      </xdr:nvSpPr>
      <xdr:spPr>
        <a:xfrm>
          <a:off x="2608795" y="1341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109548</xdr:rowOff>
    </xdr:from>
    <xdr:to>
      <xdr:col>10</xdr:col>
      <xdr:colOff>114300</xdr:colOff>
      <xdr:row>77</xdr:row>
      <xdr:rowOff>141291</xdr:rowOff>
    </xdr:to>
    <xdr:cxnSp macro="">
      <xdr:nvCxnSpPr>
        <xdr:cNvPr id="181" name="直線コネクタ 180">
          <a:extLst>
            <a:ext uri="{FF2B5EF4-FFF2-40B4-BE49-F238E27FC236}">
              <a16:creationId xmlns="" xmlns:a16="http://schemas.microsoft.com/office/drawing/2014/main" id="{00000000-0008-0000-0700-0000B5000000}"/>
            </a:ext>
          </a:extLst>
        </xdr:cNvPr>
        <xdr:cNvCxnSpPr/>
      </xdr:nvCxnSpPr>
      <xdr:spPr>
        <a:xfrm flipV="1">
          <a:off x="1130300" y="13311198"/>
          <a:ext cx="889000" cy="3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58167</xdr:rowOff>
    </xdr:from>
    <xdr:to>
      <xdr:col>10</xdr:col>
      <xdr:colOff>165100</xdr:colOff>
      <xdr:row>77</xdr:row>
      <xdr:rowOff>159767</xdr:rowOff>
    </xdr:to>
    <xdr:sp macro="" textlink="">
      <xdr:nvSpPr>
        <xdr:cNvPr id="182" name="フローチャート: 判断 181">
          <a:extLst>
            <a:ext uri="{FF2B5EF4-FFF2-40B4-BE49-F238E27FC236}">
              <a16:creationId xmlns="" xmlns:a16="http://schemas.microsoft.com/office/drawing/2014/main" id="{00000000-0008-0000-0700-0000B6000000}"/>
            </a:ext>
          </a:extLst>
        </xdr:cNvPr>
        <xdr:cNvSpPr/>
      </xdr:nvSpPr>
      <xdr:spPr>
        <a:xfrm>
          <a:off x="1968500" y="1325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4844</xdr:rowOff>
    </xdr:from>
    <xdr:ext cx="599010" cy="259045"/>
    <xdr:sp macro="" textlink="">
      <xdr:nvSpPr>
        <xdr:cNvPr id="183" name="テキスト ボックス 182">
          <a:extLst>
            <a:ext uri="{FF2B5EF4-FFF2-40B4-BE49-F238E27FC236}">
              <a16:creationId xmlns="" xmlns:a16="http://schemas.microsoft.com/office/drawing/2014/main" id="{00000000-0008-0000-0700-0000B7000000}"/>
            </a:ext>
          </a:extLst>
        </xdr:cNvPr>
        <xdr:cNvSpPr txBox="1"/>
      </xdr:nvSpPr>
      <xdr:spPr>
        <a:xfrm>
          <a:off x="1719795" y="1303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88328</xdr:rowOff>
    </xdr:from>
    <xdr:to>
      <xdr:col>6</xdr:col>
      <xdr:colOff>38100</xdr:colOff>
      <xdr:row>78</xdr:row>
      <xdr:rowOff>18478</xdr:rowOff>
    </xdr:to>
    <xdr:sp macro="" textlink="">
      <xdr:nvSpPr>
        <xdr:cNvPr id="184" name="フローチャート: 判断 183">
          <a:extLst>
            <a:ext uri="{FF2B5EF4-FFF2-40B4-BE49-F238E27FC236}">
              <a16:creationId xmlns="" xmlns:a16="http://schemas.microsoft.com/office/drawing/2014/main" id="{00000000-0008-0000-0700-0000B8000000}"/>
            </a:ext>
          </a:extLst>
        </xdr:cNvPr>
        <xdr:cNvSpPr/>
      </xdr:nvSpPr>
      <xdr:spPr>
        <a:xfrm>
          <a:off x="1079500" y="1328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35005</xdr:rowOff>
    </xdr:from>
    <xdr:ext cx="599010" cy="259045"/>
    <xdr:sp macro="" textlink="">
      <xdr:nvSpPr>
        <xdr:cNvPr id="185" name="テキスト ボックス 184">
          <a:extLst>
            <a:ext uri="{FF2B5EF4-FFF2-40B4-BE49-F238E27FC236}">
              <a16:creationId xmlns="" xmlns:a16="http://schemas.microsoft.com/office/drawing/2014/main" id="{00000000-0008-0000-0700-0000B9000000}"/>
            </a:ext>
          </a:extLst>
        </xdr:cNvPr>
        <xdr:cNvSpPr txBox="1"/>
      </xdr:nvSpPr>
      <xdr:spPr>
        <a:xfrm>
          <a:off x="830795" y="1306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884</xdr:rowOff>
    </xdr:from>
    <xdr:to>
      <xdr:col>24</xdr:col>
      <xdr:colOff>114300</xdr:colOff>
      <xdr:row>77</xdr:row>
      <xdr:rowOff>102484</xdr:rowOff>
    </xdr:to>
    <xdr:sp macro="" textlink="">
      <xdr:nvSpPr>
        <xdr:cNvPr id="191" name="楕円 190">
          <a:extLst>
            <a:ext uri="{FF2B5EF4-FFF2-40B4-BE49-F238E27FC236}">
              <a16:creationId xmlns="" xmlns:a16="http://schemas.microsoft.com/office/drawing/2014/main" id="{00000000-0008-0000-0700-0000BF000000}"/>
            </a:ext>
          </a:extLst>
        </xdr:cNvPr>
        <xdr:cNvSpPr/>
      </xdr:nvSpPr>
      <xdr:spPr>
        <a:xfrm>
          <a:off x="4584700" y="1320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23761</xdr:rowOff>
    </xdr:from>
    <xdr:ext cx="599010" cy="259045"/>
    <xdr:sp macro="" textlink="">
      <xdr:nvSpPr>
        <xdr:cNvPr id="192" name="民生費該当値テキスト">
          <a:extLst>
            <a:ext uri="{FF2B5EF4-FFF2-40B4-BE49-F238E27FC236}">
              <a16:creationId xmlns="" xmlns:a16="http://schemas.microsoft.com/office/drawing/2014/main" id="{00000000-0008-0000-0700-0000C0000000}"/>
            </a:ext>
          </a:extLst>
        </xdr:cNvPr>
        <xdr:cNvSpPr txBox="1"/>
      </xdr:nvSpPr>
      <xdr:spPr>
        <a:xfrm>
          <a:off x="4686300" y="13053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145574</xdr:rowOff>
    </xdr:from>
    <xdr:to>
      <xdr:col>20</xdr:col>
      <xdr:colOff>38100</xdr:colOff>
      <xdr:row>77</xdr:row>
      <xdr:rowOff>75724</xdr:rowOff>
    </xdr:to>
    <xdr:sp macro="" textlink="">
      <xdr:nvSpPr>
        <xdr:cNvPr id="193" name="楕円 192">
          <a:extLst>
            <a:ext uri="{FF2B5EF4-FFF2-40B4-BE49-F238E27FC236}">
              <a16:creationId xmlns="" xmlns:a16="http://schemas.microsoft.com/office/drawing/2014/main" id="{00000000-0008-0000-0700-0000C1000000}"/>
            </a:ext>
          </a:extLst>
        </xdr:cNvPr>
        <xdr:cNvSpPr/>
      </xdr:nvSpPr>
      <xdr:spPr>
        <a:xfrm>
          <a:off x="3746500" y="1317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92252</xdr:rowOff>
    </xdr:from>
    <xdr:ext cx="59901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3497795" y="12951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47454</xdr:rowOff>
    </xdr:from>
    <xdr:to>
      <xdr:col>15</xdr:col>
      <xdr:colOff>101600</xdr:colOff>
      <xdr:row>77</xdr:row>
      <xdr:rowOff>149054</xdr:rowOff>
    </xdr:to>
    <xdr:sp macro="" textlink="">
      <xdr:nvSpPr>
        <xdr:cNvPr id="195" name="楕円 194">
          <a:extLst>
            <a:ext uri="{FF2B5EF4-FFF2-40B4-BE49-F238E27FC236}">
              <a16:creationId xmlns="" xmlns:a16="http://schemas.microsoft.com/office/drawing/2014/main" id="{00000000-0008-0000-0700-0000C3000000}"/>
            </a:ext>
          </a:extLst>
        </xdr:cNvPr>
        <xdr:cNvSpPr/>
      </xdr:nvSpPr>
      <xdr:spPr>
        <a:xfrm>
          <a:off x="2857500" y="132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165581</xdr:rowOff>
    </xdr:from>
    <xdr:ext cx="599010" cy="259045"/>
    <xdr:sp macro="" textlink="">
      <xdr:nvSpPr>
        <xdr:cNvPr id="196" name="テキスト ボックス 195">
          <a:extLst>
            <a:ext uri="{FF2B5EF4-FFF2-40B4-BE49-F238E27FC236}">
              <a16:creationId xmlns="" xmlns:a16="http://schemas.microsoft.com/office/drawing/2014/main" id="{00000000-0008-0000-0700-0000C4000000}"/>
            </a:ext>
          </a:extLst>
        </xdr:cNvPr>
        <xdr:cNvSpPr txBox="1"/>
      </xdr:nvSpPr>
      <xdr:spPr>
        <a:xfrm>
          <a:off x="2608795" y="13024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58748</xdr:rowOff>
    </xdr:from>
    <xdr:to>
      <xdr:col>10</xdr:col>
      <xdr:colOff>165100</xdr:colOff>
      <xdr:row>77</xdr:row>
      <xdr:rowOff>160348</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1968500" y="1326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151475</xdr:rowOff>
    </xdr:from>
    <xdr:ext cx="59901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1719795" y="13353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90491</xdr:rowOff>
    </xdr:from>
    <xdr:to>
      <xdr:col>6</xdr:col>
      <xdr:colOff>38100</xdr:colOff>
      <xdr:row>78</xdr:row>
      <xdr:rowOff>20641</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1079500" y="1329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11768</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830795" y="1338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 xmlns:a16="http://schemas.microsoft.com/office/drawing/2014/main" id="{00000000-0008-0000-07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a:extLst>
            <a:ext uri="{FF2B5EF4-FFF2-40B4-BE49-F238E27FC236}">
              <a16:creationId xmlns="" xmlns:a16="http://schemas.microsoft.com/office/drawing/2014/main" id="{00000000-0008-0000-0700-0000D5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 xmlns:a16="http://schemas.microsoft.com/office/drawing/2014/main" id="{00000000-0008-0000-07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5" name="テキスト ボックス 214">
          <a:extLst>
            <a:ext uri="{FF2B5EF4-FFF2-40B4-BE49-F238E27FC236}">
              <a16:creationId xmlns="" xmlns:a16="http://schemas.microsoft.com/office/drawing/2014/main" id="{00000000-0008-0000-0700-0000D7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 xmlns:a16="http://schemas.microsoft.com/office/drawing/2014/main" id="{00000000-0008-0000-07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7" name="テキスト ボックス 216">
          <a:extLst>
            <a:ext uri="{FF2B5EF4-FFF2-40B4-BE49-F238E27FC236}">
              <a16:creationId xmlns="" xmlns:a16="http://schemas.microsoft.com/office/drawing/2014/main" id="{00000000-0008-0000-0700-0000D9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 xmlns:a16="http://schemas.microsoft.com/office/drawing/2014/main" id="{00000000-0008-0000-07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19" name="テキスト ボックス 218">
          <a:extLst>
            <a:ext uri="{FF2B5EF4-FFF2-40B4-BE49-F238E27FC236}">
              <a16:creationId xmlns="" xmlns:a16="http://schemas.microsoft.com/office/drawing/2014/main" id="{00000000-0008-0000-0700-0000DB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37196</xdr:rowOff>
    </xdr:from>
    <xdr:to>
      <xdr:col>24</xdr:col>
      <xdr:colOff>62865</xdr:colOff>
      <xdr:row>98</xdr:row>
      <xdr:rowOff>138351</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flipV="1">
          <a:off x="4633595" y="15639146"/>
          <a:ext cx="1270" cy="1301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142178</xdr:rowOff>
    </xdr:from>
    <xdr:ext cx="534377" cy="259045"/>
    <xdr:sp macro="" textlink="">
      <xdr:nvSpPr>
        <xdr:cNvPr id="224" name="衛生費最小値テキスト">
          <a:extLst>
            <a:ext uri="{FF2B5EF4-FFF2-40B4-BE49-F238E27FC236}">
              <a16:creationId xmlns="" xmlns:a16="http://schemas.microsoft.com/office/drawing/2014/main" id="{00000000-0008-0000-0700-0000E0000000}"/>
            </a:ext>
          </a:extLst>
        </xdr:cNvPr>
        <xdr:cNvSpPr txBox="1"/>
      </xdr:nvSpPr>
      <xdr:spPr>
        <a:xfrm>
          <a:off x="4686300" y="1694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138351</xdr:rowOff>
    </xdr:from>
    <xdr:to>
      <xdr:col>24</xdr:col>
      <xdr:colOff>152400</xdr:colOff>
      <xdr:row>98</xdr:row>
      <xdr:rowOff>138351</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4546600" y="16940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155323</xdr:rowOff>
    </xdr:from>
    <xdr:ext cx="534377" cy="259045"/>
    <xdr:sp macro="" textlink="">
      <xdr:nvSpPr>
        <xdr:cNvPr id="226" name="衛生費最大値テキスト">
          <a:extLst>
            <a:ext uri="{FF2B5EF4-FFF2-40B4-BE49-F238E27FC236}">
              <a16:creationId xmlns="" xmlns:a16="http://schemas.microsoft.com/office/drawing/2014/main" id="{00000000-0008-0000-0700-0000E2000000}"/>
            </a:ext>
          </a:extLst>
        </xdr:cNvPr>
        <xdr:cNvSpPr txBox="1"/>
      </xdr:nvSpPr>
      <xdr:spPr>
        <a:xfrm>
          <a:off x="4686300" y="1541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76,984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37196</xdr:rowOff>
    </xdr:from>
    <xdr:to>
      <xdr:col>24</xdr:col>
      <xdr:colOff>152400</xdr:colOff>
      <xdr:row>91</xdr:row>
      <xdr:rowOff>37196</xdr:rowOff>
    </xdr:to>
    <xdr:cxnSp macro="">
      <xdr:nvCxnSpPr>
        <xdr:cNvPr id="227" name="直線コネクタ 226">
          <a:extLst>
            <a:ext uri="{FF2B5EF4-FFF2-40B4-BE49-F238E27FC236}">
              <a16:creationId xmlns="" xmlns:a16="http://schemas.microsoft.com/office/drawing/2014/main" id="{00000000-0008-0000-0700-0000E3000000}"/>
            </a:ext>
          </a:extLst>
        </xdr:cNvPr>
        <xdr:cNvCxnSpPr/>
      </xdr:nvCxnSpPr>
      <xdr:spPr>
        <a:xfrm>
          <a:off x="4546600" y="15639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39390</xdr:rowOff>
    </xdr:from>
    <xdr:to>
      <xdr:col>24</xdr:col>
      <xdr:colOff>63500</xdr:colOff>
      <xdr:row>97</xdr:row>
      <xdr:rowOff>42430</xdr:rowOff>
    </xdr:to>
    <xdr:cxnSp macro="">
      <xdr:nvCxnSpPr>
        <xdr:cNvPr id="228" name="直線コネクタ 227">
          <a:extLst>
            <a:ext uri="{FF2B5EF4-FFF2-40B4-BE49-F238E27FC236}">
              <a16:creationId xmlns="" xmlns:a16="http://schemas.microsoft.com/office/drawing/2014/main" id="{00000000-0008-0000-0700-0000E4000000}"/>
            </a:ext>
          </a:extLst>
        </xdr:cNvPr>
        <xdr:cNvCxnSpPr/>
      </xdr:nvCxnSpPr>
      <xdr:spPr>
        <a:xfrm>
          <a:off x="3797300" y="16670040"/>
          <a:ext cx="8382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97947</xdr:rowOff>
    </xdr:from>
    <xdr:ext cx="534377" cy="259045"/>
    <xdr:sp macro="" textlink="">
      <xdr:nvSpPr>
        <xdr:cNvPr id="229" name="衛生費平均値テキスト">
          <a:extLst>
            <a:ext uri="{FF2B5EF4-FFF2-40B4-BE49-F238E27FC236}">
              <a16:creationId xmlns="" xmlns:a16="http://schemas.microsoft.com/office/drawing/2014/main" id="{00000000-0008-0000-0700-0000E5000000}"/>
            </a:ext>
          </a:extLst>
        </xdr:cNvPr>
        <xdr:cNvSpPr txBox="1"/>
      </xdr:nvSpPr>
      <xdr:spPr>
        <a:xfrm>
          <a:off x="4686300" y="163856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75070</xdr:rowOff>
    </xdr:from>
    <xdr:to>
      <xdr:col>24</xdr:col>
      <xdr:colOff>114300</xdr:colOff>
      <xdr:row>97</xdr:row>
      <xdr:rowOff>5220</xdr:rowOff>
    </xdr:to>
    <xdr:sp macro="" textlink="">
      <xdr:nvSpPr>
        <xdr:cNvPr id="230" name="フローチャート: 判断 229">
          <a:extLst>
            <a:ext uri="{FF2B5EF4-FFF2-40B4-BE49-F238E27FC236}">
              <a16:creationId xmlns="" xmlns:a16="http://schemas.microsoft.com/office/drawing/2014/main" id="{00000000-0008-0000-0700-0000E6000000}"/>
            </a:ext>
          </a:extLst>
        </xdr:cNvPr>
        <xdr:cNvSpPr/>
      </xdr:nvSpPr>
      <xdr:spPr>
        <a:xfrm>
          <a:off x="4584700" y="1653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27572</xdr:rowOff>
    </xdr:from>
    <xdr:to>
      <xdr:col>19</xdr:col>
      <xdr:colOff>177800</xdr:colOff>
      <xdr:row>97</xdr:row>
      <xdr:rowOff>39390</xdr:rowOff>
    </xdr:to>
    <xdr:cxnSp macro="">
      <xdr:nvCxnSpPr>
        <xdr:cNvPr id="231" name="直線コネクタ 230">
          <a:extLst>
            <a:ext uri="{FF2B5EF4-FFF2-40B4-BE49-F238E27FC236}">
              <a16:creationId xmlns="" xmlns:a16="http://schemas.microsoft.com/office/drawing/2014/main" id="{00000000-0008-0000-0700-0000E7000000}"/>
            </a:ext>
          </a:extLst>
        </xdr:cNvPr>
        <xdr:cNvCxnSpPr/>
      </xdr:nvCxnSpPr>
      <xdr:spPr>
        <a:xfrm>
          <a:off x="2908300" y="16658222"/>
          <a:ext cx="889000" cy="1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68120</xdr:rowOff>
    </xdr:from>
    <xdr:to>
      <xdr:col>20</xdr:col>
      <xdr:colOff>38100</xdr:colOff>
      <xdr:row>96</xdr:row>
      <xdr:rowOff>169720</xdr:rowOff>
    </xdr:to>
    <xdr:sp macro="" textlink="">
      <xdr:nvSpPr>
        <xdr:cNvPr id="232" name="フローチャート: 判断 231">
          <a:extLst>
            <a:ext uri="{FF2B5EF4-FFF2-40B4-BE49-F238E27FC236}">
              <a16:creationId xmlns="" xmlns:a16="http://schemas.microsoft.com/office/drawing/2014/main" id="{00000000-0008-0000-0700-0000E8000000}"/>
            </a:ext>
          </a:extLst>
        </xdr:cNvPr>
        <xdr:cNvSpPr/>
      </xdr:nvSpPr>
      <xdr:spPr>
        <a:xfrm>
          <a:off x="3746500" y="165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14797</xdr:rowOff>
    </xdr:from>
    <xdr:ext cx="534377" cy="259045"/>
    <xdr:sp macro="" textlink="">
      <xdr:nvSpPr>
        <xdr:cNvPr id="233" name="テキスト ボックス 232">
          <a:extLst>
            <a:ext uri="{FF2B5EF4-FFF2-40B4-BE49-F238E27FC236}">
              <a16:creationId xmlns="" xmlns:a16="http://schemas.microsoft.com/office/drawing/2014/main" id="{00000000-0008-0000-0700-0000E9000000}"/>
            </a:ext>
          </a:extLst>
        </xdr:cNvPr>
        <xdr:cNvSpPr txBox="1"/>
      </xdr:nvSpPr>
      <xdr:spPr>
        <a:xfrm>
          <a:off x="3530111" y="1630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27572</xdr:rowOff>
    </xdr:from>
    <xdr:to>
      <xdr:col>15</xdr:col>
      <xdr:colOff>50800</xdr:colOff>
      <xdr:row>97</xdr:row>
      <xdr:rowOff>60902</xdr:rowOff>
    </xdr:to>
    <xdr:cxnSp macro="">
      <xdr:nvCxnSpPr>
        <xdr:cNvPr id="234" name="直線コネクタ 233">
          <a:extLst>
            <a:ext uri="{FF2B5EF4-FFF2-40B4-BE49-F238E27FC236}">
              <a16:creationId xmlns="" xmlns:a16="http://schemas.microsoft.com/office/drawing/2014/main" id="{00000000-0008-0000-0700-0000EA000000}"/>
            </a:ext>
          </a:extLst>
        </xdr:cNvPr>
        <xdr:cNvCxnSpPr/>
      </xdr:nvCxnSpPr>
      <xdr:spPr>
        <a:xfrm flipV="1">
          <a:off x="2019300" y="16658222"/>
          <a:ext cx="889000" cy="3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29327</xdr:rowOff>
    </xdr:from>
    <xdr:to>
      <xdr:col>15</xdr:col>
      <xdr:colOff>101600</xdr:colOff>
      <xdr:row>96</xdr:row>
      <xdr:rowOff>130927</xdr:rowOff>
    </xdr:to>
    <xdr:sp macro="" textlink="">
      <xdr:nvSpPr>
        <xdr:cNvPr id="235" name="フローチャート: 判断 234">
          <a:extLst>
            <a:ext uri="{FF2B5EF4-FFF2-40B4-BE49-F238E27FC236}">
              <a16:creationId xmlns="" xmlns:a16="http://schemas.microsoft.com/office/drawing/2014/main" id="{00000000-0008-0000-0700-0000EB000000}"/>
            </a:ext>
          </a:extLst>
        </xdr:cNvPr>
        <xdr:cNvSpPr/>
      </xdr:nvSpPr>
      <xdr:spPr>
        <a:xfrm>
          <a:off x="2857500" y="1648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147454</xdr:rowOff>
    </xdr:from>
    <xdr:ext cx="534377" cy="259045"/>
    <xdr:sp macro="" textlink="">
      <xdr:nvSpPr>
        <xdr:cNvPr id="236" name="テキスト ボックス 235">
          <a:extLst>
            <a:ext uri="{FF2B5EF4-FFF2-40B4-BE49-F238E27FC236}">
              <a16:creationId xmlns="" xmlns:a16="http://schemas.microsoft.com/office/drawing/2014/main" id="{00000000-0008-0000-0700-0000EC000000}"/>
            </a:ext>
          </a:extLst>
        </xdr:cNvPr>
        <xdr:cNvSpPr txBox="1"/>
      </xdr:nvSpPr>
      <xdr:spPr>
        <a:xfrm>
          <a:off x="2641111" y="1626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92174</xdr:rowOff>
    </xdr:from>
    <xdr:to>
      <xdr:col>10</xdr:col>
      <xdr:colOff>114300</xdr:colOff>
      <xdr:row>97</xdr:row>
      <xdr:rowOff>60902</xdr:rowOff>
    </xdr:to>
    <xdr:cxnSp macro="">
      <xdr:nvCxnSpPr>
        <xdr:cNvPr id="237" name="直線コネクタ 236">
          <a:extLst>
            <a:ext uri="{FF2B5EF4-FFF2-40B4-BE49-F238E27FC236}">
              <a16:creationId xmlns="" xmlns:a16="http://schemas.microsoft.com/office/drawing/2014/main" id="{00000000-0008-0000-0700-0000ED000000}"/>
            </a:ext>
          </a:extLst>
        </xdr:cNvPr>
        <xdr:cNvCxnSpPr/>
      </xdr:nvCxnSpPr>
      <xdr:spPr>
        <a:xfrm>
          <a:off x="1130300" y="16551374"/>
          <a:ext cx="889000" cy="14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48826</xdr:rowOff>
    </xdr:from>
    <xdr:to>
      <xdr:col>10</xdr:col>
      <xdr:colOff>165100</xdr:colOff>
      <xdr:row>96</xdr:row>
      <xdr:rowOff>150426</xdr:rowOff>
    </xdr:to>
    <xdr:sp macro="" textlink="">
      <xdr:nvSpPr>
        <xdr:cNvPr id="238" name="フローチャート: 判断 237">
          <a:extLst>
            <a:ext uri="{FF2B5EF4-FFF2-40B4-BE49-F238E27FC236}">
              <a16:creationId xmlns="" xmlns:a16="http://schemas.microsoft.com/office/drawing/2014/main" id="{00000000-0008-0000-0700-0000EE000000}"/>
            </a:ext>
          </a:extLst>
        </xdr:cNvPr>
        <xdr:cNvSpPr/>
      </xdr:nvSpPr>
      <xdr:spPr>
        <a:xfrm>
          <a:off x="1968500" y="1650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166953</xdr:rowOff>
    </xdr:from>
    <xdr:ext cx="534377" cy="259045"/>
    <xdr:sp macro="" textlink="">
      <xdr:nvSpPr>
        <xdr:cNvPr id="239" name="テキスト ボックス 238">
          <a:extLst>
            <a:ext uri="{FF2B5EF4-FFF2-40B4-BE49-F238E27FC236}">
              <a16:creationId xmlns="" xmlns:a16="http://schemas.microsoft.com/office/drawing/2014/main" id="{00000000-0008-0000-0700-0000EF000000}"/>
            </a:ext>
          </a:extLst>
        </xdr:cNvPr>
        <xdr:cNvSpPr txBox="1"/>
      </xdr:nvSpPr>
      <xdr:spPr>
        <a:xfrm>
          <a:off x="1752111" y="1628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26972</xdr:rowOff>
    </xdr:from>
    <xdr:to>
      <xdr:col>6</xdr:col>
      <xdr:colOff>38100</xdr:colOff>
      <xdr:row>96</xdr:row>
      <xdr:rowOff>128572</xdr:rowOff>
    </xdr:to>
    <xdr:sp macro="" textlink="">
      <xdr:nvSpPr>
        <xdr:cNvPr id="240" name="フローチャート: 判断 239">
          <a:extLst>
            <a:ext uri="{FF2B5EF4-FFF2-40B4-BE49-F238E27FC236}">
              <a16:creationId xmlns="" xmlns:a16="http://schemas.microsoft.com/office/drawing/2014/main" id="{00000000-0008-0000-0700-0000F0000000}"/>
            </a:ext>
          </a:extLst>
        </xdr:cNvPr>
        <xdr:cNvSpPr/>
      </xdr:nvSpPr>
      <xdr:spPr>
        <a:xfrm>
          <a:off x="1079500" y="16486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145099</xdr:rowOff>
    </xdr:from>
    <xdr:ext cx="534377" cy="259045"/>
    <xdr:sp macro="" textlink="">
      <xdr:nvSpPr>
        <xdr:cNvPr id="241" name="テキスト ボックス 240">
          <a:extLst>
            <a:ext uri="{FF2B5EF4-FFF2-40B4-BE49-F238E27FC236}">
              <a16:creationId xmlns="" xmlns:a16="http://schemas.microsoft.com/office/drawing/2014/main" id="{00000000-0008-0000-0700-0000F1000000}"/>
            </a:ext>
          </a:extLst>
        </xdr:cNvPr>
        <xdr:cNvSpPr txBox="1"/>
      </xdr:nvSpPr>
      <xdr:spPr>
        <a:xfrm>
          <a:off x="863111" y="1626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163080</xdr:rowOff>
    </xdr:from>
    <xdr:to>
      <xdr:col>24</xdr:col>
      <xdr:colOff>114300</xdr:colOff>
      <xdr:row>97</xdr:row>
      <xdr:rowOff>93230</xdr:rowOff>
    </xdr:to>
    <xdr:sp macro="" textlink="">
      <xdr:nvSpPr>
        <xdr:cNvPr id="247" name="楕円 246">
          <a:extLst>
            <a:ext uri="{FF2B5EF4-FFF2-40B4-BE49-F238E27FC236}">
              <a16:creationId xmlns="" xmlns:a16="http://schemas.microsoft.com/office/drawing/2014/main" id="{00000000-0008-0000-0700-0000F7000000}"/>
            </a:ext>
          </a:extLst>
        </xdr:cNvPr>
        <xdr:cNvSpPr/>
      </xdr:nvSpPr>
      <xdr:spPr>
        <a:xfrm>
          <a:off x="4584700" y="1662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141507</xdr:rowOff>
    </xdr:from>
    <xdr:ext cx="534377" cy="259045"/>
    <xdr:sp macro="" textlink="">
      <xdr:nvSpPr>
        <xdr:cNvPr id="248" name="衛生費該当値テキスト">
          <a:extLst>
            <a:ext uri="{FF2B5EF4-FFF2-40B4-BE49-F238E27FC236}">
              <a16:creationId xmlns="" xmlns:a16="http://schemas.microsoft.com/office/drawing/2014/main" id="{00000000-0008-0000-0700-0000F8000000}"/>
            </a:ext>
          </a:extLst>
        </xdr:cNvPr>
        <xdr:cNvSpPr txBox="1"/>
      </xdr:nvSpPr>
      <xdr:spPr>
        <a:xfrm>
          <a:off x="4686300" y="1660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160040</xdr:rowOff>
    </xdr:from>
    <xdr:to>
      <xdr:col>20</xdr:col>
      <xdr:colOff>38100</xdr:colOff>
      <xdr:row>97</xdr:row>
      <xdr:rowOff>90190</xdr:rowOff>
    </xdr:to>
    <xdr:sp macro="" textlink="">
      <xdr:nvSpPr>
        <xdr:cNvPr id="249" name="楕円 248">
          <a:extLst>
            <a:ext uri="{FF2B5EF4-FFF2-40B4-BE49-F238E27FC236}">
              <a16:creationId xmlns="" xmlns:a16="http://schemas.microsoft.com/office/drawing/2014/main" id="{00000000-0008-0000-0700-0000F9000000}"/>
            </a:ext>
          </a:extLst>
        </xdr:cNvPr>
        <xdr:cNvSpPr/>
      </xdr:nvSpPr>
      <xdr:spPr>
        <a:xfrm>
          <a:off x="3746500" y="1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81317</xdr:rowOff>
    </xdr:from>
    <xdr:ext cx="534377"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3530111" y="1671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148222</xdr:rowOff>
    </xdr:from>
    <xdr:to>
      <xdr:col>15</xdr:col>
      <xdr:colOff>101600</xdr:colOff>
      <xdr:row>97</xdr:row>
      <xdr:rowOff>78372</xdr:rowOff>
    </xdr:to>
    <xdr:sp macro="" textlink="">
      <xdr:nvSpPr>
        <xdr:cNvPr id="251" name="楕円 250">
          <a:extLst>
            <a:ext uri="{FF2B5EF4-FFF2-40B4-BE49-F238E27FC236}">
              <a16:creationId xmlns="" xmlns:a16="http://schemas.microsoft.com/office/drawing/2014/main" id="{00000000-0008-0000-0700-0000FB000000}"/>
            </a:ext>
          </a:extLst>
        </xdr:cNvPr>
        <xdr:cNvSpPr/>
      </xdr:nvSpPr>
      <xdr:spPr>
        <a:xfrm>
          <a:off x="2857500" y="166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69499</xdr:rowOff>
    </xdr:from>
    <xdr:ext cx="534377"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2641111" y="1670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10102</xdr:rowOff>
    </xdr:from>
    <xdr:to>
      <xdr:col>10</xdr:col>
      <xdr:colOff>165100</xdr:colOff>
      <xdr:row>97</xdr:row>
      <xdr:rowOff>111702</xdr:rowOff>
    </xdr:to>
    <xdr:sp macro="" textlink="">
      <xdr:nvSpPr>
        <xdr:cNvPr id="253" name="楕円 252">
          <a:extLst>
            <a:ext uri="{FF2B5EF4-FFF2-40B4-BE49-F238E27FC236}">
              <a16:creationId xmlns="" xmlns:a16="http://schemas.microsoft.com/office/drawing/2014/main" id="{00000000-0008-0000-0700-0000FD000000}"/>
            </a:ext>
          </a:extLst>
        </xdr:cNvPr>
        <xdr:cNvSpPr/>
      </xdr:nvSpPr>
      <xdr:spPr>
        <a:xfrm>
          <a:off x="1968500" y="1664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102829</xdr:rowOff>
    </xdr:from>
    <xdr:ext cx="534377" cy="259045"/>
    <xdr:sp macro="" textlink="">
      <xdr:nvSpPr>
        <xdr:cNvPr id="254" name="テキスト ボックス 253">
          <a:extLst>
            <a:ext uri="{FF2B5EF4-FFF2-40B4-BE49-F238E27FC236}">
              <a16:creationId xmlns="" xmlns:a16="http://schemas.microsoft.com/office/drawing/2014/main" id="{00000000-0008-0000-0700-0000FE000000}"/>
            </a:ext>
          </a:extLst>
        </xdr:cNvPr>
        <xdr:cNvSpPr txBox="1"/>
      </xdr:nvSpPr>
      <xdr:spPr>
        <a:xfrm>
          <a:off x="1752111" y="1673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41374</xdr:rowOff>
    </xdr:from>
    <xdr:to>
      <xdr:col>6</xdr:col>
      <xdr:colOff>38100</xdr:colOff>
      <xdr:row>96</xdr:row>
      <xdr:rowOff>142974</xdr:rowOff>
    </xdr:to>
    <xdr:sp macro="" textlink="">
      <xdr:nvSpPr>
        <xdr:cNvPr id="255" name="楕円 254">
          <a:extLst>
            <a:ext uri="{FF2B5EF4-FFF2-40B4-BE49-F238E27FC236}">
              <a16:creationId xmlns="" xmlns:a16="http://schemas.microsoft.com/office/drawing/2014/main" id="{00000000-0008-0000-0700-0000FF000000}"/>
            </a:ext>
          </a:extLst>
        </xdr:cNvPr>
        <xdr:cNvSpPr/>
      </xdr:nvSpPr>
      <xdr:spPr>
        <a:xfrm>
          <a:off x="1079500" y="1650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134101</xdr:rowOff>
    </xdr:from>
    <xdr:ext cx="534377" cy="259045"/>
    <xdr:sp macro="" textlink="">
      <xdr:nvSpPr>
        <xdr:cNvPr id="256" name="テキスト ボックス 255">
          <a:extLst>
            <a:ext uri="{FF2B5EF4-FFF2-40B4-BE49-F238E27FC236}">
              <a16:creationId xmlns="" xmlns:a16="http://schemas.microsoft.com/office/drawing/2014/main" id="{00000000-0008-0000-0700-000000010000}"/>
            </a:ext>
          </a:extLst>
        </xdr:cNvPr>
        <xdr:cNvSpPr txBox="1"/>
      </xdr:nvSpPr>
      <xdr:spPr>
        <a:xfrm>
          <a:off x="863111" y="1659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 xmlns:a16="http://schemas.microsoft.com/office/drawing/2014/main" id="{00000000-0008-0000-07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a:extLst>
            <a:ext uri="{FF2B5EF4-FFF2-40B4-BE49-F238E27FC236}">
              <a16:creationId xmlns="" xmlns:a16="http://schemas.microsoft.com/office/drawing/2014/main" id="{00000000-0008-0000-0700-00000C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 xmlns:a16="http://schemas.microsoft.com/office/drawing/2014/main" id="{00000000-0008-0000-07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0" name="テキスト ボックス 269">
          <a:extLst>
            <a:ext uri="{FF2B5EF4-FFF2-40B4-BE49-F238E27FC236}">
              <a16:creationId xmlns="" xmlns:a16="http://schemas.microsoft.com/office/drawing/2014/main" id="{00000000-0008-0000-0700-00000E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 xmlns:a16="http://schemas.microsoft.com/office/drawing/2014/main" id="{00000000-0008-0000-07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2" name="テキスト ボックス 271">
          <a:extLst>
            <a:ext uri="{FF2B5EF4-FFF2-40B4-BE49-F238E27FC236}">
              <a16:creationId xmlns="" xmlns:a16="http://schemas.microsoft.com/office/drawing/2014/main" id="{00000000-0008-0000-0700-000010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 xmlns:a16="http://schemas.microsoft.com/office/drawing/2014/main" id="{00000000-0008-0000-07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4" name="テキスト ボックス 273">
          <a:extLst>
            <a:ext uri="{FF2B5EF4-FFF2-40B4-BE49-F238E27FC236}">
              <a16:creationId xmlns="" xmlns:a16="http://schemas.microsoft.com/office/drawing/2014/main" id="{00000000-0008-0000-0700-000012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 xmlns:a16="http://schemas.microsoft.com/office/drawing/2014/main" id="{00000000-0008-0000-07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6" name="テキスト ボックス 275">
          <a:extLst>
            <a:ext uri="{FF2B5EF4-FFF2-40B4-BE49-F238E27FC236}">
              <a16:creationId xmlns="" xmlns:a16="http://schemas.microsoft.com/office/drawing/2014/main" id="{00000000-0008-0000-0700-000014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労働費グラフ枠">
          <a:extLst>
            <a:ext uri="{FF2B5EF4-FFF2-40B4-BE49-F238E27FC236}">
              <a16:creationId xmlns="" xmlns:a16="http://schemas.microsoft.com/office/drawing/2014/main" id="{00000000-0008-0000-07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88402</xdr:rowOff>
    </xdr:from>
    <xdr:to>
      <xdr:col>54</xdr:col>
      <xdr:colOff>189865</xdr:colOff>
      <xdr:row>38</xdr:row>
      <xdr:rowOff>139700</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flipV="1">
          <a:off x="10475595" y="5403352"/>
          <a:ext cx="1270" cy="1251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9" name="労働費最小値テキスト">
          <a:extLst>
            <a:ext uri="{FF2B5EF4-FFF2-40B4-BE49-F238E27FC236}">
              <a16:creationId xmlns="" xmlns:a16="http://schemas.microsoft.com/office/drawing/2014/main" id="{00000000-0008-0000-0700-000017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35079</xdr:rowOff>
    </xdr:from>
    <xdr:ext cx="534377" cy="259045"/>
    <xdr:sp macro="" textlink="">
      <xdr:nvSpPr>
        <xdr:cNvPr id="281" name="労働費最大値テキスト">
          <a:extLst>
            <a:ext uri="{FF2B5EF4-FFF2-40B4-BE49-F238E27FC236}">
              <a16:creationId xmlns="" xmlns:a16="http://schemas.microsoft.com/office/drawing/2014/main" id="{00000000-0008-0000-0700-000019010000}"/>
            </a:ext>
          </a:extLst>
        </xdr:cNvPr>
        <xdr:cNvSpPr txBox="1"/>
      </xdr:nvSpPr>
      <xdr:spPr>
        <a:xfrm>
          <a:off x="10528300" y="517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88402</xdr:rowOff>
    </xdr:from>
    <xdr:to>
      <xdr:col>55</xdr:col>
      <xdr:colOff>88900</xdr:colOff>
      <xdr:row>31</xdr:row>
      <xdr:rowOff>88402</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10388600" y="5403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66594</xdr:rowOff>
    </xdr:from>
    <xdr:to>
      <xdr:col>55</xdr:col>
      <xdr:colOff>0</xdr:colOff>
      <xdr:row>38</xdr:row>
      <xdr:rowOff>67417</xdr:rowOff>
    </xdr:to>
    <xdr:cxnSp macro="">
      <xdr:nvCxnSpPr>
        <xdr:cNvPr id="283" name="直線コネクタ 282">
          <a:extLst>
            <a:ext uri="{FF2B5EF4-FFF2-40B4-BE49-F238E27FC236}">
              <a16:creationId xmlns="" xmlns:a16="http://schemas.microsoft.com/office/drawing/2014/main" id="{00000000-0008-0000-0700-00001B010000}"/>
            </a:ext>
          </a:extLst>
        </xdr:cNvPr>
        <xdr:cNvCxnSpPr/>
      </xdr:nvCxnSpPr>
      <xdr:spPr>
        <a:xfrm>
          <a:off x="9639300" y="6581694"/>
          <a:ext cx="8382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576</xdr:rowOff>
    </xdr:from>
    <xdr:ext cx="469744" cy="259045"/>
    <xdr:sp macro="" textlink="">
      <xdr:nvSpPr>
        <xdr:cNvPr id="284" name="労働費平均値テキスト">
          <a:extLst>
            <a:ext uri="{FF2B5EF4-FFF2-40B4-BE49-F238E27FC236}">
              <a16:creationId xmlns="" xmlns:a16="http://schemas.microsoft.com/office/drawing/2014/main" id="{00000000-0008-0000-0700-00001C010000}"/>
            </a:ext>
          </a:extLst>
        </xdr:cNvPr>
        <xdr:cNvSpPr txBox="1"/>
      </xdr:nvSpPr>
      <xdr:spPr>
        <a:xfrm>
          <a:off x="10528300" y="65156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22149</xdr:rowOff>
    </xdr:from>
    <xdr:to>
      <xdr:col>55</xdr:col>
      <xdr:colOff>50800</xdr:colOff>
      <xdr:row>38</xdr:row>
      <xdr:rowOff>123749</xdr:rowOff>
    </xdr:to>
    <xdr:sp macro="" textlink="">
      <xdr:nvSpPr>
        <xdr:cNvPr id="285" name="フローチャート: 判断 284">
          <a:extLst>
            <a:ext uri="{FF2B5EF4-FFF2-40B4-BE49-F238E27FC236}">
              <a16:creationId xmlns="" xmlns:a16="http://schemas.microsoft.com/office/drawing/2014/main" id="{00000000-0008-0000-0700-00001D010000}"/>
            </a:ext>
          </a:extLst>
        </xdr:cNvPr>
        <xdr:cNvSpPr/>
      </xdr:nvSpPr>
      <xdr:spPr>
        <a:xfrm>
          <a:off x="10426700" y="653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64628</xdr:rowOff>
    </xdr:from>
    <xdr:to>
      <xdr:col>50</xdr:col>
      <xdr:colOff>114300</xdr:colOff>
      <xdr:row>38</xdr:row>
      <xdr:rowOff>66594</xdr:rowOff>
    </xdr:to>
    <xdr:cxnSp macro="">
      <xdr:nvCxnSpPr>
        <xdr:cNvPr id="286" name="直線コネクタ 285">
          <a:extLst>
            <a:ext uri="{FF2B5EF4-FFF2-40B4-BE49-F238E27FC236}">
              <a16:creationId xmlns="" xmlns:a16="http://schemas.microsoft.com/office/drawing/2014/main" id="{00000000-0008-0000-0700-00001E010000}"/>
            </a:ext>
          </a:extLst>
        </xdr:cNvPr>
        <xdr:cNvCxnSpPr/>
      </xdr:nvCxnSpPr>
      <xdr:spPr>
        <a:xfrm>
          <a:off x="8750300" y="6579728"/>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16297</xdr:rowOff>
    </xdr:from>
    <xdr:to>
      <xdr:col>50</xdr:col>
      <xdr:colOff>165100</xdr:colOff>
      <xdr:row>38</xdr:row>
      <xdr:rowOff>117897</xdr:rowOff>
    </xdr:to>
    <xdr:sp macro="" textlink="">
      <xdr:nvSpPr>
        <xdr:cNvPr id="287" name="フローチャート: 判断 286">
          <a:extLst>
            <a:ext uri="{FF2B5EF4-FFF2-40B4-BE49-F238E27FC236}">
              <a16:creationId xmlns="" xmlns:a16="http://schemas.microsoft.com/office/drawing/2014/main" id="{00000000-0008-0000-0700-00001F010000}"/>
            </a:ext>
          </a:extLst>
        </xdr:cNvPr>
        <xdr:cNvSpPr/>
      </xdr:nvSpPr>
      <xdr:spPr>
        <a:xfrm>
          <a:off x="9588500" y="653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109024</xdr:rowOff>
    </xdr:from>
    <xdr:ext cx="469744" cy="259045"/>
    <xdr:sp macro="" textlink="">
      <xdr:nvSpPr>
        <xdr:cNvPr id="288" name="テキスト ボックス 287">
          <a:extLst>
            <a:ext uri="{FF2B5EF4-FFF2-40B4-BE49-F238E27FC236}">
              <a16:creationId xmlns="" xmlns:a16="http://schemas.microsoft.com/office/drawing/2014/main" id="{00000000-0008-0000-0700-000020010000}"/>
            </a:ext>
          </a:extLst>
        </xdr:cNvPr>
        <xdr:cNvSpPr txBox="1"/>
      </xdr:nvSpPr>
      <xdr:spPr>
        <a:xfrm>
          <a:off x="9404428" y="662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56169</xdr:rowOff>
    </xdr:from>
    <xdr:to>
      <xdr:col>45</xdr:col>
      <xdr:colOff>177800</xdr:colOff>
      <xdr:row>38</xdr:row>
      <xdr:rowOff>64628</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7861300" y="6571269"/>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15473</xdr:rowOff>
    </xdr:from>
    <xdr:to>
      <xdr:col>46</xdr:col>
      <xdr:colOff>38100</xdr:colOff>
      <xdr:row>38</xdr:row>
      <xdr:rowOff>117073</xdr:rowOff>
    </xdr:to>
    <xdr:sp macro="" textlink="">
      <xdr:nvSpPr>
        <xdr:cNvPr id="290" name="フローチャート: 判断 289">
          <a:extLst>
            <a:ext uri="{FF2B5EF4-FFF2-40B4-BE49-F238E27FC236}">
              <a16:creationId xmlns="" xmlns:a16="http://schemas.microsoft.com/office/drawing/2014/main" id="{00000000-0008-0000-0700-000022010000}"/>
            </a:ext>
          </a:extLst>
        </xdr:cNvPr>
        <xdr:cNvSpPr/>
      </xdr:nvSpPr>
      <xdr:spPr>
        <a:xfrm>
          <a:off x="8699500" y="653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108200</xdr:rowOff>
    </xdr:from>
    <xdr:ext cx="469744" cy="259045"/>
    <xdr:sp macro="" textlink="">
      <xdr:nvSpPr>
        <xdr:cNvPr id="291" name="テキスト ボックス 290">
          <a:extLst>
            <a:ext uri="{FF2B5EF4-FFF2-40B4-BE49-F238E27FC236}">
              <a16:creationId xmlns="" xmlns:a16="http://schemas.microsoft.com/office/drawing/2014/main" id="{00000000-0008-0000-0700-000023010000}"/>
            </a:ext>
          </a:extLst>
        </xdr:cNvPr>
        <xdr:cNvSpPr txBox="1"/>
      </xdr:nvSpPr>
      <xdr:spPr>
        <a:xfrm>
          <a:off x="8515428" y="662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11409</xdr:rowOff>
    </xdr:from>
    <xdr:to>
      <xdr:col>41</xdr:col>
      <xdr:colOff>50800</xdr:colOff>
      <xdr:row>38</xdr:row>
      <xdr:rowOff>56169</xdr:rowOff>
    </xdr:to>
    <xdr:cxnSp macro="">
      <xdr:nvCxnSpPr>
        <xdr:cNvPr id="292" name="直線コネクタ 291">
          <a:extLst>
            <a:ext uri="{FF2B5EF4-FFF2-40B4-BE49-F238E27FC236}">
              <a16:creationId xmlns="" xmlns:a16="http://schemas.microsoft.com/office/drawing/2014/main" id="{00000000-0008-0000-0700-000024010000}"/>
            </a:ext>
          </a:extLst>
        </xdr:cNvPr>
        <xdr:cNvCxnSpPr/>
      </xdr:nvCxnSpPr>
      <xdr:spPr>
        <a:xfrm>
          <a:off x="6972300" y="6526509"/>
          <a:ext cx="889000" cy="4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32299</xdr:rowOff>
    </xdr:from>
    <xdr:to>
      <xdr:col>41</xdr:col>
      <xdr:colOff>101600</xdr:colOff>
      <xdr:row>38</xdr:row>
      <xdr:rowOff>133899</xdr:rowOff>
    </xdr:to>
    <xdr:sp macro="" textlink="">
      <xdr:nvSpPr>
        <xdr:cNvPr id="293" name="フローチャート: 判断 292">
          <a:extLst>
            <a:ext uri="{FF2B5EF4-FFF2-40B4-BE49-F238E27FC236}">
              <a16:creationId xmlns="" xmlns:a16="http://schemas.microsoft.com/office/drawing/2014/main" id="{00000000-0008-0000-0700-000025010000}"/>
            </a:ext>
          </a:extLst>
        </xdr:cNvPr>
        <xdr:cNvSpPr/>
      </xdr:nvSpPr>
      <xdr:spPr>
        <a:xfrm>
          <a:off x="7810500" y="654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125026</xdr:rowOff>
    </xdr:from>
    <xdr:ext cx="469744" cy="259045"/>
    <xdr:sp macro="" textlink="">
      <xdr:nvSpPr>
        <xdr:cNvPr id="294" name="テキスト ボックス 293">
          <a:extLst>
            <a:ext uri="{FF2B5EF4-FFF2-40B4-BE49-F238E27FC236}">
              <a16:creationId xmlns="" xmlns:a16="http://schemas.microsoft.com/office/drawing/2014/main" id="{00000000-0008-0000-0700-000026010000}"/>
            </a:ext>
          </a:extLst>
        </xdr:cNvPr>
        <xdr:cNvSpPr txBox="1"/>
      </xdr:nvSpPr>
      <xdr:spPr>
        <a:xfrm>
          <a:off x="7626428" y="664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17897</xdr:rowOff>
    </xdr:from>
    <xdr:to>
      <xdr:col>36</xdr:col>
      <xdr:colOff>165100</xdr:colOff>
      <xdr:row>38</xdr:row>
      <xdr:rowOff>119497</xdr:rowOff>
    </xdr:to>
    <xdr:sp macro="" textlink="">
      <xdr:nvSpPr>
        <xdr:cNvPr id="295" name="フローチャート: 判断 294">
          <a:extLst>
            <a:ext uri="{FF2B5EF4-FFF2-40B4-BE49-F238E27FC236}">
              <a16:creationId xmlns="" xmlns:a16="http://schemas.microsoft.com/office/drawing/2014/main" id="{00000000-0008-0000-0700-000027010000}"/>
            </a:ext>
          </a:extLst>
        </xdr:cNvPr>
        <xdr:cNvSpPr/>
      </xdr:nvSpPr>
      <xdr:spPr>
        <a:xfrm>
          <a:off x="6921500" y="653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110624</xdr:rowOff>
    </xdr:from>
    <xdr:ext cx="469744" cy="259045"/>
    <xdr:sp macro="" textlink="">
      <xdr:nvSpPr>
        <xdr:cNvPr id="296" name="テキスト ボックス 295">
          <a:extLst>
            <a:ext uri="{FF2B5EF4-FFF2-40B4-BE49-F238E27FC236}">
              <a16:creationId xmlns="" xmlns:a16="http://schemas.microsoft.com/office/drawing/2014/main" id="{00000000-0008-0000-0700-000028010000}"/>
            </a:ext>
          </a:extLst>
        </xdr:cNvPr>
        <xdr:cNvSpPr txBox="1"/>
      </xdr:nvSpPr>
      <xdr:spPr>
        <a:xfrm>
          <a:off x="6737428" y="662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 xmlns:a16="http://schemas.microsoft.com/office/drawing/2014/main" id="{00000000-0008-0000-07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 xmlns:a16="http://schemas.microsoft.com/office/drawing/2014/main" id="{00000000-0008-0000-07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 xmlns:a16="http://schemas.microsoft.com/office/drawing/2014/main" id="{00000000-0008-0000-07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 xmlns:a16="http://schemas.microsoft.com/office/drawing/2014/main" id="{00000000-0008-0000-07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 xmlns:a16="http://schemas.microsoft.com/office/drawing/2014/main" id="{00000000-0008-0000-07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16617</xdr:rowOff>
    </xdr:from>
    <xdr:to>
      <xdr:col>55</xdr:col>
      <xdr:colOff>50800</xdr:colOff>
      <xdr:row>38</xdr:row>
      <xdr:rowOff>118217</xdr:rowOff>
    </xdr:to>
    <xdr:sp macro="" textlink="">
      <xdr:nvSpPr>
        <xdr:cNvPr id="302" name="楕円 301">
          <a:extLst>
            <a:ext uri="{FF2B5EF4-FFF2-40B4-BE49-F238E27FC236}">
              <a16:creationId xmlns="" xmlns:a16="http://schemas.microsoft.com/office/drawing/2014/main" id="{00000000-0008-0000-0700-00002E010000}"/>
            </a:ext>
          </a:extLst>
        </xdr:cNvPr>
        <xdr:cNvSpPr/>
      </xdr:nvSpPr>
      <xdr:spPr>
        <a:xfrm>
          <a:off x="10426700" y="653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147444</xdr:rowOff>
    </xdr:from>
    <xdr:ext cx="469744" cy="259045"/>
    <xdr:sp macro="" textlink="">
      <xdr:nvSpPr>
        <xdr:cNvPr id="303" name="労働費該当値テキスト">
          <a:extLst>
            <a:ext uri="{FF2B5EF4-FFF2-40B4-BE49-F238E27FC236}">
              <a16:creationId xmlns="" xmlns:a16="http://schemas.microsoft.com/office/drawing/2014/main" id="{00000000-0008-0000-0700-00002F010000}"/>
            </a:ext>
          </a:extLst>
        </xdr:cNvPr>
        <xdr:cNvSpPr txBox="1"/>
      </xdr:nvSpPr>
      <xdr:spPr>
        <a:xfrm>
          <a:off x="10528300" y="6319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15794</xdr:rowOff>
    </xdr:from>
    <xdr:to>
      <xdr:col>50</xdr:col>
      <xdr:colOff>165100</xdr:colOff>
      <xdr:row>38</xdr:row>
      <xdr:rowOff>117394</xdr:rowOff>
    </xdr:to>
    <xdr:sp macro="" textlink="">
      <xdr:nvSpPr>
        <xdr:cNvPr id="304" name="楕円 303">
          <a:extLst>
            <a:ext uri="{FF2B5EF4-FFF2-40B4-BE49-F238E27FC236}">
              <a16:creationId xmlns="" xmlns:a16="http://schemas.microsoft.com/office/drawing/2014/main" id="{00000000-0008-0000-0700-000030010000}"/>
            </a:ext>
          </a:extLst>
        </xdr:cNvPr>
        <xdr:cNvSpPr/>
      </xdr:nvSpPr>
      <xdr:spPr>
        <a:xfrm>
          <a:off x="9588500" y="653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133921</xdr:rowOff>
    </xdr:from>
    <xdr:ext cx="469744"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9404428" y="630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13828</xdr:rowOff>
    </xdr:from>
    <xdr:to>
      <xdr:col>46</xdr:col>
      <xdr:colOff>38100</xdr:colOff>
      <xdr:row>38</xdr:row>
      <xdr:rowOff>115428</xdr:rowOff>
    </xdr:to>
    <xdr:sp macro="" textlink="">
      <xdr:nvSpPr>
        <xdr:cNvPr id="306" name="楕円 305">
          <a:extLst>
            <a:ext uri="{FF2B5EF4-FFF2-40B4-BE49-F238E27FC236}">
              <a16:creationId xmlns="" xmlns:a16="http://schemas.microsoft.com/office/drawing/2014/main" id="{00000000-0008-0000-0700-000032010000}"/>
            </a:ext>
          </a:extLst>
        </xdr:cNvPr>
        <xdr:cNvSpPr/>
      </xdr:nvSpPr>
      <xdr:spPr>
        <a:xfrm>
          <a:off x="8699500" y="652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131955</xdr:rowOff>
    </xdr:from>
    <xdr:ext cx="469744"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8515428" y="630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5369</xdr:rowOff>
    </xdr:from>
    <xdr:to>
      <xdr:col>41</xdr:col>
      <xdr:colOff>101600</xdr:colOff>
      <xdr:row>38</xdr:row>
      <xdr:rowOff>106969</xdr:rowOff>
    </xdr:to>
    <xdr:sp macro="" textlink="">
      <xdr:nvSpPr>
        <xdr:cNvPr id="308" name="楕円 307">
          <a:extLst>
            <a:ext uri="{FF2B5EF4-FFF2-40B4-BE49-F238E27FC236}">
              <a16:creationId xmlns="" xmlns:a16="http://schemas.microsoft.com/office/drawing/2014/main" id="{00000000-0008-0000-0700-000034010000}"/>
            </a:ext>
          </a:extLst>
        </xdr:cNvPr>
        <xdr:cNvSpPr/>
      </xdr:nvSpPr>
      <xdr:spPr>
        <a:xfrm>
          <a:off x="7810500" y="652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123496</xdr:rowOff>
    </xdr:from>
    <xdr:ext cx="469744"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7626428" y="629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132060</xdr:rowOff>
    </xdr:from>
    <xdr:to>
      <xdr:col>36</xdr:col>
      <xdr:colOff>165100</xdr:colOff>
      <xdr:row>38</xdr:row>
      <xdr:rowOff>62210</xdr:rowOff>
    </xdr:to>
    <xdr:sp macro="" textlink="">
      <xdr:nvSpPr>
        <xdr:cNvPr id="310" name="楕円 309">
          <a:extLst>
            <a:ext uri="{FF2B5EF4-FFF2-40B4-BE49-F238E27FC236}">
              <a16:creationId xmlns="" xmlns:a16="http://schemas.microsoft.com/office/drawing/2014/main" id="{00000000-0008-0000-0700-000036010000}"/>
            </a:ext>
          </a:extLst>
        </xdr:cNvPr>
        <xdr:cNvSpPr/>
      </xdr:nvSpPr>
      <xdr:spPr>
        <a:xfrm>
          <a:off x="6921500" y="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78737</xdr:rowOff>
    </xdr:from>
    <xdr:ext cx="469744" cy="259045"/>
    <xdr:sp macro="" textlink="">
      <xdr:nvSpPr>
        <xdr:cNvPr id="311" name="テキスト ボックス 310">
          <a:extLst>
            <a:ext uri="{FF2B5EF4-FFF2-40B4-BE49-F238E27FC236}">
              <a16:creationId xmlns="" xmlns:a16="http://schemas.microsoft.com/office/drawing/2014/main" id="{00000000-0008-0000-0700-000037010000}"/>
            </a:ext>
          </a:extLst>
        </xdr:cNvPr>
        <xdr:cNvSpPr txBox="1"/>
      </xdr:nvSpPr>
      <xdr:spPr>
        <a:xfrm>
          <a:off x="6737428" y="62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 xmlns:a16="http://schemas.microsoft.com/office/drawing/2014/main" id="{00000000-0008-0000-07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 xmlns:a16="http://schemas.microsoft.com/office/drawing/2014/main" id="{00000000-0008-0000-0700-00003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 xmlns:a16="http://schemas.microsoft.com/office/drawing/2014/main" id="{00000000-0008-0000-0700-00003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 xmlns:a16="http://schemas.microsoft.com/office/drawing/2014/main" id="{00000000-0008-0000-0700-00003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 xmlns:a16="http://schemas.microsoft.com/office/drawing/2014/main" id="{00000000-0008-0000-0700-00003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 xmlns:a16="http://schemas.microsoft.com/office/drawing/2014/main" id="{00000000-0008-0000-0700-00003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 xmlns:a16="http://schemas.microsoft.com/office/drawing/2014/main" id="{00000000-0008-0000-0700-00003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 xmlns:a16="http://schemas.microsoft.com/office/drawing/2014/main" id="{00000000-0008-0000-0700-00003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a:extLst>
            <a:ext uri="{FF2B5EF4-FFF2-40B4-BE49-F238E27FC236}">
              <a16:creationId xmlns="" xmlns:a16="http://schemas.microsoft.com/office/drawing/2014/main" id="{00000000-0008-0000-0700-00004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 xmlns:a16="http://schemas.microsoft.com/office/drawing/2014/main" id="{00000000-0008-0000-0700-00004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2" name="直線コネクタ 321">
          <a:extLst>
            <a:ext uri="{FF2B5EF4-FFF2-40B4-BE49-F238E27FC236}">
              <a16:creationId xmlns="" xmlns:a16="http://schemas.microsoft.com/office/drawing/2014/main" id="{00000000-0008-0000-0700-000042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3" name="テキスト ボックス 322">
          <a:extLst>
            <a:ext uri="{FF2B5EF4-FFF2-40B4-BE49-F238E27FC236}">
              <a16:creationId xmlns="" xmlns:a16="http://schemas.microsoft.com/office/drawing/2014/main" id="{00000000-0008-0000-0700-000043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4" name="直線コネクタ 323">
          <a:extLst>
            <a:ext uri="{FF2B5EF4-FFF2-40B4-BE49-F238E27FC236}">
              <a16:creationId xmlns="" xmlns:a16="http://schemas.microsoft.com/office/drawing/2014/main" id="{00000000-0008-0000-0700-00004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5" name="テキスト ボックス 324">
          <a:extLst>
            <a:ext uri="{FF2B5EF4-FFF2-40B4-BE49-F238E27FC236}">
              <a16:creationId xmlns="" xmlns:a16="http://schemas.microsoft.com/office/drawing/2014/main" id="{00000000-0008-0000-0700-000045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6" name="直線コネクタ 325">
          <a:extLst>
            <a:ext uri="{FF2B5EF4-FFF2-40B4-BE49-F238E27FC236}">
              <a16:creationId xmlns="" xmlns:a16="http://schemas.microsoft.com/office/drawing/2014/main" id="{00000000-0008-0000-0700-000046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27" name="テキスト ボックス 326">
          <a:extLst>
            <a:ext uri="{FF2B5EF4-FFF2-40B4-BE49-F238E27FC236}">
              <a16:creationId xmlns="" xmlns:a16="http://schemas.microsoft.com/office/drawing/2014/main" id="{00000000-0008-0000-0700-000047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28" name="直線コネクタ 327">
          <a:extLst>
            <a:ext uri="{FF2B5EF4-FFF2-40B4-BE49-F238E27FC236}">
              <a16:creationId xmlns="" xmlns:a16="http://schemas.microsoft.com/office/drawing/2014/main" id="{00000000-0008-0000-0700-00004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29" name="テキスト ボックス 328">
          <a:extLst>
            <a:ext uri="{FF2B5EF4-FFF2-40B4-BE49-F238E27FC236}">
              <a16:creationId xmlns="" xmlns:a16="http://schemas.microsoft.com/office/drawing/2014/main" id="{00000000-0008-0000-0700-00004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0" name="農林水産業費グラフ枠">
          <a:extLst>
            <a:ext uri="{FF2B5EF4-FFF2-40B4-BE49-F238E27FC236}">
              <a16:creationId xmlns="" xmlns:a16="http://schemas.microsoft.com/office/drawing/2014/main" id="{00000000-0008-0000-0700-00004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22623</xdr:rowOff>
    </xdr:from>
    <xdr:to>
      <xdr:col>54</xdr:col>
      <xdr:colOff>189865</xdr:colOff>
      <xdr:row>58</xdr:row>
      <xdr:rowOff>21645</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flipV="1">
          <a:off x="10475595" y="8766573"/>
          <a:ext cx="1270" cy="1199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25472</xdr:rowOff>
    </xdr:from>
    <xdr:ext cx="378565" cy="259045"/>
    <xdr:sp macro="" textlink="">
      <xdr:nvSpPr>
        <xdr:cNvPr id="332" name="農林水産業費最小値テキスト">
          <a:extLst>
            <a:ext uri="{FF2B5EF4-FFF2-40B4-BE49-F238E27FC236}">
              <a16:creationId xmlns="" xmlns:a16="http://schemas.microsoft.com/office/drawing/2014/main" id="{00000000-0008-0000-0700-00004C010000}"/>
            </a:ext>
          </a:extLst>
        </xdr:cNvPr>
        <xdr:cNvSpPr txBox="1"/>
      </xdr:nvSpPr>
      <xdr:spPr>
        <a:xfrm>
          <a:off x="10528300" y="9969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21645</xdr:rowOff>
    </xdr:from>
    <xdr:to>
      <xdr:col>55</xdr:col>
      <xdr:colOff>88900</xdr:colOff>
      <xdr:row>58</xdr:row>
      <xdr:rowOff>21645</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10388600" y="996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140750</xdr:rowOff>
    </xdr:from>
    <xdr:ext cx="599010" cy="259045"/>
    <xdr:sp macro="" textlink="">
      <xdr:nvSpPr>
        <xdr:cNvPr id="334" name="農林水産業費最大値テキスト">
          <a:extLst>
            <a:ext uri="{FF2B5EF4-FFF2-40B4-BE49-F238E27FC236}">
              <a16:creationId xmlns="" xmlns:a16="http://schemas.microsoft.com/office/drawing/2014/main" id="{00000000-0008-0000-0700-00004E010000}"/>
            </a:ext>
          </a:extLst>
        </xdr:cNvPr>
        <xdr:cNvSpPr txBox="1"/>
      </xdr:nvSpPr>
      <xdr:spPr>
        <a:xfrm>
          <a:off x="10528300" y="854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210,486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22623</xdr:rowOff>
    </xdr:from>
    <xdr:to>
      <xdr:col>55</xdr:col>
      <xdr:colOff>88900</xdr:colOff>
      <xdr:row>51</xdr:row>
      <xdr:rowOff>22623</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10388600" y="8766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59433</xdr:rowOff>
    </xdr:from>
    <xdr:to>
      <xdr:col>55</xdr:col>
      <xdr:colOff>0</xdr:colOff>
      <xdr:row>57</xdr:row>
      <xdr:rowOff>140208</xdr:rowOff>
    </xdr:to>
    <xdr:cxnSp macro="">
      <xdr:nvCxnSpPr>
        <xdr:cNvPr id="336" name="直線コネクタ 335">
          <a:extLst>
            <a:ext uri="{FF2B5EF4-FFF2-40B4-BE49-F238E27FC236}">
              <a16:creationId xmlns="" xmlns:a16="http://schemas.microsoft.com/office/drawing/2014/main" id="{00000000-0008-0000-0700-000050010000}"/>
            </a:ext>
          </a:extLst>
        </xdr:cNvPr>
        <xdr:cNvCxnSpPr/>
      </xdr:nvCxnSpPr>
      <xdr:spPr>
        <a:xfrm flipV="1">
          <a:off x="9639300" y="9832083"/>
          <a:ext cx="838200" cy="8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52668</xdr:rowOff>
    </xdr:from>
    <xdr:ext cx="534377" cy="259045"/>
    <xdr:sp macro="" textlink="">
      <xdr:nvSpPr>
        <xdr:cNvPr id="337" name="農林水産業費平均値テキスト">
          <a:extLst>
            <a:ext uri="{FF2B5EF4-FFF2-40B4-BE49-F238E27FC236}">
              <a16:creationId xmlns="" xmlns:a16="http://schemas.microsoft.com/office/drawing/2014/main" id="{00000000-0008-0000-0700-000051010000}"/>
            </a:ext>
          </a:extLst>
        </xdr:cNvPr>
        <xdr:cNvSpPr txBox="1"/>
      </xdr:nvSpPr>
      <xdr:spPr>
        <a:xfrm>
          <a:off x="10528300" y="9825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74241</xdr:rowOff>
    </xdr:from>
    <xdr:to>
      <xdr:col>55</xdr:col>
      <xdr:colOff>50800</xdr:colOff>
      <xdr:row>58</xdr:row>
      <xdr:rowOff>4391</xdr:rowOff>
    </xdr:to>
    <xdr:sp macro="" textlink="">
      <xdr:nvSpPr>
        <xdr:cNvPr id="338" name="フローチャート: 判断 337">
          <a:extLst>
            <a:ext uri="{FF2B5EF4-FFF2-40B4-BE49-F238E27FC236}">
              <a16:creationId xmlns="" xmlns:a16="http://schemas.microsoft.com/office/drawing/2014/main" id="{00000000-0008-0000-0700-000052010000}"/>
            </a:ext>
          </a:extLst>
        </xdr:cNvPr>
        <xdr:cNvSpPr/>
      </xdr:nvSpPr>
      <xdr:spPr>
        <a:xfrm>
          <a:off x="10426700" y="984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114588</xdr:rowOff>
    </xdr:from>
    <xdr:to>
      <xdr:col>50</xdr:col>
      <xdr:colOff>114300</xdr:colOff>
      <xdr:row>57</xdr:row>
      <xdr:rowOff>140208</xdr:rowOff>
    </xdr:to>
    <xdr:cxnSp macro="">
      <xdr:nvCxnSpPr>
        <xdr:cNvPr id="339" name="直線コネクタ 338">
          <a:extLst>
            <a:ext uri="{FF2B5EF4-FFF2-40B4-BE49-F238E27FC236}">
              <a16:creationId xmlns="" xmlns:a16="http://schemas.microsoft.com/office/drawing/2014/main" id="{00000000-0008-0000-0700-000053010000}"/>
            </a:ext>
          </a:extLst>
        </xdr:cNvPr>
        <xdr:cNvCxnSpPr/>
      </xdr:nvCxnSpPr>
      <xdr:spPr>
        <a:xfrm>
          <a:off x="8750300" y="9887238"/>
          <a:ext cx="889000" cy="2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72572</xdr:rowOff>
    </xdr:from>
    <xdr:to>
      <xdr:col>50</xdr:col>
      <xdr:colOff>165100</xdr:colOff>
      <xdr:row>58</xdr:row>
      <xdr:rowOff>2722</xdr:rowOff>
    </xdr:to>
    <xdr:sp macro="" textlink="">
      <xdr:nvSpPr>
        <xdr:cNvPr id="340" name="フローチャート: 判断 339">
          <a:extLst>
            <a:ext uri="{FF2B5EF4-FFF2-40B4-BE49-F238E27FC236}">
              <a16:creationId xmlns="" xmlns:a16="http://schemas.microsoft.com/office/drawing/2014/main" id="{00000000-0008-0000-0700-000054010000}"/>
            </a:ext>
          </a:extLst>
        </xdr:cNvPr>
        <xdr:cNvSpPr/>
      </xdr:nvSpPr>
      <xdr:spPr>
        <a:xfrm>
          <a:off x="9588500" y="9845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19249</xdr:rowOff>
    </xdr:from>
    <xdr:ext cx="534377" cy="259045"/>
    <xdr:sp macro="" textlink="">
      <xdr:nvSpPr>
        <xdr:cNvPr id="341" name="テキスト ボックス 340">
          <a:extLst>
            <a:ext uri="{FF2B5EF4-FFF2-40B4-BE49-F238E27FC236}">
              <a16:creationId xmlns="" xmlns:a16="http://schemas.microsoft.com/office/drawing/2014/main" id="{00000000-0008-0000-0700-000055010000}"/>
            </a:ext>
          </a:extLst>
        </xdr:cNvPr>
        <xdr:cNvSpPr txBox="1"/>
      </xdr:nvSpPr>
      <xdr:spPr>
        <a:xfrm>
          <a:off x="9372111" y="962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114588</xdr:rowOff>
    </xdr:from>
    <xdr:to>
      <xdr:col>45</xdr:col>
      <xdr:colOff>177800</xdr:colOff>
      <xdr:row>57</xdr:row>
      <xdr:rowOff>156416</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flipV="1">
          <a:off x="7861300" y="9887238"/>
          <a:ext cx="889000" cy="4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78973</xdr:rowOff>
    </xdr:from>
    <xdr:to>
      <xdr:col>46</xdr:col>
      <xdr:colOff>38100</xdr:colOff>
      <xdr:row>58</xdr:row>
      <xdr:rowOff>9123</xdr:rowOff>
    </xdr:to>
    <xdr:sp macro="" textlink="">
      <xdr:nvSpPr>
        <xdr:cNvPr id="343" name="フローチャート: 判断 342">
          <a:extLst>
            <a:ext uri="{FF2B5EF4-FFF2-40B4-BE49-F238E27FC236}">
              <a16:creationId xmlns="" xmlns:a16="http://schemas.microsoft.com/office/drawing/2014/main" id="{00000000-0008-0000-0700-000057010000}"/>
            </a:ext>
          </a:extLst>
        </xdr:cNvPr>
        <xdr:cNvSpPr/>
      </xdr:nvSpPr>
      <xdr:spPr>
        <a:xfrm>
          <a:off x="8699500" y="985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250</xdr:rowOff>
    </xdr:from>
    <xdr:ext cx="534377" cy="259045"/>
    <xdr:sp macro="" textlink="">
      <xdr:nvSpPr>
        <xdr:cNvPr id="344" name="テキスト ボックス 343">
          <a:extLst>
            <a:ext uri="{FF2B5EF4-FFF2-40B4-BE49-F238E27FC236}">
              <a16:creationId xmlns="" xmlns:a16="http://schemas.microsoft.com/office/drawing/2014/main" id="{00000000-0008-0000-0700-000058010000}"/>
            </a:ext>
          </a:extLst>
        </xdr:cNvPr>
        <xdr:cNvSpPr txBox="1"/>
      </xdr:nvSpPr>
      <xdr:spPr>
        <a:xfrm>
          <a:off x="8483111" y="994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156416</xdr:rowOff>
    </xdr:from>
    <xdr:to>
      <xdr:col>41</xdr:col>
      <xdr:colOff>50800</xdr:colOff>
      <xdr:row>57</xdr:row>
      <xdr:rowOff>161251</xdr:rowOff>
    </xdr:to>
    <xdr:cxnSp macro="">
      <xdr:nvCxnSpPr>
        <xdr:cNvPr id="345" name="直線コネクタ 344">
          <a:extLst>
            <a:ext uri="{FF2B5EF4-FFF2-40B4-BE49-F238E27FC236}">
              <a16:creationId xmlns="" xmlns:a16="http://schemas.microsoft.com/office/drawing/2014/main" id="{00000000-0008-0000-0700-000059010000}"/>
            </a:ext>
          </a:extLst>
        </xdr:cNvPr>
        <xdr:cNvCxnSpPr/>
      </xdr:nvCxnSpPr>
      <xdr:spPr>
        <a:xfrm flipV="1">
          <a:off x="6972300" y="9929066"/>
          <a:ext cx="889000" cy="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64257</xdr:rowOff>
    </xdr:from>
    <xdr:to>
      <xdr:col>41</xdr:col>
      <xdr:colOff>101600</xdr:colOff>
      <xdr:row>57</xdr:row>
      <xdr:rowOff>165857</xdr:rowOff>
    </xdr:to>
    <xdr:sp macro="" textlink="">
      <xdr:nvSpPr>
        <xdr:cNvPr id="346" name="フローチャート: 判断 345">
          <a:extLst>
            <a:ext uri="{FF2B5EF4-FFF2-40B4-BE49-F238E27FC236}">
              <a16:creationId xmlns="" xmlns:a16="http://schemas.microsoft.com/office/drawing/2014/main" id="{00000000-0008-0000-0700-00005A010000}"/>
            </a:ext>
          </a:extLst>
        </xdr:cNvPr>
        <xdr:cNvSpPr/>
      </xdr:nvSpPr>
      <xdr:spPr>
        <a:xfrm>
          <a:off x="7810500" y="983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10934</xdr:rowOff>
    </xdr:from>
    <xdr:ext cx="534377" cy="259045"/>
    <xdr:sp macro="" textlink="">
      <xdr:nvSpPr>
        <xdr:cNvPr id="347" name="テキスト ボックス 346">
          <a:extLst>
            <a:ext uri="{FF2B5EF4-FFF2-40B4-BE49-F238E27FC236}">
              <a16:creationId xmlns="" xmlns:a16="http://schemas.microsoft.com/office/drawing/2014/main" id="{00000000-0008-0000-0700-00005B010000}"/>
            </a:ext>
          </a:extLst>
        </xdr:cNvPr>
        <xdr:cNvSpPr txBox="1"/>
      </xdr:nvSpPr>
      <xdr:spPr>
        <a:xfrm>
          <a:off x="7594111" y="961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66628</xdr:rowOff>
    </xdr:from>
    <xdr:to>
      <xdr:col>36</xdr:col>
      <xdr:colOff>165100</xdr:colOff>
      <xdr:row>57</xdr:row>
      <xdr:rowOff>168228</xdr:rowOff>
    </xdr:to>
    <xdr:sp macro="" textlink="">
      <xdr:nvSpPr>
        <xdr:cNvPr id="348" name="フローチャート: 判断 347">
          <a:extLst>
            <a:ext uri="{FF2B5EF4-FFF2-40B4-BE49-F238E27FC236}">
              <a16:creationId xmlns="" xmlns:a16="http://schemas.microsoft.com/office/drawing/2014/main" id="{00000000-0008-0000-0700-00005C010000}"/>
            </a:ext>
          </a:extLst>
        </xdr:cNvPr>
        <xdr:cNvSpPr/>
      </xdr:nvSpPr>
      <xdr:spPr>
        <a:xfrm>
          <a:off x="6921500" y="983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13305</xdr:rowOff>
    </xdr:from>
    <xdr:ext cx="534377" cy="259045"/>
    <xdr:sp macro="" textlink="">
      <xdr:nvSpPr>
        <xdr:cNvPr id="349" name="テキスト ボックス 348">
          <a:extLst>
            <a:ext uri="{FF2B5EF4-FFF2-40B4-BE49-F238E27FC236}">
              <a16:creationId xmlns="" xmlns:a16="http://schemas.microsoft.com/office/drawing/2014/main" id="{00000000-0008-0000-0700-00005D010000}"/>
            </a:ext>
          </a:extLst>
        </xdr:cNvPr>
        <xdr:cNvSpPr txBox="1"/>
      </xdr:nvSpPr>
      <xdr:spPr>
        <a:xfrm>
          <a:off x="6705111" y="961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0" name="テキスト ボックス 349">
          <a:extLst>
            <a:ext uri="{FF2B5EF4-FFF2-40B4-BE49-F238E27FC236}">
              <a16:creationId xmlns="" xmlns:a16="http://schemas.microsoft.com/office/drawing/2014/main" id="{00000000-0008-0000-0700-00005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1" name="テキスト ボックス 350">
          <a:extLst>
            <a:ext uri="{FF2B5EF4-FFF2-40B4-BE49-F238E27FC236}">
              <a16:creationId xmlns="" xmlns:a16="http://schemas.microsoft.com/office/drawing/2014/main" id="{00000000-0008-0000-0700-00005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2" name="テキスト ボックス 351">
          <a:extLst>
            <a:ext uri="{FF2B5EF4-FFF2-40B4-BE49-F238E27FC236}">
              <a16:creationId xmlns="" xmlns:a16="http://schemas.microsoft.com/office/drawing/2014/main" id="{00000000-0008-0000-0700-00006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3" name="テキスト ボックス 352">
          <a:extLst>
            <a:ext uri="{FF2B5EF4-FFF2-40B4-BE49-F238E27FC236}">
              <a16:creationId xmlns="" xmlns:a16="http://schemas.microsoft.com/office/drawing/2014/main" id="{00000000-0008-0000-0700-00006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4" name="テキスト ボックス 353">
          <a:extLst>
            <a:ext uri="{FF2B5EF4-FFF2-40B4-BE49-F238E27FC236}">
              <a16:creationId xmlns="" xmlns:a16="http://schemas.microsoft.com/office/drawing/2014/main" id="{00000000-0008-0000-0700-00006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8633</xdr:rowOff>
    </xdr:from>
    <xdr:to>
      <xdr:col>55</xdr:col>
      <xdr:colOff>50800</xdr:colOff>
      <xdr:row>57</xdr:row>
      <xdr:rowOff>110233</xdr:rowOff>
    </xdr:to>
    <xdr:sp macro="" textlink="">
      <xdr:nvSpPr>
        <xdr:cNvPr id="355" name="楕円 354">
          <a:extLst>
            <a:ext uri="{FF2B5EF4-FFF2-40B4-BE49-F238E27FC236}">
              <a16:creationId xmlns="" xmlns:a16="http://schemas.microsoft.com/office/drawing/2014/main" id="{00000000-0008-0000-0700-000063010000}"/>
            </a:ext>
          </a:extLst>
        </xdr:cNvPr>
        <xdr:cNvSpPr/>
      </xdr:nvSpPr>
      <xdr:spPr>
        <a:xfrm>
          <a:off x="10426700" y="978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31510</xdr:rowOff>
    </xdr:from>
    <xdr:ext cx="534377" cy="259045"/>
    <xdr:sp macro="" textlink="">
      <xdr:nvSpPr>
        <xdr:cNvPr id="356" name="農林水産業費該当値テキスト">
          <a:extLst>
            <a:ext uri="{FF2B5EF4-FFF2-40B4-BE49-F238E27FC236}">
              <a16:creationId xmlns="" xmlns:a16="http://schemas.microsoft.com/office/drawing/2014/main" id="{00000000-0008-0000-0700-000064010000}"/>
            </a:ext>
          </a:extLst>
        </xdr:cNvPr>
        <xdr:cNvSpPr txBox="1"/>
      </xdr:nvSpPr>
      <xdr:spPr>
        <a:xfrm>
          <a:off x="10528300" y="963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89408</xdr:rowOff>
    </xdr:from>
    <xdr:to>
      <xdr:col>50</xdr:col>
      <xdr:colOff>165100</xdr:colOff>
      <xdr:row>58</xdr:row>
      <xdr:rowOff>19558</xdr:rowOff>
    </xdr:to>
    <xdr:sp macro="" textlink="">
      <xdr:nvSpPr>
        <xdr:cNvPr id="357" name="楕円 356">
          <a:extLst>
            <a:ext uri="{FF2B5EF4-FFF2-40B4-BE49-F238E27FC236}">
              <a16:creationId xmlns="" xmlns:a16="http://schemas.microsoft.com/office/drawing/2014/main" id="{00000000-0008-0000-0700-000065010000}"/>
            </a:ext>
          </a:extLst>
        </xdr:cNvPr>
        <xdr:cNvSpPr/>
      </xdr:nvSpPr>
      <xdr:spPr>
        <a:xfrm>
          <a:off x="9588500" y="986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10685</xdr:rowOff>
    </xdr:from>
    <xdr:ext cx="469744"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9404428" y="995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63788</xdr:rowOff>
    </xdr:from>
    <xdr:to>
      <xdr:col>46</xdr:col>
      <xdr:colOff>38100</xdr:colOff>
      <xdr:row>57</xdr:row>
      <xdr:rowOff>165388</xdr:rowOff>
    </xdr:to>
    <xdr:sp macro="" textlink="">
      <xdr:nvSpPr>
        <xdr:cNvPr id="359" name="楕円 358">
          <a:extLst>
            <a:ext uri="{FF2B5EF4-FFF2-40B4-BE49-F238E27FC236}">
              <a16:creationId xmlns="" xmlns:a16="http://schemas.microsoft.com/office/drawing/2014/main" id="{00000000-0008-0000-0700-000067010000}"/>
            </a:ext>
          </a:extLst>
        </xdr:cNvPr>
        <xdr:cNvSpPr/>
      </xdr:nvSpPr>
      <xdr:spPr>
        <a:xfrm>
          <a:off x="8699500" y="983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10465</xdr:rowOff>
    </xdr:from>
    <xdr:ext cx="534377"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8483111" y="96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105616</xdr:rowOff>
    </xdr:from>
    <xdr:to>
      <xdr:col>41</xdr:col>
      <xdr:colOff>101600</xdr:colOff>
      <xdr:row>58</xdr:row>
      <xdr:rowOff>35766</xdr:rowOff>
    </xdr:to>
    <xdr:sp macro="" textlink="">
      <xdr:nvSpPr>
        <xdr:cNvPr id="361" name="楕円 360">
          <a:extLst>
            <a:ext uri="{FF2B5EF4-FFF2-40B4-BE49-F238E27FC236}">
              <a16:creationId xmlns="" xmlns:a16="http://schemas.microsoft.com/office/drawing/2014/main" id="{00000000-0008-0000-0700-000069010000}"/>
            </a:ext>
          </a:extLst>
        </xdr:cNvPr>
        <xdr:cNvSpPr/>
      </xdr:nvSpPr>
      <xdr:spPr>
        <a:xfrm>
          <a:off x="7810500" y="987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26893</xdr:rowOff>
    </xdr:from>
    <xdr:ext cx="469744"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7626428" y="997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110451</xdr:rowOff>
    </xdr:from>
    <xdr:to>
      <xdr:col>36</xdr:col>
      <xdr:colOff>165100</xdr:colOff>
      <xdr:row>58</xdr:row>
      <xdr:rowOff>40601</xdr:rowOff>
    </xdr:to>
    <xdr:sp macro="" textlink="">
      <xdr:nvSpPr>
        <xdr:cNvPr id="363" name="楕円 362">
          <a:extLst>
            <a:ext uri="{FF2B5EF4-FFF2-40B4-BE49-F238E27FC236}">
              <a16:creationId xmlns="" xmlns:a16="http://schemas.microsoft.com/office/drawing/2014/main" id="{00000000-0008-0000-0700-00006B010000}"/>
            </a:ext>
          </a:extLst>
        </xdr:cNvPr>
        <xdr:cNvSpPr/>
      </xdr:nvSpPr>
      <xdr:spPr>
        <a:xfrm>
          <a:off x="6921500" y="988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31728</xdr:rowOff>
    </xdr:from>
    <xdr:ext cx="469744"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6737428" y="997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5" name="正方形/長方形 364">
          <a:extLst>
            <a:ext uri="{FF2B5EF4-FFF2-40B4-BE49-F238E27FC236}">
              <a16:creationId xmlns="" xmlns:a16="http://schemas.microsoft.com/office/drawing/2014/main" id="{00000000-0008-0000-0700-00006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6" name="正方形/長方形 365">
          <a:extLst>
            <a:ext uri="{FF2B5EF4-FFF2-40B4-BE49-F238E27FC236}">
              <a16:creationId xmlns="" xmlns:a16="http://schemas.microsoft.com/office/drawing/2014/main" id="{00000000-0008-0000-0700-00006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67" name="正方形/長方形 366">
          <a:extLst>
            <a:ext uri="{FF2B5EF4-FFF2-40B4-BE49-F238E27FC236}">
              <a16:creationId xmlns="" xmlns:a16="http://schemas.microsoft.com/office/drawing/2014/main" id="{00000000-0008-0000-0700-00006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68" name="正方形/長方形 367">
          <a:extLst>
            <a:ext uri="{FF2B5EF4-FFF2-40B4-BE49-F238E27FC236}">
              <a16:creationId xmlns="" xmlns:a16="http://schemas.microsoft.com/office/drawing/2014/main" id="{00000000-0008-0000-0700-00007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69" name="正方形/長方形 368">
          <a:extLst>
            <a:ext uri="{FF2B5EF4-FFF2-40B4-BE49-F238E27FC236}">
              <a16:creationId xmlns="" xmlns:a16="http://schemas.microsoft.com/office/drawing/2014/main" id="{00000000-0008-0000-0700-00007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0" name="正方形/長方形 369">
          <a:extLst>
            <a:ext uri="{FF2B5EF4-FFF2-40B4-BE49-F238E27FC236}">
              <a16:creationId xmlns="" xmlns:a16="http://schemas.microsoft.com/office/drawing/2014/main" id="{00000000-0008-0000-0700-00007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1" name="正方形/長方形 370">
          <a:extLst>
            <a:ext uri="{FF2B5EF4-FFF2-40B4-BE49-F238E27FC236}">
              <a16:creationId xmlns="" xmlns:a16="http://schemas.microsoft.com/office/drawing/2014/main" id="{00000000-0008-0000-0700-00007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2" name="正方形/長方形 371">
          <a:extLst>
            <a:ext uri="{FF2B5EF4-FFF2-40B4-BE49-F238E27FC236}">
              <a16:creationId xmlns="" xmlns:a16="http://schemas.microsoft.com/office/drawing/2014/main" id="{00000000-0008-0000-0700-00007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4" name="直線コネクタ 373">
          <a:extLst>
            <a:ext uri="{FF2B5EF4-FFF2-40B4-BE49-F238E27FC236}">
              <a16:creationId xmlns="" xmlns:a16="http://schemas.microsoft.com/office/drawing/2014/main" id="{00000000-0008-0000-0700-00007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5" name="直線コネクタ 374">
          <a:extLst>
            <a:ext uri="{FF2B5EF4-FFF2-40B4-BE49-F238E27FC236}">
              <a16:creationId xmlns="" xmlns:a16="http://schemas.microsoft.com/office/drawing/2014/main" id="{00000000-0008-0000-0700-00007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6" name="テキスト ボックス 375">
          <a:extLst>
            <a:ext uri="{FF2B5EF4-FFF2-40B4-BE49-F238E27FC236}">
              <a16:creationId xmlns="" xmlns:a16="http://schemas.microsoft.com/office/drawing/2014/main" id="{00000000-0008-0000-0700-00007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77" name="直線コネクタ 376">
          <a:extLst>
            <a:ext uri="{FF2B5EF4-FFF2-40B4-BE49-F238E27FC236}">
              <a16:creationId xmlns="" xmlns:a16="http://schemas.microsoft.com/office/drawing/2014/main" id="{00000000-0008-0000-0700-00007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78" name="テキスト ボックス 377">
          <a:extLst>
            <a:ext uri="{FF2B5EF4-FFF2-40B4-BE49-F238E27FC236}">
              <a16:creationId xmlns="" xmlns:a16="http://schemas.microsoft.com/office/drawing/2014/main" id="{00000000-0008-0000-0700-00007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79" name="直線コネクタ 378">
          <a:extLst>
            <a:ext uri="{FF2B5EF4-FFF2-40B4-BE49-F238E27FC236}">
              <a16:creationId xmlns="" xmlns:a16="http://schemas.microsoft.com/office/drawing/2014/main" id="{00000000-0008-0000-0700-00007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0" name="テキスト ボックス 379">
          <a:extLst>
            <a:ext uri="{FF2B5EF4-FFF2-40B4-BE49-F238E27FC236}">
              <a16:creationId xmlns="" xmlns:a16="http://schemas.microsoft.com/office/drawing/2014/main" id="{00000000-0008-0000-0700-00007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1" name="直線コネクタ 380">
          <a:extLst>
            <a:ext uri="{FF2B5EF4-FFF2-40B4-BE49-F238E27FC236}">
              <a16:creationId xmlns="" xmlns:a16="http://schemas.microsoft.com/office/drawing/2014/main" id="{00000000-0008-0000-0700-00007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2" name="テキスト ボックス 381">
          <a:extLst>
            <a:ext uri="{FF2B5EF4-FFF2-40B4-BE49-F238E27FC236}">
              <a16:creationId xmlns="" xmlns:a16="http://schemas.microsoft.com/office/drawing/2014/main" id="{00000000-0008-0000-0700-00007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3" name="直線コネクタ 382">
          <a:extLst>
            <a:ext uri="{FF2B5EF4-FFF2-40B4-BE49-F238E27FC236}">
              <a16:creationId xmlns="" xmlns:a16="http://schemas.microsoft.com/office/drawing/2014/main" id="{00000000-0008-0000-0700-00007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4" name="テキスト ボックス 383">
          <a:extLst>
            <a:ext uri="{FF2B5EF4-FFF2-40B4-BE49-F238E27FC236}">
              <a16:creationId xmlns="" xmlns:a16="http://schemas.microsoft.com/office/drawing/2014/main" id="{00000000-0008-0000-0700-00008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5" name="直線コネクタ 384">
          <a:extLst>
            <a:ext uri="{FF2B5EF4-FFF2-40B4-BE49-F238E27FC236}">
              <a16:creationId xmlns="" xmlns:a16="http://schemas.microsoft.com/office/drawing/2014/main" id="{00000000-0008-0000-0700-00008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6" name="テキスト ボックス 385">
          <a:extLst>
            <a:ext uri="{FF2B5EF4-FFF2-40B4-BE49-F238E27FC236}">
              <a16:creationId xmlns="" xmlns:a16="http://schemas.microsoft.com/office/drawing/2014/main" id="{00000000-0008-0000-0700-00008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7" name="商工費グラフ枠">
          <a:extLst>
            <a:ext uri="{FF2B5EF4-FFF2-40B4-BE49-F238E27FC236}">
              <a16:creationId xmlns="" xmlns:a16="http://schemas.microsoft.com/office/drawing/2014/main" id="{00000000-0008-0000-0700-00008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31534</xdr:rowOff>
    </xdr:from>
    <xdr:to>
      <xdr:col>54</xdr:col>
      <xdr:colOff>189865</xdr:colOff>
      <xdr:row>79</xdr:row>
      <xdr:rowOff>24352</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flipV="1">
          <a:off x="10475595" y="12033034"/>
          <a:ext cx="1270" cy="1535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28179</xdr:rowOff>
    </xdr:from>
    <xdr:ext cx="469744" cy="259045"/>
    <xdr:sp macro="" textlink="">
      <xdr:nvSpPr>
        <xdr:cNvPr id="389" name="商工費最小値テキスト">
          <a:extLst>
            <a:ext uri="{FF2B5EF4-FFF2-40B4-BE49-F238E27FC236}">
              <a16:creationId xmlns="" xmlns:a16="http://schemas.microsoft.com/office/drawing/2014/main" id="{00000000-0008-0000-0700-000085010000}"/>
            </a:ext>
          </a:extLst>
        </xdr:cNvPr>
        <xdr:cNvSpPr txBox="1"/>
      </xdr:nvSpPr>
      <xdr:spPr>
        <a:xfrm>
          <a:off x="10528300" y="1357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24352</xdr:rowOff>
    </xdr:from>
    <xdr:to>
      <xdr:col>55</xdr:col>
      <xdr:colOff>88900</xdr:colOff>
      <xdr:row>79</xdr:row>
      <xdr:rowOff>24352</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10388600" y="1356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149661</xdr:rowOff>
    </xdr:from>
    <xdr:ext cx="534377" cy="259045"/>
    <xdr:sp macro="" textlink="">
      <xdr:nvSpPr>
        <xdr:cNvPr id="391" name="商工費最大値テキスト">
          <a:extLst>
            <a:ext uri="{FF2B5EF4-FFF2-40B4-BE49-F238E27FC236}">
              <a16:creationId xmlns="" xmlns:a16="http://schemas.microsoft.com/office/drawing/2014/main" id="{00000000-0008-0000-0700-000087010000}"/>
            </a:ext>
          </a:extLst>
        </xdr:cNvPr>
        <xdr:cNvSpPr txBox="1"/>
      </xdr:nvSpPr>
      <xdr:spPr>
        <a:xfrm>
          <a:off x="10528300" y="1180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81,678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31534</xdr:rowOff>
    </xdr:from>
    <xdr:to>
      <xdr:col>55</xdr:col>
      <xdr:colOff>88900</xdr:colOff>
      <xdr:row>70</xdr:row>
      <xdr:rowOff>31534</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10388600" y="12033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134062</xdr:rowOff>
    </xdr:from>
    <xdr:to>
      <xdr:col>55</xdr:col>
      <xdr:colOff>0</xdr:colOff>
      <xdr:row>76</xdr:row>
      <xdr:rowOff>90646</xdr:rowOff>
    </xdr:to>
    <xdr:cxnSp macro="">
      <xdr:nvCxnSpPr>
        <xdr:cNvPr id="393" name="直線コネクタ 392">
          <a:extLst>
            <a:ext uri="{FF2B5EF4-FFF2-40B4-BE49-F238E27FC236}">
              <a16:creationId xmlns="" xmlns:a16="http://schemas.microsoft.com/office/drawing/2014/main" id="{00000000-0008-0000-0700-000089010000}"/>
            </a:ext>
          </a:extLst>
        </xdr:cNvPr>
        <xdr:cNvCxnSpPr/>
      </xdr:nvCxnSpPr>
      <xdr:spPr>
        <a:xfrm flipV="1">
          <a:off x="9639300" y="12821362"/>
          <a:ext cx="838200" cy="29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85196</xdr:rowOff>
    </xdr:from>
    <xdr:ext cx="534377" cy="259045"/>
    <xdr:sp macro="" textlink="">
      <xdr:nvSpPr>
        <xdr:cNvPr id="394" name="商工費平均値テキスト">
          <a:extLst>
            <a:ext uri="{FF2B5EF4-FFF2-40B4-BE49-F238E27FC236}">
              <a16:creationId xmlns="" xmlns:a16="http://schemas.microsoft.com/office/drawing/2014/main" id="{00000000-0008-0000-0700-00008A010000}"/>
            </a:ext>
          </a:extLst>
        </xdr:cNvPr>
        <xdr:cNvSpPr txBox="1"/>
      </xdr:nvSpPr>
      <xdr:spPr>
        <a:xfrm>
          <a:off x="10528300" y="13286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106769</xdr:rowOff>
    </xdr:from>
    <xdr:to>
      <xdr:col>55</xdr:col>
      <xdr:colOff>50800</xdr:colOff>
      <xdr:row>78</xdr:row>
      <xdr:rowOff>36919</xdr:rowOff>
    </xdr:to>
    <xdr:sp macro="" textlink="">
      <xdr:nvSpPr>
        <xdr:cNvPr id="395" name="フローチャート: 判断 394">
          <a:extLst>
            <a:ext uri="{FF2B5EF4-FFF2-40B4-BE49-F238E27FC236}">
              <a16:creationId xmlns="" xmlns:a16="http://schemas.microsoft.com/office/drawing/2014/main" id="{00000000-0008-0000-0700-00008B010000}"/>
            </a:ext>
          </a:extLst>
        </xdr:cNvPr>
        <xdr:cNvSpPr/>
      </xdr:nvSpPr>
      <xdr:spPr>
        <a:xfrm>
          <a:off x="10426700" y="1330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90646</xdr:rowOff>
    </xdr:from>
    <xdr:to>
      <xdr:col>50</xdr:col>
      <xdr:colOff>114300</xdr:colOff>
      <xdr:row>76</xdr:row>
      <xdr:rowOff>156387</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flipV="1">
          <a:off x="8750300" y="13120846"/>
          <a:ext cx="889000" cy="6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90900</xdr:rowOff>
    </xdr:from>
    <xdr:to>
      <xdr:col>50</xdr:col>
      <xdr:colOff>165100</xdr:colOff>
      <xdr:row>78</xdr:row>
      <xdr:rowOff>21050</xdr:rowOff>
    </xdr:to>
    <xdr:sp macro="" textlink="">
      <xdr:nvSpPr>
        <xdr:cNvPr id="397" name="フローチャート: 判断 396">
          <a:extLst>
            <a:ext uri="{FF2B5EF4-FFF2-40B4-BE49-F238E27FC236}">
              <a16:creationId xmlns="" xmlns:a16="http://schemas.microsoft.com/office/drawing/2014/main" id="{00000000-0008-0000-0700-00008D010000}"/>
            </a:ext>
          </a:extLst>
        </xdr:cNvPr>
        <xdr:cNvSpPr/>
      </xdr:nvSpPr>
      <xdr:spPr>
        <a:xfrm>
          <a:off x="9588500" y="1329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12177</xdr:rowOff>
    </xdr:from>
    <xdr:ext cx="534377" cy="259045"/>
    <xdr:sp macro="" textlink="">
      <xdr:nvSpPr>
        <xdr:cNvPr id="398" name="テキスト ボックス 397">
          <a:extLst>
            <a:ext uri="{FF2B5EF4-FFF2-40B4-BE49-F238E27FC236}">
              <a16:creationId xmlns="" xmlns:a16="http://schemas.microsoft.com/office/drawing/2014/main" id="{00000000-0008-0000-0700-00008E010000}"/>
            </a:ext>
          </a:extLst>
        </xdr:cNvPr>
        <xdr:cNvSpPr txBox="1"/>
      </xdr:nvSpPr>
      <xdr:spPr>
        <a:xfrm>
          <a:off x="9372111" y="1338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156387</xdr:rowOff>
    </xdr:from>
    <xdr:to>
      <xdr:col>45</xdr:col>
      <xdr:colOff>177800</xdr:colOff>
      <xdr:row>77</xdr:row>
      <xdr:rowOff>39154</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flipV="1">
          <a:off x="7861300" y="13186587"/>
          <a:ext cx="889000" cy="5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84595</xdr:rowOff>
    </xdr:from>
    <xdr:to>
      <xdr:col>46</xdr:col>
      <xdr:colOff>38100</xdr:colOff>
      <xdr:row>78</xdr:row>
      <xdr:rowOff>14745</xdr:rowOff>
    </xdr:to>
    <xdr:sp macro="" textlink="">
      <xdr:nvSpPr>
        <xdr:cNvPr id="400" name="フローチャート: 判断 399">
          <a:extLst>
            <a:ext uri="{FF2B5EF4-FFF2-40B4-BE49-F238E27FC236}">
              <a16:creationId xmlns="" xmlns:a16="http://schemas.microsoft.com/office/drawing/2014/main" id="{00000000-0008-0000-0700-000090010000}"/>
            </a:ext>
          </a:extLst>
        </xdr:cNvPr>
        <xdr:cNvSpPr/>
      </xdr:nvSpPr>
      <xdr:spPr>
        <a:xfrm>
          <a:off x="8699500" y="1328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5872</xdr:rowOff>
    </xdr:from>
    <xdr:ext cx="534377" cy="259045"/>
    <xdr:sp macro="" textlink="">
      <xdr:nvSpPr>
        <xdr:cNvPr id="401" name="テキスト ボックス 400">
          <a:extLst>
            <a:ext uri="{FF2B5EF4-FFF2-40B4-BE49-F238E27FC236}">
              <a16:creationId xmlns="" xmlns:a16="http://schemas.microsoft.com/office/drawing/2014/main" id="{00000000-0008-0000-0700-000091010000}"/>
            </a:ext>
          </a:extLst>
        </xdr:cNvPr>
        <xdr:cNvSpPr txBox="1"/>
      </xdr:nvSpPr>
      <xdr:spPr>
        <a:xfrm>
          <a:off x="8483111" y="133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96952</xdr:rowOff>
    </xdr:from>
    <xdr:to>
      <xdr:col>41</xdr:col>
      <xdr:colOff>50800</xdr:colOff>
      <xdr:row>77</xdr:row>
      <xdr:rowOff>39154</xdr:rowOff>
    </xdr:to>
    <xdr:cxnSp macro="">
      <xdr:nvCxnSpPr>
        <xdr:cNvPr id="402" name="直線コネクタ 401">
          <a:extLst>
            <a:ext uri="{FF2B5EF4-FFF2-40B4-BE49-F238E27FC236}">
              <a16:creationId xmlns="" xmlns:a16="http://schemas.microsoft.com/office/drawing/2014/main" id="{00000000-0008-0000-0700-000092010000}"/>
            </a:ext>
          </a:extLst>
        </xdr:cNvPr>
        <xdr:cNvCxnSpPr/>
      </xdr:nvCxnSpPr>
      <xdr:spPr>
        <a:xfrm>
          <a:off x="6972300" y="13127152"/>
          <a:ext cx="889000" cy="11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164471</xdr:rowOff>
    </xdr:from>
    <xdr:to>
      <xdr:col>41</xdr:col>
      <xdr:colOff>101600</xdr:colOff>
      <xdr:row>78</xdr:row>
      <xdr:rowOff>94621</xdr:rowOff>
    </xdr:to>
    <xdr:sp macro="" textlink="">
      <xdr:nvSpPr>
        <xdr:cNvPr id="403" name="フローチャート: 判断 402">
          <a:extLst>
            <a:ext uri="{FF2B5EF4-FFF2-40B4-BE49-F238E27FC236}">
              <a16:creationId xmlns="" xmlns:a16="http://schemas.microsoft.com/office/drawing/2014/main" id="{00000000-0008-0000-0700-000093010000}"/>
            </a:ext>
          </a:extLst>
        </xdr:cNvPr>
        <xdr:cNvSpPr/>
      </xdr:nvSpPr>
      <xdr:spPr>
        <a:xfrm>
          <a:off x="7810500" y="1336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85748</xdr:rowOff>
    </xdr:from>
    <xdr:ext cx="469744" cy="259045"/>
    <xdr:sp macro="" textlink="">
      <xdr:nvSpPr>
        <xdr:cNvPr id="404" name="テキスト ボックス 403">
          <a:extLst>
            <a:ext uri="{FF2B5EF4-FFF2-40B4-BE49-F238E27FC236}">
              <a16:creationId xmlns="" xmlns:a16="http://schemas.microsoft.com/office/drawing/2014/main" id="{00000000-0008-0000-0700-000094010000}"/>
            </a:ext>
          </a:extLst>
        </xdr:cNvPr>
        <xdr:cNvSpPr txBox="1"/>
      </xdr:nvSpPr>
      <xdr:spPr>
        <a:xfrm>
          <a:off x="7626428" y="1345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833</xdr:rowOff>
    </xdr:from>
    <xdr:to>
      <xdr:col>36</xdr:col>
      <xdr:colOff>165100</xdr:colOff>
      <xdr:row>78</xdr:row>
      <xdr:rowOff>102433</xdr:rowOff>
    </xdr:to>
    <xdr:sp macro="" textlink="">
      <xdr:nvSpPr>
        <xdr:cNvPr id="405" name="フローチャート: 判断 404">
          <a:extLst>
            <a:ext uri="{FF2B5EF4-FFF2-40B4-BE49-F238E27FC236}">
              <a16:creationId xmlns="" xmlns:a16="http://schemas.microsoft.com/office/drawing/2014/main" id="{00000000-0008-0000-0700-000095010000}"/>
            </a:ext>
          </a:extLst>
        </xdr:cNvPr>
        <xdr:cNvSpPr/>
      </xdr:nvSpPr>
      <xdr:spPr>
        <a:xfrm>
          <a:off x="6921500" y="1337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93560</xdr:rowOff>
    </xdr:from>
    <xdr:ext cx="469744" cy="259045"/>
    <xdr:sp macro="" textlink="">
      <xdr:nvSpPr>
        <xdr:cNvPr id="406" name="テキスト ボックス 405">
          <a:extLst>
            <a:ext uri="{FF2B5EF4-FFF2-40B4-BE49-F238E27FC236}">
              <a16:creationId xmlns="" xmlns:a16="http://schemas.microsoft.com/office/drawing/2014/main" id="{00000000-0008-0000-0700-000096010000}"/>
            </a:ext>
          </a:extLst>
        </xdr:cNvPr>
        <xdr:cNvSpPr txBox="1"/>
      </xdr:nvSpPr>
      <xdr:spPr>
        <a:xfrm>
          <a:off x="6737428" y="1346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7" name="テキスト ボックス 406">
          <a:extLst>
            <a:ext uri="{FF2B5EF4-FFF2-40B4-BE49-F238E27FC236}">
              <a16:creationId xmlns="" xmlns:a16="http://schemas.microsoft.com/office/drawing/2014/main" id="{00000000-0008-0000-0700-00009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8" name="テキスト ボックス 407">
          <a:extLst>
            <a:ext uri="{FF2B5EF4-FFF2-40B4-BE49-F238E27FC236}">
              <a16:creationId xmlns="" xmlns:a16="http://schemas.microsoft.com/office/drawing/2014/main" id="{00000000-0008-0000-0700-00009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9" name="テキスト ボックス 408">
          <a:extLst>
            <a:ext uri="{FF2B5EF4-FFF2-40B4-BE49-F238E27FC236}">
              <a16:creationId xmlns="" xmlns:a16="http://schemas.microsoft.com/office/drawing/2014/main" id="{00000000-0008-0000-0700-00009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0" name="テキスト ボックス 409">
          <a:extLst>
            <a:ext uri="{FF2B5EF4-FFF2-40B4-BE49-F238E27FC236}">
              <a16:creationId xmlns="" xmlns:a16="http://schemas.microsoft.com/office/drawing/2014/main" id="{00000000-0008-0000-0700-00009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1" name="テキスト ボックス 410">
          <a:extLst>
            <a:ext uri="{FF2B5EF4-FFF2-40B4-BE49-F238E27FC236}">
              <a16:creationId xmlns="" xmlns:a16="http://schemas.microsoft.com/office/drawing/2014/main" id="{00000000-0008-0000-0700-00009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83262</xdr:rowOff>
    </xdr:from>
    <xdr:to>
      <xdr:col>55</xdr:col>
      <xdr:colOff>50800</xdr:colOff>
      <xdr:row>75</xdr:row>
      <xdr:rowOff>13412</xdr:rowOff>
    </xdr:to>
    <xdr:sp macro="" textlink="">
      <xdr:nvSpPr>
        <xdr:cNvPr id="412" name="楕円 411">
          <a:extLst>
            <a:ext uri="{FF2B5EF4-FFF2-40B4-BE49-F238E27FC236}">
              <a16:creationId xmlns="" xmlns:a16="http://schemas.microsoft.com/office/drawing/2014/main" id="{00000000-0008-0000-0700-00009C010000}"/>
            </a:ext>
          </a:extLst>
        </xdr:cNvPr>
        <xdr:cNvSpPr/>
      </xdr:nvSpPr>
      <xdr:spPr>
        <a:xfrm>
          <a:off x="10426700" y="1277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106139</xdr:rowOff>
    </xdr:from>
    <xdr:ext cx="534377" cy="259045"/>
    <xdr:sp macro="" textlink="">
      <xdr:nvSpPr>
        <xdr:cNvPr id="413" name="商工費該当値テキスト">
          <a:extLst>
            <a:ext uri="{FF2B5EF4-FFF2-40B4-BE49-F238E27FC236}">
              <a16:creationId xmlns="" xmlns:a16="http://schemas.microsoft.com/office/drawing/2014/main" id="{00000000-0008-0000-0700-00009D010000}"/>
            </a:ext>
          </a:extLst>
        </xdr:cNvPr>
        <xdr:cNvSpPr txBox="1"/>
      </xdr:nvSpPr>
      <xdr:spPr>
        <a:xfrm>
          <a:off x="10528300" y="1262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39846</xdr:rowOff>
    </xdr:from>
    <xdr:to>
      <xdr:col>50</xdr:col>
      <xdr:colOff>165100</xdr:colOff>
      <xdr:row>76</xdr:row>
      <xdr:rowOff>141446</xdr:rowOff>
    </xdr:to>
    <xdr:sp macro="" textlink="">
      <xdr:nvSpPr>
        <xdr:cNvPr id="414" name="楕円 413">
          <a:extLst>
            <a:ext uri="{FF2B5EF4-FFF2-40B4-BE49-F238E27FC236}">
              <a16:creationId xmlns="" xmlns:a16="http://schemas.microsoft.com/office/drawing/2014/main" id="{00000000-0008-0000-0700-00009E010000}"/>
            </a:ext>
          </a:extLst>
        </xdr:cNvPr>
        <xdr:cNvSpPr/>
      </xdr:nvSpPr>
      <xdr:spPr>
        <a:xfrm>
          <a:off x="9588500" y="1307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157973</xdr:rowOff>
    </xdr:from>
    <xdr:ext cx="534377" cy="259045"/>
    <xdr:sp macro="" textlink="">
      <xdr:nvSpPr>
        <xdr:cNvPr id="415" name="テキスト ボックス 414">
          <a:extLst>
            <a:ext uri="{FF2B5EF4-FFF2-40B4-BE49-F238E27FC236}">
              <a16:creationId xmlns="" xmlns:a16="http://schemas.microsoft.com/office/drawing/2014/main" id="{00000000-0008-0000-0700-00009F010000}"/>
            </a:ext>
          </a:extLst>
        </xdr:cNvPr>
        <xdr:cNvSpPr txBox="1"/>
      </xdr:nvSpPr>
      <xdr:spPr>
        <a:xfrm>
          <a:off x="9372111" y="1284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105587</xdr:rowOff>
    </xdr:from>
    <xdr:to>
      <xdr:col>46</xdr:col>
      <xdr:colOff>38100</xdr:colOff>
      <xdr:row>77</xdr:row>
      <xdr:rowOff>35737</xdr:rowOff>
    </xdr:to>
    <xdr:sp macro="" textlink="">
      <xdr:nvSpPr>
        <xdr:cNvPr id="416" name="楕円 415">
          <a:extLst>
            <a:ext uri="{FF2B5EF4-FFF2-40B4-BE49-F238E27FC236}">
              <a16:creationId xmlns="" xmlns:a16="http://schemas.microsoft.com/office/drawing/2014/main" id="{00000000-0008-0000-0700-0000A0010000}"/>
            </a:ext>
          </a:extLst>
        </xdr:cNvPr>
        <xdr:cNvSpPr/>
      </xdr:nvSpPr>
      <xdr:spPr>
        <a:xfrm>
          <a:off x="8699500" y="1313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52265</xdr:rowOff>
    </xdr:from>
    <xdr:ext cx="534377"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8483111" y="1291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159804</xdr:rowOff>
    </xdr:from>
    <xdr:to>
      <xdr:col>41</xdr:col>
      <xdr:colOff>101600</xdr:colOff>
      <xdr:row>77</xdr:row>
      <xdr:rowOff>89954</xdr:rowOff>
    </xdr:to>
    <xdr:sp macro="" textlink="">
      <xdr:nvSpPr>
        <xdr:cNvPr id="418" name="楕円 417">
          <a:extLst>
            <a:ext uri="{FF2B5EF4-FFF2-40B4-BE49-F238E27FC236}">
              <a16:creationId xmlns="" xmlns:a16="http://schemas.microsoft.com/office/drawing/2014/main" id="{00000000-0008-0000-0700-0000A2010000}"/>
            </a:ext>
          </a:extLst>
        </xdr:cNvPr>
        <xdr:cNvSpPr/>
      </xdr:nvSpPr>
      <xdr:spPr>
        <a:xfrm>
          <a:off x="7810500" y="1319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106481</xdr:rowOff>
    </xdr:from>
    <xdr:ext cx="534377"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7594111" y="1296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46152</xdr:rowOff>
    </xdr:from>
    <xdr:to>
      <xdr:col>36</xdr:col>
      <xdr:colOff>165100</xdr:colOff>
      <xdr:row>76</xdr:row>
      <xdr:rowOff>147752</xdr:rowOff>
    </xdr:to>
    <xdr:sp macro="" textlink="">
      <xdr:nvSpPr>
        <xdr:cNvPr id="420" name="楕円 419">
          <a:extLst>
            <a:ext uri="{FF2B5EF4-FFF2-40B4-BE49-F238E27FC236}">
              <a16:creationId xmlns="" xmlns:a16="http://schemas.microsoft.com/office/drawing/2014/main" id="{00000000-0008-0000-0700-0000A4010000}"/>
            </a:ext>
          </a:extLst>
        </xdr:cNvPr>
        <xdr:cNvSpPr/>
      </xdr:nvSpPr>
      <xdr:spPr>
        <a:xfrm>
          <a:off x="6921500" y="1307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164278</xdr:rowOff>
    </xdr:from>
    <xdr:ext cx="534377"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6705111" y="1285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2" name="正方形/長方形 421">
          <a:extLst>
            <a:ext uri="{FF2B5EF4-FFF2-40B4-BE49-F238E27FC236}">
              <a16:creationId xmlns="" xmlns:a16="http://schemas.microsoft.com/office/drawing/2014/main" id="{00000000-0008-0000-0700-0000A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3" name="正方形/長方形 422">
          <a:extLst>
            <a:ext uri="{FF2B5EF4-FFF2-40B4-BE49-F238E27FC236}">
              <a16:creationId xmlns="" xmlns:a16="http://schemas.microsoft.com/office/drawing/2014/main" id="{00000000-0008-0000-0700-0000A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4" name="正方形/長方形 423">
          <a:extLst>
            <a:ext uri="{FF2B5EF4-FFF2-40B4-BE49-F238E27FC236}">
              <a16:creationId xmlns="" xmlns:a16="http://schemas.microsoft.com/office/drawing/2014/main" id="{00000000-0008-0000-0700-0000A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5" name="正方形/長方形 424">
          <a:extLst>
            <a:ext uri="{FF2B5EF4-FFF2-40B4-BE49-F238E27FC236}">
              <a16:creationId xmlns="" xmlns:a16="http://schemas.microsoft.com/office/drawing/2014/main" id="{00000000-0008-0000-0700-0000A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6" name="正方形/長方形 425">
          <a:extLst>
            <a:ext uri="{FF2B5EF4-FFF2-40B4-BE49-F238E27FC236}">
              <a16:creationId xmlns="" xmlns:a16="http://schemas.microsoft.com/office/drawing/2014/main" id="{00000000-0008-0000-0700-0000A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7" name="正方形/長方形 426">
          <a:extLst>
            <a:ext uri="{FF2B5EF4-FFF2-40B4-BE49-F238E27FC236}">
              <a16:creationId xmlns="" xmlns:a16="http://schemas.microsoft.com/office/drawing/2014/main" id="{00000000-0008-0000-0700-0000A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8" name="正方形/長方形 427">
          <a:extLst>
            <a:ext uri="{FF2B5EF4-FFF2-40B4-BE49-F238E27FC236}">
              <a16:creationId xmlns="" xmlns:a16="http://schemas.microsoft.com/office/drawing/2014/main" id="{00000000-0008-0000-0700-0000A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9" name="正方形/長方形 428">
          <a:extLst>
            <a:ext uri="{FF2B5EF4-FFF2-40B4-BE49-F238E27FC236}">
              <a16:creationId xmlns="" xmlns:a16="http://schemas.microsoft.com/office/drawing/2014/main" id="{00000000-0008-0000-0700-0000A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1" name="直線コネクタ 430">
          <a:extLst>
            <a:ext uri="{FF2B5EF4-FFF2-40B4-BE49-F238E27FC236}">
              <a16:creationId xmlns="" xmlns:a16="http://schemas.microsoft.com/office/drawing/2014/main" id="{00000000-0008-0000-0700-0000A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2" name="直線コネクタ 431">
          <a:extLst>
            <a:ext uri="{FF2B5EF4-FFF2-40B4-BE49-F238E27FC236}">
              <a16:creationId xmlns="" xmlns:a16="http://schemas.microsoft.com/office/drawing/2014/main" id="{00000000-0008-0000-0700-0000B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3" name="テキスト ボックス 432">
          <a:extLst>
            <a:ext uri="{FF2B5EF4-FFF2-40B4-BE49-F238E27FC236}">
              <a16:creationId xmlns="" xmlns:a16="http://schemas.microsoft.com/office/drawing/2014/main" id="{00000000-0008-0000-0700-0000B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4" name="直線コネクタ 433">
          <a:extLst>
            <a:ext uri="{FF2B5EF4-FFF2-40B4-BE49-F238E27FC236}">
              <a16:creationId xmlns="" xmlns:a16="http://schemas.microsoft.com/office/drawing/2014/main" id="{00000000-0008-0000-0700-0000B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5" name="テキスト ボックス 434">
          <a:extLst>
            <a:ext uri="{FF2B5EF4-FFF2-40B4-BE49-F238E27FC236}">
              <a16:creationId xmlns="" xmlns:a16="http://schemas.microsoft.com/office/drawing/2014/main" id="{00000000-0008-0000-0700-0000B3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6" name="直線コネクタ 435">
          <a:extLst>
            <a:ext uri="{FF2B5EF4-FFF2-40B4-BE49-F238E27FC236}">
              <a16:creationId xmlns="" xmlns:a16="http://schemas.microsoft.com/office/drawing/2014/main" id="{00000000-0008-0000-0700-0000B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37" name="テキスト ボックス 436">
          <a:extLst>
            <a:ext uri="{FF2B5EF4-FFF2-40B4-BE49-F238E27FC236}">
              <a16:creationId xmlns="" xmlns:a16="http://schemas.microsoft.com/office/drawing/2014/main" id="{00000000-0008-0000-0700-0000B5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38" name="直線コネクタ 437">
          <a:extLst>
            <a:ext uri="{FF2B5EF4-FFF2-40B4-BE49-F238E27FC236}">
              <a16:creationId xmlns="" xmlns:a16="http://schemas.microsoft.com/office/drawing/2014/main" id="{00000000-0008-0000-0700-0000B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39" name="テキスト ボックス 438">
          <a:extLst>
            <a:ext uri="{FF2B5EF4-FFF2-40B4-BE49-F238E27FC236}">
              <a16:creationId xmlns="" xmlns:a16="http://schemas.microsoft.com/office/drawing/2014/main" id="{00000000-0008-0000-0700-0000B7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0" name="直線コネクタ 439">
          <a:extLst>
            <a:ext uri="{FF2B5EF4-FFF2-40B4-BE49-F238E27FC236}">
              <a16:creationId xmlns="" xmlns:a16="http://schemas.microsoft.com/office/drawing/2014/main" id="{00000000-0008-0000-0700-0000B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1" name="テキスト ボックス 440">
          <a:extLst>
            <a:ext uri="{FF2B5EF4-FFF2-40B4-BE49-F238E27FC236}">
              <a16:creationId xmlns="" xmlns:a16="http://schemas.microsoft.com/office/drawing/2014/main" id="{00000000-0008-0000-0700-0000B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2" name="直線コネクタ 441">
          <a:extLst>
            <a:ext uri="{FF2B5EF4-FFF2-40B4-BE49-F238E27FC236}">
              <a16:creationId xmlns="" xmlns:a16="http://schemas.microsoft.com/office/drawing/2014/main" id="{00000000-0008-0000-0700-0000B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3" name="テキスト ボックス 442">
          <a:extLst>
            <a:ext uri="{FF2B5EF4-FFF2-40B4-BE49-F238E27FC236}">
              <a16:creationId xmlns="" xmlns:a16="http://schemas.microsoft.com/office/drawing/2014/main" id="{00000000-0008-0000-0700-0000B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 xmlns:a16="http://schemas.microsoft.com/office/drawing/2014/main" id="{00000000-0008-0000-07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 xmlns:a16="http://schemas.microsoft.com/office/drawing/2014/main" id="{00000000-0008-0000-07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土木費グラフ枠">
          <a:extLst>
            <a:ext uri="{FF2B5EF4-FFF2-40B4-BE49-F238E27FC236}">
              <a16:creationId xmlns="" xmlns:a16="http://schemas.microsoft.com/office/drawing/2014/main" id="{00000000-0008-0000-07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137646</xdr:rowOff>
    </xdr:from>
    <xdr:to>
      <xdr:col>54</xdr:col>
      <xdr:colOff>189865</xdr:colOff>
      <xdr:row>99</xdr:row>
      <xdr:rowOff>32953</xdr:rowOff>
    </xdr:to>
    <xdr:cxnSp macro="">
      <xdr:nvCxnSpPr>
        <xdr:cNvPr id="447" name="直線コネクタ 446">
          <a:extLst>
            <a:ext uri="{FF2B5EF4-FFF2-40B4-BE49-F238E27FC236}">
              <a16:creationId xmlns="" xmlns:a16="http://schemas.microsoft.com/office/drawing/2014/main" id="{00000000-0008-0000-0700-0000BF010000}"/>
            </a:ext>
          </a:extLst>
        </xdr:cNvPr>
        <xdr:cNvCxnSpPr/>
      </xdr:nvCxnSpPr>
      <xdr:spPr>
        <a:xfrm flipV="1">
          <a:off x="10475595" y="15396696"/>
          <a:ext cx="1270" cy="1609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36780</xdr:rowOff>
    </xdr:from>
    <xdr:ext cx="534377" cy="259045"/>
    <xdr:sp macro="" textlink="">
      <xdr:nvSpPr>
        <xdr:cNvPr id="448" name="土木費最小値テキスト">
          <a:extLst>
            <a:ext uri="{FF2B5EF4-FFF2-40B4-BE49-F238E27FC236}">
              <a16:creationId xmlns="" xmlns:a16="http://schemas.microsoft.com/office/drawing/2014/main" id="{00000000-0008-0000-0700-0000C0010000}"/>
            </a:ext>
          </a:extLst>
        </xdr:cNvPr>
        <xdr:cNvSpPr txBox="1"/>
      </xdr:nvSpPr>
      <xdr:spPr>
        <a:xfrm>
          <a:off x="10528300" y="1701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32953</xdr:rowOff>
    </xdr:from>
    <xdr:to>
      <xdr:col>55</xdr:col>
      <xdr:colOff>88900</xdr:colOff>
      <xdr:row>99</xdr:row>
      <xdr:rowOff>32953</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10388600" y="17006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84323</xdr:rowOff>
    </xdr:from>
    <xdr:ext cx="599010" cy="259045"/>
    <xdr:sp macro="" textlink="">
      <xdr:nvSpPr>
        <xdr:cNvPr id="450" name="土木費最大値テキスト">
          <a:extLst>
            <a:ext uri="{FF2B5EF4-FFF2-40B4-BE49-F238E27FC236}">
              <a16:creationId xmlns="" xmlns:a16="http://schemas.microsoft.com/office/drawing/2014/main" id="{00000000-0008-0000-0700-0000C2010000}"/>
            </a:ext>
          </a:extLst>
        </xdr:cNvPr>
        <xdr:cNvSpPr txBox="1"/>
      </xdr:nvSpPr>
      <xdr:spPr>
        <a:xfrm>
          <a:off x="10528300" y="15171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513,129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137646</xdr:rowOff>
    </xdr:from>
    <xdr:to>
      <xdr:col>55</xdr:col>
      <xdr:colOff>88900</xdr:colOff>
      <xdr:row>89</xdr:row>
      <xdr:rowOff>137646</xdr:rowOff>
    </xdr:to>
    <xdr:cxnSp macro="">
      <xdr:nvCxnSpPr>
        <xdr:cNvPr id="451" name="直線コネクタ 450">
          <a:extLst>
            <a:ext uri="{FF2B5EF4-FFF2-40B4-BE49-F238E27FC236}">
              <a16:creationId xmlns="" xmlns:a16="http://schemas.microsoft.com/office/drawing/2014/main" id="{00000000-0008-0000-0700-0000C3010000}"/>
            </a:ext>
          </a:extLst>
        </xdr:cNvPr>
        <xdr:cNvCxnSpPr/>
      </xdr:nvCxnSpPr>
      <xdr:spPr>
        <a:xfrm>
          <a:off x="10388600" y="153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117666</xdr:rowOff>
    </xdr:from>
    <xdr:to>
      <xdr:col>55</xdr:col>
      <xdr:colOff>0</xdr:colOff>
      <xdr:row>98</xdr:row>
      <xdr:rowOff>131218</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flipV="1">
          <a:off x="9639300" y="16919766"/>
          <a:ext cx="838200" cy="1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51773</xdr:rowOff>
    </xdr:from>
    <xdr:ext cx="534377" cy="259045"/>
    <xdr:sp macro="" textlink="">
      <xdr:nvSpPr>
        <xdr:cNvPr id="453" name="土木費平均値テキスト">
          <a:extLst>
            <a:ext uri="{FF2B5EF4-FFF2-40B4-BE49-F238E27FC236}">
              <a16:creationId xmlns="" xmlns:a16="http://schemas.microsoft.com/office/drawing/2014/main" id="{00000000-0008-0000-0700-0000C5010000}"/>
            </a:ext>
          </a:extLst>
        </xdr:cNvPr>
        <xdr:cNvSpPr txBox="1"/>
      </xdr:nvSpPr>
      <xdr:spPr>
        <a:xfrm>
          <a:off x="10528300" y="16853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73346</xdr:rowOff>
    </xdr:from>
    <xdr:to>
      <xdr:col>55</xdr:col>
      <xdr:colOff>50800</xdr:colOff>
      <xdr:row>99</xdr:row>
      <xdr:rowOff>3496</xdr:rowOff>
    </xdr:to>
    <xdr:sp macro="" textlink="">
      <xdr:nvSpPr>
        <xdr:cNvPr id="454" name="フローチャート: 判断 453">
          <a:extLst>
            <a:ext uri="{FF2B5EF4-FFF2-40B4-BE49-F238E27FC236}">
              <a16:creationId xmlns="" xmlns:a16="http://schemas.microsoft.com/office/drawing/2014/main" id="{00000000-0008-0000-0700-0000C6010000}"/>
            </a:ext>
          </a:extLst>
        </xdr:cNvPr>
        <xdr:cNvSpPr/>
      </xdr:nvSpPr>
      <xdr:spPr>
        <a:xfrm>
          <a:off x="10426700" y="1687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131218</xdr:rowOff>
    </xdr:from>
    <xdr:to>
      <xdr:col>50</xdr:col>
      <xdr:colOff>114300</xdr:colOff>
      <xdr:row>98</xdr:row>
      <xdr:rowOff>148076</xdr:rowOff>
    </xdr:to>
    <xdr:cxnSp macro="">
      <xdr:nvCxnSpPr>
        <xdr:cNvPr id="455" name="直線コネクタ 454">
          <a:extLst>
            <a:ext uri="{FF2B5EF4-FFF2-40B4-BE49-F238E27FC236}">
              <a16:creationId xmlns="" xmlns:a16="http://schemas.microsoft.com/office/drawing/2014/main" id="{00000000-0008-0000-0700-0000C7010000}"/>
            </a:ext>
          </a:extLst>
        </xdr:cNvPr>
        <xdr:cNvCxnSpPr/>
      </xdr:nvCxnSpPr>
      <xdr:spPr>
        <a:xfrm flipV="1">
          <a:off x="8750300" y="16933318"/>
          <a:ext cx="889000" cy="1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73630</xdr:rowOff>
    </xdr:from>
    <xdr:to>
      <xdr:col>50</xdr:col>
      <xdr:colOff>165100</xdr:colOff>
      <xdr:row>99</xdr:row>
      <xdr:rowOff>3780</xdr:rowOff>
    </xdr:to>
    <xdr:sp macro="" textlink="">
      <xdr:nvSpPr>
        <xdr:cNvPr id="456" name="フローチャート: 判断 455">
          <a:extLst>
            <a:ext uri="{FF2B5EF4-FFF2-40B4-BE49-F238E27FC236}">
              <a16:creationId xmlns="" xmlns:a16="http://schemas.microsoft.com/office/drawing/2014/main" id="{00000000-0008-0000-0700-0000C8010000}"/>
            </a:ext>
          </a:extLst>
        </xdr:cNvPr>
        <xdr:cNvSpPr/>
      </xdr:nvSpPr>
      <xdr:spPr>
        <a:xfrm>
          <a:off x="9588500" y="168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20307</xdr:rowOff>
    </xdr:from>
    <xdr:ext cx="534377" cy="259045"/>
    <xdr:sp macro="" textlink="">
      <xdr:nvSpPr>
        <xdr:cNvPr id="457" name="テキスト ボックス 456">
          <a:extLst>
            <a:ext uri="{FF2B5EF4-FFF2-40B4-BE49-F238E27FC236}">
              <a16:creationId xmlns="" xmlns:a16="http://schemas.microsoft.com/office/drawing/2014/main" id="{00000000-0008-0000-0700-0000C9010000}"/>
            </a:ext>
          </a:extLst>
        </xdr:cNvPr>
        <xdr:cNvSpPr txBox="1"/>
      </xdr:nvSpPr>
      <xdr:spPr>
        <a:xfrm>
          <a:off x="9372111" y="1665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89581</xdr:rowOff>
    </xdr:from>
    <xdr:to>
      <xdr:col>45</xdr:col>
      <xdr:colOff>177800</xdr:colOff>
      <xdr:row>98</xdr:row>
      <xdr:rowOff>148076</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a:off x="7861300" y="16891681"/>
          <a:ext cx="889000" cy="5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79025</xdr:rowOff>
    </xdr:from>
    <xdr:to>
      <xdr:col>46</xdr:col>
      <xdr:colOff>38100</xdr:colOff>
      <xdr:row>99</xdr:row>
      <xdr:rowOff>9175</xdr:rowOff>
    </xdr:to>
    <xdr:sp macro="" textlink="">
      <xdr:nvSpPr>
        <xdr:cNvPr id="459" name="フローチャート: 判断 458">
          <a:extLst>
            <a:ext uri="{FF2B5EF4-FFF2-40B4-BE49-F238E27FC236}">
              <a16:creationId xmlns="" xmlns:a16="http://schemas.microsoft.com/office/drawing/2014/main" id="{00000000-0008-0000-0700-0000CB010000}"/>
            </a:ext>
          </a:extLst>
        </xdr:cNvPr>
        <xdr:cNvSpPr/>
      </xdr:nvSpPr>
      <xdr:spPr>
        <a:xfrm>
          <a:off x="8699500" y="1688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25702</xdr:rowOff>
    </xdr:from>
    <xdr:ext cx="534377" cy="259045"/>
    <xdr:sp macro="" textlink="">
      <xdr:nvSpPr>
        <xdr:cNvPr id="460" name="テキスト ボックス 459">
          <a:extLst>
            <a:ext uri="{FF2B5EF4-FFF2-40B4-BE49-F238E27FC236}">
              <a16:creationId xmlns="" xmlns:a16="http://schemas.microsoft.com/office/drawing/2014/main" id="{00000000-0008-0000-0700-0000CC010000}"/>
            </a:ext>
          </a:extLst>
        </xdr:cNvPr>
        <xdr:cNvSpPr txBox="1"/>
      </xdr:nvSpPr>
      <xdr:spPr>
        <a:xfrm>
          <a:off x="8483111" y="1665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89581</xdr:rowOff>
    </xdr:from>
    <xdr:to>
      <xdr:col>41</xdr:col>
      <xdr:colOff>50800</xdr:colOff>
      <xdr:row>98</xdr:row>
      <xdr:rowOff>100907</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flipV="1">
          <a:off x="6972300" y="16891681"/>
          <a:ext cx="889000" cy="1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66092</xdr:rowOff>
    </xdr:from>
    <xdr:to>
      <xdr:col>41</xdr:col>
      <xdr:colOff>101600</xdr:colOff>
      <xdr:row>98</xdr:row>
      <xdr:rowOff>167692</xdr:rowOff>
    </xdr:to>
    <xdr:sp macro="" textlink="">
      <xdr:nvSpPr>
        <xdr:cNvPr id="462" name="フローチャート: 判断 461">
          <a:extLst>
            <a:ext uri="{FF2B5EF4-FFF2-40B4-BE49-F238E27FC236}">
              <a16:creationId xmlns="" xmlns:a16="http://schemas.microsoft.com/office/drawing/2014/main" id="{00000000-0008-0000-0700-0000CE010000}"/>
            </a:ext>
          </a:extLst>
        </xdr:cNvPr>
        <xdr:cNvSpPr/>
      </xdr:nvSpPr>
      <xdr:spPr>
        <a:xfrm>
          <a:off x="7810500" y="1686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158819</xdr:rowOff>
    </xdr:from>
    <xdr:ext cx="534377" cy="259045"/>
    <xdr:sp macro="" textlink="">
      <xdr:nvSpPr>
        <xdr:cNvPr id="463" name="テキスト ボックス 462">
          <a:extLst>
            <a:ext uri="{FF2B5EF4-FFF2-40B4-BE49-F238E27FC236}">
              <a16:creationId xmlns="" xmlns:a16="http://schemas.microsoft.com/office/drawing/2014/main" id="{00000000-0008-0000-0700-0000CF010000}"/>
            </a:ext>
          </a:extLst>
        </xdr:cNvPr>
        <xdr:cNvSpPr txBox="1"/>
      </xdr:nvSpPr>
      <xdr:spPr>
        <a:xfrm>
          <a:off x="7594111" y="1696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61033</xdr:rowOff>
    </xdr:from>
    <xdr:to>
      <xdr:col>36</xdr:col>
      <xdr:colOff>165100</xdr:colOff>
      <xdr:row>98</xdr:row>
      <xdr:rowOff>162633</xdr:rowOff>
    </xdr:to>
    <xdr:sp macro="" textlink="">
      <xdr:nvSpPr>
        <xdr:cNvPr id="464" name="フローチャート: 判断 463">
          <a:extLst>
            <a:ext uri="{FF2B5EF4-FFF2-40B4-BE49-F238E27FC236}">
              <a16:creationId xmlns="" xmlns:a16="http://schemas.microsoft.com/office/drawing/2014/main" id="{00000000-0008-0000-0700-0000D0010000}"/>
            </a:ext>
          </a:extLst>
        </xdr:cNvPr>
        <xdr:cNvSpPr/>
      </xdr:nvSpPr>
      <xdr:spPr>
        <a:xfrm>
          <a:off x="6921500" y="1686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153760</xdr:rowOff>
    </xdr:from>
    <xdr:ext cx="534377" cy="259045"/>
    <xdr:sp macro="" textlink="">
      <xdr:nvSpPr>
        <xdr:cNvPr id="465" name="テキスト ボックス 464">
          <a:extLst>
            <a:ext uri="{FF2B5EF4-FFF2-40B4-BE49-F238E27FC236}">
              <a16:creationId xmlns="" xmlns:a16="http://schemas.microsoft.com/office/drawing/2014/main" id="{00000000-0008-0000-0700-0000D1010000}"/>
            </a:ext>
          </a:extLst>
        </xdr:cNvPr>
        <xdr:cNvSpPr txBox="1"/>
      </xdr:nvSpPr>
      <xdr:spPr>
        <a:xfrm>
          <a:off x="6705111" y="1695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a:extLst>
            <a:ext uri="{FF2B5EF4-FFF2-40B4-BE49-F238E27FC236}">
              <a16:creationId xmlns="" xmlns:a16="http://schemas.microsoft.com/office/drawing/2014/main" id="{00000000-0008-0000-0700-0000D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a:extLst>
            <a:ext uri="{FF2B5EF4-FFF2-40B4-BE49-F238E27FC236}">
              <a16:creationId xmlns="" xmlns:a16="http://schemas.microsoft.com/office/drawing/2014/main" id="{00000000-0008-0000-0700-0000D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a:extLst>
            <a:ext uri="{FF2B5EF4-FFF2-40B4-BE49-F238E27FC236}">
              <a16:creationId xmlns="" xmlns:a16="http://schemas.microsoft.com/office/drawing/2014/main" id="{00000000-0008-0000-0700-0000D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a:extLst>
            <a:ext uri="{FF2B5EF4-FFF2-40B4-BE49-F238E27FC236}">
              <a16:creationId xmlns="" xmlns:a16="http://schemas.microsoft.com/office/drawing/2014/main" id="{00000000-0008-0000-0700-0000D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a:extLst>
            <a:ext uri="{FF2B5EF4-FFF2-40B4-BE49-F238E27FC236}">
              <a16:creationId xmlns="" xmlns:a16="http://schemas.microsoft.com/office/drawing/2014/main" id="{00000000-0008-0000-0700-0000D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66866</xdr:rowOff>
    </xdr:from>
    <xdr:to>
      <xdr:col>55</xdr:col>
      <xdr:colOff>50800</xdr:colOff>
      <xdr:row>98</xdr:row>
      <xdr:rowOff>168466</xdr:rowOff>
    </xdr:to>
    <xdr:sp macro="" textlink="">
      <xdr:nvSpPr>
        <xdr:cNvPr id="471" name="楕円 470">
          <a:extLst>
            <a:ext uri="{FF2B5EF4-FFF2-40B4-BE49-F238E27FC236}">
              <a16:creationId xmlns="" xmlns:a16="http://schemas.microsoft.com/office/drawing/2014/main" id="{00000000-0008-0000-0700-0000D7010000}"/>
            </a:ext>
          </a:extLst>
        </xdr:cNvPr>
        <xdr:cNvSpPr/>
      </xdr:nvSpPr>
      <xdr:spPr>
        <a:xfrm>
          <a:off x="10426700" y="1686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26243</xdr:rowOff>
    </xdr:from>
    <xdr:ext cx="534377" cy="259045"/>
    <xdr:sp macro="" textlink="">
      <xdr:nvSpPr>
        <xdr:cNvPr id="472" name="土木費該当値テキスト">
          <a:extLst>
            <a:ext uri="{FF2B5EF4-FFF2-40B4-BE49-F238E27FC236}">
              <a16:creationId xmlns="" xmlns:a16="http://schemas.microsoft.com/office/drawing/2014/main" id="{00000000-0008-0000-0700-0000D8010000}"/>
            </a:ext>
          </a:extLst>
        </xdr:cNvPr>
        <xdr:cNvSpPr txBox="1"/>
      </xdr:nvSpPr>
      <xdr:spPr>
        <a:xfrm>
          <a:off x="10528300" y="166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80418</xdr:rowOff>
    </xdr:from>
    <xdr:to>
      <xdr:col>50</xdr:col>
      <xdr:colOff>165100</xdr:colOff>
      <xdr:row>99</xdr:row>
      <xdr:rowOff>10568</xdr:rowOff>
    </xdr:to>
    <xdr:sp macro="" textlink="">
      <xdr:nvSpPr>
        <xdr:cNvPr id="473" name="楕円 472">
          <a:extLst>
            <a:ext uri="{FF2B5EF4-FFF2-40B4-BE49-F238E27FC236}">
              <a16:creationId xmlns="" xmlns:a16="http://schemas.microsoft.com/office/drawing/2014/main" id="{00000000-0008-0000-0700-0000D9010000}"/>
            </a:ext>
          </a:extLst>
        </xdr:cNvPr>
        <xdr:cNvSpPr/>
      </xdr:nvSpPr>
      <xdr:spPr>
        <a:xfrm>
          <a:off x="9588500" y="1688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1695</xdr:rowOff>
    </xdr:from>
    <xdr:ext cx="534377" cy="259045"/>
    <xdr:sp macro="" textlink="">
      <xdr:nvSpPr>
        <xdr:cNvPr id="474" name="テキスト ボックス 473">
          <a:extLst>
            <a:ext uri="{FF2B5EF4-FFF2-40B4-BE49-F238E27FC236}">
              <a16:creationId xmlns="" xmlns:a16="http://schemas.microsoft.com/office/drawing/2014/main" id="{00000000-0008-0000-0700-0000DA010000}"/>
            </a:ext>
          </a:extLst>
        </xdr:cNvPr>
        <xdr:cNvSpPr txBox="1"/>
      </xdr:nvSpPr>
      <xdr:spPr>
        <a:xfrm>
          <a:off x="9372111" y="1697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97276</xdr:rowOff>
    </xdr:from>
    <xdr:to>
      <xdr:col>46</xdr:col>
      <xdr:colOff>38100</xdr:colOff>
      <xdr:row>99</xdr:row>
      <xdr:rowOff>27426</xdr:rowOff>
    </xdr:to>
    <xdr:sp macro="" textlink="">
      <xdr:nvSpPr>
        <xdr:cNvPr id="475" name="楕円 474">
          <a:extLst>
            <a:ext uri="{FF2B5EF4-FFF2-40B4-BE49-F238E27FC236}">
              <a16:creationId xmlns="" xmlns:a16="http://schemas.microsoft.com/office/drawing/2014/main" id="{00000000-0008-0000-0700-0000DB010000}"/>
            </a:ext>
          </a:extLst>
        </xdr:cNvPr>
        <xdr:cNvSpPr/>
      </xdr:nvSpPr>
      <xdr:spPr>
        <a:xfrm>
          <a:off x="8699500" y="1689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18553</xdr:rowOff>
    </xdr:from>
    <xdr:ext cx="534377" cy="259045"/>
    <xdr:sp macro="" textlink="">
      <xdr:nvSpPr>
        <xdr:cNvPr id="476" name="テキスト ボックス 475">
          <a:extLst>
            <a:ext uri="{FF2B5EF4-FFF2-40B4-BE49-F238E27FC236}">
              <a16:creationId xmlns="" xmlns:a16="http://schemas.microsoft.com/office/drawing/2014/main" id="{00000000-0008-0000-0700-0000DC010000}"/>
            </a:ext>
          </a:extLst>
        </xdr:cNvPr>
        <xdr:cNvSpPr txBox="1"/>
      </xdr:nvSpPr>
      <xdr:spPr>
        <a:xfrm>
          <a:off x="8483111" y="1699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38781</xdr:rowOff>
    </xdr:from>
    <xdr:to>
      <xdr:col>41</xdr:col>
      <xdr:colOff>101600</xdr:colOff>
      <xdr:row>98</xdr:row>
      <xdr:rowOff>140381</xdr:rowOff>
    </xdr:to>
    <xdr:sp macro="" textlink="">
      <xdr:nvSpPr>
        <xdr:cNvPr id="477" name="楕円 476">
          <a:extLst>
            <a:ext uri="{FF2B5EF4-FFF2-40B4-BE49-F238E27FC236}">
              <a16:creationId xmlns="" xmlns:a16="http://schemas.microsoft.com/office/drawing/2014/main" id="{00000000-0008-0000-0700-0000DD010000}"/>
            </a:ext>
          </a:extLst>
        </xdr:cNvPr>
        <xdr:cNvSpPr/>
      </xdr:nvSpPr>
      <xdr:spPr>
        <a:xfrm>
          <a:off x="7810500" y="1684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156908</xdr:rowOff>
    </xdr:from>
    <xdr:ext cx="534377"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7594111" y="1661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50107</xdr:rowOff>
    </xdr:from>
    <xdr:to>
      <xdr:col>36</xdr:col>
      <xdr:colOff>165100</xdr:colOff>
      <xdr:row>98</xdr:row>
      <xdr:rowOff>151707</xdr:rowOff>
    </xdr:to>
    <xdr:sp macro="" textlink="">
      <xdr:nvSpPr>
        <xdr:cNvPr id="479" name="楕円 478">
          <a:extLst>
            <a:ext uri="{FF2B5EF4-FFF2-40B4-BE49-F238E27FC236}">
              <a16:creationId xmlns="" xmlns:a16="http://schemas.microsoft.com/office/drawing/2014/main" id="{00000000-0008-0000-0700-0000DF010000}"/>
            </a:ext>
          </a:extLst>
        </xdr:cNvPr>
        <xdr:cNvSpPr/>
      </xdr:nvSpPr>
      <xdr:spPr>
        <a:xfrm>
          <a:off x="6921500" y="1685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168234</xdr:rowOff>
    </xdr:from>
    <xdr:ext cx="534377"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6705111" y="1662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 xmlns:a16="http://schemas.microsoft.com/office/drawing/2014/main" id="{00000000-0008-0000-07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 xmlns:a16="http://schemas.microsoft.com/office/drawing/2014/main" id="{00000000-0008-0000-0700-0000E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 xmlns:a16="http://schemas.microsoft.com/office/drawing/2014/main" id="{00000000-0008-0000-0700-0000E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 xmlns:a16="http://schemas.microsoft.com/office/drawing/2014/main" id="{00000000-0008-0000-0700-0000E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 xmlns:a16="http://schemas.microsoft.com/office/drawing/2014/main" id="{00000000-0008-0000-0700-0000E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 xmlns:a16="http://schemas.microsoft.com/office/drawing/2014/main" id="{00000000-0008-0000-0700-0000E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 xmlns:a16="http://schemas.microsoft.com/office/drawing/2014/main" id="{00000000-0008-0000-0700-0000E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 xmlns:a16="http://schemas.microsoft.com/office/drawing/2014/main" id="{00000000-0008-0000-07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 xmlns:a16="http://schemas.microsoft.com/office/drawing/2014/main" id="{00000000-0008-0000-07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 xmlns:a16="http://schemas.microsoft.com/office/drawing/2014/main" id="{00000000-0008-0000-07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1" name="テキスト ボックス 490">
          <a:extLst>
            <a:ext uri="{FF2B5EF4-FFF2-40B4-BE49-F238E27FC236}">
              <a16:creationId xmlns="" xmlns:a16="http://schemas.microsoft.com/office/drawing/2014/main" id="{00000000-0008-0000-0700-0000E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2" name="直線コネクタ 491">
          <a:extLst>
            <a:ext uri="{FF2B5EF4-FFF2-40B4-BE49-F238E27FC236}">
              <a16:creationId xmlns="" xmlns:a16="http://schemas.microsoft.com/office/drawing/2014/main" id="{00000000-0008-0000-0700-0000E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3" name="テキスト ボックス 492">
          <a:extLst>
            <a:ext uri="{FF2B5EF4-FFF2-40B4-BE49-F238E27FC236}">
              <a16:creationId xmlns="" xmlns:a16="http://schemas.microsoft.com/office/drawing/2014/main" id="{00000000-0008-0000-0700-0000E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4" name="直線コネクタ 493">
          <a:extLst>
            <a:ext uri="{FF2B5EF4-FFF2-40B4-BE49-F238E27FC236}">
              <a16:creationId xmlns="" xmlns:a16="http://schemas.microsoft.com/office/drawing/2014/main" id="{00000000-0008-0000-0700-0000E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5" name="テキスト ボックス 494">
          <a:extLst>
            <a:ext uri="{FF2B5EF4-FFF2-40B4-BE49-F238E27FC236}">
              <a16:creationId xmlns="" xmlns:a16="http://schemas.microsoft.com/office/drawing/2014/main" id="{00000000-0008-0000-0700-0000E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6" name="直線コネクタ 495">
          <a:extLst>
            <a:ext uri="{FF2B5EF4-FFF2-40B4-BE49-F238E27FC236}">
              <a16:creationId xmlns="" xmlns:a16="http://schemas.microsoft.com/office/drawing/2014/main" id="{00000000-0008-0000-0700-0000F0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7" name="テキスト ボックス 496">
          <a:extLst>
            <a:ext uri="{FF2B5EF4-FFF2-40B4-BE49-F238E27FC236}">
              <a16:creationId xmlns="" xmlns:a16="http://schemas.microsoft.com/office/drawing/2014/main" id="{00000000-0008-0000-0700-0000F1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8" name="直線コネクタ 497">
          <a:extLst>
            <a:ext uri="{FF2B5EF4-FFF2-40B4-BE49-F238E27FC236}">
              <a16:creationId xmlns="" xmlns:a16="http://schemas.microsoft.com/office/drawing/2014/main" id="{00000000-0008-0000-0700-0000F2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9" name="テキスト ボックス 498">
          <a:extLst>
            <a:ext uri="{FF2B5EF4-FFF2-40B4-BE49-F238E27FC236}">
              <a16:creationId xmlns="" xmlns:a16="http://schemas.microsoft.com/office/drawing/2014/main" id="{00000000-0008-0000-0700-0000F3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a:extLst>
            <a:ext uri="{FF2B5EF4-FFF2-40B4-BE49-F238E27FC236}">
              <a16:creationId xmlns="" xmlns:a16="http://schemas.microsoft.com/office/drawing/2014/main" id="{00000000-0008-0000-0700-0000F4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1" name="テキスト ボックス 500">
          <a:extLst>
            <a:ext uri="{FF2B5EF4-FFF2-40B4-BE49-F238E27FC236}">
              <a16:creationId xmlns="" xmlns:a16="http://schemas.microsoft.com/office/drawing/2014/main" id="{00000000-0008-0000-0700-0000F5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a:extLst>
            <a:ext uri="{FF2B5EF4-FFF2-40B4-BE49-F238E27FC236}">
              <a16:creationId xmlns="" xmlns:a16="http://schemas.microsoft.com/office/drawing/2014/main" id="{00000000-0008-0000-0700-0000F6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147107</xdr:rowOff>
    </xdr:from>
    <xdr:to>
      <xdr:col>85</xdr:col>
      <xdr:colOff>126364</xdr:colOff>
      <xdr:row>38</xdr:row>
      <xdr:rowOff>162011</xdr:rowOff>
    </xdr:to>
    <xdr:cxnSp macro="">
      <xdr:nvCxnSpPr>
        <xdr:cNvPr id="503" name="直線コネクタ 502">
          <a:extLst>
            <a:ext uri="{FF2B5EF4-FFF2-40B4-BE49-F238E27FC236}">
              <a16:creationId xmlns="" xmlns:a16="http://schemas.microsoft.com/office/drawing/2014/main" id="{00000000-0008-0000-0700-0000F7010000}"/>
            </a:ext>
          </a:extLst>
        </xdr:cNvPr>
        <xdr:cNvCxnSpPr/>
      </xdr:nvCxnSpPr>
      <xdr:spPr>
        <a:xfrm flipV="1">
          <a:off x="16317595" y="5462057"/>
          <a:ext cx="1269" cy="1215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165838</xdr:rowOff>
    </xdr:from>
    <xdr:ext cx="469744" cy="259045"/>
    <xdr:sp macro="" textlink="">
      <xdr:nvSpPr>
        <xdr:cNvPr id="504" name="消防費最小値テキスト">
          <a:extLst>
            <a:ext uri="{FF2B5EF4-FFF2-40B4-BE49-F238E27FC236}">
              <a16:creationId xmlns="" xmlns:a16="http://schemas.microsoft.com/office/drawing/2014/main" id="{00000000-0008-0000-0700-0000F8010000}"/>
            </a:ext>
          </a:extLst>
        </xdr:cNvPr>
        <xdr:cNvSpPr txBox="1"/>
      </xdr:nvSpPr>
      <xdr:spPr>
        <a:xfrm>
          <a:off x="16370300" y="668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162011</xdr:rowOff>
    </xdr:from>
    <xdr:to>
      <xdr:col>86</xdr:col>
      <xdr:colOff>25400</xdr:colOff>
      <xdr:row>38</xdr:row>
      <xdr:rowOff>162011</xdr:rowOff>
    </xdr:to>
    <xdr:cxnSp macro="">
      <xdr:nvCxnSpPr>
        <xdr:cNvPr id="505" name="直線コネクタ 504">
          <a:extLst>
            <a:ext uri="{FF2B5EF4-FFF2-40B4-BE49-F238E27FC236}">
              <a16:creationId xmlns="" xmlns:a16="http://schemas.microsoft.com/office/drawing/2014/main" id="{00000000-0008-0000-0700-0000F9010000}"/>
            </a:ext>
          </a:extLst>
        </xdr:cNvPr>
        <xdr:cNvCxnSpPr/>
      </xdr:nvCxnSpPr>
      <xdr:spPr>
        <a:xfrm>
          <a:off x="16230600" y="6677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93784</xdr:rowOff>
    </xdr:from>
    <xdr:ext cx="534377" cy="259045"/>
    <xdr:sp macro="" textlink="">
      <xdr:nvSpPr>
        <xdr:cNvPr id="506" name="消防費最大値テキスト">
          <a:extLst>
            <a:ext uri="{FF2B5EF4-FFF2-40B4-BE49-F238E27FC236}">
              <a16:creationId xmlns="" xmlns:a16="http://schemas.microsoft.com/office/drawing/2014/main" id="{00000000-0008-0000-0700-0000FA010000}"/>
            </a:ext>
          </a:extLst>
        </xdr:cNvPr>
        <xdr:cNvSpPr txBox="1"/>
      </xdr:nvSpPr>
      <xdr:spPr>
        <a:xfrm>
          <a:off x="16370300" y="523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36,088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147107</xdr:rowOff>
    </xdr:from>
    <xdr:to>
      <xdr:col>86</xdr:col>
      <xdr:colOff>25400</xdr:colOff>
      <xdr:row>31</xdr:row>
      <xdr:rowOff>147107</xdr:rowOff>
    </xdr:to>
    <xdr:cxnSp macro="">
      <xdr:nvCxnSpPr>
        <xdr:cNvPr id="507" name="直線コネクタ 506">
          <a:extLst>
            <a:ext uri="{FF2B5EF4-FFF2-40B4-BE49-F238E27FC236}">
              <a16:creationId xmlns="" xmlns:a16="http://schemas.microsoft.com/office/drawing/2014/main" id="{00000000-0008-0000-0700-0000FB010000}"/>
            </a:ext>
          </a:extLst>
        </xdr:cNvPr>
        <xdr:cNvCxnSpPr/>
      </xdr:nvCxnSpPr>
      <xdr:spPr>
        <a:xfrm>
          <a:off x="16230600" y="5462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110668</xdr:rowOff>
    </xdr:from>
    <xdr:to>
      <xdr:col>85</xdr:col>
      <xdr:colOff>127000</xdr:colOff>
      <xdr:row>37</xdr:row>
      <xdr:rowOff>112039</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5481300" y="6454318"/>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10096</xdr:rowOff>
    </xdr:from>
    <xdr:ext cx="534377" cy="259045"/>
    <xdr:sp macro="" textlink="">
      <xdr:nvSpPr>
        <xdr:cNvPr id="509" name="消防費平均値テキスト">
          <a:extLst>
            <a:ext uri="{FF2B5EF4-FFF2-40B4-BE49-F238E27FC236}">
              <a16:creationId xmlns="" xmlns:a16="http://schemas.microsoft.com/office/drawing/2014/main" id="{00000000-0008-0000-0700-0000FD010000}"/>
            </a:ext>
          </a:extLst>
        </xdr:cNvPr>
        <xdr:cNvSpPr txBox="1"/>
      </xdr:nvSpPr>
      <xdr:spPr>
        <a:xfrm>
          <a:off x="16370300" y="61822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158669</xdr:rowOff>
    </xdr:from>
    <xdr:to>
      <xdr:col>85</xdr:col>
      <xdr:colOff>177800</xdr:colOff>
      <xdr:row>37</xdr:row>
      <xdr:rowOff>88819</xdr:rowOff>
    </xdr:to>
    <xdr:sp macro="" textlink="">
      <xdr:nvSpPr>
        <xdr:cNvPr id="510" name="フローチャート: 判断 509">
          <a:extLst>
            <a:ext uri="{FF2B5EF4-FFF2-40B4-BE49-F238E27FC236}">
              <a16:creationId xmlns="" xmlns:a16="http://schemas.microsoft.com/office/drawing/2014/main" id="{00000000-0008-0000-0700-0000FE010000}"/>
            </a:ext>
          </a:extLst>
        </xdr:cNvPr>
        <xdr:cNvSpPr/>
      </xdr:nvSpPr>
      <xdr:spPr>
        <a:xfrm>
          <a:off x="162687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110668</xdr:rowOff>
    </xdr:from>
    <xdr:to>
      <xdr:col>81</xdr:col>
      <xdr:colOff>50800</xdr:colOff>
      <xdr:row>37</xdr:row>
      <xdr:rowOff>146192</xdr:rowOff>
    </xdr:to>
    <xdr:cxnSp macro="">
      <xdr:nvCxnSpPr>
        <xdr:cNvPr id="511" name="直線コネクタ 510">
          <a:extLst>
            <a:ext uri="{FF2B5EF4-FFF2-40B4-BE49-F238E27FC236}">
              <a16:creationId xmlns="" xmlns:a16="http://schemas.microsoft.com/office/drawing/2014/main" id="{00000000-0008-0000-0700-0000FF010000}"/>
            </a:ext>
          </a:extLst>
        </xdr:cNvPr>
        <xdr:cNvCxnSpPr/>
      </xdr:nvCxnSpPr>
      <xdr:spPr>
        <a:xfrm flipV="1">
          <a:off x="14592300" y="6454318"/>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166898</xdr:rowOff>
    </xdr:from>
    <xdr:to>
      <xdr:col>81</xdr:col>
      <xdr:colOff>101600</xdr:colOff>
      <xdr:row>37</xdr:row>
      <xdr:rowOff>97048</xdr:rowOff>
    </xdr:to>
    <xdr:sp macro="" textlink="">
      <xdr:nvSpPr>
        <xdr:cNvPr id="512" name="フローチャート: 判断 511">
          <a:extLst>
            <a:ext uri="{FF2B5EF4-FFF2-40B4-BE49-F238E27FC236}">
              <a16:creationId xmlns="" xmlns:a16="http://schemas.microsoft.com/office/drawing/2014/main" id="{00000000-0008-0000-0700-000000020000}"/>
            </a:ext>
          </a:extLst>
        </xdr:cNvPr>
        <xdr:cNvSpPr/>
      </xdr:nvSpPr>
      <xdr:spPr>
        <a:xfrm>
          <a:off x="15430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113575</xdr:rowOff>
    </xdr:from>
    <xdr:ext cx="534377" cy="259045"/>
    <xdr:sp macro="" textlink="">
      <xdr:nvSpPr>
        <xdr:cNvPr id="513" name="テキスト ボックス 512">
          <a:extLst>
            <a:ext uri="{FF2B5EF4-FFF2-40B4-BE49-F238E27FC236}">
              <a16:creationId xmlns="" xmlns:a16="http://schemas.microsoft.com/office/drawing/2014/main" id="{00000000-0008-0000-0700-000001020000}"/>
            </a:ext>
          </a:extLst>
        </xdr:cNvPr>
        <xdr:cNvSpPr txBox="1"/>
      </xdr:nvSpPr>
      <xdr:spPr>
        <a:xfrm>
          <a:off x="15214111" y="6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128087</xdr:rowOff>
    </xdr:from>
    <xdr:to>
      <xdr:col>76</xdr:col>
      <xdr:colOff>114300</xdr:colOff>
      <xdr:row>37</xdr:row>
      <xdr:rowOff>146192</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3703300" y="6471737"/>
          <a:ext cx="8890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149525</xdr:rowOff>
    </xdr:from>
    <xdr:to>
      <xdr:col>76</xdr:col>
      <xdr:colOff>165100</xdr:colOff>
      <xdr:row>37</xdr:row>
      <xdr:rowOff>79675</xdr:rowOff>
    </xdr:to>
    <xdr:sp macro="" textlink="">
      <xdr:nvSpPr>
        <xdr:cNvPr id="515" name="フローチャート: 判断 514">
          <a:extLst>
            <a:ext uri="{FF2B5EF4-FFF2-40B4-BE49-F238E27FC236}">
              <a16:creationId xmlns="" xmlns:a16="http://schemas.microsoft.com/office/drawing/2014/main" id="{00000000-0008-0000-0700-000003020000}"/>
            </a:ext>
          </a:extLst>
        </xdr:cNvPr>
        <xdr:cNvSpPr/>
      </xdr:nvSpPr>
      <xdr:spPr>
        <a:xfrm>
          <a:off x="14541500" y="632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96202</xdr:rowOff>
    </xdr:from>
    <xdr:ext cx="534377" cy="259045"/>
    <xdr:sp macro="" textlink="">
      <xdr:nvSpPr>
        <xdr:cNvPr id="516" name="テキスト ボックス 515">
          <a:extLst>
            <a:ext uri="{FF2B5EF4-FFF2-40B4-BE49-F238E27FC236}">
              <a16:creationId xmlns="" xmlns:a16="http://schemas.microsoft.com/office/drawing/2014/main" id="{00000000-0008-0000-0700-000004020000}"/>
            </a:ext>
          </a:extLst>
        </xdr:cNvPr>
        <xdr:cNvSpPr txBox="1"/>
      </xdr:nvSpPr>
      <xdr:spPr>
        <a:xfrm>
          <a:off x="14325111" y="60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128087</xdr:rowOff>
    </xdr:from>
    <xdr:to>
      <xdr:col>71</xdr:col>
      <xdr:colOff>177800</xdr:colOff>
      <xdr:row>38</xdr:row>
      <xdr:rowOff>68559</xdr:rowOff>
    </xdr:to>
    <xdr:cxnSp macro="">
      <xdr:nvCxnSpPr>
        <xdr:cNvPr id="517" name="直線コネクタ 516">
          <a:extLst>
            <a:ext uri="{FF2B5EF4-FFF2-40B4-BE49-F238E27FC236}">
              <a16:creationId xmlns="" xmlns:a16="http://schemas.microsoft.com/office/drawing/2014/main" id="{00000000-0008-0000-0700-000005020000}"/>
            </a:ext>
          </a:extLst>
        </xdr:cNvPr>
        <xdr:cNvCxnSpPr/>
      </xdr:nvCxnSpPr>
      <xdr:spPr>
        <a:xfrm flipV="1">
          <a:off x="12814300" y="6471737"/>
          <a:ext cx="889000" cy="11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99964</xdr:rowOff>
    </xdr:from>
    <xdr:to>
      <xdr:col>72</xdr:col>
      <xdr:colOff>38100</xdr:colOff>
      <xdr:row>37</xdr:row>
      <xdr:rowOff>30114</xdr:rowOff>
    </xdr:to>
    <xdr:sp macro="" textlink="">
      <xdr:nvSpPr>
        <xdr:cNvPr id="518" name="フローチャート: 判断 517">
          <a:extLst>
            <a:ext uri="{FF2B5EF4-FFF2-40B4-BE49-F238E27FC236}">
              <a16:creationId xmlns="" xmlns:a16="http://schemas.microsoft.com/office/drawing/2014/main" id="{00000000-0008-0000-0700-000006020000}"/>
            </a:ext>
          </a:extLst>
        </xdr:cNvPr>
        <xdr:cNvSpPr/>
      </xdr:nvSpPr>
      <xdr:spPr>
        <a:xfrm>
          <a:off x="13652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46641</xdr:rowOff>
    </xdr:from>
    <xdr:ext cx="534377" cy="259045"/>
    <xdr:sp macro="" textlink="">
      <xdr:nvSpPr>
        <xdr:cNvPr id="519" name="テキスト ボックス 518">
          <a:extLst>
            <a:ext uri="{FF2B5EF4-FFF2-40B4-BE49-F238E27FC236}">
              <a16:creationId xmlns="" xmlns:a16="http://schemas.microsoft.com/office/drawing/2014/main" id="{00000000-0008-0000-0700-000007020000}"/>
            </a:ext>
          </a:extLst>
        </xdr:cNvPr>
        <xdr:cNvSpPr txBox="1"/>
      </xdr:nvSpPr>
      <xdr:spPr>
        <a:xfrm>
          <a:off x="13436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128357</xdr:rowOff>
    </xdr:from>
    <xdr:to>
      <xdr:col>67</xdr:col>
      <xdr:colOff>101600</xdr:colOff>
      <xdr:row>37</xdr:row>
      <xdr:rowOff>58507</xdr:rowOff>
    </xdr:to>
    <xdr:sp macro="" textlink="">
      <xdr:nvSpPr>
        <xdr:cNvPr id="520" name="フローチャート: 判断 519">
          <a:extLst>
            <a:ext uri="{FF2B5EF4-FFF2-40B4-BE49-F238E27FC236}">
              <a16:creationId xmlns="" xmlns:a16="http://schemas.microsoft.com/office/drawing/2014/main" id="{00000000-0008-0000-0700-000008020000}"/>
            </a:ext>
          </a:extLst>
        </xdr:cNvPr>
        <xdr:cNvSpPr/>
      </xdr:nvSpPr>
      <xdr:spPr>
        <a:xfrm>
          <a:off x="12763500" y="63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75034</xdr:rowOff>
    </xdr:from>
    <xdr:ext cx="534377" cy="259045"/>
    <xdr:sp macro="" textlink="">
      <xdr:nvSpPr>
        <xdr:cNvPr id="521" name="テキスト ボックス 520">
          <a:extLst>
            <a:ext uri="{FF2B5EF4-FFF2-40B4-BE49-F238E27FC236}">
              <a16:creationId xmlns="" xmlns:a16="http://schemas.microsoft.com/office/drawing/2014/main" id="{00000000-0008-0000-0700-000009020000}"/>
            </a:ext>
          </a:extLst>
        </xdr:cNvPr>
        <xdr:cNvSpPr txBox="1"/>
      </xdr:nvSpPr>
      <xdr:spPr>
        <a:xfrm>
          <a:off x="12547111" y="607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a:extLst>
            <a:ext uri="{FF2B5EF4-FFF2-40B4-BE49-F238E27FC236}">
              <a16:creationId xmlns="" xmlns:a16="http://schemas.microsoft.com/office/drawing/2014/main" id="{00000000-0008-0000-0700-00000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a:extLst>
            <a:ext uri="{FF2B5EF4-FFF2-40B4-BE49-F238E27FC236}">
              <a16:creationId xmlns="" xmlns:a16="http://schemas.microsoft.com/office/drawing/2014/main" id="{00000000-0008-0000-0700-00000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a:extLst>
            <a:ext uri="{FF2B5EF4-FFF2-40B4-BE49-F238E27FC236}">
              <a16:creationId xmlns="" xmlns:a16="http://schemas.microsoft.com/office/drawing/2014/main" id="{00000000-0008-0000-0700-00000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a:extLst>
            <a:ext uri="{FF2B5EF4-FFF2-40B4-BE49-F238E27FC236}">
              <a16:creationId xmlns="" xmlns:a16="http://schemas.microsoft.com/office/drawing/2014/main" id="{00000000-0008-0000-0700-00000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a:extLst>
            <a:ext uri="{FF2B5EF4-FFF2-40B4-BE49-F238E27FC236}">
              <a16:creationId xmlns="" xmlns:a16="http://schemas.microsoft.com/office/drawing/2014/main" id="{00000000-0008-0000-0700-00000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61239</xdr:rowOff>
    </xdr:from>
    <xdr:to>
      <xdr:col>85</xdr:col>
      <xdr:colOff>177800</xdr:colOff>
      <xdr:row>37</xdr:row>
      <xdr:rowOff>162840</xdr:rowOff>
    </xdr:to>
    <xdr:sp macro="" textlink="">
      <xdr:nvSpPr>
        <xdr:cNvPr id="527" name="楕円 526">
          <a:extLst>
            <a:ext uri="{FF2B5EF4-FFF2-40B4-BE49-F238E27FC236}">
              <a16:creationId xmlns="" xmlns:a16="http://schemas.microsoft.com/office/drawing/2014/main" id="{00000000-0008-0000-0700-00000F020000}"/>
            </a:ext>
          </a:extLst>
        </xdr:cNvPr>
        <xdr:cNvSpPr/>
      </xdr:nvSpPr>
      <xdr:spPr>
        <a:xfrm>
          <a:off x="16268700" y="6404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39666</xdr:rowOff>
    </xdr:from>
    <xdr:ext cx="534377" cy="259045"/>
    <xdr:sp macro="" textlink="">
      <xdr:nvSpPr>
        <xdr:cNvPr id="528" name="消防費該当値テキスト">
          <a:extLst>
            <a:ext uri="{FF2B5EF4-FFF2-40B4-BE49-F238E27FC236}">
              <a16:creationId xmlns="" xmlns:a16="http://schemas.microsoft.com/office/drawing/2014/main" id="{00000000-0008-0000-0700-000010020000}"/>
            </a:ext>
          </a:extLst>
        </xdr:cNvPr>
        <xdr:cNvSpPr txBox="1"/>
      </xdr:nvSpPr>
      <xdr:spPr>
        <a:xfrm>
          <a:off x="16370300" y="638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59868</xdr:rowOff>
    </xdr:from>
    <xdr:to>
      <xdr:col>81</xdr:col>
      <xdr:colOff>101600</xdr:colOff>
      <xdr:row>37</xdr:row>
      <xdr:rowOff>161468</xdr:rowOff>
    </xdr:to>
    <xdr:sp macro="" textlink="">
      <xdr:nvSpPr>
        <xdr:cNvPr id="529" name="楕円 528">
          <a:extLst>
            <a:ext uri="{FF2B5EF4-FFF2-40B4-BE49-F238E27FC236}">
              <a16:creationId xmlns="" xmlns:a16="http://schemas.microsoft.com/office/drawing/2014/main" id="{00000000-0008-0000-0700-000011020000}"/>
            </a:ext>
          </a:extLst>
        </xdr:cNvPr>
        <xdr:cNvSpPr/>
      </xdr:nvSpPr>
      <xdr:spPr>
        <a:xfrm>
          <a:off x="154305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152595</xdr:rowOff>
    </xdr:from>
    <xdr:ext cx="534377" cy="259045"/>
    <xdr:sp macro="" textlink="">
      <xdr:nvSpPr>
        <xdr:cNvPr id="530" name="テキスト ボックス 529">
          <a:extLst>
            <a:ext uri="{FF2B5EF4-FFF2-40B4-BE49-F238E27FC236}">
              <a16:creationId xmlns="" xmlns:a16="http://schemas.microsoft.com/office/drawing/2014/main" id="{00000000-0008-0000-0700-000012020000}"/>
            </a:ext>
          </a:extLst>
        </xdr:cNvPr>
        <xdr:cNvSpPr txBox="1"/>
      </xdr:nvSpPr>
      <xdr:spPr>
        <a:xfrm>
          <a:off x="15214111" y="64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95392</xdr:rowOff>
    </xdr:from>
    <xdr:to>
      <xdr:col>76</xdr:col>
      <xdr:colOff>165100</xdr:colOff>
      <xdr:row>38</xdr:row>
      <xdr:rowOff>25543</xdr:rowOff>
    </xdr:to>
    <xdr:sp macro="" textlink="">
      <xdr:nvSpPr>
        <xdr:cNvPr id="531" name="楕円 530">
          <a:extLst>
            <a:ext uri="{FF2B5EF4-FFF2-40B4-BE49-F238E27FC236}">
              <a16:creationId xmlns="" xmlns:a16="http://schemas.microsoft.com/office/drawing/2014/main" id="{00000000-0008-0000-0700-000013020000}"/>
            </a:ext>
          </a:extLst>
        </xdr:cNvPr>
        <xdr:cNvSpPr/>
      </xdr:nvSpPr>
      <xdr:spPr>
        <a:xfrm>
          <a:off x="14541500" y="64390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16670</xdr:rowOff>
    </xdr:from>
    <xdr:ext cx="534377"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4325111" y="653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77287</xdr:rowOff>
    </xdr:from>
    <xdr:to>
      <xdr:col>72</xdr:col>
      <xdr:colOff>38100</xdr:colOff>
      <xdr:row>38</xdr:row>
      <xdr:rowOff>7437</xdr:rowOff>
    </xdr:to>
    <xdr:sp macro="" textlink="">
      <xdr:nvSpPr>
        <xdr:cNvPr id="533" name="楕円 532">
          <a:extLst>
            <a:ext uri="{FF2B5EF4-FFF2-40B4-BE49-F238E27FC236}">
              <a16:creationId xmlns="" xmlns:a16="http://schemas.microsoft.com/office/drawing/2014/main" id="{00000000-0008-0000-0700-000015020000}"/>
            </a:ext>
          </a:extLst>
        </xdr:cNvPr>
        <xdr:cNvSpPr/>
      </xdr:nvSpPr>
      <xdr:spPr>
        <a:xfrm>
          <a:off x="13652500" y="642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170014</xdr:rowOff>
    </xdr:from>
    <xdr:ext cx="534377" cy="259045"/>
    <xdr:sp macro="" textlink="">
      <xdr:nvSpPr>
        <xdr:cNvPr id="534" name="テキスト ボックス 533">
          <a:extLst>
            <a:ext uri="{FF2B5EF4-FFF2-40B4-BE49-F238E27FC236}">
              <a16:creationId xmlns="" xmlns:a16="http://schemas.microsoft.com/office/drawing/2014/main" id="{00000000-0008-0000-0700-000016020000}"/>
            </a:ext>
          </a:extLst>
        </xdr:cNvPr>
        <xdr:cNvSpPr txBox="1"/>
      </xdr:nvSpPr>
      <xdr:spPr>
        <a:xfrm>
          <a:off x="13436111" y="651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17759</xdr:rowOff>
    </xdr:from>
    <xdr:to>
      <xdr:col>67</xdr:col>
      <xdr:colOff>101600</xdr:colOff>
      <xdr:row>38</xdr:row>
      <xdr:rowOff>119359</xdr:rowOff>
    </xdr:to>
    <xdr:sp macro="" textlink="">
      <xdr:nvSpPr>
        <xdr:cNvPr id="535" name="楕円 534">
          <a:extLst>
            <a:ext uri="{FF2B5EF4-FFF2-40B4-BE49-F238E27FC236}">
              <a16:creationId xmlns="" xmlns:a16="http://schemas.microsoft.com/office/drawing/2014/main" id="{00000000-0008-0000-0700-000017020000}"/>
            </a:ext>
          </a:extLst>
        </xdr:cNvPr>
        <xdr:cNvSpPr/>
      </xdr:nvSpPr>
      <xdr:spPr>
        <a:xfrm>
          <a:off x="12763500" y="653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110486</xdr:rowOff>
    </xdr:from>
    <xdr:ext cx="534377"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2547111" y="662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a:extLst>
            <a:ext uri="{FF2B5EF4-FFF2-40B4-BE49-F238E27FC236}">
              <a16:creationId xmlns="" xmlns:a16="http://schemas.microsoft.com/office/drawing/2014/main" id="{00000000-0008-0000-0700-00001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a:extLst>
            <a:ext uri="{FF2B5EF4-FFF2-40B4-BE49-F238E27FC236}">
              <a16:creationId xmlns="" xmlns:a16="http://schemas.microsoft.com/office/drawing/2014/main" id="{00000000-0008-0000-0700-00001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a:extLst>
            <a:ext uri="{FF2B5EF4-FFF2-40B4-BE49-F238E27FC236}">
              <a16:creationId xmlns="" xmlns:a16="http://schemas.microsoft.com/office/drawing/2014/main" id="{00000000-0008-0000-0700-00001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a:extLst>
            <a:ext uri="{FF2B5EF4-FFF2-40B4-BE49-F238E27FC236}">
              <a16:creationId xmlns="" xmlns:a16="http://schemas.microsoft.com/office/drawing/2014/main" id="{00000000-0008-0000-0700-00001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a:extLst>
            <a:ext uri="{FF2B5EF4-FFF2-40B4-BE49-F238E27FC236}">
              <a16:creationId xmlns="" xmlns:a16="http://schemas.microsoft.com/office/drawing/2014/main" id="{00000000-0008-0000-0700-00001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a:extLst>
            <a:ext uri="{FF2B5EF4-FFF2-40B4-BE49-F238E27FC236}">
              <a16:creationId xmlns="" xmlns:a16="http://schemas.microsoft.com/office/drawing/2014/main" id="{00000000-0008-0000-0700-00001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a:extLst>
            <a:ext uri="{FF2B5EF4-FFF2-40B4-BE49-F238E27FC236}">
              <a16:creationId xmlns="" xmlns:a16="http://schemas.microsoft.com/office/drawing/2014/main" id="{00000000-0008-0000-0700-00001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a:extLst>
            <a:ext uri="{FF2B5EF4-FFF2-40B4-BE49-F238E27FC236}">
              <a16:creationId xmlns="" xmlns:a16="http://schemas.microsoft.com/office/drawing/2014/main" id="{00000000-0008-0000-0700-00002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a:extLst>
            <a:ext uri="{FF2B5EF4-FFF2-40B4-BE49-F238E27FC236}">
              <a16:creationId xmlns="" xmlns:a16="http://schemas.microsoft.com/office/drawing/2014/main" id="{00000000-0008-0000-0700-00002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a:extLst>
            <a:ext uri="{FF2B5EF4-FFF2-40B4-BE49-F238E27FC236}">
              <a16:creationId xmlns="" xmlns:a16="http://schemas.microsoft.com/office/drawing/2014/main" id="{00000000-0008-0000-0700-00002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47" name="テキスト ボックス 546">
          <a:extLst>
            <a:ext uri="{FF2B5EF4-FFF2-40B4-BE49-F238E27FC236}">
              <a16:creationId xmlns="" xmlns:a16="http://schemas.microsoft.com/office/drawing/2014/main" id="{00000000-0008-0000-0700-00002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a:extLst>
            <a:ext uri="{FF2B5EF4-FFF2-40B4-BE49-F238E27FC236}">
              <a16:creationId xmlns="" xmlns:a16="http://schemas.microsoft.com/office/drawing/2014/main" id="{00000000-0008-0000-0700-00002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49" name="テキスト ボックス 548">
          <a:extLst>
            <a:ext uri="{FF2B5EF4-FFF2-40B4-BE49-F238E27FC236}">
              <a16:creationId xmlns="" xmlns:a16="http://schemas.microsoft.com/office/drawing/2014/main" id="{00000000-0008-0000-0700-00002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a:extLst>
            <a:ext uri="{FF2B5EF4-FFF2-40B4-BE49-F238E27FC236}">
              <a16:creationId xmlns="" xmlns:a16="http://schemas.microsoft.com/office/drawing/2014/main" id="{00000000-0008-0000-0700-00002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1" name="テキスト ボックス 550">
          <a:extLst>
            <a:ext uri="{FF2B5EF4-FFF2-40B4-BE49-F238E27FC236}">
              <a16:creationId xmlns="" xmlns:a16="http://schemas.microsoft.com/office/drawing/2014/main" id="{00000000-0008-0000-0700-00002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 xmlns:a16="http://schemas.microsoft.com/office/drawing/2014/main" id="{00000000-0008-0000-07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3" name="テキスト ボックス 552">
          <a:extLst>
            <a:ext uri="{FF2B5EF4-FFF2-40B4-BE49-F238E27FC236}">
              <a16:creationId xmlns="" xmlns:a16="http://schemas.microsoft.com/office/drawing/2014/main" id="{00000000-0008-0000-0700-00002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a:extLst>
            <a:ext uri="{FF2B5EF4-FFF2-40B4-BE49-F238E27FC236}">
              <a16:creationId xmlns="" xmlns:a16="http://schemas.microsoft.com/office/drawing/2014/main" id="{00000000-0008-0000-0700-00002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5" name="テキスト ボックス 554">
          <a:extLst>
            <a:ext uri="{FF2B5EF4-FFF2-40B4-BE49-F238E27FC236}">
              <a16:creationId xmlns="" xmlns:a16="http://schemas.microsoft.com/office/drawing/2014/main" id="{00000000-0008-0000-0700-00002B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a:extLst>
            <a:ext uri="{FF2B5EF4-FFF2-40B4-BE49-F238E27FC236}">
              <a16:creationId xmlns="" xmlns:a16="http://schemas.microsoft.com/office/drawing/2014/main" id="{00000000-0008-0000-0700-00002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7" name="テキスト ボックス 556">
          <a:extLst>
            <a:ext uri="{FF2B5EF4-FFF2-40B4-BE49-F238E27FC236}">
              <a16:creationId xmlns="" xmlns:a16="http://schemas.microsoft.com/office/drawing/2014/main" id="{00000000-0008-0000-0700-00002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 xmlns:a16="http://schemas.microsoft.com/office/drawing/2014/main" id="{00000000-0008-0000-07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a:extLst>
            <a:ext uri="{FF2B5EF4-FFF2-40B4-BE49-F238E27FC236}">
              <a16:creationId xmlns="" xmlns:a16="http://schemas.microsoft.com/office/drawing/2014/main" id="{00000000-0008-0000-0700-00002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86093</xdr:rowOff>
    </xdr:from>
    <xdr:to>
      <xdr:col>85</xdr:col>
      <xdr:colOff>126364</xdr:colOff>
      <xdr:row>59</xdr:row>
      <xdr:rowOff>131953</xdr:rowOff>
    </xdr:to>
    <xdr:cxnSp macro="">
      <xdr:nvCxnSpPr>
        <xdr:cNvPr id="561" name="直線コネクタ 560">
          <a:extLst>
            <a:ext uri="{FF2B5EF4-FFF2-40B4-BE49-F238E27FC236}">
              <a16:creationId xmlns="" xmlns:a16="http://schemas.microsoft.com/office/drawing/2014/main" id="{00000000-0008-0000-0700-000031020000}"/>
            </a:ext>
          </a:extLst>
        </xdr:cNvPr>
        <xdr:cNvCxnSpPr/>
      </xdr:nvCxnSpPr>
      <xdr:spPr>
        <a:xfrm flipV="1">
          <a:off x="16317595" y="8830043"/>
          <a:ext cx="1269" cy="141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135780</xdr:rowOff>
    </xdr:from>
    <xdr:ext cx="534377" cy="259045"/>
    <xdr:sp macro="" textlink="">
      <xdr:nvSpPr>
        <xdr:cNvPr id="562" name="教育費最小値テキスト">
          <a:extLst>
            <a:ext uri="{FF2B5EF4-FFF2-40B4-BE49-F238E27FC236}">
              <a16:creationId xmlns="" xmlns:a16="http://schemas.microsoft.com/office/drawing/2014/main" id="{00000000-0008-0000-0700-000032020000}"/>
            </a:ext>
          </a:extLst>
        </xdr:cNvPr>
        <xdr:cNvSpPr txBox="1"/>
      </xdr:nvSpPr>
      <xdr:spPr>
        <a:xfrm>
          <a:off x="16370300" y="1025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131953</xdr:rowOff>
    </xdr:from>
    <xdr:to>
      <xdr:col>86</xdr:col>
      <xdr:colOff>25400</xdr:colOff>
      <xdr:row>59</xdr:row>
      <xdr:rowOff>131953</xdr:rowOff>
    </xdr:to>
    <xdr:cxnSp macro="">
      <xdr:nvCxnSpPr>
        <xdr:cNvPr id="563" name="直線コネクタ 562">
          <a:extLst>
            <a:ext uri="{FF2B5EF4-FFF2-40B4-BE49-F238E27FC236}">
              <a16:creationId xmlns="" xmlns:a16="http://schemas.microsoft.com/office/drawing/2014/main" id="{00000000-0008-0000-0700-000033020000}"/>
            </a:ext>
          </a:extLst>
        </xdr:cNvPr>
        <xdr:cNvCxnSpPr/>
      </xdr:nvCxnSpPr>
      <xdr:spPr>
        <a:xfrm>
          <a:off x="16230600" y="1024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32770</xdr:rowOff>
    </xdr:from>
    <xdr:ext cx="599010" cy="259045"/>
    <xdr:sp macro="" textlink="">
      <xdr:nvSpPr>
        <xdr:cNvPr id="564" name="教育費最大値テキスト">
          <a:extLst>
            <a:ext uri="{FF2B5EF4-FFF2-40B4-BE49-F238E27FC236}">
              <a16:creationId xmlns="" xmlns:a16="http://schemas.microsoft.com/office/drawing/2014/main" id="{00000000-0008-0000-0700-000034020000}"/>
            </a:ext>
          </a:extLst>
        </xdr:cNvPr>
        <xdr:cNvSpPr txBox="1"/>
      </xdr:nvSpPr>
      <xdr:spPr>
        <a:xfrm>
          <a:off x="16370300" y="860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86093</xdr:rowOff>
    </xdr:from>
    <xdr:to>
      <xdr:col>86</xdr:col>
      <xdr:colOff>25400</xdr:colOff>
      <xdr:row>51</xdr:row>
      <xdr:rowOff>86093</xdr:rowOff>
    </xdr:to>
    <xdr:cxnSp macro="">
      <xdr:nvCxnSpPr>
        <xdr:cNvPr id="565" name="直線コネクタ 564">
          <a:extLst>
            <a:ext uri="{FF2B5EF4-FFF2-40B4-BE49-F238E27FC236}">
              <a16:creationId xmlns="" xmlns:a16="http://schemas.microsoft.com/office/drawing/2014/main" id="{00000000-0008-0000-0700-000035020000}"/>
            </a:ext>
          </a:extLst>
        </xdr:cNvPr>
        <xdr:cNvCxnSpPr/>
      </xdr:nvCxnSpPr>
      <xdr:spPr>
        <a:xfrm>
          <a:off x="16230600" y="88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43129</xdr:rowOff>
    </xdr:from>
    <xdr:to>
      <xdr:col>85</xdr:col>
      <xdr:colOff>127000</xdr:colOff>
      <xdr:row>58</xdr:row>
      <xdr:rowOff>73469</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flipV="1">
          <a:off x="15481300" y="9987229"/>
          <a:ext cx="838200" cy="3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151389</xdr:rowOff>
    </xdr:from>
    <xdr:ext cx="534377" cy="259045"/>
    <xdr:sp macro="" textlink="">
      <xdr:nvSpPr>
        <xdr:cNvPr id="567" name="教育費平均値テキスト">
          <a:extLst>
            <a:ext uri="{FF2B5EF4-FFF2-40B4-BE49-F238E27FC236}">
              <a16:creationId xmlns="" xmlns:a16="http://schemas.microsoft.com/office/drawing/2014/main" id="{00000000-0008-0000-0700-000037020000}"/>
            </a:ext>
          </a:extLst>
        </xdr:cNvPr>
        <xdr:cNvSpPr txBox="1"/>
      </xdr:nvSpPr>
      <xdr:spPr>
        <a:xfrm>
          <a:off x="16370300" y="97525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128512</xdr:rowOff>
    </xdr:from>
    <xdr:to>
      <xdr:col>85</xdr:col>
      <xdr:colOff>177800</xdr:colOff>
      <xdr:row>58</xdr:row>
      <xdr:rowOff>58662</xdr:rowOff>
    </xdr:to>
    <xdr:sp macro="" textlink="">
      <xdr:nvSpPr>
        <xdr:cNvPr id="568" name="フローチャート: 判断 567">
          <a:extLst>
            <a:ext uri="{FF2B5EF4-FFF2-40B4-BE49-F238E27FC236}">
              <a16:creationId xmlns="" xmlns:a16="http://schemas.microsoft.com/office/drawing/2014/main" id="{00000000-0008-0000-0700-000038020000}"/>
            </a:ext>
          </a:extLst>
        </xdr:cNvPr>
        <xdr:cNvSpPr/>
      </xdr:nvSpPr>
      <xdr:spPr>
        <a:xfrm>
          <a:off x="16268700" y="9901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78625</xdr:rowOff>
    </xdr:from>
    <xdr:to>
      <xdr:col>81</xdr:col>
      <xdr:colOff>50800</xdr:colOff>
      <xdr:row>58</xdr:row>
      <xdr:rowOff>73469</xdr:rowOff>
    </xdr:to>
    <xdr:cxnSp macro="">
      <xdr:nvCxnSpPr>
        <xdr:cNvPr id="569" name="直線コネクタ 568">
          <a:extLst>
            <a:ext uri="{FF2B5EF4-FFF2-40B4-BE49-F238E27FC236}">
              <a16:creationId xmlns="" xmlns:a16="http://schemas.microsoft.com/office/drawing/2014/main" id="{00000000-0008-0000-0700-000039020000}"/>
            </a:ext>
          </a:extLst>
        </xdr:cNvPr>
        <xdr:cNvCxnSpPr/>
      </xdr:nvCxnSpPr>
      <xdr:spPr>
        <a:xfrm>
          <a:off x="14592300" y="9851275"/>
          <a:ext cx="889000" cy="1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140322</xdr:rowOff>
    </xdr:from>
    <xdr:to>
      <xdr:col>81</xdr:col>
      <xdr:colOff>101600</xdr:colOff>
      <xdr:row>58</xdr:row>
      <xdr:rowOff>70472</xdr:rowOff>
    </xdr:to>
    <xdr:sp macro="" textlink="">
      <xdr:nvSpPr>
        <xdr:cNvPr id="570" name="フローチャート: 判断 569">
          <a:extLst>
            <a:ext uri="{FF2B5EF4-FFF2-40B4-BE49-F238E27FC236}">
              <a16:creationId xmlns="" xmlns:a16="http://schemas.microsoft.com/office/drawing/2014/main" id="{00000000-0008-0000-0700-00003A020000}"/>
            </a:ext>
          </a:extLst>
        </xdr:cNvPr>
        <xdr:cNvSpPr/>
      </xdr:nvSpPr>
      <xdr:spPr>
        <a:xfrm>
          <a:off x="15430500" y="991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86999</xdr:rowOff>
    </xdr:from>
    <xdr:ext cx="534377" cy="259045"/>
    <xdr:sp macro="" textlink="">
      <xdr:nvSpPr>
        <xdr:cNvPr id="571" name="テキスト ボックス 570">
          <a:extLst>
            <a:ext uri="{FF2B5EF4-FFF2-40B4-BE49-F238E27FC236}">
              <a16:creationId xmlns="" xmlns:a16="http://schemas.microsoft.com/office/drawing/2014/main" id="{00000000-0008-0000-0700-00003B020000}"/>
            </a:ext>
          </a:extLst>
        </xdr:cNvPr>
        <xdr:cNvSpPr txBox="1"/>
      </xdr:nvSpPr>
      <xdr:spPr>
        <a:xfrm>
          <a:off x="15214111" y="968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73381</xdr:rowOff>
    </xdr:from>
    <xdr:to>
      <xdr:col>76</xdr:col>
      <xdr:colOff>114300</xdr:colOff>
      <xdr:row>57</xdr:row>
      <xdr:rowOff>78625</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a:off x="13703300" y="9674581"/>
          <a:ext cx="889000" cy="17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120028</xdr:rowOff>
    </xdr:from>
    <xdr:to>
      <xdr:col>76</xdr:col>
      <xdr:colOff>165100</xdr:colOff>
      <xdr:row>58</xdr:row>
      <xdr:rowOff>50178</xdr:rowOff>
    </xdr:to>
    <xdr:sp macro="" textlink="">
      <xdr:nvSpPr>
        <xdr:cNvPr id="573" name="フローチャート: 判断 572">
          <a:extLst>
            <a:ext uri="{FF2B5EF4-FFF2-40B4-BE49-F238E27FC236}">
              <a16:creationId xmlns="" xmlns:a16="http://schemas.microsoft.com/office/drawing/2014/main" id="{00000000-0008-0000-0700-00003D020000}"/>
            </a:ext>
          </a:extLst>
        </xdr:cNvPr>
        <xdr:cNvSpPr/>
      </xdr:nvSpPr>
      <xdr:spPr>
        <a:xfrm>
          <a:off x="14541500" y="989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41305</xdr:rowOff>
    </xdr:from>
    <xdr:ext cx="534377" cy="259045"/>
    <xdr:sp macro="" textlink="">
      <xdr:nvSpPr>
        <xdr:cNvPr id="574" name="テキスト ボックス 573">
          <a:extLst>
            <a:ext uri="{FF2B5EF4-FFF2-40B4-BE49-F238E27FC236}">
              <a16:creationId xmlns="" xmlns:a16="http://schemas.microsoft.com/office/drawing/2014/main" id="{00000000-0008-0000-0700-00003E020000}"/>
            </a:ext>
          </a:extLst>
        </xdr:cNvPr>
        <xdr:cNvSpPr txBox="1"/>
      </xdr:nvSpPr>
      <xdr:spPr>
        <a:xfrm>
          <a:off x="14325111" y="998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73381</xdr:rowOff>
    </xdr:from>
    <xdr:to>
      <xdr:col>71</xdr:col>
      <xdr:colOff>177800</xdr:colOff>
      <xdr:row>56</xdr:row>
      <xdr:rowOff>138075</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flipV="1">
          <a:off x="12814300" y="9674581"/>
          <a:ext cx="889000" cy="6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127343</xdr:rowOff>
    </xdr:from>
    <xdr:to>
      <xdr:col>72</xdr:col>
      <xdr:colOff>38100</xdr:colOff>
      <xdr:row>58</xdr:row>
      <xdr:rowOff>57493</xdr:rowOff>
    </xdr:to>
    <xdr:sp macro="" textlink="">
      <xdr:nvSpPr>
        <xdr:cNvPr id="576" name="フローチャート: 判断 575">
          <a:extLst>
            <a:ext uri="{FF2B5EF4-FFF2-40B4-BE49-F238E27FC236}">
              <a16:creationId xmlns="" xmlns:a16="http://schemas.microsoft.com/office/drawing/2014/main" id="{00000000-0008-0000-0700-000040020000}"/>
            </a:ext>
          </a:extLst>
        </xdr:cNvPr>
        <xdr:cNvSpPr/>
      </xdr:nvSpPr>
      <xdr:spPr>
        <a:xfrm>
          <a:off x="13652500" y="989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48620</xdr:rowOff>
    </xdr:from>
    <xdr:ext cx="534377" cy="259045"/>
    <xdr:sp macro="" textlink="">
      <xdr:nvSpPr>
        <xdr:cNvPr id="577" name="テキスト ボックス 576">
          <a:extLst>
            <a:ext uri="{FF2B5EF4-FFF2-40B4-BE49-F238E27FC236}">
              <a16:creationId xmlns="" xmlns:a16="http://schemas.microsoft.com/office/drawing/2014/main" id="{00000000-0008-0000-0700-000041020000}"/>
            </a:ext>
          </a:extLst>
        </xdr:cNvPr>
        <xdr:cNvSpPr txBox="1"/>
      </xdr:nvSpPr>
      <xdr:spPr>
        <a:xfrm>
          <a:off x="13436111" y="999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132893</xdr:rowOff>
    </xdr:from>
    <xdr:to>
      <xdr:col>67</xdr:col>
      <xdr:colOff>101600</xdr:colOff>
      <xdr:row>58</xdr:row>
      <xdr:rowOff>63043</xdr:rowOff>
    </xdr:to>
    <xdr:sp macro="" textlink="">
      <xdr:nvSpPr>
        <xdr:cNvPr id="578" name="フローチャート: 判断 577">
          <a:extLst>
            <a:ext uri="{FF2B5EF4-FFF2-40B4-BE49-F238E27FC236}">
              <a16:creationId xmlns="" xmlns:a16="http://schemas.microsoft.com/office/drawing/2014/main" id="{00000000-0008-0000-0700-000042020000}"/>
            </a:ext>
          </a:extLst>
        </xdr:cNvPr>
        <xdr:cNvSpPr/>
      </xdr:nvSpPr>
      <xdr:spPr>
        <a:xfrm>
          <a:off x="12763500" y="990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54170</xdr:rowOff>
    </xdr:from>
    <xdr:ext cx="534377" cy="259045"/>
    <xdr:sp macro="" textlink="">
      <xdr:nvSpPr>
        <xdr:cNvPr id="579" name="テキスト ボックス 578">
          <a:extLst>
            <a:ext uri="{FF2B5EF4-FFF2-40B4-BE49-F238E27FC236}">
              <a16:creationId xmlns="" xmlns:a16="http://schemas.microsoft.com/office/drawing/2014/main" id="{00000000-0008-0000-0700-000043020000}"/>
            </a:ext>
          </a:extLst>
        </xdr:cNvPr>
        <xdr:cNvSpPr txBox="1"/>
      </xdr:nvSpPr>
      <xdr:spPr>
        <a:xfrm>
          <a:off x="12547111" y="999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 xmlns:a16="http://schemas.microsoft.com/office/drawing/2014/main" id="{00000000-0008-0000-07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 xmlns:a16="http://schemas.microsoft.com/office/drawing/2014/main" id="{00000000-0008-0000-07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 xmlns:a16="http://schemas.microsoft.com/office/drawing/2014/main" id="{00000000-0008-0000-07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 xmlns:a16="http://schemas.microsoft.com/office/drawing/2014/main" id="{00000000-0008-0000-07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 xmlns:a16="http://schemas.microsoft.com/office/drawing/2014/main" id="{00000000-0008-0000-07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163779</xdr:rowOff>
    </xdr:from>
    <xdr:to>
      <xdr:col>85</xdr:col>
      <xdr:colOff>177800</xdr:colOff>
      <xdr:row>58</xdr:row>
      <xdr:rowOff>93929</xdr:rowOff>
    </xdr:to>
    <xdr:sp macro="" textlink="">
      <xdr:nvSpPr>
        <xdr:cNvPr id="585" name="楕円 584">
          <a:extLst>
            <a:ext uri="{FF2B5EF4-FFF2-40B4-BE49-F238E27FC236}">
              <a16:creationId xmlns="" xmlns:a16="http://schemas.microsoft.com/office/drawing/2014/main" id="{00000000-0008-0000-0700-000049020000}"/>
            </a:ext>
          </a:extLst>
        </xdr:cNvPr>
        <xdr:cNvSpPr/>
      </xdr:nvSpPr>
      <xdr:spPr>
        <a:xfrm>
          <a:off x="16268700" y="993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142206</xdr:rowOff>
    </xdr:from>
    <xdr:ext cx="534377" cy="259045"/>
    <xdr:sp macro="" textlink="">
      <xdr:nvSpPr>
        <xdr:cNvPr id="586" name="教育費該当値テキスト">
          <a:extLst>
            <a:ext uri="{FF2B5EF4-FFF2-40B4-BE49-F238E27FC236}">
              <a16:creationId xmlns="" xmlns:a16="http://schemas.microsoft.com/office/drawing/2014/main" id="{00000000-0008-0000-0700-00004A020000}"/>
            </a:ext>
          </a:extLst>
        </xdr:cNvPr>
        <xdr:cNvSpPr txBox="1"/>
      </xdr:nvSpPr>
      <xdr:spPr>
        <a:xfrm>
          <a:off x="16370300" y="991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22669</xdr:rowOff>
    </xdr:from>
    <xdr:to>
      <xdr:col>81</xdr:col>
      <xdr:colOff>101600</xdr:colOff>
      <xdr:row>58</xdr:row>
      <xdr:rowOff>124269</xdr:rowOff>
    </xdr:to>
    <xdr:sp macro="" textlink="">
      <xdr:nvSpPr>
        <xdr:cNvPr id="587" name="楕円 586">
          <a:extLst>
            <a:ext uri="{FF2B5EF4-FFF2-40B4-BE49-F238E27FC236}">
              <a16:creationId xmlns="" xmlns:a16="http://schemas.microsoft.com/office/drawing/2014/main" id="{00000000-0008-0000-0700-00004B020000}"/>
            </a:ext>
          </a:extLst>
        </xdr:cNvPr>
        <xdr:cNvSpPr/>
      </xdr:nvSpPr>
      <xdr:spPr>
        <a:xfrm>
          <a:off x="15430500" y="996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115396</xdr:rowOff>
    </xdr:from>
    <xdr:ext cx="534377" cy="259045"/>
    <xdr:sp macro="" textlink="">
      <xdr:nvSpPr>
        <xdr:cNvPr id="588" name="テキスト ボックス 587">
          <a:extLst>
            <a:ext uri="{FF2B5EF4-FFF2-40B4-BE49-F238E27FC236}">
              <a16:creationId xmlns="" xmlns:a16="http://schemas.microsoft.com/office/drawing/2014/main" id="{00000000-0008-0000-0700-00004C020000}"/>
            </a:ext>
          </a:extLst>
        </xdr:cNvPr>
        <xdr:cNvSpPr txBox="1"/>
      </xdr:nvSpPr>
      <xdr:spPr>
        <a:xfrm>
          <a:off x="15214111" y="1005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27825</xdr:rowOff>
    </xdr:from>
    <xdr:to>
      <xdr:col>76</xdr:col>
      <xdr:colOff>165100</xdr:colOff>
      <xdr:row>57</xdr:row>
      <xdr:rowOff>129425</xdr:rowOff>
    </xdr:to>
    <xdr:sp macro="" textlink="">
      <xdr:nvSpPr>
        <xdr:cNvPr id="589" name="楕円 588">
          <a:extLst>
            <a:ext uri="{FF2B5EF4-FFF2-40B4-BE49-F238E27FC236}">
              <a16:creationId xmlns="" xmlns:a16="http://schemas.microsoft.com/office/drawing/2014/main" id="{00000000-0008-0000-0700-00004D020000}"/>
            </a:ext>
          </a:extLst>
        </xdr:cNvPr>
        <xdr:cNvSpPr/>
      </xdr:nvSpPr>
      <xdr:spPr>
        <a:xfrm>
          <a:off x="14541500" y="980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145952</xdr:rowOff>
    </xdr:from>
    <xdr:ext cx="534377" cy="259045"/>
    <xdr:sp macro="" textlink="">
      <xdr:nvSpPr>
        <xdr:cNvPr id="590" name="テキスト ボックス 589">
          <a:extLst>
            <a:ext uri="{FF2B5EF4-FFF2-40B4-BE49-F238E27FC236}">
              <a16:creationId xmlns="" xmlns:a16="http://schemas.microsoft.com/office/drawing/2014/main" id="{00000000-0008-0000-0700-00004E020000}"/>
            </a:ext>
          </a:extLst>
        </xdr:cNvPr>
        <xdr:cNvSpPr txBox="1"/>
      </xdr:nvSpPr>
      <xdr:spPr>
        <a:xfrm>
          <a:off x="14325111" y="957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22581</xdr:rowOff>
    </xdr:from>
    <xdr:to>
      <xdr:col>72</xdr:col>
      <xdr:colOff>38100</xdr:colOff>
      <xdr:row>56</xdr:row>
      <xdr:rowOff>124181</xdr:rowOff>
    </xdr:to>
    <xdr:sp macro="" textlink="">
      <xdr:nvSpPr>
        <xdr:cNvPr id="591" name="楕円 590">
          <a:extLst>
            <a:ext uri="{FF2B5EF4-FFF2-40B4-BE49-F238E27FC236}">
              <a16:creationId xmlns="" xmlns:a16="http://schemas.microsoft.com/office/drawing/2014/main" id="{00000000-0008-0000-0700-00004F020000}"/>
            </a:ext>
          </a:extLst>
        </xdr:cNvPr>
        <xdr:cNvSpPr/>
      </xdr:nvSpPr>
      <xdr:spPr>
        <a:xfrm>
          <a:off x="13652500" y="962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140708</xdr:rowOff>
    </xdr:from>
    <xdr:ext cx="534377" cy="259045"/>
    <xdr:sp macro="" textlink="">
      <xdr:nvSpPr>
        <xdr:cNvPr id="592" name="テキスト ボックス 591">
          <a:extLst>
            <a:ext uri="{FF2B5EF4-FFF2-40B4-BE49-F238E27FC236}">
              <a16:creationId xmlns="" xmlns:a16="http://schemas.microsoft.com/office/drawing/2014/main" id="{00000000-0008-0000-0700-000050020000}"/>
            </a:ext>
          </a:extLst>
        </xdr:cNvPr>
        <xdr:cNvSpPr txBox="1"/>
      </xdr:nvSpPr>
      <xdr:spPr>
        <a:xfrm>
          <a:off x="13436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87275</xdr:rowOff>
    </xdr:from>
    <xdr:to>
      <xdr:col>67</xdr:col>
      <xdr:colOff>101600</xdr:colOff>
      <xdr:row>57</xdr:row>
      <xdr:rowOff>17425</xdr:rowOff>
    </xdr:to>
    <xdr:sp macro="" textlink="">
      <xdr:nvSpPr>
        <xdr:cNvPr id="593" name="楕円 592">
          <a:extLst>
            <a:ext uri="{FF2B5EF4-FFF2-40B4-BE49-F238E27FC236}">
              <a16:creationId xmlns="" xmlns:a16="http://schemas.microsoft.com/office/drawing/2014/main" id="{00000000-0008-0000-0700-000051020000}"/>
            </a:ext>
          </a:extLst>
        </xdr:cNvPr>
        <xdr:cNvSpPr/>
      </xdr:nvSpPr>
      <xdr:spPr>
        <a:xfrm>
          <a:off x="12763500" y="968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33952</xdr:rowOff>
    </xdr:from>
    <xdr:ext cx="534377" cy="259045"/>
    <xdr:sp macro="" textlink="">
      <xdr:nvSpPr>
        <xdr:cNvPr id="594" name="テキスト ボックス 593">
          <a:extLst>
            <a:ext uri="{FF2B5EF4-FFF2-40B4-BE49-F238E27FC236}">
              <a16:creationId xmlns="" xmlns:a16="http://schemas.microsoft.com/office/drawing/2014/main" id="{00000000-0008-0000-0700-000052020000}"/>
            </a:ext>
          </a:extLst>
        </xdr:cNvPr>
        <xdr:cNvSpPr txBox="1"/>
      </xdr:nvSpPr>
      <xdr:spPr>
        <a:xfrm>
          <a:off x="12547111" y="946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 xmlns:a16="http://schemas.microsoft.com/office/drawing/2014/main" id="{00000000-0008-0000-07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 xmlns:a16="http://schemas.microsoft.com/office/drawing/2014/main" id="{00000000-0008-0000-07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 xmlns:a16="http://schemas.microsoft.com/office/drawing/2014/main" id="{00000000-0008-0000-07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 xmlns:a16="http://schemas.microsoft.com/office/drawing/2014/main" id="{00000000-0008-0000-07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 xmlns:a16="http://schemas.microsoft.com/office/drawing/2014/main" id="{00000000-0008-0000-07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 xmlns:a16="http://schemas.microsoft.com/office/drawing/2014/main" id="{00000000-0008-0000-07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 xmlns:a16="http://schemas.microsoft.com/office/drawing/2014/main" id="{00000000-0008-0000-07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 xmlns:a16="http://schemas.microsoft.com/office/drawing/2014/main" id="{00000000-0008-0000-07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 xmlns:a16="http://schemas.microsoft.com/office/drawing/2014/main" id="{00000000-0008-0000-07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 xmlns:a16="http://schemas.microsoft.com/office/drawing/2014/main" id="{00000000-0008-0000-07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 xmlns:a16="http://schemas.microsoft.com/office/drawing/2014/main" id="{00000000-0008-0000-07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 xmlns:a16="http://schemas.microsoft.com/office/drawing/2014/main" id="{00000000-0008-0000-07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 xmlns:a16="http://schemas.microsoft.com/office/drawing/2014/main" id="{00000000-0008-0000-07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 xmlns:a16="http://schemas.microsoft.com/office/drawing/2014/main" id="{00000000-0008-0000-07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 xmlns:a16="http://schemas.microsoft.com/office/drawing/2014/main" id="{00000000-0008-0000-07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 xmlns:a16="http://schemas.microsoft.com/office/drawing/2014/main" id="{00000000-0008-0000-07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 xmlns:a16="http://schemas.microsoft.com/office/drawing/2014/main" id="{00000000-0008-0000-07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 xmlns:a16="http://schemas.microsoft.com/office/drawing/2014/main" id="{00000000-0008-0000-07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 xmlns:a16="http://schemas.microsoft.com/office/drawing/2014/main" id="{00000000-0008-0000-07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 xmlns:a16="http://schemas.microsoft.com/office/drawing/2014/main" id="{00000000-0008-0000-07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災害復旧費グラフ枠">
          <a:extLst>
            <a:ext uri="{FF2B5EF4-FFF2-40B4-BE49-F238E27FC236}">
              <a16:creationId xmlns="" xmlns:a16="http://schemas.microsoft.com/office/drawing/2014/main" id="{00000000-0008-0000-07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163475</xdr:rowOff>
    </xdr:from>
    <xdr:to>
      <xdr:col>85</xdr:col>
      <xdr:colOff>126364</xdr:colOff>
      <xdr:row>79</xdr:row>
      <xdr:rowOff>44450</xdr:rowOff>
    </xdr:to>
    <xdr:cxnSp macro="">
      <xdr:nvCxnSpPr>
        <xdr:cNvPr id="618" name="直線コネクタ 617">
          <a:extLst>
            <a:ext uri="{FF2B5EF4-FFF2-40B4-BE49-F238E27FC236}">
              <a16:creationId xmlns="" xmlns:a16="http://schemas.microsoft.com/office/drawing/2014/main" id="{00000000-0008-0000-0700-00006A020000}"/>
            </a:ext>
          </a:extLst>
        </xdr:cNvPr>
        <xdr:cNvCxnSpPr/>
      </xdr:nvCxnSpPr>
      <xdr:spPr>
        <a:xfrm flipV="1">
          <a:off x="16317595" y="11993525"/>
          <a:ext cx="1269" cy="1595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82465</xdr:rowOff>
    </xdr:from>
    <xdr:ext cx="249299" cy="259045"/>
    <xdr:sp macro="" textlink="">
      <xdr:nvSpPr>
        <xdr:cNvPr id="619" name="災害復旧費最小値テキスト">
          <a:extLst>
            <a:ext uri="{FF2B5EF4-FFF2-40B4-BE49-F238E27FC236}">
              <a16:creationId xmlns="" xmlns:a16="http://schemas.microsoft.com/office/drawing/2014/main" id="{00000000-0008-0000-0700-00006B020000}"/>
            </a:ext>
          </a:extLst>
        </xdr:cNvPr>
        <xdr:cNvSpPr txBox="1"/>
      </xdr:nvSpPr>
      <xdr:spPr>
        <a:xfrm>
          <a:off x="16370300" y="136270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0" name="直線コネクタ 619">
          <a:extLst>
            <a:ext uri="{FF2B5EF4-FFF2-40B4-BE49-F238E27FC236}">
              <a16:creationId xmlns="" xmlns:a16="http://schemas.microsoft.com/office/drawing/2014/main" id="{00000000-0008-0000-0700-00006C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110152</xdr:rowOff>
    </xdr:from>
    <xdr:ext cx="599010" cy="259045"/>
    <xdr:sp macro="" textlink="">
      <xdr:nvSpPr>
        <xdr:cNvPr id="621" name="災害復旧費最大値テキスト">
          <a:extLst>
            <a:ext uri="{FF2B5EF4-FFF2-40B4-BE49-F238E27FC236}">
              <a16:creationId xmlns="" xmlns:a16="http://schemas.microsoft.com/office/drawing/2014/main" id="{00000000-0008-0000-0700-00006D020000}"/>
            </a:ext>
          </a:extLst>
        </xdr:cNvPr>
        <xdr:cNvSpPr txBox="1"/>
      </xdr:nvSpPr>
      <xdr:spPr>
        <a:xfrm>
          <a:off x="16370300" y="1176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163475</xdr:rowOff>
    </xdr:from>
    <xdr:to>
      <xdr:col>86</xdr:col>
      <xdr:colOff>25400</xdr:colOff>
      <xdr:row>69</xdr:row>
      <xdr:rowOff>163475</xdr:rowOff>
    </xdr:to>
    <xdr:cxnSp macro="">
      <xdr:nvCxnSpPr>
        <xdr:cNvPr id="622" name="直線コネクタ 621">
          <a:extLst>
            <a:ext uri="{FF2B5EF4-FFF2-40B4-BE49-F238E27FC236}">
              <a16:creationId xmlns="" xmlns:a16="http://schemas.microsoft.com/office/drawing/2014/main" id="{00000000-0008-0000-0700-00006E020000}"/>
            </a:ext>
          </a:extLst>
        </xdr:cNvPr>
        <xdr:cNvCxnSpPr/>
      </xdr:nvCxnSpPr>
      <xdr:spPr>
        <a:xfrm>
          <a:off x="16230600" y="1199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35395</xdr:rowOff>
    </xdr:from>
    <xdr:to>
      <xdr:col>85</xdr:col>
      <xdr:colOff>127000</xdr:colOff>
      <xdr:row>79</xdr:row>
      <xdr:rowOff>36170</xdr:rowOff>
    </xdr:to>
    <xdr:cxnSp macro="">
      <xdr:nvCxnSpPr>
        <xdr:cNvPr id="623" name="直線コネクタ 622">
          <a:extLst>
            <a:ext uri="{FF2B5EF4-FFF2-40B4-BE49-F238E27FC236}">
              <a16:creationId xmlns="" xmlns:a16="http://schemas.microsoft.com/office/drawing/2014/main" id="{00000000-0008-0000-0700-00006F020000}"/>
            </a:ext>
          </a:extLst>
        </xdr:cNvPr>
        <xdr:cNvCxnSpPr/>
      </xdr:nvCxnSpPr>
      <xdr:spPr>
        <a:xfrm flipV="1">
          <a:off x="15481300" y="13579945"/>
          <a:ext cx="8382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171366</xdr:rowOff>
    </xdr:from>
    <xdr:ext cx="469744" cy="259045"/>
    <xdr:sp macro="" textlink="">
      <xdr:nvSpPr>
        <xdr:cNvPr id="624" name="災害復旧費平均値テキスト">
          <a:extLst>
            <a:ext uri="{FF2B5EF4-FFF2-40B4-BE49-F238E27FC236}">
              <a16:creationId xmlns="" xmlns:a16="http://schemas.microsoft.com/office/drawing/2014/main" id="{00000000-0008-0000-0700-000070020000}"/>
            </a:ext>
          </a:extLst>
        </xdr:cNvPr>
        <xdr:cNvSpPr txBox="1"/>
      </xdr:nvSpPr>
      <xdr:spPr>
        <a:xfrm>
          <a:off x="16370300" y="13373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148489</xdr:rowOff>
    </xdr:from>
    <xdr:to>
      <xdr:col>85</xdr:col>
      <xdr:colOff>177800</xdr:colOff>
      <xdr:row>79</xdr:row>
      <xdr:rowOff>78639</xdr:rowOff>
    </xdr:to>
    <xdr:sp macro="" textlink="">
      <xdr:nvSpPr>
        <xdr:cNvPr id="625" name="フローチャート: 判断 624">
          <a:extLst>
            <a:ext uri="{FF2B5EF4-FFF2-40B4-BE49-F238E27FC236}">
              <a16:creationId xmlns="" xmlns:a16="http://schemas.microsoft.com/office/drawing/2014/main" id="{00000000-0008-0000-0700-000071020000}"/>
            </a:ext>
          </a:extLst>
        </xdr:cNvPr>
        <xdr:cNvSpPr/>
      </xdr:nvSpPr>
      <xdr:spPr>
        <a:xfrm>
          <a:off x="16268700" y="13521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19317</xdr:rowOff>
    </xdr:from>
    <xdr:to>
      <xdr:col>81</xdr:col>
      <xdr:colOff>50800</xdr:colOff>
      <xdr:row>79</xdr:row>
      <xdr:rowOff>36170</xdr:rowOff>
    </xdr:to>
    <xdr:cxnSp macro="">
      <xdr:nvCxnSpPr>
        <xdr:cNvPr id="626" name="直線コネクタ 625">
          <a:extLst>
            <a:ext uri="{FF2B5EF4-FFF2-40B4-BE49-F238E27FC236}">
              <a16:creationId xmlns="" xmlns:a16="http://schemas.microsoft.com/office/drawing/2014/main" id="{00000000-0008-0000-0700-000072020000}"/>
            </a:ext>
          </a:extLst>
        </xdr:cNvPr>
        <xdr:cNvCxnSpPr/>
      </xdr:nvCxnSpPr>
      <xdr:spPr>
        <a:xfrm>
          <a:off x="14592300" y="13563867"/>
          <a:ext cx="8890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135725</xdr:rowOff>
    </xdr:from>
    <xdr:to>
      <xdr:col>81</xdr:col>
      <xdr:colOff>101600</xdr:colOff>
      <xdr:row>79</xdr:row>
      <xdr:rowOff>65875</xdr:rowOff>
    </xdr:to>
    <xdr:sp macro="" textlink="">
      <xdr:nvSpPr>
        <xdr:cNvPr id="627" name="フローチャート: 判断 626">
          <a:extLst>
            <a:ext uri="{FF2B5EF4-FFF2-40B4-BE49-F238E27FC236}">
              <a16:creationId xmlns="" xmlns:a16="http://schemas.microsoft.com/office/drawing/2014/main" id="{00000000-0008-0000-0700-000073020000}"/>
            </a:ext>
          </a:extLst>
        </xdr:cNvPr>
        <xdr:cNvSpPr/>
      </xdr:nvSpPr>
      <xdr:spPr>
        <a:xfrm>
          <a:off x="15430500" y="1350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82402</xdr:rowOff>
    </xdr:from>
    <xdr:ext cx="469744" cy="259045"/>
    <xdr:sp macro="" textlink="">
      <xdr:nvSpPr>
        <xdr:cNvPr id="628" name="テキスト ボックス 627">
          <a:extLst>
            <a:ext uri="{FF2B5EF4-FFF2-40B4-BE49-F238E27FC236}">
              <a16:creationId xmlns="" xmlns:a16="http://schemas.microsoft.com/office/drawing/2014/main" id="{00000000-0008-0000-0700-000074020000}"/>
            </a:ext>
          </a:extLst>
        </xdr:cNvPr>
        <xdr:cNvSpPr txBox="1"/>
      </xdr:nvSpPr>
      <xdr:spPr>
        <a:xfrm>
          <a:off x="15246428" y="1328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19317</xdr:rowOff>
    </xdr:from>
    <xdr:to>
      <xdr:col>76</xdr:col>
      <xdr:colOff>114300</xdr:colOff>
      <xdr:row>79</xdr:row>
      <xdr:rowOff>41960</xdr:rowOff>
    </xdr:to>
    <xdr:cxnSp macro="">
      <xdr:nvCxnSpPr>
        <xdr:cNvPr id="629" name="直線コネクタ 628">
          <a:extLst>
            <a:ext uri="{FF2B5EF4-FFF2-40B4-BE49-F238E27FC236}">
              <a16:creationId xmlns="" xmlns:a16="http://schemas.microsoft.com/office/drawing/2014/main" id="{00000000-0008-0000-0700-000075020000}"/>
            </a:ext>
          </a:extLst>
        </xdr:cNvPr>
        <xdr:cNvCxnSpPr/>
      </xdr:nvCxnSpPr>
      <xdr:spPr>
        <a:xfrm flipV="1">
          <a:off x="13703300" y="13563867"/>
          <a:ext cx="889000" cy="2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146774</xdr:rowOff>
    </xdr:from>
    <xdr:to>
      <xdr:col>76</xdr:col>
      <xdr:colOff>165100</xdr:colOff>
      <xdr:row>79</xdr:row>
      <xdr:rowOff>76924</xdr:rowOff>
    </xdr:to>
    <xdr:sp macro="" textlink="">
      <xdr:nvSpPr>
        <xdr:cNvPr id="630" name="フローチャート: 判断 629">
          <a:extLst>
            <a:ext uri="{FF2B5EF4-FFF2-40B4-BE49-F238E27FC236}">
              <a16:creationId xmlns="" xmlns:a16="http://schemas.microsoft.com/office/drawing/2014/main" id="{00000000-0008-0000-0700-000076020000}"/>
            </a:ext>
          </a:extLst>
        </xdr:cNvPr>
        <xdr:cNvSpPr/>
      </xdr:nvSpPr>
      <xdr:spPr>
        <a:xfrm>
          <a:off x="14541500" y="1351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68051</xdr:rowOff>
    </xdr:from>
    <xdr:ext cx="469744" cy="259045"/>
    <xdr:sp macro="" textlink="">
      <xdr:nvSpPr>
        <xdr:cNvPr id="631" name="テキスト ボックス 630">
          <a:extLst>
            <a:ext uri="{FF2B5EF4-FFF2-40B4-BE49-F238E27FC236}">
              <a16:creationId xmlns="" xmlns:a16="http://schemas.microsoft.com/office/drawing/2014/main" id="{00000000-0008-0000-0700-000077020000}"/>
            </a:ext>
          </a:extLst>
        </xdr:cNvPr>
        <xdr:cNvSpPr txBox="1"/>
      </xdr:nvSpPr>
      <xdr:spPr>
        <a:xfrm>
          <a:off x="14357428" y="1361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40881</xdr:rowOff>
    </xdr:from>
    <xdr:to>
      <xdr:col>71</xdr:col>
      <xdr:colOff>177800</xdr:colOff>
      <xdr:row>79</xdr:row>
      <xdr:rowOff>41960</xdr:rowOff>
    </xdr:to>
    <xdr:cxnSp macro="">
      <xdr:nvCxnSpPr>
        <xdr:cNvPr id="632" name="直線コネクタ 631">
          <a:extLst>
            <a:ext uri="{FF2B5EF4-FFF2-40B4-BE49-F238E27FC236}">
              <a16:creationId xmlns="" xmlns:a16="http://schemas.microsoft.com/office/drawing/2014/main" id="{00000000-0008-0000-0700-000078020000}"/>
            </a:ext>
          </a:extLst>
        </xdr:cNvPr>
        <xdr:cNvCxnSpPr/>
      </xdr:nvCxnSpPr>
      <xdr:spPr>
        <a:xfrm>
          <a:off x="12814300" y="13585431"/>
          <a:ext cx="889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115633</xdr:rowOff>
    </xdr:from>
    <xdr:to>
      <xdr:col>72</xdr:col>
      <xdr:colOff>38100</xdr:colOff>
      <xdr:row>79</xdr:row>
      <xdr:rowOff>45783</xdr:rowOff>
    </xdr:to>
    <xdr:sp macro="" textlink="">
      <xdr:nvSpPr>
        <xdr:cNvPr id="633" name="フローチャート: 判断 632">
          <a:extLst>
            <a:ext uri="{FF2B5EF4-FFF2-40B4-BE49-F238E27FC236}">
              <a16:creationId xmlns="" xmlns:a16="http://schemas.microsoft.com/office/drawing/2014/main" id="{00000000-0008-0000-0700-000079020000}"/>
            </a:ext>
          </a:extLst>
        </xdr:cNvPr>
        <xdr:cNvSpPr/>
      </xdr:nvSpPr>
      <xdr:spPr>
        <a:xfrm>
          <a:off x="13652500" y="13488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62310</xdr:rowOff>
    </xdr:from>
    <xdr:ext cx="469744" cy="259045"/>
    <xdr:sp macro="" textlink="">
      <xdr:nvSpPr>
        <xdr:cNvPr id="634" name="テキスト ボックス 633">
          <a:extLst>
            <a:ext uri="{FF2B5EF4-FFF2-40B4-BE49-F238E27FC236}">
              <a16:creationId xmlns="" xmlns:a16="http://schemas.microsoft.com/office/drawing/2014/main" id="{00000000-0008-0000-0700-00007A020000}"/>
            </a:ext>
          </a:extLst>
        </xdr:cNvPr>
        <xdr:cNvSpPr txBox="1"/>
      </xdr:nvSpPr>
      <xdr:spPr>
        <a:xfrm>
          <a:off x="13468428" y="1326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111989</xdr:rowOff>
    </xdr:from>
    <xdr:to>
      <xdr:col>67</xdr:col>
      <xdr:colOff>101600</xdr:colOff>
      <xdr:row>79</xdr:row>
      <xdr:rowOff>42139</xdr:rowOff>
    </xdr:to>
    <xdr:sp macro="" textlink="">
      <xdr:nvSpPr>
        <xdr:cNvPr id="635" name="フローチャート: 判断 634">
          <a:extLst>
            <a:ext uri="{FF2B5EF4-FFF2-40B4-BE49-F238E27FC236}">
              <a16:creationId xmlns="" xmlns:a16="http://schemas.microsoft.com/office/drawing/2014/main" id="{00000000-0008-0000-0700-00007B020000}"/>
            </a:ext>
          </a:extLst>
        </xdr:cNvPr>
        <xdr:cNvSpPr/>
      </xdr:nvSpPr>
      <xdr:spPr>
        <a:xfrm>
          <a:off x="12763500" y="1348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58666</xdr:rowOff>
    </xdr:from>
    <xdr:ext cx="469744" cy="259045"/>
    <xdr:sp macro="" textlink="">
      <xdr:nvSpPr>
        <xdr:cNvPr id="636" name="テキスト ボックス 635">
          <a:extLst>
            <a:ext uri="{FF2B5EF4-FFF2-40B4-BE49-F238E27FC236}">
              <a16:creationId xmlns="" xmlns:a16="http://schemas.microsoft.com/office/drawing/2014/main" id="{00000000-0008-0000-0700-00007C020000}"/>
            </a:ext>
          </a:extLst>
        </xdr:cNvPr>
        <xdr:cNvSpPr txBox="1"/>
      </xdr:nvSpPr>
      <xdr:spPr>
        <a:xfrm>
          <a:off x="12579428" y="1326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 xmlns:a16="http://schemas.microsoft.com/office/drawing/2014/main" id="{00000000-0008-0000-07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 xmlns:a16="http://schemas.microsoft.com/office/drawing/2014/main" id="{00000000-0008-0000-07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 xmlns:a16="http://schemas.microsoft.com/office/drawing/2014/main" id="{00000000-0008-0000-07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 xmlns:a16="http://schemas.microsoft.com/office/drawing/2014/main" id="{00000000-0008-0000-07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 xmlns:a16="http://schemas.microsoft.com/office/drawing/2014/main" id="{00000000-0008-0000-07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156045</xdr:rowOff>
    </xdr:from>
    <xdr:to>
      <xdr:col>85</xdr:col>
      <xdr:colOff>177800</xdr:colOff>
      <xdr:row>79</xdr:row>
      <xdr:rowOff>86195</xdr:rowOff>
    </xdr:to>
    <xdr:sp macro="" textlink="">
      <xdr:nvSpPr>
        <xdr:cNvPr id="642" name="楕円 641">
          <a:extLst>
            <a:ext uri="{FF2B5EF4-FFF2-40B4-BE49-F238E27FC236}">
              <a16:creationId xmlns="" xmlns:a16="http://schemas.microsoft.com/office/drawing/2014/main" id="{00000000-0008-0000-0700-000082020000}"/>
            </a:ext>
          </a:extLst>
        </xdr:cNvPr>
        <xdr:cNvSpPr/>
      </xdr:nvSpPr>
      <xdr:spPr>
        <a:xfrm>
          <a:off x="16268700" y="135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126916</xdr:rowOff>
    </xdr:from>
    <xdr:ext cx="378565" cy="259045"/>
    <xdr:sp macro="" textlink="">
      <xdr:nvSpPr>
        <xdr:cNvPr id="643" name="災害復旧費該当値テキスト">
          <a:extLst>
            <a:ext uri="{FF2B5EF4-FFF2-40B4-BE49-F238E27FC236}">
              <a16:creationId xmlns="" xmlns:a16="http://schemas.microsoft.com/office/drawing/2014/main" id="{00000000-0008-0000-0700-000083020000}"/>
            </a:ext>
          </a:extLst>
        </xdr:cNvPr>
        <xdr:cNvSpPr txBox="1"/>
      </xdr:nvSpPr>
      <xdr:spPr>
        <a:xfrm>
          <a:off x="16370300" y="13500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156820</xdr:rowOff>
    </xdr:from>
    <xdr:to>
      <xdr:col>81</xdr:col>
      <xdr:colOff>101600</xdr:colOff>
      <xdr:row>79</xdr:row>
      <xdr:rowOff>86970</xdr:rowOff>
    </xdr:to>
    <xdr:sp macro="" textlink="">
      <xdr:nvSpPr>
        <xdr:cNvPr id="644" name="楕円 643">
          <a:extLst>
            <a:ext uri="{FF2B5EF4-FFF2-40B4-BE49-F238E27FC236}">
              <a16:creationId xmlns="" xmlns:a16="http://schemas.microsoft.com/office/drawing/2014/main" id="{00000000-0008-0000-0700-000084020000}"/>
            </a:ext>
          </a:extLst>
        </xdr:cNvPr>
        <xdr:cNvSpPr/>
      </xdr:nvSpPr>
      <xdr:spPr>
        <a:xfrm>
          <a:off x="15430500" y="135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78097</xdr:rowOff>
    </xdr:from>
    <xdr:ext cx="378565"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5292017" y="13622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139967</xdr:rowOff>
    </xdr:from>
    <xdr:to>
      <xdr:col>76</xdr:col>
      <xdr:colOff>165100</xdr:colOff>
      <xdr:row>79</xdr:row>
      <xdr:rowOff>70117</xdr:rowOff>
    </xdr:to>
    <xdr:sp macro="" textlink="">
      <xdr:nvSpPr>
        <xdr:cNvPr id="646" name="楕円 645">
          <a:extLst>
            <a:ext uri="{FF2B5EF4-FFF2-40B4-BE49-F238E27FC236}">
              <a16:creationId xmlns="" xmlns:a16="http://schemas.microsoft.com/office/drawing/2014/main" id="{00000000-0008-0000-0700-000086020000}"/>
            </a:ext>
          </a:extLst>
        </xdr:cNvPr>
        <xdr:cNvSpPr/>
      </xdr:nvSpPr>
      <xdr:spPr>
        <a:xfrm>
          <a:off x="14541500" y="1351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86644</xdr:rowOff>
    </xdr:from>
    <xdr:ext cx="469744" cy="259045"/>
    <xdr:sp macro="" textlink="">
      <xdr:nvSpPr>
        <xdr:cNvPr id="647" name="テキスト ボックス 646">
          <a:extLst>
            <a:ext uri="{FF2B5EF4-FFF2-40B4-BE49-F238E27FC236}">
              <a16:creationId xmlns="" xmlns:a16="http://schemas.microsoft.com/office/drawing/2014/main" id="{00000000-0008-0000-0700-000087020000}"/>
            </a:ext>
          </a:extLst>
        </xdr:cNvPr>
        <xdr:cNvSpPr txBox="1"/>
      </xdr:nvSpPr>
      <xdr:spPr>
        <a:xfrm>
          <a:off x="14357428" y="1328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162610</xdr:rowOff>
    </xdr:from>
    <xdr:to>
      <xdr:col>72</xdr:col>
      <xdr:colOff>38100</xdr:colOff>
      <xdr:row>79</xdr:row>
      <xdr:rowOff>92760</xdr:rowOff>
    </xdr:to>
    <xdr:sp macro="" textlink="">
      <xdr:nvSpPr>
        <xdr:cNvPr id="648" name="楕円 647">
          <a:extLst>
            <a:ext uri="{FF2B5EF4-FFF2-40B4-BE49-F238E27FC236}">
              <a16:creationId xmlns="" xmlns:a16="http://schemas.microsoft.com/office/drawing/2014/main" id="{00000000-0008-0000-0700-000088020000}"/>
            </a:ext>
          </a:extLst>
        </xdr:cNvPr>
        <xdr:cNvSpPr/>
      </xdr:nvSpPr>
      <xdr:spPr>
        <a:xfrm>
          <a:off x="13652500" y="135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83887</xdr:rowOff>
    </xdr:from>
    <xdr:ext cx="378565" cy="259045"/>
    <xdr:sp macro="" textlink="">
      <xdr:nvSpPr>
        <xdr:cNvPr id="649" name="テキスト ボックス 648">
          <a:extLst>
            <a:ext uri="{FF2B5EF4-FFF2-40B4-BE49-F238E27FC236}">
              <a16:creationId xmlns="" xmlns:a16="http://schemas.microsoft.com/office/drawing/2014/main" id="{00000000-0008-0000-0700-000089020000}"/>
            </a:ext>
          </a:extLst>
        </xdr:cNvPr>
        <xdr:cNvSpPr txBox="1"/>
      </xdr:nvSpPr>
      <xdr:spPr>
        <a:xfrm>
          <a:off x="13514017" y="13628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161531</xdr:rowOff>
    </xdr:from>
    <xdr:to>
      <xdr:col>67</xdr:col>
      <xdr:colOff>101600</xdr:colOff>
      <xdr:row>79</xdr:row>
      <xdr:rowOff>91681</xdr:rowOff>
    </xdr:to>
    <xdr:sp macro="" textlink="">
      <xdr:nvSpPr>
        <xdr:cNvPr id="650" name="楕円 649">
          <a:extLst>
            <a:ext uri="{FF2B5EF4-FFF2-40B4-BE49-F238E27FC236}">
              <a16:creationId xmlns="" xmlns:a16="http://schemas.microsoft.com/office/drawing/2014/main" id="{00000000-0008-0000-0700-00008A020000}"/>
            </a:ext>
          </a:extLst>
        </xdr:cNvPr>
        <xdr:cNvSpPr/>
      </xdr:nvSpPr>
      <xdr:spPr>
        <a:xfrm>
          <a:off x="12763500" y="1353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82808</xdr:rowOff>
    </xdr:from>
    <xdr:ext cx="378565" cy="259045"/>
    <xdr:sp macro="" textlink="">
      <xdr:nvSpPr>
        <xdr:cNvPr id="651" name="テキスト ボックス 650">
          <a:extLst>
            <a:ext uri="{FF2B5EF4-FFF2-40B4-BE49-F238E27FC236}">
              <a16:creationId xmlns="" xmlns:a16="http://schemas.microsoft.com/office/drawing/2014/main" id="{00000000-0008-0000-0700-00008B020000}"/>
            </a:ext>
          </a:extLst>
        </xdr:cNvPr>
        <xdr:cNvSpPr txBox="1"/>
      </xdr:nvSpPr>
      <xdr:spPr>
        <a:xfrm>
          <a:off x="12625017" y="13627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 xmlns:a16="http://schemas.microsoft.com/office/drawing/2014/main" id="{00000000-0008-0000-07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 xmlns:a16="http://schemas.microsoft.com/office/drawing/2014/main" id="{00000000-0008-0000-07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 xmlns:a16="http://schemas.microsoft.com/office/drawing/2014/main" id="{00000000-0008-0000-07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 xmlns:a16="http://schemas.microsoft.com/office/drawing/2014/main" id="{00000000-0008-0000-07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 xmlns:a16="http://schemas.microsoft.com/office/drawing/2014/main" id="{00000000-0008-0000-07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 xmlns:a16="http://schemas.microsoft.com/office/drawing/2014/main" id="{00000000-0008-0000-07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 xmlns:a16="http://schemas.microsoft.com/office/drawing/2014/main" id="{00000000-0008-0000-07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 xmlns:a16="http://schemas.microsoft.com/office/drawing/2014/main" id="{00000000-0008-0000-07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 xmlns:a16="http://schemas.microsoft.com/office/drawing/2014/main" id="{00000000-0008-0000-07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 xmlns:a16="http://schemas.microsoft.com/office/drawing/2014/main" id="{00000000-0008-0000-07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 xmlns:a16="http://schemas.microsoft.com/office/drawing/2014/main" id="{00000000-0008-0000-07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 xmlns:a16="http://schemas.microsoft.com/office/drawing/2014/main" id="{00000000-0008-0000-07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 xmlns:a16="http://schemas.microsoft.com/office/drawing/2014/main" id="{00000000-0008-0000-07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 xmlns:a16="http://schemas.microsoft.com/office/drawing/2014/main" id="{00000000-0008-0000-0700-00009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 xmlns:a16="http://schemas.microsoft.com/office/drawing/2014/main" id="{00000000-0008-0000-07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7" name="テキスト ボックス 666">
          <a:extLst>
            <a:ext uri="{FF2B5EF4-FFF2-40B4-BE49-F238E27FC236}">
              <a16:creationId xmlns="" xmlns:a16="http://schemas.microsoft.com/office/drawing/2014/main" id="{00000000-0008-0000-0700-00009B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 xmlns:a16="http://schemas.microsoft.com/office/drawing/2014/main" id="{00000000-0008-0000-07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9" name="テキスト ボックス 668">
          <a:extLst>
            <a:ext uri="{FF2B5EF4-FFF2-40B4-BE49-F238E27FC236}">
              <a16:creationId xmlns="" xmlns:a16="http://schemas.microsoft.com/office/drawing/2014/main" id="{00000000-0008-0000-0700-00009D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 xmlns:a16="http://schemas.microsoft.com/office/drawing/2014/main" id="{00000000-0008-0000-07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 xmlns:a16="http://schemas.microsoft.com/office/drawing/2014/main" id="{00000000-0008-0000-07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115888</xdr:rowOff>
    </xdr:from>
    <xdr:to>
      <xdr:col>85</xdr:col>
      <xdr:colOff>126364</xdr:colOff>
      <xdr:row>98</xdr:row>
      <xdr:rowOff>75400</xdr:rowOff>
    </xdr:to>
    <xdr:cxnSp macro="">
      <xdr:nvCxnSpPr>
        <xdr:cNvPr id="675" name="直線コネクタ 674">
          <a:extLst>
            <a:ext uri="{FF2B5EF4-FFF2-40B4-BE49-F238E27FC236}">
              <a16:creationId xmlns="" xmlns:a16="http://schemas.microsoft.com/office/drawing/2014/main" id="{00000000-0008-0000-0700-0000A3020000}"/>
            </a:ext>
          </a:extLst>
        </xdr:cNvPr>
        <xdr:cNvCxnSpPr/>
      </xdr:nvCxnSpPr>
      <xdr:spPr>
        <a:xfrm flipV="1">
          <a:off x="16317595" y="15546388"/>
          <a:ext cx="1269" cy="133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79227</xdr:rowOff>
    </xdr:from>
    <xdr:ext cx="534377" cy="259045"/>
    <xdr:sp macro="" textlink="">
      <xdr:nvSpPr>
        <xdr:cNvPr id="676" name="公債費最小値テキスト">
          <a:extLst>
            <a:ext uri="{FF2B5EF4-FFF2-40B4-BE49-F238E27FC236}">
              <a16:creationId xmlns="" xmlns:a16="http://schemas.microsoft.com/office/drawing/2014/main" id="{00000000-0008-0000-0700-0000A4020000}"/>
            </a:ext>
          </a:extLst>
        </xdr:cNvPr>
        <xdr:cNvSpPr txBox="1"/>
      </xdr:nvSpPr>
      <xdr:spPr>
        <a:xfrm>
          <a:off x="16370300" y="1688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75400</xdr:rowOff>
    </xdr:from>
    <xdr:to>
      <xdr:col>86</xdr:col>
      <xdr:colOff>25400</xdr:colOff>
      <xdr:row>98</xdr:row>
      <xdr:rowOff>75400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a:off x="16230600" y="168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62565</xdr:rowOff>
    </xdr:from>
    <xdr:ext cx="599010" cy="259045"/>
    <xdr:sp macro="" textlink="">
      <xdr:nvSpPr>
        <xdr:cNvPr id="678" name="公債費最大値テキスト">
          <a:extLst>
            <a:ext uri="{FF2B5EF4-FFF2-40B4-BE49-F238E27FC236}">
              <a16:creationId xmlns="" xmlns:a16="http://schemas.microsoft.com/office/drawing/2014/main" id="{00000000-0008-0000-0700-0000A6020000}"/>
            </a:ext>
          </a:extLst>
        </xdr:cNvPr>
        <xdr:cNvSpPr txBox="1"/>
      </xdr:nvSpPr>
      <xdr:spPr>
        <a:xfrm>
          <a:off x="16370300" y="1532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115888</xdr:rowOff>
    </xdr:from>
    <xdr:to>
      <xdr:col>86</xdr:col>
      <xdr:colOff>25400</xdr:colOff>
      <xdr:row>90</xdr:row>
      <xdr:rowOff>115888</xdr:rowOff>
    </xdr:to>
    <xdr:cxnSp macro="">
      <xdr:nvCxnSpPr>
        <xdr:cNvPr id="679" name="直線コネクタ 678">
          <a:extLst>
            <a:ext uri="{FF2B5EF4-FFF2-40B4-BE49-F238E27FC236}">
              <a16:creationId xmlns="" xmlns:a16="http://schemas.microsoft.com/office/drawing/2014/main" id="{00000000-0008-0000-0700-0000A7020000}"/>
            </a:ext>
          </a:extLst>
        </xdr:cNvPr>
        <xdr:cNvCxnSpPr/>
      </xdr:nvCxnSpPr>
      <xdr:spPr>
        <a:xfrm>
          <a:off x="16230600" y="1554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13945</xdr:rowOff>
    </xdr:from>
    <xdr:to>
      <xdr:col>85</xdr:col>
      <xdr:colOff>127000</xdr:colOff>
      <xdr:row>96</xdr:row>
      <xdr:rowOff>35243</xdr:rowOff>
    </xdr:to>
    <xdr:cxnSp macro="">
      <xdr:nvCxnSpPr>
        <xdr:cNvPr id="680" name="直線コネクタ 679">
          <a:extLst>
            <a:ext uri="{FF2B5EF4-FFF2-40B4-BE49-F238E27FC236}">
              <a16:creationId xmlns="" xmlns:a16="http://schemas.microsoft.com/office/drawing/2014/main" id="{00000000-0008-0000-0700-0000A8020000}"/>
            </a:ext>
          </a:extLst>
        </xdr:cNvPr>
        <xdr:cNvCxnSpPr/>
      </xdr:nvCxnSpPr>
      <xdr:spPr>
        <a:xfrm>
          <a:off x="15481300" y="16473145"/>
          <a:ext cx="8382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139870</xdr:rowOff>
    </xdr:from>
    <xdr:ext cx="534377" cy="259045"/>
    <xdr:sp macro="" textlink="">
      <xdr:nvSpPr>
        <xdr:cNvPr id="681" name="公債費平均値テキスト">
          <a:extLst>
            <a:ext uri="{FF2B5EF4-FFF2-40B4-BE49-F238E27FC236}">
              <a16:creationId xmlns="" xmlns:a16="http://schemas.microsoft.com/office/drawing/2014/main" id="{00000000-0008-0000-0700-0000A9020000}"/>
            </a:ext>
          </a:extLst>
        </xdr:cNvPr>
        <xdr:cNvSpPr txBox="1"/>
      </xdr:nvSpPr>
      <xdr:spPr>
        <a:xfrm>
          <a:off x="16370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161443</xdr:rowOff>
    </xdr:from>
    <xdr:to>
      <xdr:col>85</xdr:col>
      <xdr:colOff>177800</xdr:colOff>
      <xdr:row>96</xdr:row>
      <xdr:rowOff>91593</xdr:rowOff>
    </xdr:to>
    <xdr:sp macro="" textlink="">
      <xdr:nvSpPr>
        <xdr:cNvPr id="682" name="フローチャート: 判断 681">
          <a:extLst>
            <a:ext uri="{FF2B5EF4-FFF2-40B4-BE49-F238E27FC236}">
              <a16:creationId xmlns="" xmlns:a16="http://schemas.microsoft.com/office/drawing/2014/main" id="{00000000-0008-0000-0700-0000AA020000}"/>
            </a:ext>
          </a:extLst>
        </xdr:cNvPr>
        <xdr:cNvSpPr/>
      </xdr:nvSpPr>
      <xdr:spPr>
        <a:xfrm>
          <a:off x="16268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149289</xdr:rowOff>
    </xdr:from>
    <xdr:to>
      <xdr:col>81</xdr:col>
      <xdr:colOff>50800</xdr:colOff>
      <xdr:row>96</xdr:row>
      <xdr:rowOff>13945</xdr:rowOff>
    </xdr:to>
    <xdr:cxnSp macro="">
      <xdr:nvCxnSpPr>
        <xdr:cNvPr id="683" name="直線コネクタ 682">
          <a:extLst>
            <a:ext uri="{FF2B5EF4-FFF2-40B4-BE49-F238E27FC236}">
              <a16:creationId xmlns="" xmlns:a16="http://schemas.microsoft.com/office/drawing/2014/main" id="{00000000-0008-0000-0700-0000AB020000}"/>
            </a:ext>
          </a:extLst>
        </xdr:cNvPr>
        <xdr:cNvCxnSpPr/>
      </xdr:nvCxnSpPr>
      <xdr:spPr>
        <a:xfrm>
          <a:off x="14592300" y="16437039"/>
          <a:ext cx="889000" cy="3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161582</xdr:rowOff>
    </xdr:from>
    <xdr:to>
      <xdr:col>81</xdr:col>
      <xdr:colOff>101600</xdr:colOff>
      <xdr:row>96</xdr:row>
      <xdr:rowOff>91732</xdr:rowOff>
    </xdr:to>
    <xdr:sp macro="" textlink="">
      <xdr:nvSpPr>
        <xdr:cNvPr id="684" name="フローチャート: 判断 683">
          <a:extLst>
            <a:ext uri="{FF2B5EF4-FFF2-40B4-BE49-F238E27FC236}">
              <a16:creationId xmlns="" xmlns:a16="http://schemas.microsoft.com/office/drawing/2014/main" id="{00000000-0008-0000-0700-0000AC020000}"/>
            </a:ext>
          </a:extLst>
        </xdr:cNvPr>
        <xdr:cNvSpPr/>
      </xdr:nvSpPr>
      <xdr:spPr>
        <a:xfrm>
          <a:off x="15430500" y="164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82859</xdr:rowOff>
    </xdr:from>
    <xdr:ext cx="534377" cy="259045"/>
    <xdr:sp macro="" textlink="">
      <xdr:nvSpPr>
        <xdr:cNvPr id="685" name="テキスト ボックス 684">
          <a:extLst>
            <a:ext uri="{FF2B5EF4-FFF2-40B4-BE49-F238E27FC236}">
              <a16:creationId xmlns="" xmlns:a16="http://schemas.microsoft.com/office/drawing/2014/main" id="{00000000-0008-0000-0700-0000AD020000}"/>
            </a:ext>
          </a:extLst>
        </xdr:cNvPr>
        <xdr:cNvSpPr txBox="1"/>
      </xdr:nvSpPr>
      <xdr:spPr>
        <a:xfrm>
          <a:off x="15214111" y="1654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149289</xdr:rowOff>
    </xdr:from>
    <xdr:to>
      <xdr:col>76</xdr:col>
      <xdr:colOff>114300</xdr:colOff>
      <xdr:row>95</xdr:row>
      <xdr:rowOff>150216</xdr:rowOff>
    </xdr:to>
    <xdr:cxnSp macro="">
      <xdr:nvCxnSpPr>
        <xdr:cNvPr id="686" name="直線コネクタ 685">
          <a:extLst>
            <a:ext uri="{FF2B5EF4-FFF2-40B4-BE49-F238E27FC236}">
              <a16:creationId xmlns="" xmlns:a16="http://schemas.microsoft.com/office/drawing/2014/main" id="{00000000-0008-0000-0700-0000AE020000}"/>
            </a:ext>
          </a:extLst>
        </xdr:cNvPr>
        <xdr:cNvCxnSpPr/>
      </xdr:nvCxnSpPr>
      <xdr:spPr>
        <a:xfrm flipV="1">
          <a:off x="13703300" y="16437039"/>
          <a:ext cx="8890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157035</xdr:rowOff>
    </xdr:from>
    <xdr:to>
      <xdr:col>76</xdr:col>
      <xdr:colOff>165100</xdr:colOff>
      <xdr:row>96</xdr:row>
      <xdr:rowOff>87185</xdr:rowOff>
    </xdr:to>
    <xdr:sp macro="" textlink="">
      <xdr:nvSpPr>
        <xdr:cNvPr id="687" name="フローチャート: 判断 686">
          <a:extLst>
            <a:ext uri="{FF2B5EF4-FFF2-40B4-BE49-F238E27FC236}">
              <a16:creationId xmlns="" xmlns:a16="http://schemas.microsoft.com/office/drawing/2014/main" id="{00000000-0008-0000-0700-0000AF020000}"/>
            </a:ext>
          </a:extLst>
        </xdr:cNvPr>
        <xdr:cNvSpPr/>
      </xdr:nvSpPr>
      <xdr:spPr>
        <a:xfrm>
          <a:off x="14541500" y="164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78312</xdr:rowOff>
    </xdr:from>
    <xdr:ext cx="534377" cy="259045"/>
    <xdr:sp macro="" textlink="">
      <xdr:nvSpPr>
        <xdr:cNvPr id="688" name="テキスト ボックス 687">
          <a:extLst>
            <a:ext uri="{FF2B5EF4-FFF2-40B4-BE49-F238E27FC236}">
              <a16:creationId xmlns="" xmlns:a16="http://schemas.microsoft.com/office/drawing/2014/main" id="{00000000-0008-0000-0700-0000B0020000}"/>
            </a:ext>
          </a:extLst>
        </xdr:cNvPr>
        <xdr:cNvSpPr txBox="1"/>
      </xdr:nvSpPr>
      <xdr:spPr>
        <a:xfrm>
          <a:off x="14325111" y="1653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150216</xdr:rowOff>
    </xdr:from>
    <xdr:to>
      <xdr:col>71</xdr:col>
      <xdr:colOff>177800</xdr:colOff>
      <xdr:row>95</xdr:row>
      <xdr:rowOff>162827</xdr:rowOff>
    </xdr:to>
    <xdr:cxnSp macro="">
      <xdr:nvCxnSpPr>
        <xdr:cNvPr id="689" name="直線コネクタ 688">
          <a:extLst>
            <a:ext uri="{FF2B5EF4-FFF2-40B4-BE49-F238E27FC236}">
              <a16:creationId xmlns="" xmlns:a16="http://schemas.microsoft.com/office/drawing/2014/main" id="{00000000-0008-0000-0700-0000B1020000}"/>
            </a:ext>
          </a:extLst>
        </xdr:cNvPr>
        <xdr:cNvCxnSpPr/>
      </xdr:nvCxnSpPr>
      <xdr:spPr>
        <a:xfrm flipV="1">
          <a:off x="12814300" y="16437966"/>
          <a:ext cx="889000" cy="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107810</xdr:rowOff>
    </xdr:from>
    <xdr:to>
      <xdr:col>72</xdr:col>
      <xdr:colOff>38100</xdr:colOff>
      <xdr:row>96</xdr:row>
      <xdr:rowOff>37960</xdr:rowOff>
    </xdr:to>
    <xdr:sp macro="" textlink="">
      <xdr:nvSpPr>
        <xdr:cNvPr id="690" name="フローチャート: 判断 689">
          <a:extLst>
            <a:ext uri="{FF2B5EF4-FFF2-40B4-BE49-F238E27FC236}">
              <a16:creationId xmlns="" xmlns:a16="http://schemas.microsoft.com/office/drawing/2014/main" id="{00000000-0008-0000-0700-0000B2020000}"/>
            </a:ext>
          </a:extLst>
        </xdr:cNvPr>
        <xdr:cNvSpPr/>
      </xdr:nvSpPr>
      <xdr:spPr>
        <a:xfrm>
          <a:off x="13652500" y="163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29087</xdr:rowOff>
    </xdr:from>
    <xdr:ext cx="534377" cy="259045"/>
    <xdr:sp macro="" textlink="">
      <xdr:nvSpPr>
        <xdr:cNvPr id="691" name="テキスト ボックス 690">
          <a:extLst>
            <a:ext uri="{FF2B5EF4-FFF2-40B4-BE49-F238E27FC236}">
              <a16:creationId xmlns="" xmlns:a16="http://schemas.microsoft.com/office/drawing/2014/main" id="{00000000-0008-0000-0700-0000B3020000}"/>
            </a:ext>
          </a:extLst>
        </xdr:cNvPr>
        <xdr:cNvSpPr txBox="1"/>
      </xdr:nvSpPr>
      <xdr:spPr>
        <a:xfrm>
          <a:off x="13436111" y="164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109995</xdr:rowOff>
    </xdr:from>
    <xdr:to>
      <xdr:col>67</xdr:col>
      <xdr:colOff>101600</xdr:colOff>
      <xdr:row>96</xdr:row>
      <xdr:rowOff>40145</xdr:rowOff>
    </xdr:to>
    <xdr:sp macro="" textlink="">
      <xdr:nvSpPr>
        <xdr:cNvPr id="692" name="フローチャート: 判断 691">
          <a:extLst>
            <a:ext uri="{FF2B5EF4-FFF2-40B4-BE49-F238E27FC236}">
              <a16:creationId xmlns="" xmlns:a16="http://schemas.microsoft.com/office/drawing/2014/main" id="{00000000-0008-0000-0700-0000B4020000}"/>
            </a:ext>
          </a:extLst>
        </xdr:cNvPr>
        <xdr:cNvSpPr/>
      </xdr:nvSpPr>
      <xdr:spPr>
        <a:xfrm>
          <a:off x="12763500" y="163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56672</xdr:rowOff>
    </xdr:from>
    <xdr:ext cx="534377" cy="259045"/>
    <xdr:sp macro="" textlink="">
      <xdr:nvSpPr>
        <xdr:cNvPr id="693" name="テキスト ボックス 692">
          <a:extLst>
            <a:ext uri="{FF2B5EF4-FFF2-40B4-BE49-F238E27FC236}">
              <a16:creationId xmlns="" xmlns:a16="http://schemas.microsoft.com/office/drawing/2014/main" id="{00000000-0008-0000-0700-0000B5020000}"/>
            </a:ext>
          </a:extLst>
        </xdr:cNvPr>
        <xdr:cNvSpPr txBox="1"/>
      </xdr:nvSpPr>
      <xdr:spPr>
        <a:xfrm>
          <a:off x="12547111" y="1617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155893</xdr:rowOff>
    </xdr:from>
    <xdr:to>
      <xdr:col>85</xdr:col>
      <xdr:colOff>177800</xdr:colOff>
      <xdr:row>96</xdr:row>
      <xdr:rowOff>86043</xdr:rowOff>
    </xdr:to>
    <xdr:sp macro="" textlink="">
      <xdr:nvSpPr>
        <xdr:cNvPr id="699" name="楕円 698">
          <a:extLst>
            <a:ext uri="{FF2B5EF4-FFF2-40B4-BE49-F238E27FC236}">
              <a16:creationId xmlns="" xmlns:a16="http://schemas.microsoft.com/office/drawing/2014/main" id="{00000000-0008-0000-0700-0000BB020000}"/>
            </a:ext>
          </a:extLst>
        </xdr:cNvPr>
        <xdr:cNvSpPr/>
      </xdr:nvSpPr>
      <xdr:spPr>
        <a:xfrm>
          <a:off x="16268700" y="1644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7320</xdr:rowOff>
    </xdr:from>
    <xdr:ext cx="534377" cy="259045"/>
    <xdr:sp macro="" textlink="">
      <xdr:nvSpPr>
        <xdr:cNvPr id="700" name="公債費該当値テキスト">
          <a:extLst>
            <a:ext uri="{FF2B5EF4-FFF2-40B4-BE49-F238E27FC236}">
              <a16:creationId xmlns="" xmlns:a16="http://schemas.microsoft.com/office/drawing/2014/main" id="{00000000-0008-0000-0700-0000BC020000}"/>
            </a:ext>
          </a:extLst>
        </xdr:cNvPr>
        <xdr:cNvSpPr txBox="1"/>
      </xdr:nvSpPr>
      <xdr:spPr>
        <a:xfrm>
          <a:off x="16370300" y="1629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134595</xdr:rowOff>
    </xdr:from>
    <xdr:to>
      <xdr:col>81</xdr:col>
      <xdr:colOff>101600</xdr:colOff>
      <xdr:row>96</xdr:row>
      <xdr:rowOff>64745</xdr:rowOff>
    </xdr:to>
    <xdr:sp macro="" textlink="">
      <xdr:nvSpPr>
        <xdr:cNvPr id="701" name="楕円 700">
          <a:extLst>
            <a:ext uri="{FF2B5EF4-FFF2-40B4-BE49-F238E27FC236}">
              <a16:creationId xmlns="" xmlns:a16="http://schemas.microsoft.com/office/drawing/2014/main" id="{00000000-0008-0000-0700-0000BD020000}"/>
            </a:ext>
          </a:extLst>
        </xdr:cNvPr>
        <xdr:cNvSpPr/>
      </xdr:nvSpPr>
      <xdr:spPr>
        <a:xfrm>
          <a:off x="15430500" y="164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81272</xdr:rowOff>
    </xdr:from>
    <xdr:ext cx="534377" cy="259045"/>
    <xdr:sp macro="" textlink="">
      <xdr:nvSpPr>
        <xdr:cNvPr id="702" name="テキスト ボックス 701">
          <a:extLst>
            <a:ext uri="{FF2B5EF4-FFF2-40B4-BE49-F238E27FC236}">
              <a16:creationId xmlns="" xmlns:a16="http://schemas.microsoft.com/office/drawing/2014/main" id="{00000000-0008-0000-0700-0000BE020000}"/>
            </a:ext>
          </a:extLst>
        </xdr:cNvPr>
        <xdr:cNvSpPr txBox="1"/>
      </xdr:nvSpPr>
      <xdr:spPr>
        <a:xfrm>
          <a:off x="15214111" y="1619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98489</xdr:rowOff>
    </xdr:from>
    <xdr:to>
      <xdr:col>76</xdr:col>
      <xdr:colOff>165100</xdr:colOff>
      <xdr:row>96</xdr:row>
      <xdr:rowOff>28639</xdr:rowOff>
    </xdr:to>
    <xdr:sp macro="" textlink="">
      <xdr:nvSpPr>
        <xdr:cNvPr id="703" name="楕円 702">
          <a:extLst>
            <a:ext uri="{FF2B5EF4-FFF2-40B4-BE49-F238E27FC236}">
              <a16:creationId xmlns="" xmlns:a16="http://schemas.microsoft.com/office/drawing/2014/main" id="{00000000-0008-0000-0700-0000BF020000}"/>
            </a:ext>
          </a:extLst>
        </xdr:cNvPr>
        <xdr:cNvSpPr/>
      </xdr:nvSpPr>
      <xdr:spPr>
        <a:xfrm>
          <a:off x="14541500" y="1638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45166</xdr:rowOff>
    </xdr:from>
    <xdr:ext cx="534377" cy="259045"/>
    <xdr:sp macro="" textlink="">
      <xdr:nvSpPr>
        <xdr:cNvPr id="704" name="テキスト ボックス 703">
          <a:extLst>
            <a:ext uri="{FF2B5EF4-FFF2-40B4-BE49-F238E27FC236}">
              <a16:creationId xmlns="" xmlns:a16="http://schemas.microsoft.com/office/drawing/2014/main" id="{00000000-0008-0000-0700-0000C0020000}"/>
            </a:ext>
          </a:extLst>
        </xdr:cNvPr>
        <xdr:cNvSpPr txBox="1"/>
      </xdr:nvSpPr>
      <xdr:spPr>
        <a:xfrm>
          <a:off x="14325111" y="1616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99416</xdr:rowOff>
    </xdr:from>
    <xdr:to>
      <xdr:col>72</xdr:col>
      <xdr:colOff>38100</xdr:colOff>
      <xdr:row>96</xdr:row>
      <xdr:rowOff>29566</xdr:rowOff>
    </xdr:to>
    <xdr:sp macro="" textlink="">
      <xdr:nvSpPr>
        <xdr:cNvPr id="705" name="楕円 704">
          <a:extLst>
            <a:ext uri="{FF2B5EF4-FFF2-40B4-BE49-F238E27FC236}">
              <a16:creationId xmlns="" xmlns:a16="http://schemas.microsoft.com/office/drawing/2014/main" id="{00000000-0008-0000-0700-0000C1020000}"/>
            </a:ext>
          </a:extLst>
        </xdr:cNvPr>
        <xdr:cNvSpPr/>
      </xdr:nvSpPr>
      <xdr:spPr>
        <a:xfrm>
          <a:off x="13652500" y="163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46093</xdr:rowOff>
    </xdr:from>
    <xdr:ext cx="534377" cy="259045"/>
    <xdr:sp macro="" textlink="">
      <xdr:nvSpPr>
        <xdr:cNvPr id="706" name="テキスト ボックス 705">
          <a:extLst>
            <a:ext uri="{FF2B5EF4-FFF2-40B4-BE49-F238E27FC236}">
              <a16:creationId xmlns="" xmlns:a16="http://schemas.microsoft.com/office/drawing/2014/main" id="{00000000-0008-0000-0700-0000C2020000}"/>
            </a:ext>
          </a:extLst>
        </xdr:cNvPr>
        <xdr:cNvSpPr txBox="1"/>
      </xdr:nvSpPr>
      <xdr:spPr>
        <a:xfrm>
          <a:off x="13436111" y="1616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112027</xdr:rowOff>
    </xdr:from>
    <xdr:to>
      <xdr:col>67</xdr:col>
      <xdr:colOff>101600</xdr:colOff>
      <xdr:row>96</xdr:row>
      <xdr:rowOff>42177</xdr:rowOff>
    </xdr:to>
    <xdr:sp macro="" textlink="">
      <xdr:nvSpPr>
        <xdr:cNvPr id="707" name="楕円 706">
          <a:extLst>
            <a:ext uri="{FF2B5EF4-FFF2-40B4-BE49-F238E27FC236}">
              <a16:creationId xmlns="" xmlns:a16="http://schemas.microsoft.com/office/drawing/2014/main" id="{00000000-0008-0000-0700-0000C3020000}"/>
            </a:ext>
          </a:extLst>
        </xdr:cNvPr>
        <xdr:cNvSpPr/>
      </xdr:nvSpPr>
      <xdr:spPr>
        <a:xfrm>
          <a:off x="12763500" y="1639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33304</xdr:rowOff>
    </xdr:from>
    <xdr:ext cx="534377" cy="259045"/>
    <xdr:sp macro="" textlink="">
      <xdr:nvSpPr>
        <xdr:cNvPr id="708" name="テキスト ボックス 707">
          <a:extLst>
            <a:ext uri="{FF2B5EF4-FFF2-40B4-BE49-F238E27FC236}">
              <a16:creationId xmlns="" xmlns:a16="http://schemas.microsoft.com/office/drawing/2014/main" id="{00000000-0008-0000-0700-0000C4020000}"/>
            </a:ext>
          </a:extLst>
        </xdr:cNvPr>
        <xdr:cNvSpPr txBox="1"/>
      </xdr:nvSpPr>
      <xdr:spPr>
        <a:xfrm>
          <a:off x="12547111" y="1649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4" name="テキスト ボックス 723">
          <a:extLst>
            <a:ext uri="{FF2B5EF4-FFF2-40B4-BE49-F238E27FC236}">
              <a16:creationId xmlns="" xmlns:a16="http://schemas.microsoft.com/office/drawing/2014/main" id="{00000000-0008-0000-0700-0000D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6" name="テキスト ボックス 725">
          <a:extLst>
            <a:ext uri="{FF2B5EF4-FFF2-40B4-BE49-F238E27FC236}">
              <a16:creationId xmlns="" xmlns:a16="http://schemas.microsoft.com/office/drawing/2014/main" id="{00000000-0008-0000-0700-0000D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8" name="テキスト ボックス 727">
          <a:extLst>
            <a:ext uri="{FF2B5EF4-FFF2-40B4-BE49-F238E27FC236}">
              <a16:creationId xmlns="" xmlns:a16="http://schemas.microsoft.com/office/drawing/2014/main" id="{00000000-0008-0000-0700-0000D8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32" name="直線コネクタ 731">
          <a:extLst>
            <a:ext uri="{FF2B5EF4-FFF2-40B4-BE49-F238E27FC236}">
              <a16:creationId xmlns="" xmlns:a16="http://schemas.microsoft.com/office/drawing/2014/main" id="{00000000-0008-0000-0700-0000DC020000}"/>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56024</xdr:rowOff>
    </xdr:from>
    <xdr:ext cx="249299" cy="259045"/>
    <xdr:sp macro="" textlink="">
      <xdr:nvSpPr>
        <xdr:cNvPr id="733" name="諸支出金最小値テキスト">
          <a:extLst>
            <a:ext uri="{FF2B5EF4-FFF2-40B4-BE49-F238E27FC236}">
              <a16:creationId xmlns="" xmlns:a16="http://schemas.microsoft.com/office/drawing/2014/main" id="{00000000-0008-0000-0700-0000DD020000}"/>
            </a:ext>
          </a:extLst>
        </xdr:cNvPr>
        <xdr:cNvSpPr txBox="1"/>
      </xdr:nvSpPr>
      <xdr:spPr>
        <a:xfrm>
          <a:off x="22212300" y="67425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469744" cy="259045"/>
    <xdr:sp macro="" textlink="">
      <xdr:nvSpPr>
        <xdr:cNvPr id="735" name="諸支出金最大値テキスト">
          <a:extLst>
            <a:ext uri="{FF2B5EF4-FFF2-40B4-BE49-F238E27FC236}">
              <a16:creationId xmlns="" xmlns:a16="http://schemas.microsoft.com/office/drawing/2014/main" id="{00000000-0008-0000-0700-0000DF020000}"/>
            </a:ext>
          </a:extLst>
        </xdr:cNvPr>
        <xdr:cNvSpPr txBox="1"/>
      </xdr:nvSpPr>
      <xdr:spPr>
        <a:xfrm>
          <a:off x="22212300" y="489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144924</xdr:rowOff>
    </xdr:from>
    <xdr:ext cx="378565" cy="259045"/>
    <xdr:sp macro="" textlink="">
      <xdr:nvSpPr>
        <xdr:cNvPr id="738" name="諸支出金平均値テキスト">
          <a:extLst>
            <a:ext uri="{FF2B5EF4-FFF2-40B4-BE49-F238E27FC236}">
              <a16:creationId xmlns="" xmlns:a16="http://schemas.microsoft.com/office/drawing/2014/main" id="{00000000-0008-0000-0700-0000E2020000}"/>
            </a:ext>
          </a:extLst>
        </xdr:cNvPr>
        <xdr:cNvSpPr txBox="1"/>
      </xdr:nvSpPr>
      <xdr:spPr>
        <a:xfrm>
          <a:off x="22212300" y="648857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122047</xdr:rowOff>
    </xdr:from>
    <xdr:to>
      <xdr:col>116</xdr:col>
      <xdr:colOff>114300</xdr:colOff>
      <xdr:row>39</xdr:row>
      <xdr:rowOff>52197</xdr:rowOff>
    </xdr:to>
    <xdr:sp macro="" textlink="">
      <xdr:nvSpPr>
        <xdr:cNvPr id="739" name="フローチャート: 判断 738">
          <a:extLst>
            <a:ext uri="{FF2B5EF4-FFF2-40B4-BE49-F238E27FC236}">
              <a16:creationId xmlns="" xmlns:a16="http://schemas.microsoft.com/office/drawing/2014/main" id="{00000000-0008-0000-0700-0000E3020000}"/>
            </a:ext>
          </a:extLst>
        </xdr:cNvPr>
        <xdr:cNvSpPr/>
      </xdr:nvSpPr>
      <xdr:spPr>
        <a:xfrm>
          <a:off x="22110700" y="663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113665</xdr:rowOff>
    </xdr:from>
    <xdr:to>
      <xdr:col>112</xdr:col>
      <xdr:colOff>38100</xdr:colOff>
      <xdr:row>39</xdr:row>
      <xdr:rowOff>43815</xdr:rowOff>
    </xdr:to>
    <xdr:sp macro="" textlink="">
      <xdr:nvSpPr>
        <xdr:cNvPr id="741" name="フローチャート: 判断 740">
          <a:extLst>
            <a:ext uri="{FF2B5EF4-FFF2-40B4-BE49-F238E27FC236}">
              <a16:creationId xmlns="" xmlns:a16="http://schemas.microsoft.com/office/drawing/2014/main" id="{00000000-0008-0000-0700-0000E5020000}"/>
            </a:ext>
          </a:extLst>
        </xdr:cNvPr>
        <xdr:cNvSpPr/>
      </xdr:nvSpPr>
      <xdr:spPr>
        <a:xfrm>
          <a:off x="2127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60342</xdr:rowOff>
    </xdr:from>
    <xdr:ext cx="378565" cy="259045"/>
    <xdr:sp macro="" textlink="">
      <xdr:nvSpPr>
        <xdr:cNvPr id="742" name="テキスト ボックス 741">
          <a:extLst>
            <a:ext uri="{FF2B5EF4-FFF2-40B4-BE49-F238E27FC236}">
              <a16:creationId xmlns="" xmlns:a16="http://schemas.microsoft.com/office/drawing/2014/main" id="{00000000-0008-0000-0700-0000E6020000}"/>
            </a:ext>
          </a:extLst>
        </xdr:cNvPr>
        <xdr:cNvSpPr txBox="1"/>
      </xdr:nvSpPr>
      <xdr:spPr>
        <a:xfrm>
          <a:off x="21134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121856</xdr:rowOff>
    </xdr:from>
    <xdr:to>
      <xdr:col>107</xdr:col>
      <xdr:colOff>101600</xdr:colOff>
      <xdr:row>39</xdr:row>
      <xdr:rowOff>52006</xdr:rowOff>
    </xdr:to>
    <xdr:sp macro="" textlink="">
      <xdr:nvSpPr>
        <xdr:cNvPr id="744" name="フローチャート: 判断 743">
          <a:extLst>
            <a:ext uri="{FF2B5EF4-FFF2-40B4-BE49-F238E27FC236}">
              <a16:creationId xmlns="" xmlns:a16="http://schemas.microsoft.com/office/drawing/2014/main" id="{00000000-0008-0000-0700-0000E8020000}"/>
            </a:ext>
          </a:extLst>
        </xdr:cNvPr>
        <xdr:cNvSpPr/>
      </xdr:nvSpPr>
      <xdr:spPr>
        <a:xfrm>
          <a:off x="20383500" y="66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68534</xdr:rowOff>
    </xdr:from>
    <xdr:ext cx="378565"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20245017" y="6412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137668</xdr:rowOff>
    </xdr:from>
    <xdr:to>
      <xdr:col>102</xdr:col>
      <xdr:colOff>165100</xdr:colOff>
      <xdr:row>39</xdr:row>
      <xdr:rowOff>67818</xdr:rowOff>
    </xdr:to>
    <xdr:sp macro="" textlink="">
      <xdr:nvSpPr>
        <xdr:cNvPr id="747" name="フローチャート: 判断 746">
          <a:extLst>
            <a:ext uri="{FF2B5EF4-FFF2-40B4-BE49-F238E27FC236}">
              <a16:creationId xmlns="" xmlns:a16="http://schemas.microsoft.com/office/drawing/2014/main" id="{00000000-0008-0000-0700-0000EB020000}"/>
            </a:ext>
          </a:extLst>
        </xdr:cNvPr>
        <xdr:cNvSpPr/>
      </xdr:nvSpPr>
      <xdr:spPr>
        <a:xfrm>
          <a:off x="19494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84345</xdr:rowOff>
    </xdr:from>
    <xdr:ext cx="378565"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19356017"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140144</xdr:rowOff>
    </xdr:from>
    <xdr:to>
      <xdr:col>98</xdr:col>
      <xdr:colOff>38100</xdr:colOff>
      <xdr:row>39</xdr:row>
      <xdr:rowOff>70294</xdr:rowOff>
    </xdr:to>
    <xdr:sp macro="" textlink="">
      <xdr:nvSpPr>
        <xdr:cNvPr id="749" name="フローチャート: 判断 748">
          <a:extLst>
            <a:ext uri="{FF2B5EF4-FFF2-40B4-BE49-F238E27FC236}">
              <a16:creationId xmlns="" xmlns:a16="http://schemas.microsoft.com/office/drawing/2014/main" id="{00000000-0008-0000-0700-0000ED020000}"/>
            </a:ext>
          </a:extLst>
        </xdr:cNvPr>
        <xdr:cNvSpPr/>
      </xdr:nvSpPr>
      <xdr:spPr>
        <a:xfrm>
          <a:off x="18605500" y="665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86822</xdr:rowOff>
    </xdr:from>
    <xdr:ext cx="378565" cy="259045"/>
    <xdr:sp macro="" textlink="">
      <xdr:nvSpPr>
        <xdr:cNvPr id="750" name="テキスト ボックス 749">
          <a:extLst>
            <a:ext uri="{FF2B5EF4-FFF2-40B4-BE49-F238E27FC236}">
              <a16:creationId xmlns="" xmlns:a16="http://schemas.microsoft.com/office/drawing/2014/main" id="{00000000-0008-0000-0700-0000EE020000}"/>
            </a:ext>
          </a:extLst>
        </xdr:cNvPr>
        <xdr:cNvSpPr txBox="1"/>
      </xdr:nvSpPr>
      <xdr:spPr>
        <a:xfrm>
          <a:off x="18467017" y="6430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100474</xdr:rowOff>
    </xdr:from>
    <xdr:ext cx="249299" cy="259045"/>
    <xdr:sp macro="" textlink="">
      <xdr:nvSpPr>
        <xdr:cNvPr id="757" name="諸支出金該当値テキスト">
          <a:extLst>
            <a:ext uri="{FF2B5EF4-FFF2-40B4-BE49-F238E27FC236}">
              <a16:creationId xmlns="" xmlns:a16="http://schemas.microsoft.com/office/drawing/2014/main" id="{00000000-0008-0000-0700-0000F5020000}"/>
            </a:ext>
          </a:extLst>
        </xdr:cNvPr>
        <xdr:cNvSpPr txBox="1"/>
      </xdr:nvSpPr>
      <xdr:spPr>
        <a:xfrm>
          <a:off x="22212300" y="66155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農林水産業費について</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は、</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牛舎等の整備事業に対する民間事業者への補助の増などにより</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住民一人当たり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24,045</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円</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、商工費については、道の駅米沢の整備事業の増などにより</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住民一人当たり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40,296</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円と</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それぞれ</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前年を</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大幅に上</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回った。総務費については、ふるさと応援寄附金制度の推進に係る経費</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の減など</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で住民一人当たり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79,924</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円、</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民生</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費については、</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臨時福祉給付金の減など</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により住民一人当たり</a:t>
          </a:r>
          <a:r>
            <a:rPr kumimoji="1" lang="en-US" altLang="ja-JP" sz="1100" b="0" i="0" u="none" strike="noStrike" kern="0" cap="none" spc="0" normalizeH="0" baseline="0" noProof="0">
              <a:ln>
                <a:noFill/>
              </a:ln>
              <a:solidFill>
                <a:prstClr val="black"/>
              </a:solidFill>
              <a:effectLst/>
              <a:uLnTx/>
              <a:uFillTx/>
              <a:latin typeface="+mn-lt"/>
              <a:ea typeface="ＭＳ Ｐゴシック"/>
              <a:cs typeface="+mn-cs"/>
            </a:rPr>
            <a:t>156,751</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円とそれぞれ前年を大幅に</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下</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回った。</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○財政調整基金残高</a:t>
          </a:r>
          <a:endParaRPr kumimoji="0" lang="ja-JP" altLang="ja-JP" sz="10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　平成</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29</a:t>
          </a: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年度は</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基金残高が</a:t>
          </a: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約</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5.5</a:t>
          </a: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億</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円減少したものの、これは庁舎建替事業や今後の市立病院建替事業などの大規模事業に対応するため、市庁舎整備基金に約</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9.1</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億円、公共施設等整備基金に約</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3.0</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億円積立を行ったことによるものである</a:t>
          </a: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a:t>
          </a:r>
          <a:endParaRPr kumimoji="0" lang="ja-JP" altLang="ja-JP" sz="10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○実質収支額</a:t>
          </a:r>
          <a:endParaRPr kumimoji="0" lang="ja-JP" altLang="ja-JP" sz="10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　扶助費が増加傾向にあるのに加えて、大規模事業の有無による投資的経費の増減が大きく影響している。</a:t>
          </a:r>
          <a:endParaRPr kumimoji="0" lang="ja-JP" altLang="ja-JP" sz="10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○実質単年度収支</a:t>
          </a:r>
          <a:endParaRPr kumimoji="0" lang="ja-JP" altLang="ja-JP" sz="10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　</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平成</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29</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年度の実質単年度収支は約</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3.6</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億円のマイナスとなったものの、これは市庁舎建替えの後年度負担を軽減するために、市庁舎整備基金に約</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9.1</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億円を積み立てたためであり、この積立を実施しなかった場合には、実質単年度収支は約</a:t>
          </a:r>
          <a:r>
            <a:rPr kumimoji="1" lang="en-US" altLang="ja-JP" sz="800" b="0" i="0" u="none" strike="noStrike" kern="0" cap="none" spc="0" normalizeH="0" baseline="0" noProof="0">
              <a:ln>
                <a:noFill/>
              </a:ln>
              <a:solidFill>
                <a:prstClr val="black"/>
              </a:solidFill>
              <a:effectLst/>
              <a:uLnTx/>
              <a:uFillTx/>
              <a:latin typeface="+mn-lt"/>
              <a:ea typeface="ＭＳ Ｐゴシック"/>
              <a:cs typeface="+mn-cs"/>
            </a:rPr>
            <a:t>5.5</a:t>
          </a:r>
          <a:r>
            <a:rPr kumimoji="1" lang="ja-JP" altLang="en-US" sz="800" b="0" i="0" u="none" strike="noStrike" kern="0" cap="none" spc="0" normalizeH="0" baseline="0" noProof="0">
              <a:ln>
                <a:noFill/>
              </a:ln>
              <a:solidFill>
                <a:prstClr val="black"/>
              </a:solidFill>
              <a:effectLst/>
              <a:uLnTx/>
              <a:uFillTx/>
              <a:latin typeface="+mn-lt"/>
              <a:ea typeface="ＭＳ Ｐゴシック"/>
              <a:cs typeface="+mn-cs"/>
            </a:rPr>
            <a:t>億円のプラスになっていたものである。</a:t>
          </a:r>
          <a:endParaRPr kumimoji="1" lang="en-US" altLang="ja-JP" sz="8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○今後の対応</a:t>
          </a:r>
          <a:endParaRPr kumimoji="0" lang="ja-JP" altLang="ja-JP" sz="10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prstClr val="black"/>
              </a:solidFill>
              <a:effectLst/>
              <a:uLnTx/>
              <a:uFillTx/>
              <a:latin typeface="+mn-lt"/>
              <a:ea typeface="ＭＳ Ｐゴシック"/>
              <a:cs typeface="+mn-cs"/>
            </a:rPr>
            <a:t>　米沢市財政健全化計画に基づき、中長期的な収支の均衡を図り、持続可能な財政運営への転換を目指す。</a:t>
          </a:r>
          <a:endParaRPr kumimoji="0" lang="ja-JP" altLang="ja-JP" sz="10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○現状</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一般会計及びすべての会計で赤字は生じていない。</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○今後の対応</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米沢市財政健全化計画に基づき、中長期的な収支の均衡を図り、持続可能な財政運営への転換を目指す。</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○元利償還金</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投資的経費の抑制により減少に努めており、過去に行った大規模建設事業に係る市債の償還が終了したため減となった。</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○公営企業債の元利償還金に対する繰入金</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投資的経費の抑制により減少傾向となって</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いる。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○実質公債費比率の分子</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公営企業債の元利償還金に対する繰入金</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や</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一部事務組合等が起こした地方債の元利償還金に対する負担金等</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債務負担行為に基づく支出額</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の減などにより減少した。</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○今後の対応</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早期健全化基準未満ではあるが、今後も市債発行の抑制を図りながら、健全な財政運営に努める。</a:t>
          </a: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○一般会計等に係る地方債現在高</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　道路や学校など公共施設の整備に係る地方債残高は減少しているが、地方全体の財源不足を補てんする臨時財政対策債の残高が累増しており、一般会計の全体の残高は横ばい状態となっている。</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a:t>
          </a:r>
          <a:endParaRPr kumimoji="1" lang="en-US" altLang="ja-JP" sz="11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○公営企業債等繰入見込額</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公営企業に係る投資的経費の抑制により、公営企業に係る地方債現在高は減少傾向にあり</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償還に対する繰入金も減少している。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○将来負担比率の分子</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組合等負担見込額が増加したものの、</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地方債現在高や</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公営企業債等繰入見込額などが減少したことにより</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将来負担額が</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減少した。また</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公共施設等整備基金やふるさと応援基金などの積立による</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充当可能基金の大幅な増加により</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充当可能財源等が増加した。</a:t>
          </a:r>
          <a:r>
            <a:rPr kumimoji="1" lang="ja-JP" altLang="en-US" sz="1100" b="0" i="0" u="none" strike="noStrike" kern="0" cap="none" spc="0" normalizeH="0" baseline="0" noProof="0">
              <a:ln>
                <a:noFill/>
              </a:ln>
              <a:solidFill>
                <a:prstClr val="black"/>
              </a:solidFill>
              <a:effectLst/>
              <a:uLnTx/>
              <a:uFillTx/>
              <a:latin typeface="+mn-lt"/>
              <a:ea typeface="ＭＳ Ｐゴシック"/>
              <a:cs typeface="+mn-cs"/>
            </a:rPr>
            <a:t>これらに伴い大幅な減少となった。</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○今後の対応</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ＭＳ Ｐゴシック"/>
              <a:cs typeface="+mn-cs"/>
            </a:rPr>
            <a:t>　米沢市財政健全化計画に基づき、中長期的な収支の均衡を図り、持続可能な財政運営への転換を目指す。</a:t>
          </a:r>
          <a:endParaRPr kumimoji="0" lang="ja-JP" altLang="ja-JP" sz="1400" b="0" i="0" u="none" strike="noStrike" kern="0" cap="none" spc="0" normalizeH="0" baseline="0" noProof="0">
            <a:ln>
              <a:noFill/>
            </a:ln>
            <a:solidFill>
              <a:prstClr val="black"/>
            </a:solidFill>
            <a:effectLst/>
            <a:uLnTx/>
            <a:uFillTx/>
            <a:latin typeface="+mn-lt"/>
            <a:ea typeface="ＭＳ Ｐゴシック"/>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山形県米沢市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年度末の全ての積立基金の残高合計は、約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億円となり、前年度末から約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億円増加した。その内訳をみると、財政調整基金は約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億円減少したものの、これは庁舎建替事業や今後の市立病院建替事業などの大規模事業に対応するため、市庁舎整備基金に約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億円、公共施設等整備基金に約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億円積立を行ったことから増加したものである。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庁舎建替事業や今後の市立病院建替事業などの大規模事業に対応するため、比較的財政運営に余裕のある平成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年度に各種基金に計画的な積立を行い、平成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年度以降は、その積立額を取り崩すことで財源を確保し、後年度負担の平準化を図る。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市庁舎整備基金：庁舎の整備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寄附金を原資として、活力ある産業のまちづくりや教育と文化のまちづくり、子育てと健康長寿を支えるまちづくりなどの、市長があらかじめ明示し、寄附者が選択した施策や事業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市庁舎整備基金については、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庁舎建替事業に地方債の市町村役場機能緊急保全事業を活用するにあたり、充当残部分に基金を活用する必要があることから、平成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億円の積立を行った。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については、市立病院建設事業の医療機器整備に対する返済などは返済期間が短く、その間は市税収入等では負担が大きくなることから、その積立額を取り崩すことで財源を確保できるよう、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億円の積立を行った。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ふるさと応援基金は、ふるさと応援寄附金から返礼品に係る経費等を差し引いた額を積立て、翌年度以降の事業に活用していくものであり、平成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百万円を取り崩すことによって、年度末基金残高は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庁舎建替事業や今後の市立病院建替事業などの大規模事業に対応するため、比較的財政運営に余裕のある平成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年度に各種基金に計画的な積立を行い、平成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年度以降は、その積立額を取り崩すことで財源を確保し、後年度負担の平準化を図る。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また、ふるさと応援基金については、ふるさと応援寄附金が国からの指導もあり平成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月に返礼品等の見直しを行ったことから大幅に減少し、今後はこれまでのような寄附金額が見込めない状況にあることから、減少していく見込みである。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基金残高は約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億円減少したものの、これは庁舎建替事業や今後の市立病院建替事業などの大規模事業に対応するため、市庁舎整備基金に約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億円、公共施設等整備基金に約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億円積立を行ったことによるものである。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庁舎建替事業や今後の市立病院建替事業などの大規模事業に対応するため、比較的財政運営に余裕のある平成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年度に財政調整基金などに計画的な積立を行い、平成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年度以降は、その積立額を取り崩すことで財源を確保し、後年度負担の平準化を図る。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年度末の基金残高は約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百万円減少したものの、これは同報系防災行政無線の整備に係る借入額の返済に充当したためである。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同報系防災行政無線の整備に係る借入額の返済及び道の駅米沢の整備に際して発行した住民参加型市場公募地方債の返済に備えて、毎年度計画的に積立てを行う予定である。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AD23F75F-D261-4DE3-A386-6EDC092B70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A24CBBF-4306-4418-85B5-E7C9AA7971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A9DD33A1-EA71-45FD-9D62-1F883E951E7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A0B24817-193D-479E-8476-A7A6C42CA6D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D8C80342-EF3D-4507-BBC8-E26995D6ACE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89C185F0-62AC-4D03-B0BE-B4B3EACF9F4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719C1BD8-02FA-4987-91F3-E53A8A1A4D8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2B007FCF-F5E3-4ACC-B319-8AE2AA79EEB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40A847EA-70FC-4845-80FE-A0A28596653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8A4E3994-B90C-40ED-BC15-3FD3937E3D3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93FE93A9-3928-4E9A-AE2F-1C5846F4A83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A3766731-AB59-442D-B430-72953B94F9A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81,847
81,214
548.51
40,985,754
39,661,166
1,298,823
19,752,954
34,319,178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6E3A66AB-DEAD-4943-A470-7460AAF364D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3AFB9843-BE57-4C8C-842E-9FADB4BC03A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A9AFC8D7-181C-4FD7-B49B-79385BA15FE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40.5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50B48CBA-CC76-403D-8CC2-1D2C74ADAF8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E3077026-E2BF-4CDD-BA6E-5AD1ED3171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752B92A2-A578-4E6F-9E7D-92E4D9F6C56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91E41748-3F07-43A5-ACBB-64B3F344FE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DCDD169F-4C90-402C-A702-019525F0C9E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AF22A2DB-60F8-4CF7-B7B2-BF9BFB50388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F32652DB-463B-435A-AFE4-E802115560D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C32DFC3F-7F7B-4FBA-8123-37D17CA27F2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462E7540-4FCF-4B14-9057-A16BB491763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BB99333C-502B-4C92-AE6E-15B282B5ADE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25FDDFA6-4AD1-49E1-BA97-BB4839CB2AB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3093BC30-797E-4C48-A5B5-416E078579E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D547EFA9-D171-44D9-8072-91A3D9D191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C09CBA7A-84BE-40C7-B79E-EF1945877E5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AAF2C102-4AD5-4B7D-8D54-B51F367B33AF}"/>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 xmlns:a16="http://schemas.microsoft.com/office/drawing/2014/main" id="{5708712A-C8B8-44A9-A2D1-E33BB17636A9}"/>
            </a:ext>
          </a:extLst>
        </xdr:cNvPr>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8F1FCB9E-236E-4BC2-9318-DA37C4D7607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 xmlns:a16="http://schemas.microsoft.com/office/drawing/2014/main" id="{FC75C888-34A6-4DC4-A3A6-0E75A1A8C16D}"/>
            </a:ext>
          </a:extLst>
        </xdr:cNvPr>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B7B25CCE-F1A8-4921-8213-D10FED00244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C2A0A25D-8713-405F-9DC8-20F807C21FD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 xmlns:a16="http://schemas.microsoft.com/office/drawing/2014/main" id="{EAD953AC-6D91-4445-9383-F74ED917433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A7FA7FB5-EA46-48FB-B961-DD9B30CF30C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9ACDC9DD-D772-4292-BCEE-EBD0C96807B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D7D62E27-1548-4C8F-B176-2D29476C065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AFDAEC2E-58C9-478B-83C5-C4545C628AC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086D43C6-8F1D-4929-B7A9-CD3233B974F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0129C54C-5D86-4690-B091-ECB544CDAD0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44ED1BD5-02AD-422B-B0CC-7FFAFD045A7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0DFE0146-AF89-4B79-85C2-1460FAE4580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5392D8FB-26F3-4ADE-B93B-4F256D72313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FD821261-9AAA-453E-AC49-B9BBEE2918C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有形固定資産減価償却率については、やや上昇したものの、類似団体</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とほぼ同水準となっている。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本市では、平成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年度に策定した公共施設等総合管理計画において、今後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年間に建物系施設の延床面積の保有総量を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％削減するという目標を掲げており、老朽化した施設の集約化・複合化や除却を進め、保有総量の縮減に努める。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 xmlns:a16="http://schemas.microsoft.com/office/drawing/2014/main" id="{7F5FC87C-8A9D-4955-BA81-943DC541941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 xmlns:a16="http://schemas.microsoft.com/office/drawing/2014/main" id="{CB4A0A76-6AFB-4AB4-A240-C621016D587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 xmlns:a16="http://schemas.microsoft.com/office/drawing/2014/main" id="{FCEC0F9A-EFA0-4A6C-8BD5-C3023781839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 xmlns:a16="http://schemas.microsoft.com/office/drawing/2014/main" id="{A68FA78F-1AC1-4ED5-A7D6-34F1A497140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 xmlns:a16="http://schemas.microsoft.com/office/drawing/2014/main" id="{E3BB6FF3-63FD-4DE2-BB29-1E23B0A8565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 xmlns:a16="http://schemas.microsoft.com/office/drawing/2014/main" id="{46B5CB81-4506-4EF6-B8D4-20E25D920E2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 xmlns:a16="http://schemas.microsoft.com/office/drawing/2014/main" id="{41CDC918-3CEA-4F9C-AD77-C48D478ECAD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 xmlns:a16="http://schemas.microsoft.com/office/drawing/2014/main" id="{D6D144D1-0299-4B6E-9253-C712E5EDA01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 xmlns:a16="http://schemas.microsoft.com/office/drawing/2014/main" id="{3D7EE8BF-4BDB-43B3-9128-784B7914452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 xmlns:a16="http://schemas.microsoft.com/office/drawing/2014/main" id="{2B3C5C2B-C1CE-4789-AEEB-619829CDDF3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 xmlns:a16="http://schemas.microsoft.com/office/drawing/2014/main" id="{8441D9EF-985C-4C6E-BAF3-51EE74AC37D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 xmlns:a16="http://schemas.microsoft.com/office/drawing/2014/main" id="{721D7267-6C96-43B3-B107-234D0EF8904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a:extLst>
            <a:ext uri="{FF2B5EF4-FFF2-40B4-BE49-F238E27FC236}">
              <a16:creationId xmlns="" xmlns:a16="http://schemas.microsoft.com/office/drawing/2014/main" id="{FC1244E8-83CD-436E-AC78-9872188C95A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 xmlns:a16="http://schemas.microsoft.com/office/drawing/2014/main" id="{7D0E13B1-CB89-4C14-BBFF-74601942768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a:extLst>
            <a:ext uri="{FF2B5EF4-FFF2-40B4-BE49-F238E27FC236}">
              <a16:creationId xmlns="" xmlns:a16="http://schemas.microsoft.com/office/drawing/2014/main" id="{87C1DAEA-6544-4E7C-BDB4-5EE69CA1558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 xmlns:a16="http://schemas.microsoft.com/office/drawing/2014/main" id="{B8682959-1BF4-42F5-AB31-BBEAF4FBD16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156845</xdr:rowOff>
    </xdr:from>
    <xdr:to>
      <xdr:col>23</xdr:col>
      <xdr:colOff>85090</xdr:colOff>
      <xdr:row>34</xdr:row>
      <xdr:rowOff>165735</xdr:rowOff>
    </xdr:to>
    <xdr:cxnSp macro="">
      <xdr:nvCxnSpPr>
        <xdr:cNvPr id="64" name="直線コネクタ 63">
          <a:extLst>
            <a:ext uri="{FF2B5EF4-FFF2-40B4-BE49-F238E27FC236}">
              <a16:creationId xmlns="" xmlns:a16="http://schemas.microsoft.com/office/drawing/2014/main" id="{9DF5738E-8EB2-4C79-8635-366AD56F8C33}"/>
            </a:ext>
          </a:extLst>
        </xdr:cNvPr>
        <xdr:cNvCxnSpPr/>
      </xdr:nvCxnSpPr>
      <xdr:spPr>
        <a:xfrm flipV="1">
          <a:off x="4760595" y="5557520"/>
          <a:ext cx="1270" cy="1209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169562</xdr:rowOff>
    </xdr:from>
    <xdr:ext cx="405111" cy="259045"/>
    <xdr:sp macro="" textlink="">
      <xdr:nvSpPr>
        <xdr:cNvPr id="65" name="有形固定資産減価償却率最小値テキスト">
          <a:extLst>
            <a:ext uri="{FF2B5EF4-FFF2-40B4-BE49-F238E27FC236}">
              <a16:creationId xmlns="" xmlns:a16="http://schemas.microsoft.com/office/drawing/2014/main" id="{7D3ABC4F-752E-47DE-9CFB-CB297BEB65CD}"/>
            </a:ext>
          </a:extLst>
        </xdr:cNvPr>
        <xdr:cNvSpPr txBox="1"/>
      </xdr:nvSpPr>
      <xdr:spPr>
        <a:xfrm>
          <a:off x="4813300"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165735</xdr:rowOff>
    </xdr:from>
    <xdr:to>
      <xdr:col>23</xdr:col>
      <xdr:colOff>174625</xdr:colOff>
      <xdr:row>34</xdr:row>
      <xdr:rowOff>165735</xdr:rowOff>
    </xdr:to>
    <xdr:cxnSp macro="">
      <xdr:nvCxnSpPr>
        <xdr:cNvPr id="66" name="直線コネクタ 65">
          <a:extLst>
            <a:ext uri="{FF2B5EF4-FFF2-40B4-BE49-F238E27FC236}">
              <a16:creationId xmlns="" xmlns:a16="http://schemas.microsoft.com/office/drawing/2014/main" id="{CDDC3A13-4707-4A40-B5CA-B5A2D78B61A2}"/>
            </a:ext>
          </a:extLst>
        </xdr:cNvPr>
        <xdr:cNvCxnSpPr/>
      </xdr:nvCxnSpPr>
      <xdr:spPr>
        <a:xfrm>
          <a:off x="4673600" y="676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103522</xdr:rowOff>
    </xdr:from>
    <xdr:ext cx="405111" cy="259045"/>
    <xdr:sp macro="" textlink="">
      <xdr:nvSpPr>
        <xdr:cNvPr id="67" name="有形固定資産減価償却率最大値テキスト">
          <a:extLst>
            <a:ext uri="{FF2B5EF4-FFF2-40B4-BE49-F238E27FC236}">
              <a16:creationId xmlns="" xmlns:a16="http://schemas.microsoft.com/office/drawing/2014/main" id="{41C007E7-B7D8-485A-BCE9-74C4B2C521E2}"/>
            </a:ext>
          </a:extLst>
        </xdr:cNvPr>
        <xdr:cNvSpPr txBox="1"/>
      </xdr:nvSpPr>
      <xdr:spPr>
        <a:xfrm>
          <a:off x="4813300" y="53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156845</xdr:rowOff>
    </xdr:from>
    <xdr:to>
      <xdr:col>23</xdr:col>
      <xdr:colOff>174625</xdr:colOff>
      <xdr:row>27</xdr:row>
      <xdr:rowOff>156845</xdr:rowOff>
    </xdr:to>
    <xdr:cxnSp macro="">
      <xdr:nvCxnSpPr>
        <xdr:cNvPr id="68" name="直線コネクタ 67">
          <a:extLst>
            <a:ext uri="{FF2B5EF4-FFF2-40B4-BE49-F238E27FC236}">
              <a16:creationId xmlns="" xmlns:a16="http://schemas.microsoft.com/office/drawing/2014/main" id="{FB29452C-3D82-4CA4-92D1-918F95017130}"/>
            </a:ext>
          </a:extLst>
        </xdr:cNvPr>
        <xdr:cNvCxnSpPr/>
      </xdr:nvCxnSpPr>
      <xdr:spPr>
        <a:xfrm>
          <a:off x="4673600" y="5557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99077</xdr:rowOff>
    </xdr:from>
    <xdr:ext cx="405111" cy="259045"/>
    <xdr:sp macro="" textlink="">
      <xdr:nvSpPr>
        <xdr:cNvPr id="69" name="有形固定資産減価償却率平均値テキスト">
          <a:extLst>
            <a:ext uri="{FF2B5EF4-FFF2-40B4-BE49-F238E27FC236}">
              <a16:creationId xmlns="" xmlns:a16="http://schemas.microsoft.com/office/drawing/2014/main" id="{55829C14-1EF1-41C4-8CC7-AA75D11D63C2}"/>
            </a:ext>
          </a:extLst>
        </xdr:cNvPr>
        <xdr:cNvSpPr txBox="1"/>
      </xdr:nvSpPr>
      <xdr:spPr>
        <a:xfrm>
          <a:off x="4813300" y="6014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120650</xdr:rowOff>
    </xdr:from>
    <xdr:to>
      <xdr:col>23</xdr:col>
      <xdr:colOff>136525</xdr:colOff>
      <xdr:row>31</xdr:row>
      <xdr:rowOff>50800</xdr:rowOff>
    </xdr:to>
    <xdr:sp macro="" textlink="">
      <xdr:nvSpPr>
        <xdr:cNvPr id="70" name="フローチャート: 判断 69">
          <a:extLst>
            <a:ext uri="{FF2B5EF4-FFF2-40B4-BE49-F238E27FC236}">
              <a16:creationId xmlns="" xmlns:a16="http://schemas.microsoft.com/office/drawing/2014/main" id="{4B7A2FF1-992C-4CEA-A87F-BB182521196A}"/>
            </a:ext>
          </a:extLst>
        </xdr:cNvPr>
        <xdr:cNvSpPr/>
      </xdr:nvSpPr>
      <xdr:spPr>
        <a:xfrm>
          <a:off x="47117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167428</xdr:rowOff>
    </xdr:from>
    <xdr:to>
      <xdr:col>19</xdr:col>
      <xdr:colOff>187325</xdr:colOff>
      <xdr:row>31</xdr:row>
      <xdr:rowOff>97578</xdr:rowOff>
    </xdr:to>
    <xdr:sp macro="" textlink="">
      <xdr:nvSpPr>
        <xdr:cNvPr id="71" name="フローチャート: 判断 70">
          <a:extLst>
            <a:ext uri="{FF2B5EF4-FFF2-40B4-BE49-F238E27FC236}">
              <a16:creationId xmlns="" xmlns:a16="http://schemas.microsoft.com/office/drawing/2014/main" id="{28A3DB19-B940-43E6-BC15-11AF6D09A572}"/>
            </a:ext>
          </a:extLst>
        </xdr:cNvPr>
        <xdr:cNvSpPr/>
      </xdr:nvSpPr>
      <xdr:spPr>
        <a:xfrm>
          <a:off x="4000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67945</xdr:rowOff>
    </xdr:from>
    <xdr:to>
      <xdr:col>15</xdr:col>
      <xdr:colOff>187325</xdr:colOff>
      <xdr:row>31</xdr:row>
      <xdr:rowOff>169545</xdr:rowOff>
    </xdr:to>
    <xdr:sp macro="" textlink="">
      <xdr:nvSpPr>
        <xdr:cNvPr id="72" name="フローチャート: 判断 71">
          <a:extLst>
            <a:ext uri="{FF2B5EF4-FFF2-40B4-BE49-F238E27FC236}">
              <a16:creationId xmlns="" xmlns:a16="http://schemas.microsoft.com/office/drawing/2014/main" id="{8EAA4152-D8BC-4759-8D5D-81202ED57408}"/>
            </a:ext>
          </a:extLst>
        </xdr:cNvPr>
        <xdr:cNvSpPr/>
      </xdr:nvSpPr>
      <xdr:spPr>
        <a:xfrm>
          <a:off x="323850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 xmlns:a16="http://schemas.microsoft.com/office/drawing/2014/main" id="{065A1F90-9D16-4C85-80D1-83488DCD319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 xmlns:a16="http://schemas.microsoft.com/office/drawing/2014/main" id="{4F424056-2D76-41DC-BDCD-C63F782F539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 xmlns:a16="http://schemas.microsoft.com/office/drawing/2014/main" id="{70ECB3F2-7C67-4ED9-A381-254F1D4D8E8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 xmlns:a16="http://schemas.microsoft.com/office/drawing/2014/main" id="{FD84A470-F833-4AC8-80F9-94FB465FC9F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 xmlns:a16="http://schemas.microsoft.com/office/drawing/2014/main" id="{634A2C5E-4C8D-4C50-A724-5C433A38033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78" name="楕円 77">
          <a:extLst>
            <a:ext uri="{FF2B5EF4-FFF2-40B4-BE49-F238E27FC236}">
              <a16:creationId xmlns="" xmlns:a16="http://schemas.microsoft.com/office/drawing/2014/main" id="{9B3263CE-617B-462A-A438-AA6003A344EE}"/>
            </a:ext>
          </a:extLst>
        </xdr:cNvPr>
        <xdr:cNvSpPr/>
      </xdr:nvSpPr>
      <xdr:spPr>
        <a:xfrm>
          <a:off x="47117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114740</xdr:rowOff>
    </xdr:from>
    <xdr:ext cx="405111" cy="259045"/>
    <xdr:sp macro="" textlink="">
      <xdr:nvSpPr>
        <xdr:cNvPr id="79" name="有形固定資産減価償却率該当値テキスト">
          <a:extLst>
            <a:ext uri="{FF2B5EF4-FFF2-40B4-BE49-F238E27FC236}">
              <a16:creationId xmlns="" xmlns:a16="http://schemas.microsoft.com/office/drawing/2014/main" id="{A9095096-CC3E-4344-B75F-5BA28D49CEE0}"/>
            </a:ext>
          </a:extLst>
        </xdr:cNvPr>
        <xdr:cNvSpPr txBox="1"/>
      </xdr:nvSpPr>
      <xdr:spPr>
        <a:xfrm>
          <a:off x="4813300" y="585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149437</xdr:rowOff>
    </xdr:from>
    <xdr:to>
      <xdr:col>19</xdr:col>
      <xdr:colOff>187325</xdr:colOff>
      <xdr:row>31</xdr:row>
      <xdr:rowOff>79587</xdr:rowOff>
    </xdr:to>
    <xdr:sp macro="" textlink="">
      <xdr:nvSpPr>
        <xdr:cNvPr id="80" name="楕円 79">
          <a:extLst>
            <a:ext uri="{FF2B5EF4-FFF2-40B4-BE49-F238E27FC236}">
              <a16:creationId xmlns="" xmlns:a16="http://schemas.microsoft.com/office/drawing/2014/main" id="{453B2F11-6E54-47FB-9CAD-E8F711490BCF}"/>
            </a:ext>
          </a:extLst>
        </xdr:cNvPr>
        <xdr:cNvSpPr/>
      </xdr:nvSpPr>
      <xdr:spPr>
        <a:xfrm>
          <a:off x="4000500" y="606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142663</xdr:rowOff>
    </xdr:from>
    <xdr:to>
      <xdr:col>23</xdr:col>
      <xdr:colOff>85725</xdr:colOff>
      <xdr:row>31</xdr:row>
      <xdr:rowOff>28787</xdr:rowOff>
    </xdr:to>
    <xdr:cxnSp macro="">
      <xdr:nvCxnSpPr>
        <xdr:cNvPr id="81" name="直線コネクタ 80">
          <a:extLst>
            <a:ext uri="{FF2B5EF4-FFF2-40B4-BE49-F238E27FC236}">
              <a16:creationId xmlns="" xmlns:a16="http://schemas.microsoft.com/office/drawing/2014/main" id="{930EC2C0-06F3-4C06-9ABE-CE19C3E4088C}"/>
            </a:ext>
          </a:extLst>
        </xdr:cNvPr>
        <xdr:cNvCxnSpPr/>
      </xdr:nvCxnSpPr>
      <xdr:spPr>
        <a:xfrm flipV="1">
          <a:off x="4051300" y="6057688"/>
          <a:ext cx="7112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147108</xdr:rowOff>
    </xdr:from>
    <xdr:to>
      <xdr:col>15</xdr:col>
      <xdr:colOff>187325</xdr:colOff>
      <xdr:row>32</xdr:row>
      <xdr:rowOff>77258</xdr:rowOff>
    </xdr:to>
    <xdr:sp macro="" textlink="">
      <xdr:nvSpPr>
        <xdr:cNvPr id="82" name="楕円 81">
          <a:extLst>
            <a:ext uri="{FF2B5EF4-FFF2-40B4-BE49-F238E27FC236}">
              <a16:creationId xmlns="" xmlns:a16="http://schemas.microsoft.com/office/drawing/2014/main" id="{6C0C1507-9C82-4437-874D-B9769E0C34AF}"/>
            </a:ext>
          </a:extLst>
        </xdr:cNvPr>
        <xdr:cNvSpPr/>
      </xdr:nvSpPr>
      <xdr:spPr>
        <a:xfrm>
          <a:off x="3238500" y="623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28787</xdr:rowOff>
    </xdr:from>
    <xdr:to>
      <xdr:col>19</xdr:col>
      <xdr:colOff>136525</xdr:colOff>
      <xdr:row>32</xdr:row>
      <xdr:rowOff>26458</xdr:rowOff>
    </xdr:to>
    <xdr:cxnSp macro="">
      <xdr:nvCxnSpPr>
        <xdr:cNvPr id="83" name="直線コネクタ 82">
          <a:extLst>
            <a:ext uri="{FF2B5EF4-FFF2-40B4-BE49-F238E27FC236}">
              <a16:creationId xmlns="" xmlns:a16="http://schemas.microsoft.com/office/drawing/2014/main" id="{E0A7B26C-D1F8-420A-BA9E-A7F65CE8F4D4}"/>
            </a:ext>
          </a:extLst>
        </xdr:cNvPr>
        <xdr:cNvCxnSpPr/>
      </xdr:nvCxnSpPr>
      <xdr:spPr>
        <a:xfrm flipV="1">
          <a:off x="3289300" y="6115262"/>
          <a:ext cx="762000" cy="16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88705</xdr:rowOff>
    </xdr:from>
    <xdr:ext cx="405111" cy="259045"/>
    <xdr:sp macro="" textlink="">
      <xdr:nvSpPr>
        <xdr:cNvPr id="84" name="n_1aveValue有形固定資産減価償却率">
          <a:extLst>
            <a:ext uri="{FF2B5EF4-FFF2-40B4-BE49-F238E27FC236}">
              <a16:creationId xmlns="" xmlns:a16="http://schemas.microsoft.com/office/drawing/2014/main" id="{EE024F64-9D75-4666-AEF0-377DAB844CD2}"/>
            </a:ext>
          </a:extLst>
        </xdr:cNvPr>
        <xdr:cNvSpPr txBox="1"/>
      </xdr:nvSpPr>
      <xdr:spPr>
        <a:xfrm>
          <a:off x="38360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14622</xdr:rowOff>
    </xdr:from>
    <xdr:ext cx="405111" cy="259045"/>
    <xdr:sp macro="" textlink="">
      <xdr:nvSpPr>
        <xdr:cNvPr id="85" name="n_2aveValue有形固定資産減価償却率">
          <a:extLst>
            <a:ext uri="{FF2B5EF4-FFF2-40B4-BE49-F238E27FC236}">
              <a16:creationId xmlns="" xmlns:a16="http://schemas.microsoft.com/office/drawing/2014/main" id="{B9716145-32C4-4B98-BAEB-BA1FEE15B8E3}"/>
            </a:ext>
          </a:extLst>
        </xdr:cNvPr>
        <xdr:cNvSpPr txBox="1"/>
      </xdr:nvSpPr>
      <xdr:spPr>
        <a:xfrm>
          <a:off x="3086744" y="592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96114</xdr:rowOff>
    </xdr:from>
    <xdr:ext cx="405111" cy="259045"/>
    <xdr:sp macro="" textlink="">
      <xdr:nvSpPr>
        <xdr:cNvPr id="86" name="n_1mainValue有形固定資産減価償却率">
          <a:extLst>
            <a:ext uri="{FF2B5EF4-FFF2-40B4-BE49-F238E27FC236}">
              <a16:creationId xmlns="" xmlns:a16="http://schemas.microsoft.com/office/drawing/2014/main" id="{95A01924-CCAA-4D16-BB2D-A377B94ABD2A}"/>
            </a:ext>
          </a:extLst>
        </xdr:cNvPr>
        <xdr:cNvSpPr txBox="1"/>
      </xdr:nvSpPr>
      <xdr:spPr>
        <a:xfrm>
          <a:off x="3836044" y="583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68385</xdr:rowOff>
    </xdr:from>
    <xdr:ext cx="405111" cy="259045"/>
    <xdr:sp macro="" textlink="">
      <xdr:nvSpPr>
        <xdr:cNvPr id="87" name="n_2mainValue有形固定資産減価償却率">
          <a:extLst>
            <a:ext uri="{FF2B5EF4-FFF2-40B4-BE49-F238E27FC236}">
              <a16:creationId xmlns="" xmlns:a16="http://schemas.microsoft.com/office/drawing/2014/main" id="{81F614F9-C95F-45E0-93BC-9693BD1E83A7}"/>
            </a:ext>
          </a:extLst>
        </xdr:cNvPr>
        <xdr:cNvSpPr txBox="1"/>
      </xdr:nvSpPr>
      <xdr:spPr>
        <a:xfrm>
          <a:off x="3086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8" name="正方形/長方形 87">
          <a:extLst>
            <a:ext uri="{FF2B5EF4-FFF2-40B4-BE49-F238E27FC236}">
              <a16:creationId xmlns="" xmlns:a16="http://schemas.microsoft.com/office/drawing/2014/main" id="{848E5D9A-90CD-4505-9224-148D30B6A80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9" name="正方形/長方形 88">
          <a:extLst>
            <a:ext uri="{FF2B5EF4-FFF2-40B4-BE49-F238E27FC236}">
              <a16:creationId xmlns="" xmlns:a16="http://schemas.microsoft.com/office/drawing/2014/main" id="{6F5551CF-1DD3-4D8B-B1F4-7C666F8FA73A}"/>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0" name="正方形/長方形 89">
          <a:extLst>
            <a:ext uri="{FF2B5EF4-FFF2-40B4-BE49-F238E27FC236}">
              <a16:creationId xmlns="" xmlns:a16="http://schemas.microsoft.com/office/drawing/2014/main" id="{041FD069-B35F-4196-A13B-730FBA627CEF}"/>
            </a:ext>
          </a:extLst>
        </xdr:cNvPr>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1" name="正方形/長方形 90">
          <a:extLst>
            <a:ext uri="{FF2B5EF4-FFF2-40B4-BE49-F238E27FC236}">
              <a16:creationId xmlns="" xmlns:a16="http://schemas.microsoft.com/office/drawing/2014/main" id="{54EF148E-C173-4B3B-936E-44B8170C517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2" name="正方形/長方形 91">
          <a:extLst>
            <a:ext uri="{FF2B5EF4-FFF2-40B4-BE49-F238E27FC236}">
              <a16:creationId xmlns="" xmlns:a16="http://schemas.microsoft.com/office/drawing/2014/main" id="{6B700CDA-0163-440F-9970-5AE5D56F4DF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3" name="正方形/長方形 92">
          <a:extLst>
            <a:ext uri="{FF2B5EF4-FFF2-40B4-BE49-F238E27FC236}">
              <a16:creationId xmlns="" xmlns:a16="http://schemas.microsoft.com/office/drawing/2014/main" id="{BDC1704E-7603-42AA-AF49-0888317EF0B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4" name="正方形/長方形 93">
          <a:extLst>
            <a:ext uri="{FF2B5EF4-FFF2-40B4-BE49-F238E27FC236}">
              <a16:creationId xmlns="" xmlns:a16="http://schemas.microsoft.com/office/drawing/2014/main" id="{A2F62C7B-8C6D-447F-B1DD-D25425491F8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5" name="正方形/長方形 94">
          <a:extLst>
            <a:ext uri="{FF2B5EF4-FFF2-40B4-BE49-F238E27FC236}">
              <a16:creationId xmlns="" xmlns:a16="http://schemas.microsoft.com/office/drawing/2014/main" id="{0A2D500D-3E18-476E-8165-3F335B9ADF1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6" name="正方形/長方形 95">
          <a:extLst>
            <a:ext uri="{FF2B5EF4-FFF2-40B4-BE49-F238E27FC236}">
              <a16:creationId xmlns="" xmlns:a16="http://schemas.microsoft.com/office/drawing/2014/main" id="{896E2F00-D3DE-4EA8-90CC-AD7363ACB9C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a:extLst>
            <a:ext uri="{FF2B5EF4-FFF2-40B4-BE49-F238E27FC236}">
              <a16:creationId xmlns="" xmlns:a16="http://schemas.microsoft.com/office/drawing/2014/main" id="{23303547-6C38-4CF6-B061-B484C63FF5B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a:extLst>
            <a:ext uri="{FF2B5EF4-FFF2-40B4-BE49-F238E27FC236}">
              <a16:creationId xmlns="" xmlns:a16="http://schemas.microsoft.com/office/drawing/2014/main" id="{990B4D41-1B8B-4449-9EE3-F39FF46062F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a:extLst>
            <a:ext uri="{FF2B5EF4-FFF2-40B4-BE49-F238E27FC236}">
              <a16:creationId xmlns="" xmlns:a16="http://schemas.microsoft.com/office/drawing/2014/main" id="{11C7C3C1-F0EA-40D9-9EB3-C076FFF0433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0" name="テキスト ボックス 99">
          <a:extLst>
            <a:ext uri="{FF2B5EF4-FFF2-40B4-BE49-F238E27FC236}">
              <a16:creationId xmlns="" xmlns:a16="http://schemas.microsoft.com/office/drawing/2014/main" id="{3CA51E78-CF07-45D6-9C94-730ACF10196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債務償還可能年数については、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年となり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や全国平均よりは高いが、ほぼ同水準となっている。</a:t>
          </a:r>
        </a:p>
      </xdr:txBody>
    </xdr:sp>
    <xdr:clientData/>
  </xdr:twoCellAnchor>
  <xdr:oneCellAnchor>
    <xdr:from>
      <xdr:col>57</xdr:col>
      <xdr:colOff>111125</xdr:colOff>
      <xdr:row>23</xdr:row>
      <xdr:rowOff>47625</xdr:rowOff>
    </xdr:from>
    <xdr:ext cx="349839" cy="225703"/>
    <xdr:sp macro="" textlink="">
      <xdr:nvSpPr>
        <xdr:cNvPr id="101" name="テキスト ボックス 100">
          <a:extLst>
            <a:ext uri="{FF2B5EF4-FFF2-40B4-BE49-F238E27FC236}">
              <a16:creationId xmlns="" xmlns:a16="http://schemas.microsoft.com/office/drawing/2014/main" id="{AA2A480E-33BF-4784-8423-8828920E991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a:extLst>
            <a:ext uri="{FF2B5EF4-FFF2-40B4-BE49-F238E27FC236}">
              <a16:creationId xmlns="" xmlns:a16="http://schemas.microsoft.com/office/drawing/2014/main" id="{9B9830CC-BE10-4A0A-9A7C-2FDE0D6A282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3" name="直線コネクタ 102">
          <a:extLst>
            <a:ext uri="{FF2B5EF4-FFF2-40B4-BE49-F238E27FC236}">
              <a16:creationId xmlns="" xmlns:a16="http://schemas.microsoft.com/office/drawing/2014/main" id="{231CC6F3-D156-4B71-9423-A872A27A8EF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4" name="テキスト ボックス 103">
          <a:extLst>
            <a:ext uri="{FF2B5EF4-FFF2-40B4-BE49-F238E27FC236}">
              <a16:creationId xmlns="" xmlns:a16="http://schemas.microsoft.com/office/drawing/2014/main" id="{857565BA-974C-4A2B-A6D2-928C2ABD33F4}"/>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5" name="直線コネクタ 104">
          <a:extLst>
            <a:ext uri="{FF2B5EF4-FFF2-40B4-BE49-F238E27FC236}">
              <a16:creationId xmlns="" xmlns:a16="http://schemas.microsoft.com/office/drawing/2014/main" id="{EA9FD98B-D64D-4E4F-9E4B-C0BE6245D22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6" name="テキスト ボックス 105">
          <a:extLst>
            <a:ext uri="{FF2B5EF4-FFF2-40B4-BE49-F238E27FC236}">
              <a16:creationId xmlns="" xmlns:a16="http://schemas.microsoft.com/office/drawing/2014/main" id="{1E962442-69CB-4FE3-87E1-D9F1B1DF7FFF}"/>
            </a:ext>
          </a:extLst>
        </xdr:cNvPr>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a:extLst>
            <a:ext uri="{FF2B5EF4-FFF2-40B4-BE49-F238E27FC236}">
              <a16:creationId xmlns="" xmlns:a16="http://schemas.microsoft.com/office/drawing/2014/main" id="{03251E00-C9A4-4035-8EA7-B659B8A5EFE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8" name="テキスト ボックス 107">
          <a:extLst>
            <a:ext uri="{FF2B5EF4-FFF2-40B4-BE49-F238E27FC236}">
              <a16:creationId xmlns="" xmlns:a16="http://schemas.microsoft.com/office/drawing/2014/main" id="{16ECE0FB-0B50-4128-90F9-95963BA5DDAC}"/>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9" name="直線コネクタ 108">
          <a:extLst>
            <a:ext uri="{FF2B5EF4-FFF2-40B4-BE49-F238E27FC236}">
              <a16:creationId xmlns="" xmlns:a16="http://schemas.microsoft.com/office/drawing/2014/main" id="{14CF8CEF-5EFE-4BA0-87DE-3934E32047C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10" name="テキスト ボックス 109">
          <a:extLst>
            <a:ext uri="{FF2B5EF4-FFF2-40B4-BE49-F238E27FC236}">
              <a16:creationId xmlns="" xmlns:a16="http://schemas.microsoft.com/office/drawing/2014/main" id="{28B85751-C983-4A23-B811-CA4F870A1DAE}"/>
            </a:ext>
          </a:extLst>
        </xdr:cNvPr>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1" name="直線コネクタ 110">
          <a:extLst>
            <a:ext uri="{FF2B5EF4-FFF2-40B4-BE49-F238E27FC236}">
              <a16:creationId xmlns="" xmlns:a16="http://schemas.microsoft.com/office/drawing/2014/main" id="{CED46A8D-5986-4187-BE6E-DBBF2F6E3A7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2" name="テキスト ボックス 111">
          <a:extLst>
            <a:ext uri="{FF2B5EF4-FFF2-40B4-BE49-F238E27FC236}">
              <a16:creationId xmlns="" xmlns:a16="http://schemas.microsoft.com/office/drawing/2014/main" id="{1D0F31ED-63DB-4279-BFC2-16CA6ADBB3DF}"/>
            </a:ext>
          </a:extLst>
        </xdr:cNvPr>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a:extLst>
            <a:ext uri="{FF2B5EF4-FFF2-40B4-BE49-F238E27FC236}">
              <a16:creationId xmlns="" xmlns:a16="http://schemas.microsoft.com/office/drawing/2014/main" id="{007636A0-99D7-4777-BE28-61146CEAB69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4" name="テキスト ボックス 113">
          <a:extLst>
            <a:ext uri="{FF2B5EF4-FFF2-40B4-BE49-F238E27FC236}">
              <a16:creationId xmlns="" xmlns:a16="http://schemas.microsoft.com/office/drawing/2014/main" id="{4BA17C10-76E8-4011-865E-3128C85C4EA2}"/>
            </a:ext>
          </a:extLst>
        </xdr:cNvPr>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a:extLst>
            <a:ext uri="{FF2B5EF4-FFF2-40B4-BE49-F238E27FC236}">
              <a16:creationId xmlns="" xmlns:a16="http://schemas.microsoft.com/office/drawing/2014/main" id="{A6674D53-802D-441E-8CB2-86D8B804F9D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11642</xdr:rowOff>
    </xdr:from>
    <xdr:to>
      <xdr:col>76</xdr:col>
      <xdr:colOff>21589</xdr:colOff>
      <xdr:row>34</xdr:row>
      <xdr:rowOff>151342</xdr:rowOff>
    </xdr:to>
    <xdr:cxnSp macro="">
      <xdr:nvCxnSpPr>
        <xdr:cNvPr id="116" name="直線コネクタ 115">
          <a:extLst>
            <a:ext uri="{FF2B5EF4-FFF2-40B4-BE49-F238E27FC236}">
              <a16:creationId xmlns="" xmlns:a16="http://schemas.microsoft.com/office/drawing/2014/main" id="{5A4D8F4F-C7EF-42B4-8267-1B3CAB6ED3F8}"/>
            </a:ext>
          </a:extLst>
        </xdr:cNvPr>
        <xdr:cNvCxnSpPr/>
      </xdr:nvCxnSpPr>
      <xdr:spPr>
        <a:xfrm flipV="1">
          <a:off x="14793595" y="5240867"/>
          <a:ext cx="1269"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7" name="債務償還可能年数最小値テキスト">
          <a:extLst>
            <a:ext uri="{FF2B5EF4-FFF2-40B4-BE49-F238E27FC236}">
              <a16:creationId xmlns="" xmlns:a16="http://schemas.microsoft.com/office/drawing/2014/main" id="{66F4602C-A551-4AA9-ABF5-C6E542EE3624}"/>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8" name="直線コネクタ 117">
          <a:extLst>
            <a:ext uri="{FF2B5EF4-FFF2-40B4-BE49-F238E27FC236}">
              <a16:creationId xmlns="" xmlns:a16="http://schemas.microsoft.com/office/drawing/2014/main" id="{14F12088-D960-4A3D-8478-47148E3203D1}"/>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129769</xdr:rowOff>
    </xdr:from>
    <xdr:ext cx="405111" cy="259045"/>
    <xdr:sp macro="" textlink="">
      <xdr:nvSpPr>
        <xdr:cNvPr id="119" name="債務償還可能年数最大値テキスト">
          <a:extLst>
            <a:ext uri="{FF2B5EF4-FFF2-40B4-BE49-F238E27FC236}">
              <a16:creationId xmlns="" xmlns:a16="http://schemas.microsoft.com/office/drawing/2014/main" id="{60BA9CFB-8980-45A0-B072-E400E29DAEA2}"/>
            </a:ext>
          </a:extLst>
        </xdr:cNvPr>
        <xdr:cNvSpPr txBox="1"/>
      </xdr:nvSpPr>
      <xdr:spPr>
        <a:xfrm>
          <a:off x="14846300" y="5016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11642</xdr:rowOff>
    </xdr:from>
    <xdr:to>
      <xdr:col>76</xdr:col>
      <xdr:colOff>111125</xdr:colOff>
      <xdr:row>26</xdr:row>
      <xdr:rowOff>11642</xdr:rowOff>
    </xdr:to>
    <xdr:cxnSp macro="">
      <xdr:nvCxnSpPr>
        <xdr:cNvPr id="120" name="直線コネクタ 119">
          <a:extLst>
            <a:ext uri="{FF2B5EF4-FFF2-40B4-BE49-F238E27FC236}">
              <a16:creationId xmlns="" xmlns:a16="http://schemas.microsoft.com/office/drawing/2014/main" id="{AB0762B0-4F55-4B1B-8955-5502A09689C0}"/>
            </a:ext>
          </a:extLst>
        </xdr:cNvPr>
        <xdr:cNvCxnSpPr/>
      </xdr:nvCxnSpPr>
      <xdr:spPr>
        <a:xfrm>
          <a:off x="14706600" y="5240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168574</xdr:rowOff>
    </xdr:from>
    <xdr:ext cx="340478" cy="259045"/>
    <xdr:sp macro="" textlink="">
      <xdr:nvSpPr>
        <xdr:cNvPr id="121" name="債務償還可能年数平均値テキスト">
          <a:extLst>
            <a:ext uri="{FF2B5EF4-FFF2-40B4-BE49-F238E27FC236}">
              <a16:creationId xmlns="" xmlns:a16="http://schemas.microsoft.com/office/drawing/2014/main" id="{E2FB1CD1-8242-467F-B236-4F182D77CE1B}"/>
            </a:ext>
          </a:extLst>
        </xdr:cNvPr>
        <xdr:cNvSpPr txBox="1"/>
      </xdr:nvSpPr>
      <xdr:spPr>
        <a:xfrm>
          <a:off x="14846300" y="5912149"/>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18697</xdr:rowOff>
    </xdr:from>
    <xdr:to>
      <xdr:col>76</xdr:col>
      <xdr:colOff>73025</xdr:colOff>
      <xdr:row>30</xdr:row>
      <xdr:rowOff>120297</xdr:rowOff>
    </xdr:to>
    <xdr:sp macro="" textlink="">
      <xdr:nvSpPr>
        <xdr:cNvPr id="122" name="フローチャート: 判断 121">
          <a:extLst>
            <a:ext uri="{FF2B5EF4-FFF2-40B4-BE49-F238E27FC236}">
              <a16:creationId xmlns="" xmlns:a16="http://schemas.microsoft.com/office/drawing/2014/main" id="{9A482455-407C-4803-8DA1-5B34B172289A}"/>
            </a:ext>
          </a:extLst>
        </xdr:cNvPr>
        <xdr:cNvSpPr/>
      </xdr:nvSpPr>
      <xdr:spPr>
        <a:xfrm>
          <a:off x="14744700" y="5933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3" name="テキスト ボックス 122">
          <a:extLst>
            <a:ext uri="{FF2B5EF4-FFF2-40B4-BE49-F238E27FC236}">
              <a16:creationId xmlns="" xmlns:a16="http://schemas.microsoft.com/office/drawing/2014/main" id="{301797BB-29A7-4B8A-B4FE-96C2A12006B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4" name="テキスト ボックス 123">
          <a:extLst>
            <a:ext uri="{FF2B5EF4-FFF2-40B4-BE49-F238E27FC236}">
              <a16:creationId xmlns="" xmlns:a16="http://schemas.microsoft.com/office/drawing/2014/main" id="{C3518D34-D1D8-4951-BF42-E6D16C4A613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5" name="テキスト ボックス 124">
          <a:extLst>
            <a:ext uri="{FF2B5EF4-FFF2-40B4-BE49-F238E27FC236}">
              <a16:creationId xmlns="" xmlns:a16="http://schemas.microsoft.com/office/drawing/2014/main" id="{A7CB9268-9688-4217-8C08-65AF6701065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6" name="テキスト ボックス 125">
          <a:extLst>
            <a:ext uri="{FF2B5EF4-FFF2-40B4-BE49-F238E27FC236}">
              <a16:creationId xmlns="" xmlns:a16="http://schemas.microsoft.com/office/drawing/2014/main" id="{8D850B40-6E8D-439A-A30F-B6A8B690EA5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7" name="テキスト ボックス 126">
          <a:extLst>
            <a:ext uri="{FF2B5EF4-FFF2-40B4-BE49-F238E27FC236}">
              <a16:creationId xmlns="" xmlns:a16="http://schemas.microsoft.com/office/drawing/2014/main" id="{01AC03C3-5235-4FF3-9C3D-9F212EFCC82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130175</xdr:rowOff>
    </xdr:from>
    <xdr:to>
      <xdr:col>76</xdr:col>
      <xdr:colOff>73025</xdr:colOff>
      <xdr:row>30</xdr:row>
      <xdr:rowOff>60325</xdr:rowOff>
    </xdr:to>
    <xdr:sp macro="" textlink="">
      <xdr:nvSpPr>
        <xdr:cNvPr id="128" name="楕円 127">
          <a:extLst>
            <a:ext uri="{FF2B5EF4-FFF2-40B4-BE49-F238E27FC236}">
              <a16:creationId xmlns="" xmlns:a16="http://schemas.microsoft.com/office/drawing/2014/main" id="{32F3C355-1919-4643-B415-0E90961D8853}"/>
            </a:ext>
          </a:extLst>
        </xdr:cNvPr>
        <xdr:cNvSpPr/>
      </xdr:nvSpPr>
      <xdr:spPr>
        <a:xfrm>
          <a:off x="147447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153052</xdr:rowOff>
    </xdr:from>
    <xdr:ext cx="340478" cy="259045"/>
    <xdr:sp macro="" textlink="">
      <xdr:nvSpPr>
        <xdr:cNvPr id="129" name="債務償還可能年数該当値テキスト">
          <a:extLst>
            <a:ext uri="{FF2B5EF4-FFF2-40B4-BE49-F238E27FC236}">
              <a16:creationId xmlns="" xmlns:a16="http://schemas.microsoft.com/office/drawing/2014/main" id="{E0672BE7-B3ED-446B-9485-84AE3FE725CA}"/>
            </a:ext>
          </a:extLst>
        </xdr:cNvPr>
        <xdr:cNvSpPr txBox="1"/>
      </xdr:nvSpPr>
      <xdr:spPr>
        <a:xfrm>
          <a:off x="14846300" y="57251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a:extLst>
            <a:ext uri="{FF2B5EF4-FFF2-40B4-BE49-F238E27FC236}">
              <a16:creationId xmlns="" xmlns:a16="http://schemas.microsoft.com/office/drawing/2014/main" id="{8C3FA78C-3A31-418C-89C9-6BF6040A3EF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a:extLst>
            <a:ext uri="{FF2B5EF4-FFF2-40B4-BE49-F238E27FC236}">
              <a16:creationId xmlns="" xmlns:a16="http://schemas.microsoft.com/office/drawing/2014/main" id="{3251B282-027B-47C4-9E8A-2ECC2AF1451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a:extLst>
            <a:ext uri="{FF2B5EF4-FFF2-40B4-BE49-F238E27FC236}">
              <a16:creationId xmlns="" xmlns:a16="http://schemas.microsoft.com/office/drawing/2014/main" id="{F44B97E5-3205-4B43-ADC3-16239150315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a:extLst>
            <a:ext uri="{FF2B5EF4-FFF2-40B4-BE49-F238E27FC236}">
              <a16:creationId xmlns="" xmlns:a16="http://schemas.microsoft.com/office/drawing/2014/main" id="{1FB8BC61-8C66-4B6A-81CC-138E348CE3A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a:extLst>
            <a:ext uri="{FF2B5EF4-FFF2-40B4-BE49-F238E27FC236}">
              <a16:creationId xmlns="" xmlns:a16="http://schemas.microsoft.com/office/drawing/2014/main" id="{B074B32B-BA09-4B18-9112-541A050837B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a:extLst>
            <a:ext uri="{FF2B5EF4-FFF2-40B4-BE49-F238E27FC236}">
              <a16:creationId xmlns="" xmlns:a16="http://schemas.microsoft.com/office/drawing/2014/main" id="{ABCB9FC4-5855-4125-BFAE-5951495EB4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6F470DE4-0420-4F56-B825-55D74407D75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90D4F69-F066-44E0-8247-0CCAE6E7DD6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52B760CB-F9EE-499B-8220-E4CAE9C99D7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FC05A216-4B29-4280-AC0F-FAC70ADF24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9709EB96-6F25-4CD4-B400-6D3635215B7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8709C40A-C32D-4B3C-AAAC-70A08C7269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784E94C8-0C30-4D70-82E9-D43EF1704F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7302962F-8CDB-4B51-895E-910A65295EC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7BF7D6D9-8813-407E-A4DF-8708C5AB36E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D37477BD-316D-4056-B7D5-D800C6B5F1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81,847
81,214
548.51
40,985,754
39,661,166
1,298,823
19,752,954
34,319,178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ED6CBC55-5FA9-4A04-9429-D0A1C7F74BC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8BDDEA62-6A3F-4A04-96E3-B25D0DC555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A2FC4462-F7F9-4645-A0DD-B41564B4FA3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40.5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5F8C9489-5FD9-4019-AD7B-5EA9413C9D0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3FDC1C8A-9414-40FF-9325-977F3F3BEF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86597AB0-233B-47DF-BEDF-7126C001583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7D0BFD7D-648D-47E2-8878-36AC5F9EAFD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BCD5F17C-600D-4998-B8F5-8E9BD0CF138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2072C596-A92D-4A01-812E-79073BDEAC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749176A6-491B-43D2-9424-7C4CF997AEF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FC35845A-D56B-4D52-BBB0-5D66AAE5243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0E81B47E-B224-4993-B705-7C7D4902424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B86670CC-CCAB-4234-B0F7-75FD45CD36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7B637A8F-BAB7-457F-80A6-6388B7B0A7E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DDDFC01E-CE50-4FCC-B0C7-76A6157C1F4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FC83AF25-B074-4D85-8AE9-4BF5A136F04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9FEF1024-7079-42AF-9D24-E181B4E86FE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8D760248-AE0D-4148-B346-9F7333F2550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 xmlns:a16="http://schemas.microsoft.com/office/drawing/2014/main" id="{A89D50F3-0314-4305-824E-F29F417B3171}"/>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5D9134CE-0E69-4DAD-80D4-9CAAB3AD5F5E}"/>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1282707A-9D88-471B-B577-B573F8465E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BBEBC8B8-87CA-4FE9-8B5B-7CD7EB0EEFE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D959B2C8-2ECC-4B2B-8086-2BE70CACF22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6F1DF9BC-7A9B-48F4-81F7-470F6473367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97D0E798-CE71-4C59-B057-05712022CAA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F45E54F8-B549-4DC9-8916-B8E0975A3DC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ACED779C-B8CA-4259-8C5F-AFBD1939BE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41B9E178-066F-4ACF-92B6-2A38DF66400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30CF2F1C-BC5B-4EA3-8E07-7228D381598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C599FEC6-2602-4ADE-8045-6DEF47C31BA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 xmlns:a16="http://schemas.microsoft.com/office/drawing/2014/main" id="{92F78352-DE0A-445D-A140-49CF01D50975}"/>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 xmlns:a16="http://schemas.microsoft.com/office/drawing/2014/main" id="{DE7E1AA1-D285-437D-915B-95DE3138A89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 xmlns:a16="http://schemas.microsoft.com/office/drawing/2014/main" id="{55E7709F-ADC0-4C67-B21A-AEC5CF908092}"/>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 xmlns:a16="http://schemas.microsoft.com/office/drawing/2014/main" id="{FCB9EF8C-108B-49C3-9418-E24181BF5EB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 xmlns:a16="http://schemas.microsoft.com/office/drawing/2014/main" id="{CFBE3840-547E-466B-8ED2-4E54075A601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 xmlns:a16="http://schemas.microsoft.com/office/drawing/2014/main" id="{182119C0-F387-483D-8B8D-388857BE3A2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 xmlns:a16="http://schemas.microsoft.com/office/drawing/2014/main" id="{2CDC0A5E-2D0B-40E9-81C8-F5870E75F65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 xmlns:a16="http://schemas.microsoft.com/office/drawing/2014/main" id="{45B2978A-FC57-46D3-A250-AC6D0BD0585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 xmlns:a16="http://schemas.microsoft.com/office/drawing/2014/main" id="{3898332D-B208-40AD-8E6C-BE77AD11E6A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 xmlns:a16="http://schemas.microsoft.com/office/drawing/2014/main" id="{16E6D545-2553-4E66-B0BD-B185E7B051F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 xmlns:a16="http://schemas.microsoft.com/office/drawing/2014/main" id="{13FE2F15-D754-493F-87FA-27A0C1097B94}"/>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 xmlns:a16="http://schemas.microsoft.com/office/drawing/2014/main" id="{FA1AC21B-EDA7-4856-8325-8A9073A836E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 xmlns:a16="http://schemas.microsoft.com/office/drawing/2014/main" id="{AB6C9068-942C-42C0-B854-644361710652}"/>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 xmlns:a16="http://schemas.microsoft.com/office/drawing/2014/main" id="{DB18BD6F-C04E-4F1A-9B8C-A54C39BABE7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13335</xdr:rowOff>
    </xdr:from>
    <xdr:to>
      <xdr:col>24</xdr:col>
      <xdr:colOff>62865</xdr:colOff>
      <xdr:row>42</xdr:row>
      <xdr:rowOff>70485</xdr:rowOff>
    </xdr:to>
    <xdr:cxnSp macro="">
      <xdr:nvCxnSpPr>
        <xdr:cNvPr id="56" name="直線コネクタ 55">
          <a:extLst>
            <a:ext uri="{FF2B5EF4-FFF2-40B4-BE49-F238E27FC236}">
              <a16:creationId xmlns="" xmlns:a16="http://schemas.microsoft.com/office/drawing/2014/main" id="{16D6A7FF-4476-4CBC-8E06-2217B8200092}"/>
            </a:ext>
          </a:extLst>
        </xdr:cNvPr>
        <xdr:cNvCxnSpPr/>
      </xdr:nvCxnSpPr>
      <xdr:spPr>
        <a:xfrm flipV="1">
          <a:off x="4634865" y="584263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74312</xdr:rowOff>
    </xdr:from>
    <xdr:ext cx="405111" cy="259045"/>
    <xdr:sp macro="" textlink="">
      <xdr:nvSpPr>
        <xdr:cNvPr id="57" name="【道路】&#10;有形固定資産減価償却率最小値テキスト">
          <a:extLst>
            <a:ext uri="{FF2B5EF4-FFF2-40B4-BE49-F238E27FC236}">
              <a16:creationId xmlns="" xmlns:a16="http://schemas.microsoft.com/office/drawing/2014/main" id="{F7CBEBC2-7A18-4F9B-BBF7-04D3A043A596}"/>
            </a:ext>
          </a:extLst>
        </xdr:cNvPr>
        <xdr:cNvSpPr txBox="1"/>
      </xdr:nvSpPr>
      <xdr:spPr>
        <a:xfrm>
          <a:off x="4673600" y="727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70485</xdr:rowOff>
    </xdr:from>
    <xdr:to>
      <xdr:col>24</xdr:col>
      <xdr:colOff>152400</xdr:colOff>
      <xdr:row>42</xdr:row>
      <xdr:rowOff>70485</xdr:rowOff>
    </xdr:to>
    <xdr:cxnSp macro="">
      <xdr:nvCxnSpPr>
        <xdr:cNvPr id="58" name="直線コネクタ 57">
          <a:extLst>
            <a:ext uri="{FF2B5EF4-FFF2-40B4-BE49-F238E27FC236}">
              <a16:creationId xmlns="" xmlns:a16="http://schemas.microsoft.com/office/drawing/2014/main" id="{1558BC0D-F914-4170-9B99-C4783D496639}"/>
            </a:ext>
          </a:extLst>
        </xdr:cNvPr>
        <xdr:cNvCxnSpPr/>
      </xdr:nvCxnSpPr>
      <xdr:spPr>
        <a:xfrm>
          <a:off x="4546600" y="727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131462</xdr:rowOff>
    </xdr:from>
    <xdr:ext cx="405111" cy="259045"/>
    <xdr:sp macro="" textlink="">
      <xdr:nvSpPr>
        <xdr:cNvPr id="59" name="【道路】&#10;有形固定資産減価償却率最大値テキスト">
          <a:extLst>
            <a:ext uri="{FF2B5EF4-FFF2-40B4-BE49-F238E27FC236}">
              <a16:creationId xmlns="" xmlns:a16="http://schemas.microsoft.com/office/drawing/2014/main" id="{C8CA4779-71A8-4A8B-B022-7419D1AB19B7}"/>
            </a:ext>
          </a:extLst>
        </xdr:cNvPr>
        <xdr:cNvSpPr txBox="1"/>
      </xdr:nvSpPr>
      <xdr:spPr>
        <a:xfrm>
          <a:off x="4673600" y="561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13335</xdr:rowOff>
    </xdr:from>
    <xdr:to>
      <xdr:col>24</xdr:col>
      <xdr:colOff>152400</xdr:colOff>
      <xdr:row>34</xdr:row>
      <xdr:rowOff>13335</xdr:rowOff>
    </xdr:to>
    <xdr:cxnSp macro="">
      <xdr:nvCxnSpPr>
        <xdr:cNvPr id="60" name="直線コネクタ 59">
          <a:extLst>
            <a:ext uri="{FF2B5EF4-FFF2-40B4-BE49-F238E27FC236}">
              <a16:creationId xmlns="" xmlns:a16="http://schemas.microsoft.com/office/drawing/2014/main" id="{5CFE1AC7-F41F-4A71-9122-9AA48A8B6A63}"/>
            </a:ext>
          </a:extLst>
        </xdr:cNvPr>
        <xdr:cNvCxnSpPr/>
      </xdr:nvCxnSpPr>
      <xdr:spPr>
        <a:xfrm>
          <a:off x="4546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160672</xdr:rowOff>
    </xdr:from>
    <xdr:ext cx="405111" cy="259045"/>
    <xdr:sp macro="" textlink="">
      <xdr:nvSpPr>
        <xdr:cNvPr id="61" name="【道路】&#10;有形固定資産減価償却率平均値テキスト">
          <a:extLst>
            <a:ext uri="{FF2B5EF4-FFF2-40B4-BE49-F238E27FC236}">
              <a16:creationId xmlns="" xmlns:a16="http://schemas.microsoft.com/office/drawing/2014/main" id="{F415C4A7-9C9C-4848-B2F1-62E4F07C1065}"/>
            </a:ext>
          </a:extLst>
        </xdr:cNvPr>
        <xdr:cNvSpPr txBox="1"/>
      </xdr:nvSpPr>
      <xdr:spPr>
        <a:xfrm>
          <a:off x="4673600" y="633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137795</xdr:rowOff>
    </xdr:from>
    <xdr:to>
      <xdr:col>24</xdr:col>
      <xdr:colOff>114300</xdr:colOff>
      <xdr:row>38</xdr:row>
      <xdr:rowOff>67945</xdr:rowOff>
    </xdr:to>
    <xdr:sp macro="" textlink="">
      <xdr:nvSpPr>
        <xdr:cNvPr id="62" name="フローチャート: 判断 61">
          <a:extLst>
            <a:ext uri="{FF2B5EF4-FFF2-40B4-BE49-F238E27FC236}">
              <a16:creationId xmlns="" xmlns:a16="http://schemas.microsoft.com/office/drawing/2014/main" id="{DFA795FF-7673-4CF2-A544-EC69FF2E8833}"/>
            </a:ext>
          </a:extLst>
        </xdr:cNvPr>
        <xdr:cNvSpPr/>
      </xdr:nvSpPr>
      <xdr:spPr>
        <a:xfrm>
          <a:off x="45847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162560</xdr:rowOff>
    </xdr:from>
    <xdr:to>
      <xdr:col>20</xdr:col>
      <xdr:colOff>38100</xdr:colOff>
      <xdr:row>38</xdr:row>
      <xdr:rowOff>92710</xdr:rowOff>
    </xdr:to>
    <xdr:sp macro="" textlink="">
      <xdr:nvSpPr>
        <xdr:cNvPr id="63" name="フローチャート: 判断 62">
          <a:extLst>
            <a:ext uri="{FF2B5EF4-FFF2-40B4-BE49-F238E27FC236}">
              <a16:creationId xmlns="" xmlns:a16="http://schemas.microsoft.com/office/drawing/2014/main" id="{64DBF584-E2AC-4478-9F0D-584EE02A0284}"/>
            </a:ext>
          </a:extLst>
        </xdr:cNvPr>
        <xdr:cNvSpPr/>
      </xdr:nvSpPr>
      <xdr:spPr>
        <a:xfrm>
          <a:off x="3746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29210</xdr:rowOff>
    </xdr:from>
    <xdr:to>
      <xdr:col>15</xdr:col>
      <xdr:colOff>101600</xdr:colOff>
      <xdr:row>38</xdr:row>
      <xdr:rowOff>130810</xdr:rowOff>
    </xdr:to>
    <xdr:sp macro="" textlink="">
      <xdr:nvSpPr>
        <xdr:cNvPr id="64" name="フローチャート: 判断 63">
          <a:extLst>
            <a:ext uri="{FF2B5EF4-FFF2-40B4-BE49-F238E27FC236}">
              <a16:creationId xmlns="" xmlns:a16="http://schemas.microsoft.com/office/drawing/2014/main" id="{E113DB29-150B-40EF-9188-B06345990059}"/>
            </a:ext>
          </a:extLst>
        </xdr:cNvPr>
        <xdr:cNvSpPr/>
      </xdr:nvSpPr>
      <xdr:spPr>
        <a:xfrm>
          <a:off x="2857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 xmlns:a16="http://schemas.microsoft.com/office/drawing/2014/main" id="{9BD65A22-1180-4E5B-97C9-05DA5470E86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E529A6A6-0B45-4298-9455-C8ED6A4A677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41BD44E6-5381-4DD7-9E82-7CA81A50610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B47B0B64-94B5-46A5-AB76-109E0C38563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C7E17084-27ED-4200-BA3E-D698B53671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46355</xdr:rowOff>
    </xdr:from>
    <xdr:to>
      <xdr:col>24</xdr:col>
      <xdr:colOff>114300</xdr:colOff>
      <xdr:row>38</xdr:row>
      <xdr:rowOff>147955</xdr:rowOff>
    </xdr:to>
    <xdr:sp macro="" textlink="">
      <xdr:nvSpPr>
        <xdr:cNvPr id="70" name="楕円 69">
          <a:extLst>
            <a:ext uri="{FF2B5EF4-FFF2-40B4-BE49-F238E27FC236}">
              <a16:creationId xmlns="" xmlns:a16="http://schemas.microsoft.com/office/drawing/2014/main" id="{28BC48E8-8D89-475B-ADBD-1A873ED8A370}"/>
            </a:ext>
          </a:extLst>
        </xdr:cNvPr>
        <xdr:cNvSpPr/>
      </xdr:nvSpPr>
      <xdr:spPr>
        <a:xfrm>
          <a:off x="45847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24782</xdr:rowOff>
    </xdr:from>
    <xdr:ext cx="405111" cy="259045"/>
    <xdr:sp macro="" textlink="">
      <xdr:nvSpPr>
        <xdr:cNvPr id="71" name="【道路】&#10;有形固定資産減価償却率該当値テキスト">
          <a:extLst>
            <a:ext uri="{FF2B5EF4-FFF2-40B4-BE49-F238E27FC236}">
              <a16:creationId xmlns="" xmlns:a16="http://schemas.microsoft.com/office/drawing/2014/main" id="{31A06DD2-6257-42A1-99CD-0422D6A82F2D}"/>
            </a:ext>
          </a:extLst>
        </xdr:cNvPr>
        <xdr:cNvSpPr txBox="1"/>
      </xdr:nvSpPr>
      <xdr:spPr>
        <a:xfrm>
          <a:off x="4673600"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2" name="楕円 71">
          <a:extLst>
            <a:ext uri="{FF2B5EF4-FFF2-40B4-BE49-F238E27FC236}">
              <a16:creationId xmlns="" xmlns:a16="http://schemas.microsoft.com/office/drawing/2014/main" id="{96A6CF9C-B654-4136-9C76-BEAA7E0EA256}"/>
            </a:ext>
          </a:extLst>
        </xdr:cNvPr>
        <xdr:cNvSpPr/>
      </xdr:nvSpPr>
      <xdr:spPr>
        <a:xfrm>
          <a:off x="3746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97155</xdr:rowOff>
    </xdr:from>
    <xdr:to>
      <xdr:col>24</xdr:col>
      <xdr:colOff>63500</xdr:colOff>
      <xdr:row>38</xdr:row>
      <xdr:rowOff>133350</xdr:rowOff>
    </xdr:to>
    <xdr:cxnSp macro="">
      <xdr:nvCxnSpPr>
        <xdr:cNvPr id="73" name="直線コネクタ 72">
          <a:extLst>
            <a:ext uri="{FF2B5EF4-FFF2-40B4-BE49-F238E27FC236}">
              <a16:creationId xmlns="" xmlns:a16="http://schemas.microsoft.com/office/drawing/2014/main" id="{3A470AA6-4A87-4B00-BCC3-5BC55DF7F1A0}"/>
            </a:ext>
          </a:extLst>
        </xdr:cNvPr>
        <xdr:cNvCxnSpPr/>
      </xdr:nvCxnSpPr>
      <xdr:spPr>
        <a:xfrm flipV="1">
          <a:off x="3797300" y="66122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126365</xdr:rowOff>
    </xdr:from>
    <xdr:to>
      <xdr:col>15</xdr:col>
      <xdr:colOff>101600</xdr:colOff>
      <xdr:row>39</xdr:row>
      <xdr:rowOff>56515</xdr:rowOff>
    </xdr:to>
    <xdr:sp macro="" textlink="">
      <xdr:nvSpPr>
        <xdr:cNvPr id="74" name="楕円 73">
          <a:extLst>
            <a:ext uri="{FF2B5EF4-FFF2-40B4-BE49-F238E27FC236}">
              <a16:creationId xmlns="" xmlns:a16="http://schemas.microsoft.com/office/drawing/2014/main" id="{CDBBC65B-01F6-467F-BD2D-F7DA4AF4B9FC}"/>
            </a:ext>
          </a:extLst>
        </xdr:cNvPr>
        <xdr:cNvSpPr/>
      </xdr:nvSpPr>
      <xdr:spPr>
        <a:xfrm>
          <a:off x="2857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39</xdr:row>
      <xdr:rowOff>5715</xdr:rowOff>
    </xdr:to>
    <xdr:cxnSp macro="">
      <xdr:nvCxnSpPr>
        <xdr:cNvPr id="75" name="直線コネクタ 74">
          <a:extLst>
            <a:ext uri="{FF2B5EF4-FFF2-40B4-BE49-F238E27FC236}">
              <a16:creationId xmlns="" xmlns:a16="http://schemas.microsoft.com/office/drawing/2014/main" id="{9F9682E3-EF19-4AD2-8A31-45BA77E70E0A}"/>
            </a:ext>
          </a:extLst>
        </xdr:cNvPr>
        <xdr:cNvCxnSpPr/>
      </xdr:nvCxnSpPr>
      <xdr:spPr>
        <a:xfrm flipV="1">
          <a:off x="2908300" y="66484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109237</xdr:rowOff>
    </xdr:from>
    <xdr:ext cx="405111" cy="259045"/>
    <xdr:sp macro="" textlink="">
      <xdr:nvSpPr>
        <xdr:cNvPr id="76" name="n_1aveValue【道路】&#10;有形固定資産減価償却率">
          <a:extLst>
            <a:ext uri="{FF2B5EF4-FFF2-40B4-BE49-F238E27FC236}">
              <a16:creationId xmlns="" xmlns:a16="http://schemas.microsoft.com/office/drawing/2014/main" id="{6196B736-EDB4-41F0-819F-490E1B8DFB90}"/>
            </a:ext>
          </a:extLst>
        </xdr:cNvPr>
        <xdr:cNvSpPr txBox="1"/>
      </xdr:nvSpPr>
      <xdr:spPr>
        <a:xfrm>
          <a:off x="3582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147337</xdr:rowOff>
    </xdr:from>
    <xdr:ext cx="405111" cy="259045"/>
    <xdr:sp macro="" textlink="">
      <xdr:nvSpPr>
        <xdr:cNvPr id="77" name="n_2aveValue【道路】&#10;有形固定資産減価償却率">
          <a:extLst>
            <a:ext uri="{FF2B5EF4-FFF2-40B4-BE49-F238E27FC236}">
              <a16:creationId xmlns="" xmlns:a16="http://schemas.microsoft.com/office/drawing/2014/main" id="{BB2E85CB-C67F-4411-9639-69CA5C336F9D}"/>
            </a:ext>
          </a:extLst>
        </xdr:cNvPr>
        <xdr:cNvSpPr txBox="1"/>
      </xdr:nvSpPr>
      <xdr:spPr>
        <a:xfrm>
          <a:off x="27057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3827</xdr:rowOff>
    </xdr:from>
    <xdr:ext cx="405111" cy="259045"/>
    <xdr:sp macro="" textlink="">
      <xdr:nvSpPr>
        <xdr:cNvPr id="78" name="n_1mainValue【道路】&#10;有形固定資産減価償却率">
          <a:extLst>
            <a:ext uri="{FF2B5EF4-FFF2-40B4-BE49-F238E27FC236}">
              <a16:creationId xmlns="" xmlns:a16="http://schemas.microsoft.com/office/drawing/2014/main" id="{E36BB87A-7C5E-40E5-99A4-C49354983F98}"/>
            </a:ext>
          </a:extLst>
        </xdr:cNvPr>
        <xdr:cNvSpPr txBox="1"/>
      </xdr:nvSpPr>
      <xdr:spPr>
        <a:xfrm>
          <a:off x="3582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47642</xdr:rowOff>
    </xdr:from>
    <xdr:ext cx="405111" cy="259045"/>
    <xdr:sp macro="" textlink="">
      <xdr:nvSpPr>
        <xdr:cNvPr id="79" name="n_2mainValue【道路】&#10;有形固定資産減価償却率">
          <a:extLst>
            <a:ext uri="{FF2B5EF4-FFF2-40B4-BE49-F238E27FC236}">
              <a16:creationId xmlns="" xmlns:a16="http://schemas.microsoft.com/office/drawing/2014/main" id="{3BCB9C9D-5CF6-4788-A09A-FA5B91412FE7}"/>
            </a:ext>
          </a:extLst>
        </xdr:cNvPr>
        <xdr:cNvSpPr txBox="1"/>
      </xdr:nvSpPr>
      <xdr:spPr>
        <a:xfrm>
          <a:off x="2705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 xmlns:a16="http://schemas.microsoft.com/office/drawing/2014/main" id="{6B0E9AF0-B876-40E9-9F44-ED6B4305B5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 xmlns:a16="http://schemas.microsoft.com/office/drawing/2014/main" id="{9E02A26E-550D-45F6-9659-696D13AF661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 xmlns:a16="http://schemas.microsoft.com/office/drawing/2014/main" id="{04463FB7-3CFE-4FE8-B56F-6FF6FA9EAE9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 xmlns:a16="http://schemas.microsoft.com/office/drawing/2014/main" id="{10E78054-566A-46EA-BAB3-0B24071AEFD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 xmlns:a16="http://schemas.microsoft.com/office/drawing/2014/main" id="{39BCF8CA-E426-40BC-8C0B-36870E95D0B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 xmlns:a16="http://schemas.microsoft.com/office/drawing/2014/main" id="{6627DA78-8843-41C9-8464-1BB39EC852F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 xmlns:a16="http://schemas.microsoft.com/office/drawing/2014/main" id="{D6154699-0065-45A5-88B8-BE988A38B16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 xmlns:a16="http://schemas.microsoft.com/office/drawing/2014/main" id="{6E878CC4-5101-4842-8789-C7BC154B41E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a:extLst>
            <a:ext uri="{FF2B5EF4-FFF2-40B4-BE49-F238E27FC236}">
              <a16:creationId xmlns="" xmlns:a16="http://schemas.microsoft.com/office/drawing/2014/main" id="{E1861594-08E4-4F9E-AF0A-7B5BF2F89F5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 xmlns:a16="http://schemas.microsoft.com/office/drawing/2014/main" id="{FDB70438-3BDD-439E-99F1-41FE5CA31B5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a:extLst>
            <a:ext uri="{FF2B5EF4-FFF2-40B4-BE49-F238E27FC236}">
              <a16:creationId xmlns="" xmlns:a16="http://schemas.microsoft.com/office/drawing/2014/main" id="{7179C3F7-9775-44FA-98DE-F9A1B7811B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a:extLst>
            <a:ext uri="{FF2B5EF4-FFF2-40B4-BE49-F238E27FC236}">
              <a16:creationId xmlns="" xmlns:a16="http://schemas.microsoft.com/office/drawing/2014/main" id="{768FB859-A944-4824-9747-2838F50A491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a:extLst>
            <a:ext uri="{FF2B5EF4-FFF2-40B4-BE49-F238E27FC236}">
              <a16:creationId xmlns="" xmlns:a16="http://schemas.microsoft.com/office/drawing/2014/main" id="{18E06C3A-D5F9-42A6-8D11-A3F8F4CDE02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a:extLst>
            <a:ext uri="{FF2B5EF4-FFF2-40B4-BE49-F238E27FC236}">
              <a16:creationId xmlns="" xmlns:a16="http://schemas.microsoft.com/office/drawing/2014/main" id="{BB3E2548-5A8F-459E-8C7E-A5C2F50C3C6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a:extLst>
            <a:ext uri="{FF2B5EF4-FFF2-40B4-BE49-F238E27FC236}">
              <a16:creationId xmlns="" xmlns:a16="http://schemas.microsoft.com/office/drawing/2014/main" id="{D5335FF4-C53B-4CD1-AAA1-FFD801AD46F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a:extLst>
            <a:ext uri="{FF2B5EF4-FFF2-40B4-BE49-F238E27FC236}">
              <a16:creationId xmlns="" xmlns:a16="http://schemas.microsoft.com/office/drawing/2014/main" id="{4277BB9E-DB94-4D51-B524-4E2FFC44150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a:extLst>
            <a:ext uri="{FF2B5EF4-FFF2-40B4-BE49-F238E27FC236}">
              <a16:creationId xmlns="" xmlns:a16="http://schemas.microsoft.com/office/drawing/2014/main" id="{5C9AAA22-EA54-4684-8E6E-5D95B5DC02A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a:extLst>
            <a:ext uri="{FF2B5EF4-FFF2-40B4-BE49-F238E27FC236}">
              <a16:creationId xmlns="" xmlns:a16="http://schemas.microsoft.com/office/drawing/2014/main" id="{C0486950-BCF6-47F1-A337-8F99A5D7016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a:extLst>
            <a:ext uri="{FF2B5EF4-FFF2-40B4-BE49-F238E27FC236}">
              <a16:creationId xmlns="" xmlns:a16="http://schemas.microsoft.com/office/drawing/2014/main" id="{5B72CFFB-CF57-41DD-8D8B-853D675020E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a:extLst>
            <a:ext uri="{FF2B5EF4-FFF2-40B4-BE49-F238E27FC236}">
              <a16:creationId xmlns="" xmlns:a16="http://schemas.microsoft.com/office/drawing/2014/main" id="{F1B30D83-DC14-46EE-A039-1C7120985EB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 xmlns:a16="http://schemas.microsoft.com/office/drawing/2014/main" id="{5A465845-E76E-4725-8FD1-AA4E938E2E3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1" name="テキスト ボックス 100">
          <a:extLst>
            <a:ext uri="{FF2B5EF4-FFF2-40B4-BE49-F238E27FC236}">
              <a16:creationId xmlns="" xmlns:a16="http://schemas.microsoft.com/office/drawing/2014/main" id="{1D2171DC-5B3F-4BA2-9936-56DADD75F80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a:extLst>
            <a:ext uri="{FF2B5EF4-FFF2-40B4-BE49-F238E27FC236}">
              <a16:creationId xmlns="" xmlns:a16="http://schemas.microsoft.com/office/drawing/2014/main" id="{0500D7B4-8689-48C5-9527-DF627747C05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44291</xdr:rowOff>
    </xdr:from>
    <xdr:to>
      <xdr:col>54</xdr:col>
      <xdr:colOff>189865</xdr:colOff>
      <xdr:row>41</xdr:row>
      <xdr:rowOff>142189</xdr:rowOff>
    </xdr:to>
    <xdr:cxnSp macro="">
      <xdr:nvCxnSpPr>
        <xdr:cNvPr id="103" name="直線コネクタ 102">
          <a:extLst>
            <a:ext uri="{FF2B5EF4-FFF2-40B4-BE49-F238E27FC236}">
              <a16:creationId xmlns="" xmlns:a16="http://schemas.microsoft.com/office/drawing/2014/main" id="{820A5CF0-08A8-4A79-89BD-5F5AB381D5B0}"/>
            </a:ext>
          </a:extLst>
        </xdr:cNvPr>
        <xdr:cNvCxnSpPr/>
      </xdr:nvCxnSpPr>
      <xdr:spPr>
        <a:xfrm flipV="1">
          <a:off x="10476865" y="5873591"/>
          <a:ext cx="0" cy="1298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146016</xdr:rowOff>
    </xdr:from>
    <xdr:ext cx="469744" cy="259045"/>
    <xdr:sp macro="" textlink="">
      <xdr:nvSpPr>
        <xdr:cNvPr id="104" name="【道路】&#10;一人当たり延長最小値テキスト">
          <a:extLst>
            <a:ext uri="{FF2B5EF4-FFF2-40B4-BE49-F238E27FC236}">
              <a16:creationId xmlns="" xmlns:a16="http://schemas.microsoft.com/office/drawing/2014/main" id="{33FF7E29-638E-4953-A21F-3A2B5FB51672}"/>
            </a:ext>
          </a:extLst>
        </xdr:cNvPr>
        <xdr:cNvSpPr txBox="1"/>
      </xdr:nvSpPr>
      <xdr:spPr>
        <a:xfrm>
          <a:off x="10515600" y="717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142189</xdr:rowOff>
    </xdr:from>
    <xdr:to>
      <xdr:col>55</xdr:col>
      <xdr:colOff>88900</xdr:colOff>
      <xdr:row>41</xdr:row>
      <xdr:rowOff>142189</xdr:rowOff>
    </xdr:to>
    <xdr:cxnSp macro="">
      <xdr:nvCxnSpPr>
        <xdr:cNvPr id="105" name="直線コネクタ 104">
          <a:extLst>
            <a:ext uri="{FF2B5EF4-FFF2-40B4-BE49-F238E27FC236}">
              <a16:creationId xmlns="" xmlns:a16="http://schemas.microsoft.com/office/drawing/2014/main" id="{507259A6-CC9F-4A39-A44A-00E91F609963}"/>
            </a:ext>
          </a:extLst>
        </xdr:cNvPr>
        <xdr:cNvCxnSpPr/>
      </xdr:nvCxnSpPr>
      <xdr:spPr>
        <a:xfrm>
          <a:off x="10388600" y="71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162418</xdr:rowOff>
    </xdr:from>
    <xdr:ext cx="534377" cy="259045"/>
    <xdr:sp macro="" textlink="">
      <xdr:nvSpPr>
        <xdr:cNvPr id="106" name="【道路】&#10;一人当たり延長最大値テキスト">
          <a:extLst>
            <a:ext uri="{FF2B5EF4-FFF2-40B4-BE49-F238E27FC236}">
              <a16:creationId xmlns="" xmlns:a16="http://schemas.microsoft.com/office/drawing/2014/main" id="{A6E2F5F5-456E-43AB-807E-C09EDD2AAF23}"/>
            </a:ext>
          </a:extLst>
        </xdr:cNvPr>
        <xdr:cNvSpPr txBox="1"/>
      </xdr:nvSpPr>
      <xdr:spPr>
        <a:xfrm>
          <a:off x="10515600" y="564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44291</xdr:rowOff>
    </xdr:from>
    <xdr:to>
      <xdr:col>55</xdr:col>
      <xdr:colOff>88900</xdr:colOff>
      <xdr:row>34</xdr:row>
      <xdr:rowOff>44291</xdr:rowOff>
    </xdr:to>
    <xdr:cxnSp macro="">
      <xdr:nvCxnSpPr>
        <xdr:cNvPr id="107" name="直線コネクタ 106">
          <a:extLst>
            <a:ext uri="{FF2B5EF4-FFF2-40B4-BE49-F238E27FC236}">
              <a16:creationId xmlns="" xmlns:a16="http://schemas.microsoft.com/office/drawing/2014/main" id="{76389BDD-FF97-406C-A923-D7B689E006CE}"/>
            </a:ext>
          </a:extLst>
        </xdr:cNvPr>
        <xdr:cNvCxnSpPr/>
      </xdr:nvCxnSpPr>
      <xdr:spPr>
        <a:xfrm>
          <a:off x="10388600" y="5873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97255</xdr:rowOff>
    </xdr:from>
    <xdr:ext cx="534377" cy="259045"/>
    <xdr:sp macro="" textlink="">
      <xdr:nvSpPr>
        <xdr:cNvPr id="108" name="【道路】&#10;一人当たり延長平均値テキスト">
          <a:extLst>
            <a:ext uri="{FF2B5EF4-FFF2-40B4-BE49-F238E27FC236}">
              <a16:creationId xmlns="" xmlns:a16="http://schemas.microsoft.com/office/drawing/2014/main" id="{B6A68219-8E51-44E9-BE2E-53490B17A02B}"/>
            </a:ext>
          </a:extLst>
        </xdr:cNvPr>
        <xdr:cNvSpPr txBox="1"/>
      </xdr:nvSpPr>
      <xdr:spPr>
        <a:xfrm>
          <a:off x="10515600" y="6783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74378</xdr:rowOff>
    </xdr:from>
    <xdr:to>
      <xdr:col>55</xdr:col>
      <xdr:colOff>50800</xdr:colOff>
      <xdr:row>41</xdr:row>
      <xdr:rowOff>4528</xdr:rowOff>
    </xdr:to>
    <xdr:sp macro="" textlink="">
      <xdr:nvSpPr>
        <xdr:cNvPr id="109" name="フローチャート: 判断 108">
          <a:extLst>
            <a:ext uri="{FF2B5EF4-FFF2-40B4-BE49-F238E27FC236}">
              <a16:creationId xmlns="" xmlns:a16="http://schemas.microsoft.com/office/drawing/2014/main" id="{C08603E5-0DC9-454B-B7C5-D2E08B90D24B}"/>
            </a:ext>
          </a:extLst>
        </xdr:cNvPr>
        <xdr:cNvSpPr/>
      </xdr:nvSpPr>
      <xdr:spPr>
        <a:xfrm>
          <a:off x="10426700" y="6932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64700</xdr:rowOff>
    </xdr:from>
    <xdr:to>
      <xdr:col>50</xdr:col>
      <xdr:colOff>165100</xdr:colOff>
      <xdr:row>40</xdr:row>
      <xdr:rowOff>166300</xdr:rowOff>
    </xdr:to>
    <xdr:sp macro="" textlink="">
      <xdr:nvSpPr>
        <xdr:cNvPr id="110" name="フローチャート: 判断 109">
          <a:extLst>
            <a:ext uri="{FF2B5EF4-FFF2-40B4-BE49-F238E27FC236}">
              <a16:creationId xmlns="" xmlns:a16="http://schemas.microsoft.com/office/drawing/2014/main" id="{BE17265B-D8B6-406A-A2BD-76DA5751D6F0}"/>
            </a:ext>
          </a:extLst>
        </xdr:cNvPr>
        <xdr:cNvSpPr/>
      </xdr:nvSpPr>
      <xdr:spPr>
        <a:xfrm>
          <a:off x="9588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76435</xdr:rowOff>
    </xdr:from>
    <xdr:to>
      <xdr:col>46</xdr:col>
      <xdr:colOff>38100</xdr:colOff>
      <xdr:row>41</xdr:row>
      <xdr:rowOff>6585</xdr:rowOff>
    </xdr:to>
    <xdr:sp macro="" textlink="">
      <xdr:nvSpPr>
        <xdr:cNvPr id="111" name="フローチャート: 判断 110">
          <a:extLst>
            <a:ext uri="{FF2B5EF4-FFF2-40B4-BE49-F238E27FC236}">
              <a16:creationId xmlns="" xmlns:a16="http://schemas.microsoft.com/office/drawing/2014/main" id="{569A1736-8CE2-4E25-906E-4E04E5136E73}"/>
            </a:ext>
          </a:extLst>
        </xdr:cNvPr>
        <xdr:cNvSpPr/>
      </xdr:nvSpPr>
      <xdr:spPr>
        <a:xfrm>
          <a:off x="8699500" y="693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a:extLst>
            <a:ext uri="{FF2B5EF4-FFF2-40B4-BE49-F238E27FC236}">
              <a16:creationId xmlns="" xmlns:a16="http://schemas.microsoft.com/office/drawing/2014/main" id="{7810A2C3-B1C6-4E73-9FBC-A9E6137413F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a:extLst>
            <a:ext uri="{FF2B5EF4-FFF2-40B4-BE49-F238E27FC236}">
              <a16:creationId xmlns="" xmlns:a16="http://schemas.microsoft.com/office/drawing/2014/main" id="{A10F8CDB-FD73-4D70-AFA6-3E11D5ACD7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a:extLst>
            <a:ext uri="{FF2B5EF4-FFF2-40B4-BE49-F238E27FC236}">
              <a16:creationId xmlns="" xmlns:a16="http://schemas.microsoft.com/office/drawing/2014/main" id="{58A444D9-235A-48DD-93E1-F713144D19B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a:extLst>
            <a:ext uri="{FF2B5EF4-FFF2-40B4-BE49-F238E27FC236}">
              <a16:creationId xmlns="" xmlns:a16="http://schemas.microsoft.com/office/drawing/2014/main" id="{71970C91-DC00-4CDE-8081-06203F23C83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a:extLst>
            <a:ext uri="{FF2B5EF4-FFF2-40B4-BE49-F238E27FC236}">
              <a16:creationId xmlns="" xmlns:a16="http://schemas.microsoft.com/office/drawing/2014/main" id="{CD9FAB92-DD5C-4A63-A30C-6B6DAB92D03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167494</xdr:rowOff>
    </xdr:from>
    <xdr:to>
      <xdr:col>55</xdr:col>
      <xdr:colOff>50800</xdr:colOff>
      <xdr:row>41</xdr:row>
      <xdr:rowOff>97644</xdr:rowOff>
    </xdr:to>
    <xdr:sp macro="" textlink="">
      <xdr:nvSpPr>
        <xdr:cNvPr id="117" name="楕円 116">
          <a:extLst>
            <a:ext uri="{FF2B5EF4-FFF2-40B4-BE49-F238E27FC236}">
              <a16:creationId xmlns="" xmlns:a16="http://schemas.microsoft.com/office/drawing/2014/main" id="{6ADBE0F9-F02F-4A4E-B0BD-730FDC144B7C}"/>
            </a:ext>
          </a:extLst>
        </xdr:cNvPr>
        <xdr:cNvSpPr/>
      </xdr:nvSpPr>
      <xdr:spPr>
        <a:xfrm>
          <a:off x="10426700" y="702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82421</xdr:rowOff>
    </xdr:from>
    <xdr:ext cx="469744" cy="259045"/>
    <xdr:sp macro="" textlink="">
      <xdr:nvSpPr>
        <xdr:cNvPr id="118" name="【道路】&#10;一人当たり延長該当値テキスト">
          <a:extLst>
            <a:ext uri="{FF2B5EF4-FFF2-40B4-BE49-F238E27FC236}">
              <a16:creationId xmlns="" xmlns:a16="http://schemas.microsoft.com/office/drawing/2014/main" id="{405888F4-E012-4B5B-B197-8401A07ADFFC}"/>
            </a:ext>
          </a:extLst>
        </xdr:cNvPr>
        <xdr:cNvSpPr txBox="1"/>
      </xdr:nvSpPr>
      <xdr:spPr>
        <a:xfrm>
          <a:off x="10515600" y="694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169437</xdr:rowOff>
    </xdr:from>
    <xdr:to>
      <xdr:col>50</xdr:col>
      <xdr:colOff>165100</xdr:colOff>
      <xdr:row>41</xdr:row>
      <xdr:rowOff>99587</xdr:rowOff>
    </xdr:to>
    <xdr:sp macro="" textlink="">
      <xdr:nvSpPr>
        <xdr:cNvPr id="119" name="楕円 118">
          <a:extLst>
            <a:ext uri="{FF2B5EF4-FFF2-40B4-BE49-F238E27FC236}">
              <a16:creationId xmlns="" xmlns:a16="http://schemas.microsoft.com/office/drawing/2014/main" id="{18461C6C-E357-409D-A10B-1FE6B213A18A}"/>
            </a:ext>
          </a:extLst>
        </xdr:cNvPr>
        <xdr:cNvSpPr/>
      </xdr:nvSpPr>
      <xdr:spPr>
        <a:xfrm>
          <a:off x="9588500" y="70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46844</xdr:rowOff>
    </xdr:from>
    <xdr:to>
      <xdr:col>55</xdr:col>
      <xdr:colOff>0</xdr:colOff>
      <xdr:row>41</xdr:row>
      <xdr:rowOff>48787</xdr:rowOff>
    </xdr:to>
    <xdr:cxnSp macro="">
      <xdr:nvCxnSpPr>
        <xdr:cNvPr id="120" name="直線コネクタ 119">
          <a:extLst>
            <a:ext uri="{FF2B5EF4-FFF2-40B4-BE49-F238E27FC236}">
              <a16:creationId xmlns="" xmlns:a16="http://schemas.microsoft.com/office/drawing/2014/main" id="{E978D92D-E98E-4217-8550-CF5E199DB2C3}"/>
            </a:ext>
          </a:extLst>
        </xdr:cNvPr>
        <xdr:cNvCxnSpPr/>
      </xdr:nvCxnSpPr>
      <xdr:spPr>
        <a:xfrm flipV="1">
          <a:off x="9639300" y="7076294"/>
          <a:ext cx="8382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171038</xdr:rowOff>
    </xdr:from>
    <xdr:to>
      <xdr:col>46</xdr:col>
      <xdr:colOff>38100</xdr:colOff>
      <xdr:row>41</xdr:row>
      <xdr:rowOff>101188</xdr:rowOff>
    </xdr:to>
    <xdr:sp macro="" textlink="">
      <xdr:nvSpPr>
        <xdr:cNvPr id="121" name="楕円 120">
          <a:extLst>
            <a:ext uri="{FF2B5EF4-FFF2-40B4-BE49-F238E27FC236}">
              <a16:creationId xmlns="" xmlns:a16="http://schemas.microsoft.com/office/drawing/2014/main" id="{310B69BD-32A0-4D18-A2EA-F184AC641B18}"/>
            </a:ext>
          </a:extLst>
        </xdr:cNvPr>
        <xdr:cNvSpPr/>
      </xdr:nvSpPr>
      <xdr:spPr>
        <a:xfrm>
          <a:off x="8699500" y="70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48787</xdr:rowOff>
    </xdr:from>
    <xdr:to>
      <xdr:col>50</xdr:col>
      <xdr:colOff>114300</xdr:colOff>
      <xdr:row>41</xdr:row>
      <xdr:rowOff>50388</xdr:rowOff>
    </xdr:to>
    <xdr:cxnSp macro="">
      <xdr:nvCxnSpPr>
        <xdr:cNvPr id="122" name="直線コネクタ 121">
          <a:extLst>
            <a:ext uri="{FF2B5EF4-FFF2-40B4-BE49-F238E27FC236}">
              <a16:creationId xmlns="" xmlns:a16="http://schemas.microsoft.com/office/drawing/2014/main" id="{E72D54EE-9CE6-4E1B-B3F7-12E1640926AB}"/>
            </a:ext>
          </a:extLst>
        </xdr:cNvPr>
        <xdr:cNvCxnSpPr/>
      </xdr:nvCxnSpPr>
      <xdr:spPr>
        <a:xfrm flipV="1">
          <a:off x="8750300" y="7078237"/>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11377</xdr:rowOff>
    </xdr:from>
    <xdr:ext cx="534377" cy="259045"/>
    <xdr:sp macro="" textlink="">
      <xdr:nvSpPr>
        <xdr:cNvPr id="123" name="n_1aveValue【道路】&#10;一人当たり延長">
          <a:extLst>
            <a:ext uri="{FF2B5EF4-FFF2-40B4-BE49-F238E27FC236}">
              <a16:creationId xmlns="" xmlns:a16="http://schemas.microsoft.com/office/drawing/2014/main" id="{A0DA51C1-C2C5-4231-B71C-79AC7E568155}"/>
            </a:ext>
          </a:extLst>
        </xdr:cNvPr>
        <xdr:cNvSpPr txBox="1"/>
      </xdr:nvSpPr>
      <xdr:spPr>
        <a:xfrm>
          <a:off x="93594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23112</xdr:rowOff>
    </xdr:from>
    <xdr:ext cx="534377" cy="259045"/>
    <xdr:sp macro="" textlink="">
      <xdr:nvSpPr>
        <xdr:cNvPr id="124" name="n_2aveValue【道路】&#10;一人当たり延長">
          <a:extLst>
            <a:ext uri="{FF2B5EF4-FFF2-40B4-BE49-F238E27FC236}">
              <a16:creationId xmlns="" xmlns:a16="http://schemas.microsoft.com/office/drawing/2014/main" id="{79D8646F-6793-4502-AAC7-313F24DCC8BF}"/>
            </a:ext>
          </a:extLst>
        </xdr:cNvPr>
        <xdr:cNvSpPr txBox="1"/>
      </xdr:nvSpPr>
      <xdr:spPr>
        <a:xfrm>
          <a:off x="8483111" y="670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90714</xdr:rowOff>
    </xdr:from>
    <xdr:ext cx="469744" cy="259045"/>
    <xdr:sp macro="" textlink="">
      <xdr:nvSpPr>
        <xdr:cNvPr id="125" name="n_1mainValue【道路】&#10;一人当たり延長">
          <a:extLst>
            <a:ext uri="{FF2B5EF4-FFF2-40B4-BE49-F238E27FC236}">
              <a16:creationId xmlns="" xmlns:a16="http://schemas.microsoft.com/office/drawing/2014/main" id="{0B755ED3-5B5B-40A2-AEC1-93E9CBFD9A27}"/>
            </a:ext>
          </a:extLst>
        </xdr:cNvPr>
        <xdr:cNvSpPr txBox="1"/>
      </xdr:nvSpPr>
      <xdr:spPr>
        <a:xfrm>
          <a:off x="9391727" y="71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92315</xdr:rowOff>
    </xdr:from>
    <xdr:ext cx="469744" cy="259045"/>
    <xdr:sp macro="" textlink="">
      <xdr:nvSpPr>
        <xdr:cNvPr id="126" name="n_2mainValue【道路】&#10;一人当たり延長">
          <a:extLst>
            <a:ext uri="{FF2B5EF4-FFF2-40B4-BE49-F238E27FC236}">
              <a16:creationId xmlns="" xmlns:a16="http://schemas.microsoft.com/office/drawing/2014/main" id="{4D0A34B2-6BD0-449D-B0A3-133E4B0BF8C5}"/>
            </a:ext>
          </a:extLst>
        </xdr:cNvPr>
        <xdr:cNvSpPr txBox="1"/>
      </xdr:nvSpPr>
      <xdr:spPr>
        <a:xfrm>
          <a:off x="8515427" y="712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a:extLst>
            <a:ext uri="{FF2B5EF4-FFF2-40B4-BE49-F238E27FC236}">
              <a16:creationId xmlns="" xmlns:a16="http://schemas.microsoft.com/office/drawing/2014/main" id="{DB79D017-034E-4BB5-AFC0-A9C7F04C69D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a:extLst>
            <a:ext uri="{FF2B5EF4-FFF2-40B4-BE49-F238E27FC236}">
              <a16:creationId xmlns="" xmlns:a16="http://schemas.microsoft.com/office/drawing/2014/main" id="{C7DF99AF-37B0-4BC3-B4CB-D0E955F28A1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a:extLst>
            <a:ext uri="{FF2B5EF4-FFF2-40B4-BE49-F238E27FC236}">
              <a16:creationId xmlns="" xmlns:a16="http://schemas.microsoft.com/office/drawing/2014/main" id="{98DA90DC-049F-4F6F-AC48-F1C97E121C9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a:extLst>
            <a:ext uri="{FF2B5EF4-FFF2-40B4-BE49-F238E27FC236}">
              <a16:creationId xmlns="" xmlns:a16="http://schemas.microsoft.com/office/drawing/2014/main" id="{9203024B-E9F8-49B6-A26D-73F398F45F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a:extLst>
            <a:ext uri="{FF2B5EF4-FFF2-40B4-BE49-F238E27FC236}">
              <a16:creationId xmlns="" xmlns:a16="http://schemas.microsoft.com/office/drawing/2014/main" id="{0D667F5A-5E40-47E9-BC14-9C1D8852128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a:extLst>
            <a:ext uri="{FF2B5EF4-FFF2-40B4-BE49-F238E27FC236}">
              <a16:creationId xmlns="" xmlns:a16="http://schemas.microsoft.com/office/drawing/2014/main" id="{84805AE3-803C-4B8E-AFDE-9D904B1A4C5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a:extLst>
            <a:ext uri="{FF2B5EF4-FFF2-40B4-BE49-F238E27FC236}">
              <a16:creationId xmlns="" xmlns:a16="http://schemas.microsoft.com/office/drawing/2014/main" id="{2CFCB83E-3107-4C97-AF2E-E503AC6535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a:extLst>
            <a:ext uri="{FF2B5EF4-FFF2-40B4-BE49-F238E27FC236}">
              <a16:creationId xmlns="" xmlns:a16="http://schemas.microsoft.com/office/drawing/2014/main" id="{273746F6-D31D-4F84-A780-921DBAEC74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5" name="テキスト ボックス 134">
          <a:extLst>
            <a:ext uri="{FF2B5EF4-FFF2-40B4-BE49-F238E27FC236}">
              <a16:creationId xmlns="" xmlns:a16="http://schemas.microsoft.com/office/drawing/2014/main" id="{D9F7CFB5-4A4B-4478-B70B-098F6792A56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a:extLst>
            <a:ext uri="{FF2B5EF4-FFF2-40B4-BE49-F238E27FC236}">
              <a16:creationId xmlns="" xmlns:a16="http://schemas.microsoft.com/office/drawing/2014/main" id="{30348D16-B51A-4FE9-A792-5EF40EDDBBF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7" name="テキスト ボックス 136">
          <a:extLst>
            <a:ext uri="{FF2B5EF4-FFF2-40B4-BE49-F238E27FC236}">
              <a16:creationId xmlns="" xmlns:a16="http://schemas.microsoft.com/office/drawing/2014/main" id="{976BE3CA-DA53-4345-97B8-CBF2AFD19187}"/>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8" name="直線コネクタ 137">
          <a:extLst>
            <a:ext uri="{FF2B5EF4-FFF2-40B4-BE49-F238E27FC236}">
              <a16:creationId xmlns="" xmlns:a16="http://schemas.microsoft.com/office/drawing/2014/main" id="{2F8FE59B-8F4B-4FF0-9CA8-327C7B2322E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9" name="テキスト ボックス 138">
          <a:extLst>
            <a:ext uri="{FF2B5EF4-FFF2-40B4-BE49-F238E27FC236}">
              <a16:creationId xmlns="" xmlns:a16="http://schemas.microsoft.com/office/drawing/2014/main" id="{DDDFB494-C2D3-4274-82F1-6D738BF7DCF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0" name="直線コネクタ 139">
          <a:extLst>
            <a:ext uri="{FF2B5EF4-FFF2-40B4-BE49-F238E27FC236}">
              <a16:creationId xmlns="" xmlns:a16="http://schemas.microsoft.com/office/drawing/2014/main" id="{BBBCD740-0906-49DA-AB96-EA722E0840D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1" name="テキスト ボックス 140">
          <a:extLst>
            <a:ext uri="{FF2B5EF4-FFF2-40B4-BE49-F238E27FC236}">
              <a16:creationId xmlns="" xmlns:a16="http://schemas.microsoft.com/office/drawing/2014/main" id="{F753365E-393F-45BF-B08B-4621A80820A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2" name="直線コネクタ 141">
          <a:extLst>
            <a:ext uri="{FF2B5EF4-FFF2-40B4-BE49-F238E27FC236}">
              <a16:creationId xmlns="" xmlns:a16="http://schemas.microsoft.com/office/drawing/2014/main" id="{799D415A-DD36-4223-8737-35576C8055D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3" name="テキスト ボックス 142">
          <a:extLst>
            <a:ext uri="{FF2B5EF4-FFF2-40B4-BE49-F238E27FC236}">
              <a16:creationId xmlns="" xmlns:a16="http://schemas.microsoft.com/office/drawing/2014/main" id="{1865C19D-3037-4AB1-BD38-87AA4F9225C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4" name="直線コネクタ 143">
          <a:extLst>
            <a:ext uri="{FF2B5EF4-FFF2-40B4-BE49-F238E27FC236}">
              <a16:creationId xmlns="" xmlns:a16="http://schemas.microsoft.com/office/drawing/2014/main" id="{BD155F9D-2383-4BEF-9DA9-F88A003EA71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5" name="テキスト ボックス 144">
          <a:extLst>
            <a:ext uri="{FF2B5EF4-FFF2-40B4-BE49-F238E27FC236}">
              <a16:creationId xmlns="" xmlns:a16="http://schemas.microsoft.com/office/drawing/2014/main" id="{F8AF8AF3-FB89-4DD8-8833-DDD48EF9830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6" name="直線コネクタ 145">
          <a:extLst>
            <a:ext uri="{FF2B5EF4-FFF2-40B4-BE49-F238E27FC236}">
              <a16:creationId xmlns="" xmlns:a16="http://schemas.microsoft.com/office/drawing/2014/main" id="{08CD4EE1-A29E-45BC-ACE5-C6FF8736A97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7" name="テキスト ボックス 146">
          <a:extLst>
            <a:ext uri="{FF2B5EF4-FFF2-40B4-BE49-F238E27FC236}">
              <a16:creationId xmlns="" xmlns:a16="http://schemas.microsoft.com/office/drawing/2014/main" id="{F7D51A8D-4E46-4BAD-94D3-8A8A1015D069}"/>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a:extLst>
            <a:ext uri="{FF2B5EF4-FFF2-40B4-BE49-F238E27FC236}">
              <a16:creationId xmlns="" xmlns:a16="http://schemas.microsoft.com/office/drawing/2014/main" id="{F0C42AE8-F17D-42BC-83BA-C366EC9B9A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9" name="テキスト ボックス 148">
          <a:extLst>
            <a:ext uri="{FF2B5EF4-FFF2-40B4-BE49-F238E27FC236}">
              <a16:creationId xmlns="" xmlns:a16="http://schemas.microsoft.com/office/drawing/2014/main" id="{572306AE-D828-4681-AD2F-068CCDDFB08A}"/>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a:extLst>
            <a:ext uri="{FF2B5EF4-FFF2-40B4-BE49-F238E27FC236}">
              <a16:creationId xmlns="" xmlns:a16="http://schemas.microsoft.com/office/drawing/2014/main" id="{E6CED72B-B93B-4006-8247-9104DAC90F1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158115</xdr:rowOff>
    </xdr:from>
    <xdr:to>
      <xdr:col>24</xdr:col>
      <xdr:colOff>62865</xdr:colOff>
      <xdr:row>63</xdr:row>
      <xdr:rowOff>91440</xdr:rowOff>
    </xdr:to>
    <xdr:cxnSp macro="">
      <xdr:nvCxnSpPr>
        <xdr:cNvPr id="151" name="直線コネクタ 150">
          <a:extLst>
            <a:ext uri="{FF2B5EF4-FFF2-40B4-BE49-F238E27FC236}">
              <a16:creationId xmlns="" xmlns:a16="http://schemas.microsoft.com/office/drawing/2014/main" id="{4AEFA4CF-A410-4D74-A744-885FFC6308F9}"/>
            </a:ext>
          </a:extLst>
        </xdr:cNvPr>
        <xdr:cNvCxnSpPr/>
      </xdr:nvCxnSpPr>
      <xdr:spPr>
        <a:xfrm flipV="1">
          <a:off x="4634865" y="9759315"/>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95267</xdr:rowOff>
    </xdr:from>
    <xdr:ext cx="405111" cy="259045"/>
    <xdr:sp macro="" textlink="">
      <xdr:nvSpPr>
        <xdr:cNvPr id="152" name="【橋りょう・トンネル】&#10;有形固定資産減価償却率最小値テキスト">
          <a:extLst>
            <a:ext uri="{FF2B5EF4-FFF2-40B4-BE49-F238E27FC236}">
              <a16:creationId xmlns="" xmlns:a16="http://schemas.microsoft.com/office/drawing/2014/main" id="{1C5F960A-3B8E-4AA6-A3F7-EB98093E828D}"/>
            </a:ext>
          </a:extLst>
        </xdr:cNvPr>
        <xdr:cNvSpPr txBox="1"/>
      </xdr:nvSpPr>
      <xdr:spPr>
        <a:xfrm>
          <a:off x="4673600"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91440</xdr:rowOff>
    </xdr:from>
    <xdr:to>
      <xdr:col>24</xdr:col>
      <xdr:colOff>152400</xdr:colOff>
      <xdr:row>63</xdr:row>
      <xdr:rowOff>91440</xdr:rowOff>
    </xdr:to>
    <xdr:cxnSp macro="">
      <xdr:nvCxnSpPr>
        <xdr:cNvPr id="153" name="直線コネクタ 152">
          <a:extLst>
            <a:ext uri="{FF2B5EF4-FFF2-40B4-BE49-F238E27FC236}">
              <a16:creationId xmlns="" xmlns:a16="http://schemas.microsoft.com/office/drawing/2014/main" id="{4E4A4DF9-BF06-44E9-B6C9-136AE67EC008}"/>
            </a:ext>
          </a:extLst>
        </xdr:cNvPr>
        <xdr:cNvCxnSpPr/>
      </xdr:nvCxnSpPr>
      <xdr:spPr>
        <a:xfrm>
          <a:off x="4546600" y="10892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104792</xdr:rowOff>
    </xdr:from>
    <xdr:ext cx="405111" cy="259045"/>
    <xdr:sp macro="" textlink="">
      <xdr:nvSpPr>
        <xdr:cNvPr id="154" name="【橋りょう・トンネル】&#10;有形固定資産減価償却率最大値テキスト">
          <a:extLst>
            <a:ext uri="{FF2B5EF4-FFF2-40B4-BE49-F238E27FC236}">
              <a16:creationId xmlns="" xmlns:a16="http://schemas.microsoft.com/office/drawing/2014/main" id="{EC5AE3F0-BCD8-4DD9-B3B7-6A5DCF82DC0B}"/>
            </a:ext>
          </a:extLst>
        </xdr:cNvPr>
        <xdr:cNvSpPr txBox="1"/>
      </xdr:nvSpPr>
      <xdr:spPr>
        <a:xfrm>
          <a:off x="4673600" y="953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158115</xdr:rowOff>
    </xdr:from>
    <xdr:to>
      <xdr:col>24</xdr:col>
      <xdr:colOff>152400</xdr:colOff>
      <xdr:row>56</xdr:row>
      <xdr:rowOff>158115</xdr:rowOff>
    </xdr:to>
    <xdr:cxnSp macro="">
      <xdr:nvCxnSpPr>
        <xdr:cNvPr id="155" name="直線コネクタ 154">
          <a:extLst>
            <a:ext uri="{FF2B5EF4-FFF2-40B4-BE49-F238E27FC236}">
              <a16:creationId xmlns="" xmlns:a16="http://schemas.microsoft.com/office/drawing/2014/main" id="{D9A99879-E455-44B2-92FA-C6796517D9CC}"/>
            </a:ext>
          </a:extLst>
        </xdr:cNvPr>
        <xdr:cNvCxnSpPr/>
      </xdr:nvCxnSpPr>
      <xdr:spPr>
        <a:xfrm>
          <a:off x="4546600" y="975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56" name="【橋りょう・トンネル】&#10;有形固定資産減価償却率平均値テキスト">
          <a:extLst>
            <a:ext uri="{FF2B5EF4-FFF2-40B4-BE49-F238E27FC236}">
              <a16:creationId xmlns="" xmlns:a16="http://schemas.microsoft.com/office/drawing/2014/main" id="{67656C53-56FE-48F9-91FA-36CAC2E350C6}"/>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57" name="フローチャート: 判断 156">
          <a:extLst>
            <a:ext uri="{FF2B5EF4-FFF2-40B4-BE49-F238E27FC236}">
              <a16:creationId xmlns="" xmlns:a16="http://schemas.microsoft.com/office/drawing/2014/main" id="{4FA8CA54-464D-48D5-9760-625EA1926321}"/>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31115</xdr:rowOff>
    </xdr:from>
    <xdr:to>
      <xdr:col>20</xdr:col>
      <xdr:colOff>38100</xdr:colOff>
      <xdr:row>60</xdr:row>
      <xdr:rowOff>132715</xdr:rowOff>
    </xdr:to>
    <xdr:sp macro="" textlink="">
      <xdr:nvSpPr>
        <xdr:cNvPr id="158" name="フローチャート: 判断 157">
          <a:extLst>
            <a:ext uri="{FF2B5EF4-FFF2-40B4-BE49-F238E27FC236}">
              <a16:creationId xmlns="" xmlns:a16="http://schemas.microsoft.com/office/drawing/2014/main" id="{7B7D629B-32B5-4FAD-97A7-3807431ADBCE}"/>
            </a:ext>
          </a:extLst>
        </xdr:cNvPr>
        <xdr:cNvSpPr/>
      </xdr:nvSpPr>
      <xdr:spPr>
        <a:xfrm>
          <a:off x="3746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57785</xdr:rowOff>
    </xdr:from>
    <xdr:to>
      <xdr:col>15</xdr:col>
      <xdr:colOff>101600</xdr:colOff>
      <xdr:row>60</xdr:row>
      <xdr:rowOff>159385</xdr:rowOff>
    </xdr:to>
    <xdr:sp macro="" textlink="">
      <xdr:nvSpPr>
        <xdr:cNvPr id="159" name="フローチャート: 判断 158">
          <a:extLst>
            <a:ext uri="{FF2B5EF4-FFF2-40B4-BE49-F238E27FC236}">
              <a16:creationId xmlns="" xmlns:a16="http://schemas.microsoft.com/office/drawing/2014/main" id="{06D31187-ED71-4681-AE44-14052E6EEA5C}"/>
            </a:ext>
          </a:extLst>
        </xdr:cNvPr>
        <xdr:cNvSpPr/>
      </xdr:nvSpPr>
      <xdr:spPr>
        <a:xfrm>
          <a:off x="2857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0" name="テキスト ボックス 159">
          <a:extLst>
            <a:ext uri="{FF2B5EF4-FFF2-40B4-BE49-F238E27FC236}">
              <a16:creationId xmlns="" xmlns:a16="http://schemas.microsoft.com/office/drawing/2014/main" id="{0B19DB69-8353-4059-BE65-B316E247906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1" name="テキスト ボックス 160">
          <a:extLst>
            <a:ext uri="{FF2B5EF4-FFF2-40B4-BE49-F238E27FC236}">
              <a16:creationId xmlns="" xmlns:a16="http://schemas.microsoft.com/office/drawing/2014/main" id="{D45029C9-0B45-4D15-B1C6-19283DC0603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2" name="テキスト ボックス 161">
          <a:extLst>
            <a:ext uri="{FF2B5EF4-FFF2-40B4-BE49-F238E27FC236}">
              <a16:creationId xmlns="" xmlns:a16="http://schemas.microsoft.com/office/drawing/2014/main" id="{4D403920-5F51-401C-90CB-6CB43032F6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3" name="テキスト ボックス 162">
          <a:extLst>
            <a:ext uri="{FF2B5EF4-FFF2-40B4-BE49-F238E27FC236}">
              <a16:creationId xmlns="" xmlns:a16="http://schemas.microsoft.com/office/drawing/2014/main" id="{557D8273-6939-4970-9B4F-98B1B1C28C3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4" name="テキスト ボックス 163">
          <a:extLst>
            <a:ext uri="{FF2B5EF4-FFF2-40B4-BE49-F238E27FC236}">
              <a16:creationId xmlns="" xmlns:a16="http://schemas.microsoft.com/office/drawing/2014/main" id="{AB0D634B-5341-45C4-9CBE-B4CD3D99E00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92075</xdr:rowOff>
    </xdr:from>
    <xdr:to>
      <xdr:col>24</xdr:col>
      <xdr:colOff>114300</xdr:colOff>
      <xdr:row>60</xdr:row>
      <xdr:rowOff>22225</xdr:rowOff>
    </xdr:to>
    <xdr:sp macro="" textlink="">
      <xdr:nvSpPr>
        <xdr:cNvPr id="165" name="楕円 164">
          <a:extLst>
            <a:ext uri="{FF2B5EF4-FFF2-40B4-BE49-F238E27FC236}">
              <a16:creationId xmlns="" xmlns:a16="http://schemas.microsoft.com/office/drawing/2014/main" id="{3CF66D61-B096-45D5-9C9B-8ECFDEFD2E59}"/>
            </a:ext>
          </a:extLst>
        </xdr:cNvPr>
        <xdr:cNvSpPr/>
      </xdr:nvSpPr>
      <xdr:spPr>
        <a:xfrm>
          <a:off x="45847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114952</xdr:rowOff>
    </xdr:from>
    <xdr:ext cx="405111" cy="259045"/>
    <xdr:sp macro="" textlink="">
      <xdr:nvSpPr>
        <xdr:cNvPr id="166" name="【橋りょう・トンネル】&#10;有形固定資産減価償却率該当値テキスト">
          <a:extLst>
            <a:ext uri="{FF2B5EF4-FFF2-40B4-BE49-F238E27FC236}">
              <a16:creationId xmlns="" xmlns:a16="http://schemas.microsoft.com/office/drawing/2014/main" id="{0E071768-DE59-4A09-A708-961061109FE1}"/>
            </a:ext>
          </a:extLst>
        </xdr:cNvPr>
        <xdr:cNvSpPr txBox="1"/>
      </xdr:nvSpPr>
      <xdr:spPr>
        <a:xfrm>
          <a:off x="4673600"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116840</xdr:rowOff>
    </xdr:from>
    <xdr:to>
      <xdr:col>20</xdr:col>
      <xdr:colOff>38100</xdr:colOff>
      <xdr:row>60</xdr:row>
      <xdr:rowOff>46990</xdr:rowOff>
    </xdr:to>
    <xdr:sp macro="" textlink="">
      <xdr:nvSpPr>
        <xdr:cNvPr id="167" name="楕円 166">
          <a:extLst>
            <a:ext uri="{FF2B5EF4-FFF2-40B4-BE49-F238E27FC236}">
              <a16:creationId xmlns="" xmlns:a16="http://schemas.microsoft.com/office/drawing/2014/main" id="{8CDD3581-E627-4176-9447-54AB04824DEF}"/>
            </a:ext>
          </a:extLst>
        </xdr:cNvPr>
        <xdr:cNvSpPr/>
      </xdr:nvSpPr>
      <xdr:spPr>
        <a:xfrm>
          <a:off x="3746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59</xdr:row>
      <xdr:rowOff>167640</xdr:rowOff>
    </xdr:to>
    <xdr:cxnSp macro="">
      <xdr:nvCxnSpPr>
        <xdr:cNvPr id="168" name="直線コネクタ 167">
          <a:extLst>
            <a:ext uri="{FF2B5EF4-FFF2-40B4-BE49-F238E27FC236}">
              <a16:creationId xmlns="" xmlns:a16="http://schemas.microsoft.com/office/drawing/2014/main" id="{AE239235-D073-4A3F-91AB-B75E7DB7F0ED}"/>
            </a:ext>
          </a:extLst>
        </xdr:cNvPr>
        <xdr:cNvCxnSpPr/>
      </xdr:nvCxnSpPr>
      <xdr:spPr>
        <a:xfrm flipV="1">
          <a:off x="3797300" y="1025842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141605</xdr:rowOff>
    </xdr:from>
    <xdr:to>
      <xdr:col>15</xdr:col>
      <xdr:colOff>101600</xdr:colOff>
      <xdr:row>60</xdr:row>
      <xdr:rowOff>71755</xdr:rowOff>
    </xdr:to>
    <xdr:sp macro="" textlink="">
      <xdr:nvSpPr>
        <xdr:cNvPr id="169" name="楕円 168">
          <a:extLst>
            <a:ext uri="{FF2B5EF4-FFF2-40B4-BE49-F238E27FC236}">
              <a16:creationId xmlns="" xmlns:a16="http://schemas.microsoft.com/office/drawing/2014/main" id="{B2C4DDD3-3959-4223-82FD-25E411FF9759}"/>
            </a:ext>
          </a:extLst>
        </xdr:cNvPr>
        <xdr:cNvSpPr/>
      </xdr:nvSpPr>
      <xdr:spPr>
        <a:xfrm>
          <a:off x="2857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167640</xdr:rowOff>
    </xdr:from>
    <xdr:to>
      <xdr:col>19</xdr:col>
      <xdr:colOff>177800</xdr:colOff>
      <xdr:row>60</xdr:row>
      <xdr:rowOff>20955</xdr:rowOff>
    </xdr:to>
    <xdr:cxnSp macro="">
      <xdr:nvCxnSpPr>
        <xdr:cNvPr id="170" name="直線コネクタ 169">
          <a:extLst>
            <a:ext uri="{FF2B5EF4-FFF2-40B4-BE49-F238E27FC236}">
              <a16:creationId xmlns="" xmlns:a16="http://schemas.microsoft.com/office/drawing/2014/main" id="{28760F8C-FBBD-4DF4-B7DE-729EC10D9F16}"/>
            </a:ext>
          </a:extLst>
        </xdr:cNvPr>
        <xdr:cNvCxnSpPr/>
      </xdr:nvCxnSpPr>
      <xdr:spPr>
        <a:xfrm flipV="1">
          <a:off x="2908300" y="102831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123842</xdr:rowOff>
    </xdr:from>
    <xdr:ext cx="405111" cy="259045"/>
    <xdr:sp macro="" textlink="">
      <xdr:nvSpPr>
        <xdr:cNvPr id="171" name="n_1aveValue【橋りょう・トンネル】&#10;有形固定資産減価償却率">
          <a:extLst>
            <a:ext uri="{FF2B5EF4-FFF2-40B4-BE49-F238E27FC236}">
              <a16:creationId xmlns="" xmlns:a16="http://schemas.microsoft.com/office/drawing/2014/main" id="{0B5826A2-C59F-4067-9316-0200D464B40B}"/>
            </a:ext>
          </a:extLst>
        </xdr:cNvPr>
        <xdr:cNvSpPr txBox="1"/>
      </xdr:nvSpPr>
      <xdr:spPr>
        <a:xfrm>
          <a:off x="35820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150512</xdr:rowOff>
    </xdr:from>
    <xdr:ext cx="405111" cy="259045"/>
    <xdr:sp macro="" textlink="">
      <xdr:nvSpPr>
        <xdr:cNvPr id="172" name="n_2aveValue【橋りょう・トンネル】&#10;有形固定資産減価償却率">
          <a:extLst>
            <a:ext uri="{FF2B5EF4-FFF2-40B4-BE49-F238E27FC236}">
              <a16:creationId xmlns="" xmlns:a16="http://schemas.microsoft.com/office/drawing/2014/main" id="{B98CE317-35D2-4999-BF96-E26A3E393738}"/>
            </a:ext>
          </a:extLst>
        </xdr:cNvPr>
        <xdr:cNvSpPr txBox="1"/>
      </xdr:nvSpPr>
      <xdr:spPr>
        <a:xfrm>
          <a:off x="2705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63517</xdr:rowOff>
    </xdr:from>
    <xdr:ext cx="405111" cy="259045"/>
    <xdr:sp macro="" textlink="">
      <xdr:nvSpPr>
        <xdr:cNvPr id="173" name="n_1mainValue【橋りょう・トンネル】&#10;有形固定資産減価償却率">
          <a:extLst>
            <a:ext uri="{FF2B5EF4-FFF2-40B4-BE49-F238E27FC236}">
              <a16:creationId xmlns="" xmlns:a16="http://schemas.microsoft.com/office/drawing/2014/main" id="{F908290D-72DB-4CFE-9F8E-EE3E08E099D9}"/>
            </a:ext>
          </a:extLst>
        </xdr:cNvPr>
        <xdr:cNvSpPr txBox="1"/>
      </xdr:nvSpPr>
      <xdr:spPr>
        <a:xfrm>
          <a:off x="35820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88282</xdr:rowOff>
    </xdr:from>
    <xdr:ext cx="405111" cy="259045"/>
    <xdr:sp macro="" textlink="">
      <xdr:nvSpPr>
        <xdr:cNvPr id="174" name="n_2mainValue【橋りょう・トンネル】&#10;有形固定資産減価償却率">
          <a:extLst>
            <a:ext uri="{FF2B5EF4-FFF2-40B4-BE49-F238E27FC236}">
              <a16:creationId xmlns="" xmlns:a16="http://schemas.microsoft.com/office/drawing/2014/main" id="{B0AC9DBC-4E13-4BC0-8F59-8CC2A57B7574}"/>
            </a:ext>
          </a:extLst>
        </xdr:cNvPr>
        <xdr:cNvSpPr txBox="1"/>
      </xdr:nvSpPr>
      <xdr:spPr>
        <a:xfrm>
          <a:off x="2705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5" name="正方形/長方形 174">
          <a:extLst>
            <a:ext uri="{FF2B5EF4-FFF2-40B4-BE49-F238E27FC236}">
              <a16:creationId xmlns="" xmlns:a16="http://schemas.microsoft.com/office/drawing/2014/main" id="{BA6EE754-3C85-4EE5-8828-581AD6E0766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6" name="正方形/長方形 175">
          <a:extLst>
            <a:ext uri="{FF2B5EF4-FFF2-40B4-BE49-F238E27FC236}">
              <a16:creationId xmlns="" xmlns:a16="http://schemas.microsoft.com/office/drawing/2014/main" id="{904AA664-8244-4467-B9E5-E6D41A727A8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7" name="正方形/長方形 176">
          <a:extLst>
            <a:ext uri="{FF2B5EF4-FFF2-40B4-BE49-F238E27FC236}">
              <a16:creationId xmlns="" xmlns:a16="http://schemas.microsoft.com/office/drawing/2014/main" id="{256CDF12-8048-45B6-A5EB-C84B7E4BF8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8" name="正方形/長方形 177">
          <a:extLst>
            <a:ext uri="{FF2B5EF4-FFF2-40B4-BE49-F238E27FC236}">
              <a16:creationId xmlns="" xmlns:a16="http://schemas.microsoft.com/office/drawing/2014/main" id="{053B7F00-F0BD-4919-8D74-C3B30B52854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9" name="正方形/長方形 178">
          <a:extLst>
            <a:ext uri="{FF2B5EF4-FFF2-40B4-BE49-F238E27FC236}">
              <a16:creationId xmlns="" xmlns:a16="http://schemas.microsoft.com/office/drawing/2014/main" id="{CC7FA5D6-DBD7-4A10-A3EF-75CE68D6B4F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0" name="正方形/長方形 179">
          <a:extLst>
            <a:ext uri="{FF2B5EF4-FFF2-40B4-BE49-F238E27FC236}">
              <a16:creationId xmlns="" xmlns:a16="http://schemas.microsoft.com/office/drawing/2014/main" id="{BC8C4982-B165-46AE-8011-9FCAB2F669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1" name="正方形/長方形 180">
          <a:extLst>
            <a:ext uri="{FF2B5EF4-FFF2-40B4-BE49-F238E27FC236}">
              <a16:creationId xmlns="" xmlns:a16="http://schemas.microsoft.com/office/drawing/2014/main" id="{1C299C78-3DAA-4077-BA23-F326FFDF5A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2" name="正方形/長方形 181">
          <a:extLst>
            <a:ext uri="{FF2B5EF4-FFF2-40B4-BE49-F238E27FC236}">
              <a16:creationId xmlns="" xmlns:a16="http://schemas.microsoft.com/office/drawing/2014/main" id="{EE8B074C-ACE7-4D8D-9D41-EFD3B07A4C8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3" name="テキスト ボックス 182">
          <a:extLst>
            <a:ext uri="{FF2B5EF4-FFF2-40B4-BE49-F238E27FC236}">
              <a16:creationId xmlns="" xmlns:a16="http://schemas.microsoft.com/office/drawing/2014/main" id="{1EC01C23-B05D-4B10-89EF-65209913D40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4" name="直線コネクタ 183">
          <a:extLst>
            <a:ext uri="{FF2B5EF4-FFF2-40B4-BE49-F238E27FC236}">
              <a16:creationId xmlns="" xmlns:a16="http://schemas.microsoft.com/office/drawing/2014/main" id="{15E715F4-4A97-42A0-9AAF-1EF862682D4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5" name="直線コネクタ 184">
          <a:extLst>
            <a:ext uri="{FF2B5EF4-FFF2-40B4-BE49-F238E27FC236}">
              <a16:creationId xmlns="" xmlns:a16="http://schemas.microsoft.com/office/drawing/2014/main" id="{1701A4CB-3533-42A2-A6F0-06688825026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6" name="テキスト ボックス 185">
          <a:extLst>
            <a:ext uri="{FF2B5EF4-FFF2-40B4-BE49-F238E27FC236}">
              <a16:creationId xmlns="" xmlns:a16="http://schemas.microsoft.com/office/drawing/2014/main" id="{FC567B7E-B7B0-459D-B546-E81B4A9D2AD4}"/>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7" name="直線コネクタ 186">
          <a:extLst>
            <a:ext uri="{FF2B5EF4-FFF2-40B4-BE49-F238E27FC236}">
              <a16:creationId xmlns="" xmlns:a16="http://schemas.microsoft.com/office/drawing/2014/main" id="{0EDA7641-2068-456B-9279-8FFD5438CC6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88" name="テキスト ボックス 187">
          <a:extLst>
            <a:ext uri="{FF2B5EF4-FFF2-40B4-BE49-F238E27FC236}">
              <a16:creationId xmlns="" xmlns:a16="http://schemas.microsoft.com/office/drawing/2014/main" id="{BACDBD75-662E-4DFC-AC06-0B41AE946AE3}"/>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9" name="直線コネクタ 188">
          <a:extLst>
            <a:ext uri="{FF2B5EF4-FFF2-40B4-BE49-F238E27FC236}">
              <a16:creationId xmlns="" xmlns:a16="http://schemas.microsoft.com/office/drawing/2014/main" id="{3581D50A-7463-46F5-8004-5F4963457B5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190" name="テキスト ボックス 189">
          <a:extLst>
            <a:ext uri="{FF2B5EF4-FFF2-40B4-BE49-F238E27FC236}">
              <a16:creationId xmlns="" xmlns:a16="http://schemas.microsoft.com/office/drawing/2014/main" id="{12CA43AB-63D4-4C39-B672-A123B362B8BE}"/>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1" name="直線コネクタ 190">
          <a:extLst>
            <a:ext uri="{FF2B5EF4-FFF2-40B4-BE49-F238E27FC236}">
              <a16:creationId xmlns="" xmlns:a16="http://schemas.microsoft.com/office/drawing/2014/main" id="{EB60036F-6E4A-4A85-8AAB-7E3D1861933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192" name="テキスト ボックス 191">
          <a:extLst>
            <a:ext uri="{FF2B5EF4-FFF2-40B4-BE49-F238E27FC236}">
              <a16:creationId xmlns="" xmlns:a16="http://schemas.microsoft.com/office/drawing/2014/main" id="{1C99EB5A-7175-42BF-9F8C-A1510CB010CD}"/>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a:extLst>
            <a:ext uri="{FF2B5EF4-FFF2-40B4-BE49-F238E27FC236}">
              <a16:creationId xmlns="" xmlns:a16="http://schemas.microsoft.com/office/drawing/2014/main" id="{7685D139-E05D-481C-94FB-1A4E96E76C4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94" name="テキスト ボックス 193">
          <a:extLst>
            <a:ext uri="{FF2B5EF4-FFF2-40B4-BE49-F238E27FC236}">
              <a16:creationId xmlns="" xmlns:a16="http://schemas.microsoft.com/office/drawing/2014/main" id="{DF05A1B6-F2EA-462A-BF7F-F9730E739AB8}"/>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橋りょう・トンネル】&#10;一人当たり有形固定資産（償却資産）額グラフ枠">
          <a:extLst>
            <a:ext uri="{FF2B5EF4-FFF2-40B4-BE49-F238E27FC236}">
              <a16:creationId xmlns="" xmlns:a16="http://schemas.microsoft.com/office/drawing/2014/main" id="{1B134E26-513E-483F-867F-37FEFDC1E4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61040</xdr:rowOff>
    </xdr:from>
    <xdr:to>
      <xdr:col>54</xdr:col>
      <xdr:colOff>189865</xdr:colOff>
      <xdr:row>63</xdr:row>
      <xdr:rowOff>170707</xdr:rowOff>
    </xdr:to>
    <xdr:cxnSp macro="">
      <xdr:nvCxnSpPr>
        <xdr:cNvPr id="196" name="直線コネクタ 195">
          <a:extLst>
            <a:ext uri="{FF2B5EF4-FFF2-40B4-BE49-F238E27FC236}">
              <a16:creationId xmlns="" xmlns:a16="http://schemas.microsoft.com/office/drawing/2014/main" id="{C3E1AD4C-3F9B-4014-89E6-E83E0767E404}"/>
            </a:ext>
          </a:extLst>
        </xdr:cNvPr>
        <xdr:cNvCxnSpPr/>
      </xdr:nvCxnSpPr>
      <xdr:spPr>
        <a:xfrm flipV="1">
          <a:off x="10476865" y="9662240"/>
          <a:ext cx="0" cy="1309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3084</xdr:rowOff>
    </xdr:from>
    <xdr:ext cx="378565" cy="259045"/>
    <xdr:sp macro="" textlink="">
      <xdr:nvSpPr>
        <xdr:cNvPr id="197" name="【橋りょう・トンネル】&#10;一人当たり有形固定資産（償却資産）額最小値テキスト">
          <a:extLst>
            <a:ext uri="{FF2B5EF4-FFF2-40B4-BE49-F238E27FC236}">
              <a16:creationId xmlns="" xmlns:a16="http://schemas.microsoft.com/office/drawing/2014/main" id="{D2F8E9BC-AAFD-4E62-9401-9246DE1F3DBA}"/>
            </a:ext>
          </a:extLst>
        </xdr:cNvPr>
        <xdr:cNvSpPr txBox="1"/>
      </xdr:nvSpPr>
      <xdr:spPr>
        <a:xfrm>
          <a:off x="10515600" y="10975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170707</xdr:rowOff>
    </xdr:from>
    <xdr:to>
      <xdr:col>55</xdr:col>
      <xdr:colOff>88900</xdr:colOff>
      <xdr:row>63</xdr:row>
      <xdr:rowOff>170707</xdr:rowOff>
    </xdr:to>
    <xdr:cxnSp macro="">
      <xdr:nvCxnSpPr>
        <xdr:cNvPr id="198" name="直線コネクタ 197">
          <a:extLst>
            <a:ext uri="{FF2B5EF4-FFF2-40B4-BE49-F238E27FC236}">
              <a16:creationId xmlns="" xmlns:a16="http://schemas.microsoft.com/office/drawing/2014/main" id="{66BD58C3-7443-4E4C-A2C7-A03A791A3FD4}"/>
            </a:ext>
          </a:extLst>
        </xdr:cNvPr>
        <xdr:cNvCxnSpPr/>
      </xdr:nvCxnSpPr>
      <xdr:spPr>
        <a:xfrm>
          <a:off x="10388600" y="10972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7717</xdr:rowOff>
    </xdr:from>
    <xdr:ext cx="599010" cy="259045"/>
    <xdr:sp macro="" textlink="">
      <xdr:nvSpPr>
        <xdr:cNvPr id="199" name="【橋りょう・トンネル】&#10;一人当たり有形固定資産（償却資産）額最大値テキスト">
          <a:extLst>
            <a:ext uri="{FF2B5EF4-FFF2-40B4-BE49-F238E27FC236}">
              <a16:creationId xmlns="" xmlns:a16="http://schemas.microsoft.com/office/drawing/2014/main" id="{A27BC81E-7A52-4563-A8B3-E209B1AE2187}"/>
            </a:ext>
          </a:extLst>
        </xdr:cNvPr>
        <xdr:cNvSpPr txBox="1"/>
      </xdr:nvSpPr>
      <xdr:spPr>
        <a:xfrm>
          <a:off x="10515600" y="9437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61040</xdr:rowOff>
    </xdr:from>
    <xdr:to>
      <xdr:col>55</xdr:col>
      <xdr:colOff>88900</xdr:colOff>
      <xdr:row>56</xdr:row>
      <xdr:rowOff>61040</xdr:rowOff>
    </xdr:to>
    <xdr:cxnSp macro="">
      <xdr:nvCxnSpPr>
        <xdr:cNvPr id="200" name="直線コネクタ 199">
          <a:extLst>
            <a:ext uri="{FF2B5EF4-FFF2-40B4-BE49-F238E27FC236}">
              <a16:creationId xmlns="" xmlns:a16="http://schemas.microsoft.com/office/drawing/2014/main" id="{7601C880-B5CB-4F07-BF11-78025360488C}"/>
            </a:ext>
          </a:extLst>
        </xdr:cNvPr>
        <xdr:cNvCxnSpPr/>
      </xdr:nvCxnSpPr>
      <xdr:spPr>
        <a:xfrm>
          <a:off x="10388600" y="9662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166290</xdr:rowOff>
    </xdr:from>
    <xdr:ext cx="599010" cy="259045"/>
    <xdr:sp macro="" textlink="">
      <xdr:nvSpPr>
        <xdr:cNvPr id="201" name="【橋りょう・トンネル】&#10;一人当たり有形固定資産（償却資産）額平均値テキスト">
          <a:extLst>
            <a:ext uri="{FF2B5EF4-FFF2-40B4-BE49-F238E27FC236}">
              <a16:creationId xmlns="" xmlns:a16="http://schemas.microsoft.com/office/drawing/2014/main" id="{29BC3C04-9B39-45A8-A2A0-F8CBDE576191}"/>
            </a:ext>
          </a:extLst>
        </xdr:cNvPr>
        <xdr:cNvSpPr txBox="1"/>
      </xdr:nvSpPr>
      <xdr:spPr>
        <a:xfrm>
          <a:off x="10515600" y="104532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16413</xdr:rowOff>
    </xdr:from>
    <xdr:to>
      <xdr:col>55</xdr:col>
      <xdr:colOff>50800</xdr:colOff>
      <xdr:row>61</xdr:row>
      <xdr:rowOff>118013</xdr:rowOff>
    </xdr:to>
    <xdr:sp macro="" textlink="">
      <xdr:nvSpPr>
        <xdr:cNvPr id="202" name="フローチャート: 判断 201">
          <a:extLst>
            <a:ext uri="{FF2B5EF4-FFF2-40B4-BE49-F238E27FC236}">
              <a16:creationId xmlns="" xmlns:a16="http://schemas.microsoft.com/office/drawing/2014/main" id="{AB8F5BB0-0AEA-4919-A2C5-CD947E5D6297}"/>
            </a:ext>
          </a:extLst>
        </xdr:cNvPr>
        <xdr:cNvSpPr/>
      </xdr:nvSpPr>
      <xdr:spPr>
        <a:xfrm>
          <a:off x="10426700" y="1047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36333</xdr:rowOff>
    </xdr:from>
    <xdr:to>
      <xdr:col>50</xdr:col>
      <xdr:colOff>165100</xdr:colOff>
      <xdr:row>61</xdr:row>
      <xdr:rowOff>137933</xdr:rowOff>
    </xdr:to>
    <xdr:sp macro="" textlink="">
      <xdr:nvSpPr>
        <xdr:cNvPr id="203" name="フローチャート: 判断 202">
          <a:extLst>
            <a:ext uri="{FF2B5EF4-FFF2-40B4-BE49-F238E27FC236}">
              <a16:creationId xmlns="" xmlns:a16="http://schemas.microsoft.com/office/drawing/2014/main" id="{37E5ECDE-B474-4336-B97F-E7EE1DC8AA5F}"/>
            </a:ext>
          </a:extLst>
        </xdr:cNvPr>
        <xdr:cNvSpPr/>
      </xdr:nvSpPr>
      <xdr:spPr>
        <a:xfrm>
          <a:off x="9588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43628</xdr:rowOff>
    </xdr:from>
    <xdr:to>
      <xdr:col>46</xdr:col>
      <xdr:colOff>38100</xdr:colOff>
      <xdr:row>61</xdr:row>
      <xdr:rowOff>145228</xdr:rowOff>
    </xdr:to>
    <xdr:sp macro="" textlink="">
      <xdr:nvSpPr>
        <xdr:cNvPr id="204" name="フローチャート: 判断 203">
          <a:extLst>
            <a:ext uri="{FF2B5EF4-FFF2-40B4-BE49-F238E27FC236}">
              <a16:creationId xmlns="" xmlns:a16="http://schemas.microsoft.com/office/drawing/2014/main" id="{4A1DF18F-E59E-4989-8DE7-B517742D89AB}"/>
            </a:ext>
          </a:extLst>
        </xdr:cNvPr>
        <xdr:cNvSpPr/>
      </xdr:nvSpPr>
      <xdr:spPr>
        <a:xfrm>
          <a:off x="8699500" y="1050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5" name="テキスト ボックス 204">
          <a:extLst>
            <a:ext uri="{FF2B5EF4-FFF2-40B4-BE49-F238E27FC236}">
              <a16:creationId xmlns="" xmlns:a16="http://schemas.microsoft.com/office/drawing/2014/main" id="{9B589CE5-C849-4754-8BCA-7FE0F540C43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6" name="テキスト ボックス 205">
          <a:extLst>
            <a:ext uri="{FF2B5EF4-FFF2-40B4-BE49-F238E27FC236}">
              <a16:creationId xmlns="" xmlns:a16="http://schemas.microsoft.com/office/drawing/2014/main" id="{D31A1EE1-20CA-4B35-BF75-1087943DE8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7" name="テキスト ボックス 206">
          <a:extLst>
            <a:ext uri="{FF2B5EF4-FFF2-40B4-BE49-F238E27FC236}">
              <a16:creationId xmlns="" xmlns:a16="http://schemas.microsoft.com/office/drawing/2014/main" id="{C0FFF45E-C6EE-47F3-A931-B94EA102F49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8" name="テキスト ボックス 207">
          <a:extLst>
            <a:ext uri="{FF2B5EF4-FFF2-40B4-BE49-F238E27FC236}">
              <a16:creationId xmlns="" xmlns:a16="http://schemas.microsoft.com/office/drawing/2014/main" id="{72204C40-D81C-4FDB-9678-4CEF8088B54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9" name="テキスト ボックス 208">
          <a:extLst>
            <a:ext uri="{FF2B5EF4-FFF2-40B4-BE49-F238E27FC236}">
              <a16:creationId xmlns="" xmlns:a16="http://schemas.microsoft.com/office/drawing/2014/main" id="{BF07F1CA-0406-4A93-99BF-B84F6F1FB5C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110736</xdr:rowOff>
    </xdr:from>
    <xdr:to>
      <xdr:col>55</xdr:col>
      <xdr:colOff>50800</xdr:colOff>
      <xdr:row>61</xdr:row>
      <xdr:rowOff>40886</xdr:rowOff>
    </xdr:to>
    <xdr:sp macro="" textlink="">
      <xdr:nvSpPr>
        <xdr:cNvPr id="210" name="楕円 209">
          <a:extLst>
            <a:ext uri="{FF2B5EF4-FFF2-40B4-BE49-F238E27FC236}">
              <a16:creationId xmlns="" xmlns:a16="http://schemas.microsoft.com/office/drawing/2014/main" id="{6D9561FF-92E7-4E65-8EDC-3E843F3B438B}"/>
            </a:ext>
          </a:extLst>
        </xdr:cNvPr>
        <xdr:cNvSpPr/>
      </xdr:nvSpPr>
      <xdr:spPr>
        <a:xfrm>
          <a:off x="10426700" y="1039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133613</xdr:rowOff>
    </xdr:from>
    <xdr:ext cx="599010" cy="259045"/>
    <xdr:sp macro="" textlink="">
      <xdr:nvSpPr>
        <xdr:cNvPr id="211" name="【橋りょう・トンネル】&#10;一人当たり有形固定資産（償却資産）額該当値テキスト">
          <a:extLst>
            <a:ext uri="{FF2B5EF4-FFF2-40B4-BE49-F238E27FC236}">
              <a16:creationId xmlns="" xmlns:a16="http://schemas.microsoft.com/office/drawing/2014/main" id="{5FDF9893-5AF6-4626-82A3-5F2D3793A804}"/>
            </a:ext>
          </a:extLst>
        </xdr:cNvPr>
        <xdr:cNvSpPr txBox="1"/>
      </xdr:nvSpPr>
      <xdr:spPr>
        <a:xfrm>
          <a:off x="10515600" y="1024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120595</xdr:rowOff>
    </xdr:from>
    <xdr:to>
      <xdr:col>50</xdr:col>
      <xdr:colOff>165100</xdr:colOff>
      <xdr:row>61</xdr:row>
      <xdr:rowOff>50745</xdr:rowOff>
    </xdr:to>
    <xdr:sp macro="" textlink="">
      <xdr:nvSpPr>
        <xdr:cNvPr id="212" name="楕円 211">
          <a:extLst>
            <a:ext uri="{FF2B5EF4-FFF2-40B4-BE49-F238E27FC236}">
              <a16:creationId xmlns="" xmlns:a16="http://schemas.microsoft.com/office/drawing/2014/main" id="{BD12C1A0-65F4-4C8B-B879-C3CFC80C59B3}"/>
            </a:ext>
          </a:extLst>
        </xdr:cNvPr>
        <xdr:cNvSpPr/>
      </xdr:nvSpPr>
      <xdr:spPr>
        <a:xfrm>
          <a:off x="9588500" y="104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161536</xdr:rowOff>
    </xdr:from>
    <xdr:to>
      <xdr:col>55</xdr:col>
      <xdr:colOff>0</xdr:colOff>
      <xdr:row>60</xdr:row>
      <xdr:rowOff>171395</xdr:rowOff>
    </xdr:to>
    <xdr:cxnSp macro="">
      <xdr:nvCxnSpPr>
        <xdr:cNvPr id="213" name="直線コネクタ 212">
          <a:extLst>
            <a:ext uri="{FF2B5EF4-FFF2-40B4-BE49-F238E27FC236}">
              <a16:creationId xmlns="" xmlns:a16="http://schemas.microsoft.com/office/drawing/2014/main" id="{8D7F5B93-9399-423B-BC59-C4CB3D2C4645}"/>
            </a:ext>
          </a:extLst>
        </xdr:cNvPr>
        <xdr:cNvCxnSpPr/>
      </xdr:nvCxnSpPr>
      <xdr:spPr>
        <a:xfrm flipV="1">
          <a:off x="9639300" y="10448536"/>
          <a:ext cx="838200" cy="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130258</xdr:rowOff>
    </xdr:from>
    <xdr:to>
      <xdr:col>46</xdr:col>
      <xdr:colOff>38100</xdr:colOff>
      <xdr:row>61</xdr:row>
      <xdr:rowOff>60408</xdr:rowOff>
    </xdr:to>
    <xdr:sp macro="" textlink="">
      <xdr:nvSpPr>
        <xdr:cNvPr id="214" name="楕円 213">
          <a:extLst>
            <a:ext uri="{FF2B5EF4-FFF2-40B4-BE49-F238E27FC236}">
              <a16:creationId xmlns="" xmlns:a16="http://schemas.microsoft.com/office/drawing/2014/main" id="{74F6E614-9104-43AD-A987-0499AA02C569}"/>
            </a:ext>
          </a:extLst>
        </xdr:cNvPr>
        <xdr:cNvSpPr/>
      </xdr:nvSpPr>
      <xdr:spPr>
        <a:xfrm>
          <a:off x="8699500" y="1041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171395</xdr:rowOff>
    </xdr:from>
    <xdr:to>
      <xdr:col>50</xdr:col>
      <xdr:colOff>114300</xdr:colOff>
      <xdr:row>61</xdr:row>
      <xdr:rowOff>9608</xdr:rowOff>
    </xdr:to>
    <xdr:cxnSp macro="">
      <xdr:nvCxnSpPr>
        <xdr:cNvPr id="215" name="直線コネクタ 214">
          <a:extLst>
            <a:ext uri="{FF2B5EF4-FFF2-40B4-BE49-F238E27FC236}">
              <a16:creationId xmlns="" xmlns:a16="http://schemas.microsoft.com/office/drawing/2014/main" id="{6E459EE9-7AA2-465B-A062-7A4D1B45E82A}"/>
            </a:ext>
          </a:extLst>
        </xdr:cNvPr>
        <xdr:cNvCxnSpPr/>
      </xdr:nvCxnSpPr>
      <xdr:spPr>
        <a:xfrm flipV="1">
          <a:off x="8750300" y="10458395"/>
          <a:ext cx="889000" cy="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129060</xdr:rowOff>
    </xdr:from>
    <xdr:ext cx="599010" cy="259045"/>
    <xdr:sp macro="" textlink="">
      <xdr:nvSpPr>
        <xdr:cNvPr id="216" name="n_1aveValue【橋りょう・トンネル】&#10;一人当たり有形固定資産（償却資産）額">
          <a:extLst>
            <a:ext uri="{FF2B5EF4-FFF2-40B4-BE49-F238E27FC236}">
              <a16:creationId xmlns="" xmlns:a16="http://schemas.microsoft.com/office/drawing/2014/main" id="{84852132-24F4-4AC9-AA6E-91592513AE6D}"/>
            </a:ext>
          </a:extLst>
        </xdr:cNvPr>
        <xdr:cNvSpPr txBox="1"/>
      </xdr:nvSpPr>
      <xdr:spPr>
        <a:xfrm>
          <a:off x="9327095" y="1058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136355</xdr:rowOff>
    </xdr:from>
    <xdr:ext cx="599010" cy="259045"/>
    <xdr:sp macro="" textlink="">
      <xdr:nvSpPr>
        <xdr:cNvPr id="217" name="n_2aveValue【橋りょう・トンネル】&#10;一人当たり有形固定資産（償却資産）額">
          <a:extLst>
            <a:ext uri="{FF2B5EF4-FFF2-40B4-BE49-F238E27FC236}">
              <a16:creationId xmlns="" xmlns:a16="http://schemas.microsoft.com/office/drawing/2014/main" id="{9A28E94F-C437-459D-8566-0594D0D82C6A}"/>
            </a:ext>
          </a:extLst>
        </xdr:cNvPr>
        <xdr:cNvSpPr txBox="1"/>
      </xdr:nvSpPr>
      <xdr:spPr>
        <a:xfrm>
          <a:off x="8450795" y="1059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67272</xdr:rowOff>
    </xdr:from>
    <xdr:ext cx="599010" cy="259045"/>
    <xdr:sp macro="" textlink="">
      <xdr:nvSpPr>
        <xdr:cNvPr id="218" name="n_1mainValue【橋りょう・トンネル】&#10;一人当たり有形固定資産（償却資産）額">
          <a:extLst>
            <a:ext uri="{FF2B5EF4-FFF2-40B4-BE49-F238E27FC236}">
              <a16:creationId xmlns="" xmlns:a16="http://schemas.microsoft.com/office/drawing/2014/main" id="{9BE1005F-5D32-4AC1-9115-E5DC0C1D35C0}"/>
            </a:ext>
          </a:extLst>
        </xdr:cNvPr>
        <xdr:cNvSpPr txBox="1"/>
      </xdr:nvSpPr>
      <xdr:spPr>
        <a:xfrm>
          <a:off x="9327095" y="1018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76935</xdr:rowOff>
    </xdr:from>
    <xdr:ext cx="599010" cy="259045"/>
    <xdr:sp macro="" textlink="">
      <xdr:nvSpPr>
        <xdr:cNvPr id="219" name="n_2mainValue【橋りょう・トンネル】&#10;一人当たり有形固定資産（償却資産）額">
          <a:extLst>
            <a:ext uri="{FF2B5EF4-FFF2-40B4-BE49-F238E27FC236}">
              <a16:creationId xmlns="" xmlns:a16="http://schemas.microsoft.com/office/drawing/2014/main" id="{14D2C780-B5D5-47D9-AF84-5612FBE5E12A}"/>
            </a:ext>
          </a:extLst>
        </xdr:cNvPr>
        <xdr:cNvSpPr txBox="1"/>
      </xdr:nvSpPr>
      <xdr:spPr>
        <a:xfrm>
          <a:off x="8450795" y="1019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a:extLst>
            <a:ext uri="{FF2B5EF4-FFF2-40B4-BE49-F238E27FC236}">
              <a16:creationId xmlns="" xmlns:a16="http://schemas.microsoft.com/office/drawing/2014/main" id="{7F07F9B0-4203-417D-8F94-7771FE2B67F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a:extLst>
            <a:ext uri="{FF2B5EF4-FFF2-40B4-BE49-F238E27FC236}">
              <a16:creationId xmlns="" xmlns:a16="http://schemas.microsoft.com/office/drawing/2014/main" id="{8746F415-353E-44D1-AFBB-A8B5CD79113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a:extLst>
            <a:ext uri="{FF2B5EF4-FFF2-40B4-BE49-F238E27FC236}">
              <a16:creationId xmlns="" xmlns:a16="http://schemas.microsoft.com/office/drawing/2014/main" id="{8012F5EE-EDD7-4B79-83D9-6FDC261FDC0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a:extLst>
            <a:ext uri="{FF2B5EF4-FFF2-40B4-BE49-F238E27FC236}">
              <a16:creationId xmlns="" xmlns:a16="http://schemas.microsoft.com/office/drawing/2014/main" id="{AAB13FC2-1E16-4FF1-88AD-A76289AC0CB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a:extLst>
            <a:ext uri="{FF2B5EF4-FFF2-40B4-BE49-F238E27FC236}">
              <a16:creationId xmlns="" xmlns:a16="http://schemas.microsoft.com/office/drawing/2014/main" id="{5B71FDCE-1918-423B-B985-18B2DBB12A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a:extLst>
            <a:ext uri="{FF2B5EF4-FFF2-40B4-BE49-F238E27FC236}">
              <a16:creationId xmlns="" xmlns:a16="http://schemas.microsoft.com/office/drawing/2014/main" id="{AE0BC55C-D94C-442A-96BA-98C809C63C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a:extLst>
            <a:ext uri="{FF2B5EF4-FFF2-40B4-BE49-F238E27FC236}">
              <a16:creationId xmlns="" xmlns:a16="http://schemas.microsoft.com/office/drawing/2014/main" id="{64FDD29F-5A48-425B-9238-C13CF0F582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a:extLst>
            <a:ext uri="{FF2B5EF4-FFF2-40B4-BE49-F238E27FC236}">
              <a16:creationId xmlns="" xmlns:a16="http://schemas.microsoft.com/office/drawing/2014/main" id="{33B51099-2E66-4D44-8F5A-F627F0CD6D1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8" name="テキスト ボックス 227">
          <a:extLst>
            <a:ext uri="{FF2B5EF4-FFF2-40B4-BE49-F238E27FC236}">
              <a16:creationId xmlns="" xmlns:a16="http://schemas.microsoft.com/office/drawing/2014/main" id="{189B2203-B098-4EC8-A0F9-CA50801EDEA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a:extLst>
            <a:ext uri="{FF2B5EF4-FFF2-40B4-BE49-F238E27FC236}">
              <a16:creationId xmlns="" xmlns:a16="http://schemas.microsoft.com/office/drawing/2014/main" id="{51D6CD40-5AAD-499E-B556-93AA1793768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0" name="直線コネクタ 229">
          <a:extLst>
            <a:ext uri="{FF2B5EF4-FFF2-40B4-BE49-F238E27FC236}">
              <a16:creationId xmlns="" xmlns:a16="http://schemas.microsoft.com/office/drawing/2014/main" id="{1379642E-69C6-4BE0-A148-E5E9BC11EFB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31" name="テキスト ボックス 230">
          <a:extLst>
            <a:ext uri="{FF2B5EF4-FFF2-40B4-BE49-F238E27FC236}">
              <a16:creationId xmlns="" xmlns:a16="http://schemas.microsoft.com/office/drawing/2014/main" id="{3AE34EF5-DB78-431A-8749-547A13A67004}"/>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2" name="直線コネクタ 231">
          <a:extLst>
            <a:ext uri="{FF2B5EF4-FFF2-40B4-BE49-F238E27FC236}">
              <a16:creationId xmlns="" xmlns:a16="http://schemas.microsoft.com/office/drawing/2014/main" id="{E21B1AB9-2243-4B6A-ADC0-73442CCD5C8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3" name="テキスト ボックス 232">
          <a:extLst>
            <a:ext uri="{FF2B5EF4-FFF2-40B4-BE49-F238E27FC236}">
              <a16:creationId xmlns="" xmlns:a16="http://schemas.microsoft.com/office/drawing/2014/main" id="{4CC56A94-0EA3-4F37-BA08-14DDE8055A8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4" name="直線コネクタ 233">
          <a:extLst>
            <a:ext uri="{FF2B5EF4-FFF2-40B4-BE49-F238E27FC236}">
              <a16:creationId xmlns="" xmlns:a16="http://schemas.microsoft.com/office/drawing/2014/main" id="{7895852B-ACD8-440C-8AB0-5CA1E8F6E96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5" name="テキスト ボックス 234">
          <a:extLst>
            <a:ext uri="{FF2B5EF4-FFF2-40B4-BE49-F238E27FC236}">
              <a16:creationId xmlns="" xmlns:a16="http://schemas.microsoft.com/office/drawing/2014/main" id="{EC9AE690-594B-4AC7-999B-51020C9C96A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6" name="直線コネクタ 235">
          <a:extLst>
            <a:ext uri="{FF2B5EF4-FFF2-40B4-BE49-F238E27FC236}">
              <a16:creationId xmlns="" xmlns:a16="http://schemas.microsoft.com/office/drawing/2014/main" id="{4F7BAB97-9D15-4B4E-B860-7AFA81AA54F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37" name="テキスト ボックス 236">
          <a:extLst>
            <a:ext uri="{FF2B5EF4-FFF2-40B4-BE49-F238E27FC236}">
              <a16:creationId xmlns="" xmlns:a16="http://schemas.microsoft.com/office/drawing/2014/main" id="{80E483F3-5529-4F55-8B01-9EA6508BBA6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8" name="直線コネクタ 237">
          <a:extLst>
            <a:ext uri="{FF2B5EF4-FFF2-40B4-BE49-F238E27FC236}">
              <a16:creationId xmlns="" xmlns:a16="http://schemas.microsoft.com/office/drawing/2014/main" id="{5644DD50-BE75-4502-89D7-B2C3401E36C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9" name="テキスト ボックス 238">
          <a:extLst>
            <a:ext uri="{FF2B5EF4-FFF2-40B4-BE49-F238E27FC236}">
              <a16:creationId xmlns="" xmlns:a16="http://schemas.microsoft.com/office/drawing/2014/main" id="{08CB6BAD-D0FC-40CB-884B-2D39EE30272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0" name="直線コネクタ 239">
          <a:extLst>
            <a:ext uri="{FF2B5EF4-FFF2-40B4-BE49-F238E27FC236}">
              <a16:creationId xmlns="" xmlns:a16="http://schemas.microsoft.com/office/drawing/2014/main" id="{C9EAC42C-3D54-40CD-A69F-8410A4DA6E3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41" name="テキスト ボックス 240">
          <a:extLst>
            <a:ext uri="{FF2B5EF4-FFF2-40B4-BE49-F238E27FC236}">
              <a16:creationId xmlns="" xmlns:a16="http://schemas.microsoft.com/office/drawing/2014/main" id="{528E8B49-7769-4DF7-B64D-688492C85BF1}"/>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2" name="直線コネクタ 241">
          <a:extLst>
            <a:ext uri="{FF2B5EF4-FFF2-40B4-BE49-F238E27FC236}">
              <a16:creationId xmlns="" xmlns:a16="http://schemas.microsoft.com/office/drawing/2014/main" id="{ED5B357D-F7AC-4E98-8A03-CAF4A0F22F3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3" name="テキスト ボックス 242">
          <a:extLst>
            <a:ext uri="{FF2B5EF4-FFF2-40B4-BE49-F238E27FC236}">
              <a16:creationId xmlns="" xmlns:a16="http://schemas.microsoft.com/office/drawing/2014/main" id="{4A4B867E-0A3C-4C95-9DD2-8E4E37A95F2A}"/>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4" name="【公営住宅】&#10;有形固定資産減価償却率グラフ枠">
          <a:extLst>
            <a:ext uri="{FF2B5EF4-FFF2-40B4-BE49-F238E27FC236}">
              <a16:creationId xmlns="" xmlns:a16="http://schemas.microsoft.com/office/drawing/2014/main" id="{6878C221-8577-452F-9716-FA3938E001C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157299</xdr:rowOff>
    </xdr:from>
    <xdr:to>
      <xdr:col>24</xdr:col>
      <xdr:colOff>62865</xdr:colOff>
      <xdr:row>86</xdr:row>
      <xdr:rowOff>60961</xdr:rowOff>
    </xdr:to>
    <xdr:cxnSp macro="">
      <xdr:nvCxnSpPr>
        <xdr:cNvPr id="245" name="直線コネクタ 244">
          <a:extLst>
            <a:ext uri="{FF2B5EF4-FFF2-40B4-BE49-F238E27FC236}">
              <a16:creationId xmlns="" xmlns:a16="http://schemas.microsoft.com/office/drawing/2014/main" id="{135656AA-5362-4F43-84EA-09CA648F9E54}"/>
            </a:ext>
          </a:extLst>
        </xdr:cNvPr>
        <xdr:cNvCxnSpPr/>
      </xdr:nvCxnSpPr>
      <xdr:spPr>
        <a:xfrm flipV="1">
          <a:off x="4634865" y="13358949"/>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340478" cy="259045"/>
    <xdr:sp macro="" textlink="">
      <xdr:nvSpPr>
        <xdr:cNvPr id="246" name="【公営住宅】&#10;有形固定資産減価償却率最小値テキスト">
          <a:extLst>
            <a:ext uri="{FF2B5EF4-FFF2-40B4-BE49-F238E27FC236}">
              <a16:creationId xmlns="" xmlns:a16="http://schemas.microsoft.com/office/drawing/2014/main" id="{1D945310-6467-44AD-AA96-7AF0722499B8}"/>
            </a:ext>
          </a:extLst>
        </xdr:cNvPr>
        <xdr:cNvSpPr txBox="1"/>
      </xdr:nvSpPr>
      <xdr:spPr>
        <a:xfrm>
          <a:off x="4673600" y="148094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47" name="直線コネクタ 246">
          <a:extLst>
            <a:ext uri="{FF2B5EF4-FFF2-40B4-BE49-F238E27FC236}">
              <a16:creationId xmlns="" xmlns:a16="http://schemas.microsoft.com/office/drawing/2014/main" id="{BA110878-1FD0-4E23-AC99-F17A597F89EF}"/>
            </a:ext>
          </a:extLst>
        </xdr:cNvPr>
        <xdr:cNvCxnSpPr/>
      </xdr:nvCxnSpPr>
      <xdr:spPr>
        <a:xfrm>
          <a:off x="4546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103976</xdr:rowOff>
    </xdr:from>
    <xdr:ext cx="405111" cy="259045"/>
    <xdr:sp macro="" textlink="">
      <xdr:nvSpPr>
        <xdr:cNvPr id="248" name="【公営住宅】&#10;有形固定資産減価償却率最大値テキスト">
          <a:extLst>
            <a:ext uri="{FF2B5EF4-FFF2-40B4-BE49-F238E27FC236}">
              <a16:creationId xmlns="" xmlns:a16="http://schemas.microsoft.com/office/drawing/2014/main" id="{1FE3F057-806C-4515-8E40-8891A5B22819}"/>
            </a:ext>
          </a:extLst>
        </xdr:cNvPr>
        <xdr:cNvSpPr txBox="1"/>
      </xdr:nvSpPr>
      <xdr:spPr>
        <a:xfrm>
          <a:off x="4673600" y="1313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157299</xdr:rowOff>
    </xdr:from>
    <xdr:to>
      <xdr:col>24</xdr:col>
      <xdr:colOff>152400</xdr:colOff>
      <xdr:row>77</xdr:row>
      <xdr:rowOff>157299</xdr:rowOff>
    </xdr:to>
    <xdr:cxnSp macro="">
      <xdr:nvCxnSpPr>
        <xdr:cNvPr id="249" name="直線コネクタ 248">
          <a:extLst>
            <a:ext uri="{FF2B5EF4-FFF2-40B4-BE49-F238E27FC236}">
              <a16:creationId xmlns="" xmlns:a16="http://schemas.microsoft.com/office/drawing/2014/main" id="{7F3D3A5A-1CF9-4863-8CC6-D456E4AB9F4C}"/>
            </a:ext>
          </a:extLst>
        </xdr:cNvPr>
        <xdr:cNvCxnSpPr/>
      </xdr:nvCxnSpPr>
      <xdr:spPr>
        <a:xfrm>
          <a:off x="4546600" y="1335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124477</xdr:rowOff>
    </xdr:from>
    <xdr:ext cx="405111" cy="259045"/>
    <xdr:sp macro="" textlink="">
      <xdr:nvSpPr>
        <xdr:cNvPr id="250" name="【公営住宅】&#10;有形固定資産減価償却率平均値テキスト">
          <a:extLst>
            <a:ext uri="{FF2B5EF4-FFF2-40B4-BE49-F238E27FC236}">
              <a16:creationId xmlns="" xmlns:a16="http://schemas.microsoft.com/office/drawing/2014/main" id="{F1E50809-D416-46E6-AF52-7D6F6F8CA386}"/>
            </a:ext>
          </a:extLst>
        </xdr:cNvPr>
        <xdr:cNvSpPr txBox="1"/>
      </xdr:nvSpPr>
      <xdr:spPr>
        <a:xfrm>
          <a:off x="4673600" y="13669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101600</xdr:rowOff>
    </xdr:from>
    <xdr:to>
      <xdr:col>24</xdr:col>
      <xdr:colOff>114300</xdr:colOff>
      <xdr:row>81</xdr:row>
      <xdr:rowOff>31750</xdr:rowOff>
    </xdr:to>
    <xdr:sp macro="" textlink="">
      <xdr:nvSpPr>
        <xdr:cNvPr id="251" name="フローチャート: 判断 250">
          <a:extLst>
            <a:ext uri="{FF2B5EF4-FFF2-40B4-BE49-F238E27FC236}">
              <a16:creationId xmlns="" xmlns:a16="http://schemas.microsoft.com/office/drawing/2014/main" id="{855E261C-7F52-4C2E-837A-0ABCAAD72CAB}"/>
            </a:ext>
          </a:extLst>
        </xdr:cNvPr>
        <xdr:cNvSpPr/>
      </xdr:nvSpPr>
      <xdr:spPr>
        <a:xfrm>
          <a:off x="45847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103232</xdr:rowOff>
    </xdr:from>
    <xdr:to>
      <xdr:col>20</xdr:col>
      <xdr:colOff>38100</xdr:colOff>
      <xdr:row>81</xdr:row>
      <xdr:rowOff>33382</xdr:rowOff>
    </xdr:to>
    <xdr:sp macro="" textlink="">
      <xdr:nvSpPr>
        <xdr:cNvPr id="252" name="フローチャート: 判断 251">
          <a:extLst>
            <a:ext uri="{FF2B5EF4-FFF2-40B4-BE49-F238E27FC236}">
              <a16:creationId xmlns="" xmlns:a16="http://schemas.microsoft.com/office/drawing/2014/main" id="{B61A8F44-87A5-4E17-9772-8BCE98D3C727}"/>
            </a:ext>
          </a:extLst>
        </xdr:cNvPr>
        <xdr:cNvSpPr/>
      </xdr:nvSpPr>
      <xdr:spPr>
        <a:xfrm>
          <a:off x="3746500" y="138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165281</xdr:rowOff>
    </xdr:from>
    <xdr:to>
      <xdr:col>15</xdr:col>
      <xdr:colOff>101600</xdr:colOff>
      <xdr:row>81</xdr:row>
      <xdr:rowOff>95431</xdr:rowOff>
    </xdr:to>
    <xdr:sp macro="" textlink="">
      <xdr:nvSpPr>
        <xdr:cNvPr id="253" name="フローチャート: 判断 252">
          <a:extLst>
            <a:ext uri="{FF2B5EF4-FFF2-40B4-BE49-F238E27FC236}">
              <a16:creationId xmlns="" xmlns:a16="http://schemas.microsoft.com/office/drawing/2014/main" id="{FAD0F17C-A9CD-4CB3-B3D0-E4AB47361450}"/>
            </a:ext>
          </a:extLst>
        </xdr:cNvPr>
        <xdr:cNvSpPr/>
      </xdr:nvSpPr>
      <xdr:spPr>
        <a:xfrm>
          <a:off x="2857500" y="1388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4" name="テキスト ボックス 253">
          <a:extLst>
            <a:ext uri="{FF2B5EF4-FFF2-40B4-BE49-F238E27FC236}">
              <a16:creationId xmlns="" xmlns:a16="http://schemas.microsoft.com/office/drawing/2014/main" id="{3D77DA41-1042-4DD6-BA1C-5390324A0DF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5" name="テキスト ボックス 254">
          <a:extLst>
            <a:ext uri="{FF2B5EF4-FFF2-40B4-BE49-F238E27FC236}">
              <a16:creationId xmlns="" xmlns:a16="http://schemas.microsoft.com/office/drawing/2014/main" id="{0583D7FD-C326-43E0-AA9C-88A0EB9C9D0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6" name="テキスト ボックス 255">
          <a:extLst>
            <a:ext uri="{FF2B5EF4-FFF2-40B4-BE49-F238E27FC236}">
              <a16:creationId xmlns="" xmlns:a16="http://schemas.microsoft.com/office/drawing/2014/main" id="{A52DE421-38A4-4300-9497-0F8B101C1D4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7" name="テキスト ボックス 256">
          <a:extLst>
            <a:ext uri="{FF2B5EF4-FFF2-40B4-BE49-F238E27FC236}">
              <a16:creationId xmlns="" xmlns:a16="http://schemas.microsoft.com/office/drawing/2014/main" id="{82572B92-4365-4921-80B0-5D872409247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8" name="テキスト ボックス 257">
          <a:extLst>
            <a:ext uri="{FF2B5EF4-FFF2-40B4-BE49-F238E27FC236}">
              <a16:creationId xmlns="" xmlns:a16="http://schemas.microsoft.com/office/drawing/2014/main" id="{EF6E23CA-3680-47C1-95D1-A575D196F55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36286</xdr:rowOff>
    </xdr:from>
    <xdr:to>
      <xdr:col>24</xdr:col>
      <xdr:colOff>114300</xdr:colOff>
      <xdr:row>81</xdr:row>
      <xdr:rowOff>137886</xdr:rowOff>
    </xdr:to>
    <xdr:sp macro="" textlink="">
      <xdr:nvSpPr>
        <xdr:cNvPr id="259" name="楕円 258">
          <a:extLst>
            <a:ext uri="{FF2B5EF4-FFF2-40B4-BE49-F238E27FC236}">
              <a16:creationId xmlns="" xmlns:a16="http://schemas.microsoft.com/office/drawing/2014/main" id="{5A0F8733-A45F-4034-8C5C-DF2BECA2D71D}"/>
            </a:ext>
          </a:extLst>
        </xdr:cNvPr>
        <xdr:cNvSpPr/>
      </xdr:nvSpPr>
      <xdr:spPr>
        <a:xfrm>
          <a:off x="45847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14713</xdr:rowOff>
    </xdr:from>
    <xdr:ext cx="405111" cy="259045"/>
    <xdr:sp macro="" textlink="">
      <xdr:nvSpPr>
        <xdr:cNvPr id="260" name="【公営住宅】&#10;有形固定資産減価償却率該当値テキスト">
          <a:extLst>
            <a:ext uri="{FF2B5EF4-FFF2-40B4-BE49-F238E27FC236}">
              <a16:creationId xmlns="" xmlns:a16="http://schemas.microsoft.com/office/drawing/2014/main" id="{BB6CCD2D-AC27-4EA6-A7E7-1271F9C36C56}"/>
            </a:ext>
          </a:extLst>
        </xdr:cNvPr>
        <xdr:cNvSpPr txBox="1"/>
      </xdr:nvSpPr>
      <xdr:spPr>
        <a:xfrm>
          <a:off x="4673600" y="1390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68943</xdr:rowOff>
    </xdr:from>
    <xdr:to>
      <xdr:col>20</xdr:col>
      <xdr:colOff>38100</xdr:colOff>
      <xdr:row>81</xdr:row>
      <xdr:rowOff>170543</xdr:rowOff>
    </xdr:to>
    <xdr:sp macro="" textlink="">
      <xdr:nvSpPr>
        <xdr:cNvPr id="261" name="楕円 260">
          <a:extLst>
            <a:ext uri="{FF2B5EF4-FFF2-40B4-BE49-F238E27FC236}">
              <a16:creationId xmlns="" xmlns:a16="http://schemas.microsoft.com/office/drawing/2014/main" id="{422B4223-2B10-45EE-872E-19D12C8E2ECB}"/>
            </a:ext>
          </a:extLst>
        </xdr:cNvPr>
        <xdr:cNvSpPr/>
      </xdr:nvSpPr>
      <xdr:spPr>
        <a:xfrm>
          <a:off x="3746500" y="139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87086</xdr:rowOff>
    </xdr:from>
    <xdr:to>
      <xdr:col>24</xdr:col>
      <xdr:colOff>63500</xdr:colOff>
      <xdr:row>81</xdr:row>
      <xdr:rowOff>119743</xdr:rowOff>
    </xdr:to>
    <xdr:cxnSp macro="">
      <xdr:nvCxnSpPr>
        <xdr:cNvPr id="262" name="直線コネクタ 261">
          <a:extLst>
            <a:ext uri="{FF2B5EF4-FFF2-40B4-BE49-F238E27FC236}">
              <a16:creationId xmlns="" xmlns:a16="http://schemas.microsoft.com/office/drawing/2014/main" id="{41F992E7-BB8F-49AB-9108-EDC72DB00CF7}"/>
            </a:ext>
          </a:extLst>
        </xdr:cNvPr>
        <xdr:cNvCxnSpPr/>
      </xdr:nvCxnSpPr>
      <xdr:spPr>
        <a:xfrm flipV="1">
          <a:off x="3797300" y="1397453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103232</xdr:rowOff>
    </xdr:from>
    <xdr:to>
      <xdr:col>15</xdr:col>
      <xdr:colOff>101600</xdr:colOff>
      <xdr:row>82</xdr:row>
      <xdr:rowOff>33382</xdr:rowOff>
    </xdr:to>
    <xdr:sp macro="" textlink="">
      <xdr:nvSpPr>
        <xdr:cNvPr id="263" name="楕円 262">
          <a:extLst>
            <a:ext uri="{FF2B5EF4-FFF2-40B4-BE49-F238E27FC236}">
              <a16:creationId xmlns="" xmlns:a16="http://schemas.microsoft.com/office/drawing/2014/main" id="{30C76983-E6EA-4F93-AD79-02FC411F0360}"/>
            </a:ext>
          </a:extLst>
        </xdr:cNvPr>
        <xdr:cNvSpPr/>
      </xdr:nvSpPr>
      <xdr:spPr>
        <a:xfrm>
          <a:off x="2857500" y="139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119743</xdr:rowOff>
    </xdr:from>
    <xdr:to>
      <xdr:col>19</xdr:col>
      <xdr:colOff>177800</xdr:colOff>
      <xdr:row>81</xdr:row>
      <xdr:rowOff>154032</xdr:rowOff>
    </xdr:to>
    <xdr:cxnSp macro="">
      <xdr:nvCxnSpPr>
        <xdr:cNvPr id="264" name="直線コネクタ 263">
          <a:extLst>
            <a:ext uri="{FF2B5EF4-FFF2-40B4-BE49-F238E27FC236}">
              <a16:creationId xmlns="" xmlns:a16="http://schemas.microsoft.com/office/drawing/2014/main" id="{B700700F-6993-441F-8263-34BFA4385775}"/>
            </a:ext>
          </a:extLst>
        </xdr:cNvPr>
        <xdr:cNvCxnSpPr/>
      </xdr:nvCxnSpPr>
      <xdr:spPr>
        <a:xfrm flipV="1">
          <a:off x="2908300" y="140071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49909</xdr:rowOff>
    </xdr:from>
    <xdr:ext cx="405111" cy="259045"/>
    <xdr:sp macro="" textlink="">
      <xdr:nvSpPr>
        <xdr:cNvPr id="265" name="n_1aveValue【公営住宅】&#10;有形固定資産減価償却率">
          <a:extLst>
            <a:ext uri="{FF2B5EF4-FFF2-40B4-BE49-F238E27FC236}">
              <a16:creationId xmlns="" xmlns:a16="http://schemas.microsoft.com/office/drawing/2014/main" id="{17E87C98-11C5-4522-B769-D4CA2A3716F9}"/>
            </a:ext>
          </a:extLst>
        </xdr:cNvPr>
        <xdr:cNvSpPr txBox="1"/>
      </xdr:nvSpPr>
      <xdr:spPr>
        <a:xfrm>
          <a:off x="3582044" y="1359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111958</xdr:rowOff>
    </xdr:from>
    <xdr:ext cx="405111" cy="259045"/>
    <xdr:sp macro="" textlink="">
      <xdr:nvSpPr>
        <xdr:cNvPr id="266" name="n_2aveValue【公営住宅】&#10;有形固定資産減価償却率">
          <a:extLst>
            <a:ext uri="{FF2B5EF4-FFF2-40B4-BE49-F238E27FC236}">
              <a16:creationId xmlns="" xmlns:a16="http://schemas.microsoft.com/office/drawing/2014/main" id="{441985FA-F757-4D78-9A2D-599DA448D19B}"/>
            </a:ext>
          </a:extLst>
        </xdr:cNvPr>
        <xdr:cNvSpPr txBox="1"/>
      </xdr:nvSpPr>
      <xdr:spPr>
        <a:xfrm>
          <a:off x="2705744" y="1365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161670</xdr:rowOff>
    </xdr:from>
    <xdr:ext cx="405111" cy="259045"/>
    <xdr:sp macro="" textlink="">
      <xdr:nvSpPr>
        <xdr:cNvPr id="267" name="n_1mainValue【公営住宅】&#10;有形固定資産減価償却率">
          <a:extLst>
            <a:ext uri="{FF2B5EF4-FFF2-40B4-BE49-F238E27FC236}">
              <a16:creationId xmlns="" xmlns:a16="http://schemas.microsoft.com/office/drawing/2014/main" id="{E030BBF7-F333-4AAB-BE4F-B86501B701FB}"/>
            </a:ext>
          </a:extLst>
        </xdr:cNvPr>
        <xdr:cNvSpPr txBox="1"/>
      </xdr:nvSpPr>
      <xdr:spPr>
        <a:xfrm>
          <a:off x="3582044" y="1404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24509</xdr:rowOff>
    </xdr:from>
    <xdr:ext cx="405111" cy="259045"/>
    <xdr:sp macro="" textlink="">
      <xdr:nvSpPr>
        <xdr:cNvPr id="268" name="n_2mainValue【公営住宅】&#10;有形固定資産減価償却率">
          <a:extLst>
            <a:ext uri="{FF2B5EF4-FFF2-40B4-BE49-F238E27FC236}">
              <a16:creationId xmlns="" xmlns:a16="http://schemas.microsoft.com/office/drawing/2014/main" id="{0454F9E0-E54E-4DE5-BB78-7E4877B0EF6E}"/>
            </a:ext>
          </a:extLst>
        </xdr:cNvPr>
        <xdr:cNvSpPr txBox="1"/>
      </xdr:nvSpPr>
      <xdr:spPr>
        <a:xfrm>
          <a:off x="2705744" y="1408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 xmlns:a16="http://schemas.microsoft.com/office/drawing/2014/main" id="{605589F4-E651-40B0-8C01-2538D6CE44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 xmlns:a16="http://schemas.microsoft.com/office/drawing/2014/main" id="{183303AF-7406-43FE-9B0C-D23181E085F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 xmlns:a16="http://schemas.microsoft.com/office/drawing/2014/main" id="{315414B3-A42A-4B54-B136-90E0845A62C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 xmlns:a16="http://schemas.microsoft.com/office/drawing/2014/main" id="{8A8E534F-4055-45BF-9ABB-0934B54C41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 xmlns:a16="http://schemas.microsoft.com/office/drawing/2014/main" id="{8C6F2DE5-A237-4B13-8907-4B146162823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 xmlns:a16="http://schemas.microsoft.com/office/drawing/2014/main" id="{F69F6F93-E1A8-4742-A56C-56510131A47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 xmlns:a16="http://schemas.microsoft.com/office/drawing/2014/main" id="{AE5C7CC8-5468-4253-9BB7-7B0587252E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 xmlns:a16="http://schemas.microsoft.com/office/drawing/2014/main" id="{9C2F32DF-BCC8-4DD9-80D5-82608AF074E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7" name="テキスト ボックス 276">
          <a:extLst>
            <a:ext uri="{FF2B5EF4-FFF2-40B4-BE49-F238E27FC236}">
              <a16:creationId xmlns="" xmlns:a16="http://schemas.microsoft.com/office/drawing/2014/main" id="{1F19BAE6-3086-4ECA-AFAC-47A704E5F07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8" name="直線コネクタ 277">
          <a:extLst>
            <a:ext uri="{FF2B5EF4-FFF2-40B4-BE49-F238E27FC236}">
              <a16:creationId xmlns="" xmlns:a16="http://schemas.microsoft.com/office/drawing/2014/main" id="{41BE77C9-BC69-45AD-AFDA-F880A9DDCE5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9" name="直線コネクタ 278">
          <a:extLst>
            <a:ext uri="{FF2B5EF4-FFF2-40B4-BE49-F238E27FC236}">
              <a16:creationId xmlns="" xmlns:a16="http://schemas.microsoft.com/office/drawing/2014/main" id="{1B3109A0-D657-480D-A954-B7103F52013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0" name="テキスト ボックス 279">
          <a:extLst>
            <a:ext uri="{FF2B5EF4-FFF2-40B4-BE49-F238E27FC236}">
              <a16:creationId xmlns="" xmlns:a16="http://schemas.microsoft.com/office/drawing/2014/main" id="{D8FEF160-FBC6-47FF-8336-422320EA3A6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1" name="直線コネクタ 280">
          <a:extLst>
            <a:ext uri="{FF2B5EF4-FFF2-40B4-BE49-F238E27FC236}">
              <a16:creationId xmlns="" xmlns:a16="http://schemas.microsoft.com/office/drawing/2014/main" id="{05E24BC9-3A9D-40CA-9D43-F9F95DAC84C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2" name="テキスト ボックス 281">
          <a:extLst>
            <a:ext uri="{FF2B5EF4-FFF2-40B4-BE49-F238E27FC236}">
              <a16:creationId xmlns="" xmlns:a16="http://schemas.microsoft.com/office/drawing/2014/main" id="{45C6F335-8B9A-4663-85DC-088DC783F11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3" name="直線コネクタ 282">
          <a:extLst>
            <a:ext uri="{FF2B5EF4-FFF2-40B4-BE49-F238E27FC236}">
              <a16:creationId xmlns="" xmlns:a16="http://schemas.microsoft.com/office/drawing/2014/main" id="{D5CD1989-444A-4056-8212-E02C9BCD41A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4" name="テキスト ボックス 283">
          <a:extLst>
            <a:ext uri="{FF2B5EF4-FFF2-40B4-BE49-F238E27FC236}">
              <a16:creationId xmlns="" xmlns:a16="http://schemas.microsoft.com/office/drawing/2014/main" id="{8740035A-61F6-4D3E-B393-F7FD0D1868A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5" name="直線コネクタ 284">
          <a:extLst>
            <a:ext uri="{FF2B5EF4-FFF2-40B4-BE49-F238E27FC236}">
              <a16:creationId xmlns="" xmlns:a16="http://schemas.microsoft.com/office/drawing/2014/main" id="{4BFB3EB7-E637-45E9-A9A4-FD5ACEDEFFB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6" name="テキスト ボックス 285">
          <a:extLst>
            <a:ext uri="{FF2B5EF4-FFF2-40B4-BE49-F238E27FC236}">
              <a16:creationId xmlns="" xmlns:a16="http://schemas.microsoft.com/office/drawing/2014/main" id="{D7F366DB-76C2-4A28-951D-E97852B20CE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7" name="直線コネクタ 286">
          <a:extLst>
            <a:ext uri="{FF2B5EF4-FFF2-40B4-BE49-F238E27FC236}">
              <a16:creationId xmlns="" xmlns:a16="http://schemas.microsoft.com/office/drawing/2014/main" id="{5BEB73EC-8CD0-42D0-9895-A773A613432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8" name="テキスト ボックス 287">
          <a:extLst>
            <a:ext uri="{FF2B5EF4-FFF2-40B4-BE49-F238E27FC236}">
              <a16:creationId xmlns="" xmlns:a16="http://schemas.microsoft.com/office/drawing/2014/main" id="{489689D0-62E1-4F2F-B4F1-749B0ACE5B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9" name="直線コネクタ 288">
          <a:extLst>
            <a:ext uri="{FF2B5EF4-FFF2-40B4-BE49-F238E27FC236}">
              <a16:creationId xmlns="" xmlns:a16="http://schemas.microsoft.com/office/drawing/2014/main" id="{B3307EFD-B094-4B20-A8DB-CEC9C5CE149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0" name="テキスト ボックス 289">
          <a:extLst>
            <a:ext uri="{FF2B5EF4-FFF2-40B4-BE49-F238E27FC236}">
              <a16:creationId xmlns="" xmlns:a16="http://schemas.microsoft.com/office/drawing/2014/main" id="{659E29F0-28F4-4ED4-8C65-99CFC689261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1" name="【公営住宅】&#10;一人当たり面積グラフ枠">
          <a:extLst>
            <a:ext uri="{FF2B5EF4-FFF2-40B4-BE49-F238E27FC236}">
              <a16:creationId xmlns="" xmlns:a16="http://schemas.microsoft.com/office/drawing/2014/main" id="{BB1D6044-60DB-4209-AED9-1D770E3BAB4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32004</xdr:rowOff>
    </xdr:from>
    <xdr:to>
      <xdr:col>54</xdr:col>
      <xdr:colOff>189865</xdr:colOff>
      <xdr:row>86</xdr:row>
      <xdr:rowOff>108965</xdr:rowOff>
    </xdr:to>
    <xdr:cxnSp macro="">
      <xdr:nvCxnSpPr>
        <xdr:cNvPr id="292" name="直線コネクタ 291">
          <a:extLst>
            <a:ext uri="{FF2B5EF4-FFF2-40B4-BE49-F238E27FC236}">
              <a16:creationId xmlns="" xmlns:a16="http://schemas.microsoft.com/office/drawing/2014/main" id="{CA0B99CD-3B62-4381-8C38-CC5539355416}"/>
            </a:ext>
          </a:extLst>
        </xdr:cNvPr>
        <xdr:cNvCxnSpPr/>
      </xdr:nvCxnSpPr>
      <xdr:spPr>
        <a:xfrm flipV="1">
          <a:off x="10476865" y="13576554"/>
          <a:ext cx="0" cy="1277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93" name="【公営住宅】&#10;一人当たり面積最小値テキスト">
          <a:extLst>
            <a:ext uri="{FF2B5EF4-FFF2-40B4-BE49-F238E27FC236}">
              <a16:creationId xmlns="" xmlns:a16="http://schemas.microsoft.com/office/drawing/2014/main" id="{DE35B6A0-749C-46CE-9185-526741940049}"/>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94" name="直線コネクタ 293">
          <a:extLst>
            <a:ext uri="{FF2B5EF4-FFF2-40B4-BE49-F238E27FC236}">
              <a16:creationId xmlns="" xmlns:a16="http://schemas.microsoft.com/office/drawing/2014/main" id="{700BE3CB-F7A0-4070-8856-9AB87CAC727C}"/>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150131</xdr:rowOff>
    </xdr:from>
    <xdr:ext cx="469744" cy="259045"/>
    <xdr:sp macro="" textlink="">
      <xdr:nvSpPr>
        <xdr:cNvPr id="295" name="【公営住宅】&#10;一人当たり面積最大値テキスト">
          <a:extLst>
            <a:ext uri="{FF2B5EF4-FFF2-40B4-BE49-F238E27FC236}">
              <a16:creationId xmlns="" xmlns:a16="http://schemas.microsoft.com/office/drawing/2014/main" id="{FE426B3D-9615-432A-ADF8-51F62026162E}"/>
            </a:ext>
          </a:extLst>
        </xdr:cNvPr>
        <xdr:cNvSpPr txBox="1"/>
      </xdr:nvSpPr>
      <xdr:spPr>
        <a:xfrm>
          <a:off x="10515600" y="1335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32004</xdr:rowOff>
    </xdr:from>
    <xdr:to>
      <xdr:col>55</xdr:col>
      <xdr:colOff>88900</xdr:colOff>
      <xdr:row>79</xdr:row>
      <xdr:rowOff>32004</xdr:rowOff>
    </xdr:to>
    <xdr:cxnSp macro="">
      <xdr:nvCxnSpPr>
        <xdr:cNvPr id="296" name="直線コネクタ 295">
          <a:extLst>
            <a:ext uri="{FF2B5EF4-FFF2-40B4-BE49-F238E27FC236}">
              <a16:creationId xmlns="" xmlns:a16="http://schemas.microsoft.com/office/drawing/2014/main" id="{C92456DE-46C1-4615-9FCE-3CC34289DCAD}"/>
            </a:ext>
          </a:extLst>
        </xdr:cNvPr>
        <xdr:cNvCxnSpPr/>
      </xdr:nvCxnSpPr>
      <xdr:spPr>
        <a:xfrm>
          <a:off x="10388600" y="13576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160799</xdr:rowOff>
    </xdr:from>
    <xdr:ext cx="469744" cy="259045"/>
    <xdr:sp macro="" textlink="">
      <xdr:nvSpPr>
        <xdr:cNvPr id="297" name="【公営住宅】&#10;一人当たり面積平均値テキスト">
          <a:extLst>
            <a:ext uri="{FF2B5EF4-FFF2-40B4-BE49-F238E27FC236}">
              <a16:creationId xmlns="" xmlns:a16="http://schemas.microsoft.com/office/drawing/2014/main" id="{E3DDEC20-0D0B-4F3A-8E0A-AB77EC734669}"/>
            </a:ext>
          </a:extLst>
        </xdr:cNvPr>
        <xdr:cNvSpPr txBox="1"/>
      </xdr:nvSpPr>
      <xdr:spPr>
        <a:xfrm>
          <a:off x="10515600" y="143911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10922</xdr:rowOff>
    </xdr:from>
    <xdr:to>
      <xdr:col>55</xdr:col>
      <xdr:colOff>50800</xdr:colOff>
      <xdr:row>84</xdr:row>
      <xdr:rowOff>112522</xdr:rowOff>
    </xdr:to>
    <xdr:sp macro="" textlink="">
      <xdr:nvSpPr>
        <xdr:cNvPr id="298" name="フローチャート: 判断 297">
          <a:extLst>
            <a:ext uri="{FF2B5EF4-FFF2-40B4-BE49-F238E27FC236}">
              <a16:creationId xmlns="" xmlns:a16="http://schemas.microsoft.com/office/drawing/2014/main" id="{0981504A-D0D8-4FB0-9516-45E3FEC67437}"/>
            </a:ext>
          </a:extLst>
        </xdr:cNvPr>
        <xdr:cNvSpPr/>
      </xdr:nvSpPr>
      <xdr:spPr>
        <a:xfrm>
          <a:off x="10426700" y="1441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10922</xdr:rowOff>
    </xdr:from>
    <xdr:to>
      <xdr:col>50</xdr:col>
      <xdr:colOff>165100</xdr:colOff>
      <xdr:row>84</xdr:row>
      <xdr:rowOff>112522</xdr:rowOff>
    </xdr:to>
    <xdr:sp macro="" textlink="">
      <xdr:nvSpPr>
        <xdr:cNvPr id="299" name="フローチャート: 判断 298">
          <a:extLst>
            <a:ext uri="{FF2B5EF4-FFF2-40B4-BE49-F238E27FC236}">
              <a16:creationId xmlns="" xmlns:a16="http://schemas.microsoft.com/office/drawing/2014/main" id="{E4AFA192-5E9A-440C-B47C-6DCCB0574DF6}"/>
            </a:ext>
          </a:extLst>
        </xdr:cNvPr>
        <xdr:cNvSpPr/>
      </xdr:nvSpPr>
      <xdr:spPr>
        <a:xfrm>
          <a:off x="9588500" y="1441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6350</xdr:rowOff>
    </xdr:from>
    <xdr:to>
      <xdr:col>46</xdr:col>
      <xdr:colOff>38100</xdr:colOff>
      <xdr:row>84</xdr:row>
      <xdr:rowOff>107950</xdr:rowOff>
    </xdr:to>
    <xdr:sp macro="" textlink="">
      <xdr:nvSpPr>
        <xdr:cNvPr id="300" name="フローチャート: 判断 299">
          <a:extLst>
            <a:ext uri="{FF2B5EF4-FFF2-40B4-BE49-F238E27FC236}">
              <a16:creationId xmlns="" xmlns:a16="http://schemas.microsoft.com/office/drawing/2014/main" id="{04A9F6CD-7EE5-4476-A6F2-7E438817E8BE}"/>
            </a:ext>
          </a:extLst>
        </xdr:cNvPr>
        <xdr:cNvSpPr/>
      </xdr:nvSpPr>
      <xdr:spPr>
        <a:xfrm>
          <a:off x="8699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1" name="テキスト ボックス 300">
          <a:extLst>
            <a:ext uri="{FF2B5EF4-FFF2-40B4-BE49-F238E27FC236}">
              <a16:creationId xmlns="" xmlns:a16="http://schemas.microsoft.com/office/drawing/2014/main" id="{9B479188-3A7E-477C-A260-7652B2EE7B5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2" name="テキスト ボックス 301">
          <a:extLst>
            <a:ext uri="{FF2B5EF4-FFF2-40B4-BE49-F238E27FC236}">
              <a16:creationId xmlns="" xmlns:a16="http://schemas.microsoft.com/office/drawing/2014/main" id="{537BCD02-BAF1-478B-BE56-8A3970CF35A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3" name="テキスト ボックス 302">
          <a:extLst>
            <a:ext uri="{FF2B5EF4-FFF2-40B4-BE49-F238E27FC236}">
              <a16:creationId xmlns="" xmlns:a16="http://schemas.microsoft.com/office/drawing/2014/main" id="{1731CA5F-68FB-44FF-AE2F-BF837A789F6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4" name="テキスト ボックス 303">
          <a:extLst>
            <a:ext uri="{FF2B5EF4-FFF2-40B4-BE49-F238E27FC236}">
              <a16:creationId xmlns="" xmlns:a16="http://schemas.microsoft.com/office/drawing/2014/main" id="{D3460D43-77C6-49D8-9C37-E8C67CE4F2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5" name="テキスト ボックス 304">
          <a:extLst>
            <a:ext uri="{FF2B5EF4-FFF2-40B4-BE49-F238E27FC236}">
              <a16:creationId xmlns="" xmlns:a16="http://schemas.microsoft.com/office/drawing/2014/main" id="{C501F40A-9E78-453D-A45C-68D504563B2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94742</xdr:rowOff>
    </xdr:from>
    <xdr:to>
      <xdr:col>55</xdr:col>
      <xdr:colOff>50800</xdr:colOff>
      <xdr:row>84</xdr:row>
      <xdr:rowOff>24892</xdr:rowOff>
    </xdr:to>
    <xdr:sp macro="" textlink="">
      <xdr:nvSpPr>
        <xdr:cNvPr id="306" name="楕円 305">
          <a:extLst>
            <a:ext uri="{FF2B5EF4-FFF2-40B4-BE49-F238E27FC236}">
              <a16:creationId xmlns="" xmlns:a16="http://schemas.microsoft.com/office/drawing/2014/main" id="{4148DAFD-AC35-4CF5-80DB-85B0CE9B5057}"/>
            </a:ext>
          </a:extLst>
        </xdr:cNvPr>
        <xdr:cNvSpPr/>
      </xdr:nvSpPr>
      <xdr:spPr>
        <a:xfrm>
          <a:off x="104267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117619</xdr:rowOff>
    </xdr:from>
    <xdr:ext cx="469744" cy="259045"/>
    <xdr:sp macro="" textlink="">
      <xdr:nvSpPr>
        <xdr:cNvPr id="307" name="【公営住宅】&#10;一人当たり面積該当値テキスト">
          <a:extLst>
            <a:ext uri="{FF2B5EF4-FFF2-40B4-BE49-F238E27FC236}">
              <a16:creationId xmlns="" xmlns:a16="http://schemas.microsoft.com/office/drawing/2014/main" id="{DF789FEB-768D-41AD-9E46-F8E8E8F3CD31}"/>
            </a:ext>
          </a:extLst>
        </xdr:cNvPr>
        <xdr:cNvSpPr txBox="1"/>
      </xdr:nvSpPr>
      <xdr:spPr>
        <a:xfrm>
          <a:off x="10515600"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100837</xdr:rowOff>
    </xdr:from>
    <xdr:to>
      <xdr:col>50</xdr:col>
      <xdr:colOff>165100</xdr:colOff>
      <xdr:row>84</xdr:row>
      <xdr:rowOff>30987</xdr:rowOff>
    </xdr:to>
    <xdr:sp macro="" textlink="">
      <xdr:nvSpPr>
        <xdr:cNvPr id="308" name="楕円 307">
          <a:extLst>
            <a:ext uri="{FF2B5EF4-FFF2-40B4-BE49-F238E27FC236}">
              <a16:creationId xmlns="" xmlns:a16="http://schemas.microsoft.com/office/drawing/2014/main" id="{885F9A5C-80A7-4F44-9D91-21C91EF97739}"/>
            </a:ext>
          </a:extLst>
        </xdr:cNvPr>
        <xdr:cNvSpPr/>
      </xdr:nvSpPr>
      <xdr:spPr>
        <a:xfrm>
          <a:off x="9588500" y="1433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145542</xdr:rowOff>
    </xdr:from>
    <xdr:to>
      <xdr:col>55</xdr:col>
      <xdr:colOff>0</xdr:colOff>
      <xdr:row>83</xdr:row>
      <xdr:rowOff>151637</xdr:rowOff>
    </xdr:to>
    <xdr:cxnSp macro="">
      <xdr:nvCxnSpPr>
        <xdr:cNvPr id="309" name="直線コネクタ 308">
          <a:extLst>
            <a:ext uri="{FF2B5EF4-FFF2-40B4-BE49-F238E27FC236}">
              <a16:creationId xmlns="" xmlns:a16="http://schemas.microsoft.com/office/drawing/2014/main" id="{320F82B5-367D-40EE-B627-4ACC101FBFE5}"/>
            </a:ext>
          </a:extLst>
        </xdr:cNvPr>
        <xdr:cNvCxnSpPr/>
      </xdr:nvCxnSpPr>
      <xdr:spPr>
        <a:xfrm flipV="1">
          <a:off x="9639300" y="14375892"/>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106172</xdr:rowOff>
    </xdr:from>
    <xdr:to>
      <xdr:col>46</xdr:col>
      <xdr:colOff>38100</xdr:colOff>
      <xdr:row>84</xdr:row>
      <xdr:rowOff>36322</xdr:rowOff>
    </xdr:to>
    <xdr:sp macro="" textlink="">
      <xdr:nvSpPr>
        <xdr:cNvPr id="310" name="楕円 309">
          <a:extLst>
            <a:ext uri="{FF2B5EF4-FFF2-40B4-BE49-F238E27FC236}">
              <a16:creationId xmlns="" xmlns:a16="http://schemas.microsoft.com/office/drawing/2014/main" id="{2D809234-19B3-40F7-93BF-316CC13E934B}"/>
            </a:ext>
          </a:extLst>
        </xdr:cNvPr>
        <xdr:cNvSpPr/>
      </xdr:nvSpPr>
      <xdr:spPr>
        <a:xfrm>
          <a:off x="8699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151637</xdr:rowOff>
    </xdr:from>
    <xdr:to>
      <xdr:col>50</xdr:col>
      <xdr:colOff>114300</xdr:colOff>
      <xdr:row>83</xdr:row>
      <xdr:rowOff>156972</xdr:rowOff>
    </xdr:to>
    <xdr:cxnSp macro="">
      <xdr:nvCxnSpPr>
        <xdr:cNvPr id="311" name="直線コネクタ 310">
          <a:extLst>
            <a:ext uri="{FF2B5EF4-FFF2-40B4-BE49-F238E27FC236}">
              <a16:creationId xmlns="" xmlns:a16="http://schemas.microsoft.com/office/drawing/2014/main" id="{E3D0855D-7968-4379-9156-5264DDED1C06}"/>
            </a:ext>
          </a:extLst>
        </xdr:cNvPr>
        <xdr:cNvCxnSpPr/>
      </xdr:nvCxnSpPr>
      <xdr:spPr>
        <a:xfrm flipV="1">
          <a:off x="8750300" y="14381987"/>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103649</xdr:rowOff>
    </xdr:from>
    <xdr:ext cx="469744" cy="259045"/>
    <xdr:sp macro="" textlink="">
      <xdr:nvSpPr>
        <xdr:cNvPr id="312" name="n_1aveValue【公営住宅】&#10;一人当たり面積">
          <a:extLst>
            <a:ext uri="{FF2B5EF4-FFF2-40B4-BE49-F238E27FC236}">
              <a16:creationId xmlns="" xmlns:a16="http://schemas.microsoft.com/office/drawing/2014/main" id="{1E372539-0B80-4DCF-ACFB-010D61AAD7F4}"/>
            </a:ext>
          </a:extLst>
        </xdr:cNvPr>
        <xdr:cNvSpPr txBox="1"/>
      </xdr:nvSpPr>
      <xdr:spPr>
        <a:xfrm>
          <a:off x="9391727" y="1450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99077</xdr:rowOff>
    </xdr:from>
    <xdr:ext cx="469744" cy="259045"/>
    <xdr:sp macro="" textlink="">
      <xdr:nvSpPr>
        <xdr:cNvPr id="313" name="n_2aveValue【公営住宅】&#10;一人当たり面積">
          <a:extLst>
            <a:ext uri="{FF2B5EF4-FFF2-40B4-BE49-F238E27FC236}">
              <a16:creationId xmlns="" xmlns:a16="http://schemas.microsoft.com/office/drawing/2014/main" id="{8237F254-5817-4E8C-9090-B81FE3FF4BF3}"/>
            </a:ext>
          </a:extLst>
        </xdr:cNvPr>
        <xdr:cNvSpPr txBox="1"/>
      </xdr:nvSpPr>
      <xdr:spPr>
        <a:xfrm>
          <a:off x="8515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47514</xdr:rowOff>
    </xdr:from>
    <xdr:ext cx="469744" cy="259045"/>
    <xdr:sp macro="" textlink="">
      <xdr:nvSpPr>
        <xdr:cNvPr id="314" name="n_1mainValue【公営住宅】&#10;一人当たり面積">
          <a:extLst>
            <a:ext uri="{FF2B5EF4-FFF2-40B4-BE49-F238E27FC236}">
              <a16:creationId xmlns="" xmlns:a16="http://schemas.microsoft.com/office/drawing/2014/main" id="{54B80C5F-E1A9-476A-9BEA-3DCA05E054E3}"/>
            </a:ext>
          </a:extLst>
        </xdr:cNvPr>
        <xdr:cNvSpPr txBox="1"/>
      </xdr:nvSpPr>
      <xdr:spPr>
        <a:xfrm>
          <a:off x="9391727" y="1410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52849</xdr:rowOff>
    </xdr:from>
    <xdr:ext cx="469744" cy="259045"/>
    <xdr:sp macro="" textlink="">
      <xdr:nvSpPr>
        <xdr:cNvPr id="315" name="n_2mainValue【公営住宅】&#10;一人当たり面積">
          <a:extLst>
            <a:ext uri="{FF2B5EF4-FFF2-40B4-BE49-F238E27FC236}">
              <a16:creationId xmlns="" xmlns:a16="http://schemas.microsoft.com/office/drawing/2014/main" id="{4B42606E-B104-477B-9EC6-19A06446AD4A}"/>
            </a:ext>
          </a:extLst>
        </xdr:cNvPr>
        <xdr:cNvSpPr txBox="1"/>
      </xdr:nvSpPr>
      <xdr:spPr>
        <a:xfrm>
          <a:off x="85154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6" name="正方形/長方形 315">
          <a:extLst>
            <a:ext uri="{FF2B5EF4-FFF2-40B4-BE49-F238E27FC236}">
              <a16:creationId xmlns="" xmlns:a16="http://schemas.microsoft.com/office/drawing/2014/main" id="{23EFA49C-94D6-41A6-9BC2-B19A2F75422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7" name="正方形/長方形 316">
          <a:extLst>
            <a:ext uri="{FF2B5EF4-FFF2-40B4-BE49-F238E27FC236}">
              <a16:creationId xmlns="" xmlns:a16="http://schemas.microsoft.com/office/drawing/2014/main" id="{9308EB35-3E11-498E-8D20-544B7D9C8B1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8" name="正方形/長方形 317">
          <a:extLst>
            <a:ext uri="{FF2B5EF4-FFF2-40B4-BE49-F238E27FC236}">
              <a16:creationId xmlns="" xmlns:a16="http://schemas.microsoft.com/office/drawing/2014/main" id="{7AF6EBFC-4DBB-4819-B79B-B31BB736073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9" name="正方形/長方形 318">
          <a:extLst>
            <a:ext uri="{FF2B5EF4-FFF2-40B4-BE49-F238E27FC236}">
              <a16:creationId xmlns="" xmlns:a16="http://schemas.microsoft.com/office/drawing/2014/main" id="{5AFAF014-A7B3-49BF-B41F-61CEF17E03D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0" name="正方形/長方形 319">
          <a:extLst>
            <a:ext uri="{FF2B5EF4-FFF2-40B4-BE49-F238E27FC236}">
              <a16:creationId xmlns="" xmlns:a16="http://schemas.microsoft.com/office/drawing/2014/main" id="{902F057A-1F66-4E7F-8BD1-0C08A74E621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1" name="正方形/長方形 320">
          <a:extLst>
            <a:ext uri="{FF2B5EF4-FFF2-40B4-BE49-F238E27FC236}">
              <a16:creationId xmlns="" xmlns:a16="http://schemas.microsoft.com/office/drawing/2014/main" id="{3D3B43A4-BEF9-451C-831E-F6BA41B9951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2" name="正方形/長方形 321">
          <a:extLst>
            <a:ext uri="{FF2B5EF4-FFF2-40B4-BE49-F238E27FC236}">
              <a16:creationId xmlns="" xmlns:a16="http://schemas.microsoft.com/office/drawing/2014/main" id="{E85C911C-F7DE-4C59-895C-4FF97FDC7F3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3" name="正方形/長方形 322">
          <a:extLst>
            <a:ext uri="{FF2B5EF4-FFF2-40B4-BE49-F238E27FC236}">
              <a16:creationId xmlns="" xmlns:a16="http://schemas.microsoft.com/office/drawing/2014/main" id="{3697E25D-3888-4B21-8222-5229C059807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4" name="正方形/長方形 323">
          <a:extLst>
            <a:ext uri="{FF2B5EF4-FFF2-40B4-BE49-F238E27FC236}">
              <a16:creationId xmlns="" xmlns:a16="http://schemas.microsoft.com/office/drawing/2014/main" id="{68D724C9-2E45-42AA-B40B-B59A3FA6D57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5" name="正方形/長方形 324">
          <a:extLst>
            <a:ext uri="{FF2B5EF4-FFF2-40B4-BE49-F238E27FC236}">
              <a16:creationId xmlns="" xmlns:a16="http://schemas.microsoft.com/office/drawing/2014/main" id="{E0EF46F7-A599-472F-A043-EB2E01370F7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6" name="正方形/長方形 325">
          <a:extLst>
            <a:ext uri="{FF2B5EF4-FFF2-40B4-BE49-F238E27FC236}">
              <a16:creationId xmlns="" xmlns:a16="http://schemas.microsoft.com/office/drawing/2014/main" id="{BA927205-7D09-4C9D-8A0E-6BF6EE4B6CE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7" name="正方形/長方形 326">
          <a:extLst>
            <a:ext uri="{FF2B5EF4-FFF2-40B4-BE49-F238E27FC236}">
              <a16:creationId xmlns="" xmlns:a16="http://schemas.microsoft.com/office/drawing/2014/main" id="{1E496A67-C299-4E68-B9E4-A451D59CBA4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8" name="正方形/長方形 327">
          <a:extLst>
            <a:ext uri="{FF2B5EF4-FFF2-40B4-BE49-F238E27FC236}">
              <a16:creationId xmlns="" xmlns:a16="http://schemas.microsoft.com/office/drawing/2014/main" id="{DB1C5233-4918-49F9-B1A7-A0E3E8CDD48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9" name="正方形/長方形 328">
          <a:extLst>
            <a:ext uri="{FF2B5EF4-FFF2-40B4-BE49-F238E27FC236}">
              <a16:creationId xmlns="" xmlns:a16="http://schemas.microsoft.com/office/drawing/2014/main" id="{F68E5820-F913-42B6-9FC7-61AD0FF1504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0" name="正方形/長方形 329">
          <a:extLst>
            <a:ext uri="{FF2B5EF4-FFF2-40B4-BE49-F238E27FC236}">
              <a16:creationId xmlns="" xmlns:a16="http://schemas.microsoft.com/office/drawing/2014/main" id="{50B2124E-2497-4759-8F7D-E0945D588E0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1" name="正方形/長方形 330">
          <a:extLst>
            <a:ext uri="{FF2B5EF4-FFF2-40B4-BE49-F238E27FC236}">
              <a16:creationId xmlns="" xmlns:a16="http://schemas.microsoft.com/office/drawing/2014/main" id="{CDDB984B-B504-4C9D-B94F-035125E8514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2" name="正方形/長方形 331">
          <a:extLst>
            <a:ext uri="{FF2B5EF4-FFF2-40B4-BE49-F238E27FC236}">
              <a16:creationId xmlns="" xmlns:a16="http://schemas.microsoft.com/office/drawing/2014/main" id="{A4FAC846-54F0-4BF5-9ED1-8CE0DAB44AF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3" name="正方形/長方形 332">
          <a:extLst>
            <a:ext uri="{FF2B5EF4-FFF2-40B4-BE49-F238E27FC236}">
              <a16:creationId xmlns="" xmlns:a16="http://schemas.microsoft.com/office/drawing/2014/main" id="{3F84C98D-1E46-4DCD-8EC0-3754438DE16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4" name="正方形/長方形 333">
          <a:extLst>
            <a:ext uri="{FF2B5EF4-FFF2-40B4-BE49-F238E27FC236}">
              <a16:creationId xmlns="" xmlns:a16="http://schemas.microsoft.com/office/drawing/2014/main" id="{CD1D7291-E811-4818-B065-33C8D81384E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5" name="正方形/長方形 334">
          <a:extLst>
            <a:ext uri="{FF2B5EF4-FFF2-40B4-BE49-F238E27FC236}">
              <a16:creationId xmlns="" xmlns:a16="http://schemas.microsoft.com/office/drawing/2014/main" id="{602FA9D6-A7EB-4A41-B832-D8F7829ABB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6" name="正方形/長方形 335">
          <a:extLst>
            <a:ext uri="{FF2B5EF4-FFF2-40B4-BE49-F238E27FC236}">
              <a16:creationId xmlns="" xmlns:a16="http://schemas.microsoft.com/office/drawing/2014/main" id="{E2151082-372C-426B-8550-DCF656D798D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7" name="正方形/長方形 336">
          <a:extLst>
            <a:ext uri="{FF2B5EF4-FFF2-40B4-BE49-F238E27FC236}">
              <a16:creationId xmlns="" xmlns:a16="http://schemas.microsoft.com/office/drawing/2014/main" id="{A81663A5-34D5-444B-A883-86558FE02A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8" name="正方形/長方形 337">
          <a:extLst>
            <a:ext uri="{FF2B5EF4-FFF2-40B4-BE49-F238E27FC236}">
              <a16:creationId xmlns="" xmlns:a16="http://schemas.microsoft.com/office/drawing/2014/main" id="{9EE07ACA-39C7-45FE-8CDE-906BB3AB091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9" name="正方形/長方形 338">
          <a:extLst>
            <a:ext uri="{FF2B5EF4-FFF2-40B4-BE49-F238E27FC236}">
              <a16:creationId xmlns="" xmlns:a16="http://schemas.microsoft.com/office/drawing/2014/main" id="{D74F1FFF-F5D9-4C56-8800-FC6605E5DA3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0" name="テキスト ボックス 339">
          <a:extLst>
            <a:ext uri="{FF2B5EF4-FFF2-40B4-BE49-F238E27FC236}">
              <a16:creationId xmlns="" xmlns:a16="http://schemas.microsoft.com/office/drawing/2014/main" id="{9C5C3B33-BE6F-434A-868A-96B29699802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1" name="直線コネクタ 340">
          <a:extLst>
            <a:ext uri="{FF2B5EF4-FFF2-40B4-BE49-F238E27FC236}">
              <a16:creationId xmlns="" xmlns:a16="http://schemas.microsoft.com/office/drawing/2014/main" id="{AC83B0D2-FFBA-4364-8E9A-75C2E45C8C9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2" name="直線コネクタ 341">
          <a:extLst>
            <a:ext uri="{FF2B5EF4-FFF2-40B4-BE49-F238E27FC236}">
              <a16:creationId xmlns="" xmlns:a16="http://schemas.microsoft.com/office/drawing/2014/main" id="{48D2A843-7377-4611-8EED-CABB505F805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43" name="テキスト ボックス 342">
          <a:extLst>
            <a:ext uri="{FF2B5EF4-FFF2-40B4-BE49-F238E27FC236}">
              <a16:creationId xmlns="" xmlns:a16="http://schemas.microsoft.com/office/drawing/2014/main" id="{5C141894-A1D1-4BE4-94DF-45F7EC85C4DB}"/>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4" name="直線コネクタ 343">
          <a:extLst>
            <a:ext uri="{FF2B5EF4-FFF2-40B4-BE49-F238E27FC236}">
              <a16:creationId xmlns="" xmlns:a16="http://schemas.microsoft.com/office/drawing/2014/main" id="{4AD58E3A-4432-461E-A8D1-FF54DEA1F12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5" name="テキスト ボックス 344">
          <a:extLst>
            <a:ext uri="{FF2B5EF4-FFF2-40B4-BE49-F238E27FC236}">
              <a16:creationId xmlns="" xmlns:a16="http://schemas.microsoft.com/office/drawing/2014/main" id="{27241FDB-A1CC-48A0-ADF2-820BC3A689C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6" name="直線コネクタ 345">
          <a:extLst>
            <a:ext uri="{FF2B5EF4-FFF2-40B4-BE49-F238E27FC236}">
              <a16:creationId xmlns="" xmlns:a16="http://schemas.microsoft.com/office/drawing/2014/main" id="{AD998CF2-1D47-4A7C-823E-3D56B399E72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7" name="テキスト ボックス 346">
          <a:extLst>
            <a:ext uri="{FF2B5EF4-FFF2-40B4-BE49-F238E27FC236}">
              <a16:creationId xmlns="" xmlns:a16="http://schemas.microsoft.com/office/drawing/2014/main" id="{746B056E-329F-46C6-8C96-C0BBFA5D6A3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8" name="直線コネクタ 347">
          <a:extLst>
            <a:ext uri="{FF2B5EF4-FFF2-40B4-BE49-F238E27FC236}">
              <a16:creationId xmlns="" xmlns:a16="http://schemas.microsoft.com/office/drawing/2014/main" id="{EC7470EC-9A99-43B9-94F4-FDADEDF43E0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49" name="テキスト ボックス 348">
          <a:extLst>
            <a:ext uri="{FF2B5EF4-FFF2-40B4-BE49-F238E27FC236}">
              <a16:creationId xmlns="" xmlns:a16="http://schemas.microsoft.com/office/drawing/2014/main" id="{B5D1CB8C-E9FE-4E74-A9AB-9069DF7285C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0" name="直線コネクタ 349">
          <a:extLst>
            <a:ext uri="{FF2B5EF4-FFF2-40B4-BE49-F238E27FC236}">
              <a16:creationId xmlns="" xmlns:a16="http://schemas.microsoft.com/office/drawing/2014/main" id="{258F3407-DD8C-4AD9-9112-BB46093FA08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1" name="テキスト ボックス 350">
          <a:extLst>
            <a:ext uri="{FF2B5EF4-FFF2-40B4-BE49-F238E27FC236}">
              <a16:creationId xmlns="" xmlns:a16="http://schemas.microsoft.com/office/drawing/2014/main" id="{B1177F4E-60BA-4590-990A-C042543AA14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2" name="直線コネクタ 351">
          <a:extLst>
            <a:ext uri="{FF2B5EF4-FFF2-40B4-BE49-F238E27FC236}">
              <a16:creationId xmlns="" xmlns:a16="http://schemas.microsoft.com/office/drawing/2014/main" id="{CBF1548D-A682-4504-8E3D-1010FF486CF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53" name="テキスト ボックス 352">
          <a:extLst>
            <a:ext uri="{FF2B5EF4-FFF2-40B4-BE49-F238E27FC236}">
              <a16:creationId xmlns="" xmlns:a16="http://schemas.microsoft.com/office/drawing/2014/main" id="{A6B533AC-4280-48C9-910B-2A2014D33576}"/>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4" name="直線コネクタ 353">
          <a:extLst>
            <a:ext uri="{FF2B5EF4-FFF2-40B4-BE49-F238E27FC236}">
              <a16:creationId xmlns="" xmlns:a16="http://schemas.microsoft.com/office/drawing/2014/main" id="{56B06D31-B557-47C6-9256-3910A85B1CC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5" name="テキスト ボックス 354">
          <a:extLst>
            <a:ext uri="{FF2B5EF4-FFF2-40B4-BE49-F238E27FC236}">
              <a16:creationId xmlns="" xmlns:a16="http://schemas.microsoft.com/office/drawing/2014/main" id="{968D3DB0-ACEE-485D-857B-16ACAD1C09D1}"/>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6" name="【認定こども園・幼稚園・保育所】&#10;有形固定資産減価償却率グラフ枠">
          <a:extLst>
            <a:ext uri="{FF2B5EF4-FFF2-40B4-BE49-F238E27FC236}">
              <a16:creationId xmlns="" xmlns:a16="http://schemas.microsoft.com/office/drawing/2014/main" id="{8368EF23-49B1-449E-AA36-DEA849768A0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69669</xdr:rowOff>
    </xdr:from>
    <xdr:to>
      <xdr:col>85</xdr:col>
      <xdr:colOff>126364</xdr:colOff>
      <xdr:row>41</xdr:row>
      <xdr:rowOff>164374</xdr:rowOff>
    </xdr:to>
    <xdr:cxnSp macro="">
      <xdr:nvCxnSpPr>
        <xdr:cNvPr id="357" name="直線コネクタ 356">
          <a:extLst>
            <a:ext uri="{FF2B5EF4-FFF2-40B4-BE49-F238E27FC236}">
              <a16:creationId xmlns="" xmlns:a16="http://schemas.microsoft.com/office/drawing/2014/main" id="{6D1264CC-3860-43A5-B558-E33DEDE0E8CB}"/>
            </a:ext>
          </a:extLst>
        </xdr:cNvPr>
        <xdr:cNvCxnSpPr/>
      </xdr:nvCxnSpPr>
      <xdr:spPr>
        <a:xfrm flipV="1">
          <a:off x="16318864" y="5727519"/>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168201</xdr:rowOff>
    </xdr:from>
    <xdr:ext cx="340478" cy="259045"/>
    <xdr:sp macro="" textlink="">
      <xdr:nvSpPr>
        <xdr:cNvPr id="358" name="【認定こども園・幼稚園・保育所】&#10;有形固定資産減価償却率最小値テキスト">
          <a:extLst>
            <a:ext uri="{FF2B5EF4-FFF2-40B4-BE49-F238E27FC236}">
              <a16:creationId xmlns="" xmlns:a16="http://schemas.microsoft.com/office/drawing/2014/main" id="{0B8EC7D7-CF7B-4E01-8072-7193F6C42953}"/>
            </a:ext>
          </a:extLst>
        </xdr:cNvPr>
        <xdr:cNvSpPr txBox="1"/>
      </xdr:nvSpPr>
      <xdr:spPr>
        <a:xfrm>
          <a:off x="16357600" y="719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164374</xdr:rowOff>
    </xdr:from>
    <xdr:to>
      <xdr:col>86</xdr:col>
      <xdr:colOff>25400</xdr:colOff>
      <xdr:row>41</xdr:row>
      <xdr:rowOff>164374</xdr:rowOff>
    </xdr:to>
    <xdr:cxnSp macro="">
      <xdr:nvCxnSpPr>
        <xdr:cNvPr id="359" name="直線コネクタ 358">
          <a:extLst>
            <a:ext uri="{FF2B5EF4-FFF2-40B4-BE49-F238E27FC236}">
              <a16:creationId xmlns="" xmlns:a16="http://schemas.microsoft.com/office/drawing/2014/main" id="{8FEE576C-0159-4E4C-B4BF-7D463783D263}"/>
            </a:ext>
          </a:extLst>
        </xdr:cNvPr>
        <xdr:cNvCxnSpPr/>
      </xdr:nvCxnSpPr>
      <xdr:spPr>
        <a:xfrm>
          <a:off x="16230600" y="719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16346</xdr:rowOff>
    </xdr:from>
    <xdr:ext cx="405111" cy="259045"/>
    <xdr:sp macro="" textlink="">
      <xdr:nvSpPr>
        <xdr:cNvPr id="360" name="【認定こども園・幼稚園・保育所】&#10;有形固定資産減価償却率最大値テキスト">
          <a:extLst>
            <a:ext uri="{FF2B5EF4-FFF2-40B4-BE49-F238E27FC236}">
              <a16:creationId xmlns="" xmlns:a16="http://schemas.microsoft.com/office/drawing/2014/main" id="{684531B2-BF3D-4B65-A6D7-0E0A6D0DBBFB}"/>
            </a:ext>
          </a:extLst>
        </xdr:cNvPr>
        <xdr:cNvSpPr txBox="1"/>
      </xdr:nvSpPr>
      <xdr:spPr>
        <a:xfrm>
          <a:off x="16357600" y="5502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69669</xdr:rowOff>
    </xdr:from>
    <xdr:to>
      <xdr:col>86</xdr:col>
      <xdr:colOff>25400</xdr:colOff>
      <xdr:row>33</xdr:row>
      <xdr:rowOff>69669</xdr:rowOff>
    </xdr:to>
    <xdr:cxnSp macro="">
      <xdr:nvCxnSpPr>
        <xdr:cNvPr id="361" name="直線コネクタ 360">
          <a:extLst>
            <a:ext uri="{FF2B5EF4-FFF2-40B4-BE49-F238E27FC236}">
              <a16:creationId xmlns="" xmlns:a16="http://schemas.microsoft.com/office/drawing/2014/main" id="{7BDAB4D0-B07A-4FC2-9734-C2F038503738}"/>
            </a:ext>
          </a:extLst>
        </xdr:cNvPr>
        <xdr:cNvCxnSpPr/>
      </xdr:nvCxnSpPr>
      <xdr:spPr>
        <a:xfrm>
          <a:off x="16230600" y="572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80571</xdr:rowOff>
    </xdr:from>
    <xdr:ext cx="405111" cy="259045"/>
    <xdr:sp macro="" textlink="">
      <xdr:nvSpPr>
        <xdr:cNvPr id="362" name="【認定こども園・幼稚園・保育所】&#10;有形固定資産減価償却率平均値テキスト">
          <a:extLst>
            <a:ext uri="{FF2B5EF4-FFF2-40B4-BE49-F238E27FC236}">
              <a16:creationId xmlns="" xmlns:a16="http://schemas.microsoft.com/office/drawing/2014/main" id="{1443D1AB-5B5B-4DFB-A9CA-76796F71D902}"/>
            </a:ext>
          </a:extLst>
        </xdr:cNvPr>
        <xdr:cNvSpPr txBox="1"/>
      </xdr:nvSpPr>
      <xdr:spPr>
        <a:xfrm>
          <a:off x="16357600" y="62527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102144</xdr:rowOff>
    </xdr:from>
    <xdr:to>
      <xdr:col>85</xdr:col>
      <xdr:colOff>177800</xdr:colOff>
      <xdr:row>37</xdr:row>
      <xdr:rowOff>32294</xdr:rowOff>
    </xdr:to>
    <xdr:sp macro="" textlink="">
      <xdr:nvSpPr>
        <xdr:cNvPr id="363" name="フローチャート: 判断 362">
          <a:extLst>
            <a:ext uri="{FF2B5EF4-FFF2-40B4-BE49-F238E27FC236}">
              <a16:creationId xmlns="" xmlns:a16="http://schemas.microsoft.com/office/drawing/2014/main" id="{09944D57-9519-4917-8C10-3B3055B211DB}"/>
            </a:ext>
          </a:extLst>
        </xdr:cNvPr>
        <xdr:cNvSpPr/>
      </xdr:nvSpPr>
      <xdr:spPr>
        <a:xfrm>
          <a:off x="16268700" y="627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90714</xdr:rowOff>
    </xdr:from>
    <xdr:to>
      <xdr:col>81</xdr:col>
      <xdr:colOff>101600</xdr:colOff>
      <xdr:row>37</xdr:row>
      <xdr:rowOff>20864</xdr:rowOff>
    </xdr:to>
    <xdr:sp macro="" textlink="">
      <xdr:nvSpPr>
        <xdr:cNvPr id="364" name="フローチャート: 判断 363">
          <a:extLst>
            <a:ext uri="{FF2B5EF4-FFF2-40B4-BE49-F238E27FC236}">
              <a16:creationId xmlns="" xmlns:a16="http://schemas.microsoft.com/office/drawing/2014/main" id="{0181E200-2BD0-4952-A5C4-AC91FE9312CB}"/>
            </a:ext>
          </a:extLst>
        </xdr:cNvPr>
        <xdr:cNvSpPr/>
      </xdr:nvSpPr>
      <xdr:spPr>
        <a:xfrm>
          <a:off x="15430500" y="626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110308</xdr:rowOff>
    </xdr:from>
    <xdr:to>
      <xdr:col>76</xdr:col>
      <xdr:colOff>165100</xdr:colOff>
      <xdr:row>37</xdr:row>
      <xdr:rowOff>40458</xdr:rowOff>
    </xdr:to>
    <xdr:sp macro="" textlink="">
      <xdr:nvSpPr>
        <xdr:cNvPr id="365" name="フローチャート: 判断 364">
          <a:extLst>
            <a:ext uri="{FF2B5EF4-FFF2-40B4-BE49-F238E27FC236}">
              <a16:creationId xmlns="" xmlns:a16="http://schemas.microsoft.com/office/drawing/2014/main" id="{1A6962FC-E776-4B6B-A5D8-BE810065A1AB}"/>
            </a:ext>
          </a:extLst>
        </xdr:cNvPr>
        <xdr:cNvSpPr/>
      </xdr:nvSpPr>
      <xdr:spPr>
        <a:xfrm>
          <a:off x="14541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6" name="テキスト ボックス 365">
          <a:extLst>
            <a:ext uri="{FF2B5EF4-FFF2-40B4-BE49-F238E27FC236}">
              <a16:creationId xmlns="" xmlns:a16="http://schemas.microsoft.com/office/drawing/2014/main" id="{29CCD5E5-25F6-4017-A739-2241E951AF1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7" name="テキスト ボックス 366">
          <a:extLst>
            <a:ext uri="{FF2B5EF4-FFF2-40B4-BE49-F238E27FC236}">
              <a16:creationId xmlns="" xmlns:a16="http://schemas.microsoft.com/office/drawing/2014/main" id="{C258B1DB-2280-4496-ACE5-8922A8093E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8" name="テキスト ボックス 367">
          <a:extLst>
            <a:ext uri="{FF2B5EF4-FFF2-40B4-BE49-F238E27FC236}">
              <a16:creationId xmlns="" xmlns:a16="http://schemas.microsoft.com/office/drawing/2014/main" id="{D53952A4-2D88-433B-A363-8EC910673FA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9" name="テキスト ボックス 368">
          <a:extLst>
            <a:ext uri="{FF2B5EF4-FFF2-40B4-BE49-F238E27FC236}">
              <a16:creationId xmlns="" xmlns:a16="http://schemas.microsoft.com/office/drawing/2014/main" id="{3EC8DED8-FD01-4541-B510-DFB1208FF12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0" name="テキスト ボックス 369">
          <a:extLst>
            <a:ext uri="{FF2B5EF4-FFF2-40B4-BE49-F238E27FC236}">
              <a16:creationId xmlns="" xmlns:a16="http://schemas.microsoft.com/office/drawing/2014/main" id="{5983C826-C372-472E-8766-937F259B2CE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76019</xdr:rowOff>
    </xdr:from>
    <xdr:to>
      <xdr:col>85</xdr:col>
      <xdr:colOff>177800</xdr:colOff>
      <xdr:row>35</xdr:row>
      <xdr:rowOff>6169</xdr:rowOff>
    </xdr:to>
    <xdr:sp macro="" textlink="">
      <xdr:nvSpPr>
        <xdr:cNvPr id="371" name="楕円 370">
          <a:extLst>
            <a:ext uri="{FF2B5EF4-FFF2-40B4-BE49-F238E27FC236}">
              <a16:creationId xmlns="" xmlns:a16="http://schemas.microsoft.com/office/drawing/2014/main" id="{6466C188-2436-4620-B3A2-01B253A7E84F}"/>
            </a:ext>
          </a:extLst>
        </xdr:cNvPr>
        <xdr:cNvSpPr/>
      </xdr:nvSpPr>
      <xdr:spPr>
        <a:xfrm>
          <a:off x="162687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98896</xdr:rowOff>
    </xdr:from>
    <xdr:ext cx="405111" cy="259045"/>
    <xdr:sp macro="" textlink="">
      <xdr:nvSpPr>
        <xdr:cNvPr id="372" name="【認定こども園・幼稚園・保育所】&#10;有形固定資産減価償却率該当値テキスト">
          <a:extLst>
            <a:ext uri="{FF2B5EF4-FFF2-40B4-BE49-F238E27FC236}">
              <a16:creationId xmlns="" xmlns:a16="http://schemas.microsoft.com/office/drawing/2014/main" id="{1CEB40DF-72F0-4AD5-AC48-9B6EC24B1265}"/>
            </a:ext>
          </a:extLst>
        </xdr:cNvPr>
        <xdr:cNvSpPr txBox="1"/>
      </xdr:nvSpPr>
      <xdr:spPr>
        <a:xfrm>
          <a:off x="16357600" y="57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87449</xdr:rowOff>
    </xdr:from>
    <xdr:to>
      <xdr:col>81</xdr:col>
      <xdr:colOff>101600</xdr:colOff>
      <xdr:row>35</xdr:row>
      <xdr:rowOff>17599</xdr:rowOff>
    </xdr:to>
    <xdr:sp macro="" textlink="">
      <xdr:nvSpPr>
        <xdr:cNvPr id="373" name="楕円 372">
          <a:extLst>
            <a:ext uri="{FF2B5EF4-FFF2-40B4-BE49-F238E27FC236}">
              <a16:creationId xmlns="" xmlns:a16="http://schemas.microsoft.com/office/drawing/2014/main" id="{EC807898-16FA-4EE4-8FCD-CC2942732A46}"/>
            </a:ext>
          </a:extLst>
        </xdr:cNvPr>
        <xdr:cNvSpPr/>
      </xdr:nvSpPr>
      <xdr:spPr>
        <a:xfrm>
          <a:off x="154305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126819</xdr:rowOff>
    </xdr:from>
    <xdr:to>
      <xdr:col>85</xdr:col>
      <xdr:colOff>127000</xdr:colOff>
      <xdr:row>34</xdr:row>
      <xdr:rowOff>138249</xdr:rowOff>
    </xdr:to>
    <xdr:cxnSp macro="">
      <xdr:nvCxnSpPr>
        <xdr:cNvPr id="374" name="直線コネクタ 373">
          <a:extLst>
            <a:ext uri="{FF2B5EF4-FFF2-40B4-BE49-F238E27FC236}">
              <a16:creationId xmlns="" xmlns:a16="http://schemas.microsoft.com/office/drawing/2014/main" id="{EDFC033B-C8C5-4EFC-8EEB-80D0C355ACB4}"/>
            </a:ext>
          </a:extLst>
        </xdr:cNvPr>
        <xdr:cNvCxnSpPr/>
      </xdr:nvCxnSpPr>
      <xdr:spPr>
        <a:xfrm flipV="1">
          <a:off x="15481300" y="595611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98878</xdr:rowOff>
    </xdr:from>
    <xdr:to>
      <xdr:col>76</xdr:col>
      <xdr:colOff>165100</xdr:colOff>
      <xdr:row>35</xdr:row>
      <xdr:rowOff>29028</xdr:rowOff>
    </xdr:to>
    <xdr:sp macro="" textlink="">
      <xdr:nvSpPr>
        <xdr:cNvPr id="375" name="楕円 374">
          <a:extLst>
            <a:ext uri="{FF2B5EF4-FFF2-40B4-BE49-F238E27FC236}">
              <a16:creationId xmlns="" xmlns:a16="http://schemas.microsoft.com/office/drawing/2014/main" id="{E2DDA026-B1EA-4827-B463-BB2FFB9019AC}"/>
            </a:ext>
          </a:extLst>
        </xdr:cNvPr>
        <xdr:cNvSpPr/>
      </xdr:nvSpPr>
      <xdr:spPr>
        <a:xfrm>
          <a:off x="14541500" y="592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138249</xdr:rowOff>
    </xdr:from>
    <xdr:to>
      <xdr:col>81</xdr:col>
      <xdr:colOff>50800</xdr:colOff>
      <xdr:row>34</xdr:row>
      <xdr:rowOff>149678</xdr:rowOff>
    </xdr:to>
    <xdr:cxnSp macro="">
      <xdr:nvCxnSpPr>
        <xdr:cNvPr id="376" name="直線コネクタ 375">
          <a:extLst>
            <a:ext uri="{FF2B5EF4-FFF2-40B4-BE49-F238E27FC236}">
              <a16:creationId xmlns="" xmlns:a16="http://schemas.microsoft.com/office/drawing/2014/main" id="{F815436E-BF6E-429A-BED9-E21D8CE87F9B}"/>
            </a:ext>
          </a:extLst>
        </xdr:cNvPr>
        <xdr:cNvCxnSpPr/>
      </xdr:nvCxnSpPr>
      <xdr:spPr>
        <a:xfrm flipV="1">
          <a:off x="14592300" y="596754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11991</xdr:rowOff>
    </xdr:from>
    <xdr:ext cx="405111" cy="259045"/>
    <xdr:sp macro="" textlink="">
      <xdr:nvSpPr>
        <xdr:cNvPr id="377" name="n_1aveValue【認定こども園・幼稚園・保育所】&#10;有形固定資産減価償却率">
          <a:extLst>
            <a:ext uri="{FF2B5EF4-FFF2-40B4-BE49-F238E27FC236}">
              <a16:creationId xmlns="" xmlns:a16="http://schemas.microsoft.com/office/drawing/2014/main" id="{55B019A5-AE2D-4FBB-A341-CB736C4B42F5}"/>
            </a:ext>
          </a:extLst>
        </xdr:cNvPr>
        <xdr:cNvSpPr txBox="1"/>
      </xdr:nvSpPr>
      <xdr:spPr>
        <a:xfrm>
          <a:off x="15266044" y="63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31585</xdr:rowOff>
    </xdr:from>
    <xdr:ext cx="405111" cy="259045"/>
    <xdr:sp macro="" textlink="">
      <xdr:nvSpPr>
        <xdr:cNvPr id="378" name="n_2aveValue【認定こども園・幼稚園・保育所】&#10;有形固定資産減価償却率">
          <a:extLst>
            <a:ext uri="{FF2B5EF4-FFF2-40B4-BE49-F238E27FC236}">
              <a16:creationId xmlns="" xmlns:a16="http://schemas.microsoft.com/office/drawing/2014/main" id="{B09F78AC-DE6F-48A9-98B8-B0FC7DDF758E}"/>
            </a:ext>
          </a:extLst>
        </xdr:cNvPr>
        <xdr:cNvSpPr txBox="1"/>
      </xdr:nvSpPr>
      <xdr:spPr>
        <a:xfrm>
          <a:off x="14389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34126</xdr:rowOff>
    </xdr:from>
    <xdr:ext cx="405111" cy="259045"/>
    <xdr:sp macro="" textlink="">
      <xdr:nvSpPr>
        <xdr:cNvPr id="379" name="n_1mainValue【認定こども園・幼稚園・保育所】&#10;有形固定資産減価償却率">
          <a:extLst>
            <a:ext uri="{FF2B5EF4-FFF2-40B4-BE49-F238E27FC236}">
              <a16:creationId xmlns="" xmlns:a16="http://schemas.microsoft.com/office/drawing/2014/main" id="{484B0F67-70DA-4F10-B89E-8C52F995E9A9}"/>
            </a:ext>
          </a:extLst>
        </xdr:cNvPr>
        <xdr:cNvSpPr txBox="1"/>
      </xdr:nvSpPr>
      <xdr:spPr>
        <a:xfrm>
          <a:off x="15266044" y="569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45555</xdr:rowOff>
    </xdr:from>
    <xdr:ext cx="405111" cy="259045"/>
    <xdr:sp macro="" textlink="">
      <xdr:nvSpPr>
        <xdr:cNvPr id="380" name="n_2mainValue【認定こども園・幼稚園・保育所】&#10;有形固定資産減価償却率">
          <a:extLst>
            <a:ext uri="{FF2B5EF4-FFF2-40B4-BE49-F238E27FC236}">
              <a16:creationId xmlns="" xmlns:a16="http://schemas.microsoft.com/office/drawing/2014/main" id="{2E3CF939-265F-4761-BE82-90A1AFD2DBF6}"/>
            </a:ext>
          </a:extLst>
        </xdr:cNvPr>
        <xdr:cNvSpPr txBox="1"/>
      </xdr:nvSpPr>
      <xdr:spPr>
        <a:xfrm>
          <a:off x="14389744" y="570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1" name="正方形/長方形 380">
          <a:extLst>
            <a:ext uri="{FF2B5EF4-FFF2-40B4-BE49-F238E27FC236}">
              <a16:creationId xmlns="" xmlns:a16="http://schemas.microsoft.com/office/drawing/2014/main" id="{64813739-A4F3-4184-A9AC-66242CB955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2" name="正方形/長方形 381">
          <a:extLst>
            <a:ext uri="{FF2B5EF4-FFF2-40B4-BE49-F238E27FC236}">
              <a16:creationId xmlns="" xmlns:a16="http://schemas.microsoft.com/office/drawing/2014/main" id="{0739B9E2-9D94-4DD0-BF6A-FE86DA6607F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3" name="正方形/長方形 382">
          <a:extLst>
            <a:ext uri="{FF2B5EF4-FFF2-40B4-BE49-F238E27FC236}">
              <a16:creationId xmlns="" xmlns:a16="http://schemas.microsoft.com/office/drawing/2014/main" id="{D4445227-988C-4753-BA11-A9730404D3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4" name="正方形/長方形 383">
          <a:extLst>
            <a:ext uri="{FF2B5EF4-FFF2-40B4-BE49-F238E27FC236}">
              <a16:creationId xmlns="" xmlns:a16="http://schemas.microsoft.com/office/drawing/2014/main" id="{43579E8D-84C5-489F-B1A4-5EF571C2821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5" name="正方形/長方形 384">
          <a:extLst>
            <a:ext uri="{FF2B5EF4-FFF2-40B4-BE49-F238E27FC236}">
              <a16:creationId xmlns="" xmlns:a16="http://schemas.microsoft.com/office/drawing/2014/main" id="{516033C8-4D3B-4BA5-9DBE-913B1DDDE5B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6" name="正方形/長方形 385">
          <a:extLst>
            <a:ext uri="{FF2B5EF4-FFF2-40B4-BE49-F238E27FC236}">
              <a16:creationId xmlns="" xmlns:a16="http://schemas.microsoft.com/office/drawing/2014/main" id="{45D1EBD2-61D0-48B2-AB1A-F85A25E5C24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7" name="正方形/長方形 386">
          <a:extLst>
            <a:ext uri="{FF2B5EF4-FFF2-40B4-BE49-F238E27FC236}">
              <a16:creationId xmlns="" xmlns:a16="http://schemas.microsoft.com/office/drawing/2014/main" id="{F34996A5-6CB9-4FC2-A832-0BF6EA608A2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8" name="正方形/長方形 387">
          <a:extLst>
            <a:ext uri="{FF2B5EF4-FFF2-40B4-BE49-F238E27FC236}">
              <a16:creationId xmlns="" xmlns:a16="http://schemas.microsoft.com/office/drawing/2014/main" id="{AAA8EB09-89DB-4EF2-844B-BBA0ED899A5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9" name="テキスト ボックス 388">
          <a:extLst>
            <a:ext uri="{FF2B5EF4-FFF2-40B4-BE49-F238E27FC236}">
              <a16:creationId xmlns="" xmlns:a16="http://schemas.microsoft.com/office/drawing/2014/main" id="{C9D43EC5-ECFA-4A61-9F4F-DCB242B3694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0" name="直線コネクタ 389">
          <a:extLst>
            <a:ext uri="{FF2B5EF4-FFF2-40B4-BE49-F238E27FC236}">
              <a16:creationId xmlns="" xmlns:a16="http://schemas.microsoft.com/office/drawing/2014/main" id="{3ACB8D0D-CB98-417F-A50D-7EDC71CCDF4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1" name="直線コネクタ 390">
          <a:extLst>
            <a:ext uri="{FF2B5EF4-FFF2-40B4-BE49-F238E27FC236}">
              <a16:creationId xmlns="" xmlns:a16="http://schemas.microsoft.com/office/drawing/2014/main" id="{87C03B31-2775-4B94-A77E-B3EF2D66F4B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92" name="テキスト ボックス 391">
          <a:extLst>
            <a:ext uri="{FF2B5EF4-FFF2-40B4-BE49-F238E27FC236}">
              <a16:creationId xmlns="" xmlns:a16="http://schemas.microsoft.com/office/drawing/2014/main" id="{872B5B1A-07BF-4AC5-BFCF-9B763C52DEF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3" name="直線コネクタ 392">
          <a:extLst>
            <a:ext uri="{FF2B5EF4-FFF2-40B4-BE49-F238E27FC236}">
              <a16:creationId xmlns="" xmlns:a16="http://schemas.microsoft.com/office/drawing/2014/main" id="{26AA0922-1511-47E0-99F5-8AF414D28DA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94" name="テキスト ボックス 393">
          <a:extLst>
            <a:ext uri="{FF2B5EF4-FFF2-40B4-BE49-F238E27FC236}">
              <a16:creationId xmlns="" xmlns:a16="http://schemas.microsoft.com/office/drawing/2014/main" id="{0BB85DF9-4EB9-40AE-BB2C-5E54D77922E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5" name="直線コネクタ 394">
          <a:extLst>
            <a:ext uri="{FF2B5EF4-FFF2-40B4-BE49-F238E27FC236}">
              <a16:creationId xmlns="" xmlns:a16="http://schemas.microsoft.com/office/drawing/2014/main" id="{4B87AF3E-304F-4600-94A4-FDB994BE003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96" name="テキスト ボックス 395">
          <a:extLst>
            <a:ext uri="{FF2B5EF4-FFF2-40B4-BE49-F238E27FC236}">
              <a16:creationId xmlns="" xmlns:a16="http://schemas.microsoft.com/office/drawing/2014/main" id="{714F446F-ECA1-40F2-B763-945F67DD6DD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7" name="直線コネクタ 396">
          <a:extLst>
            <a:ext uri="{FF2B5EF4-FFF2-40B4-BE49-F238E27FC236}">
              <a16:creationId xmlns="" xmlns:a16="http://schemas.microsoft.com/office/drawing/2014/main" id="{E0F8250E-A828-406F-959A-695D659FDCE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98" name="テキスト ボックス 397">
          <a:extLst>
            <a:ext uri="{FF2B5EF4-FFF2-40B4-BE49-F238E27FC236}">
              <a16:creationId xmlns="" xmlns:a16="http://schemas.microsoft.com/office/drawing/2014/main" id="{B451317F-35A1-40EE-B2B9-B62D2F397D9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99" name="直線コネクタ 398">
          <a:extLst>
            <a:ext uri="{FF2B5EF4-FFF2-40B4-BE49-F238E27FC236}">
              <a16:creationId xmlns="" xmlns:a16="http://schemas.microsoft.com/office/drawing/2014/main" id="{988B2D77-AE42-49D1-B7FE-33B67A987D2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00" name="テキスト ボックス 399">
          <a:extLst>
            <a:ext uri="{FF2B5EF4-FFF2-40B4-BE49-F238E27FC236}">
              <a16:creationId xmlns="" xmlns:a16="http://schemas.microsoft.com/office/drawing/2014/main" id="{6779C16C-9BB7-40C8-AEFA-04126392DE2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1" name="直線コネクタ 400">
          <a:extLst>
            <a:ext uri="{FF2B5EF4-FFF2-40B4-BE49-F238E27FC236}">
              <a16:creationId xmlns="" xmlns:a16="http://schemas.microsoft.com/office/drawing/2014/main" id="{16B881D4-1221-4C46-8478-26116867755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2" name="テキスト ボックス 401">
          <a:extLst>
            <a:ext uri="{FF2B5EF4-FFF2-40B4-BE49-F238E27FC236}">
              <a16:creationId xmlns="" xmlns:a16="http://schemas.microsoft.com/office/drawing/2014/main" id="{F07FF631-3952-4E9D-8F92-70379ACDE95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3" name="【認定こども園・幼稚園・保育所】&#10;一人当たり面積グラフ枠">
          <a:extLst>
            <a:ext uri="{FF2B5EF4-FFF2-40B4-BE49-F238E27FC236}">
              <a16:creationId xmlns="" xmlns:a16="http://schemas.microsoft.com/office/drawing/2014/main" id="{E50A22B1-8AB9-4B3C-874B-A79A9A039EE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114300</xdr:rowOff>
    </xdr:from>
    <xdr:to>
      <xdr:col>116</xdr:col>
      <xdr:colOff>62864</xdr:colOff>
      <xdr:row>42</xdr:row>
      <xdr:rowOff>22860</xdr:rowOff>
    </xdr:to>
    <xdr:cxnSp macro="">
      <xdr:nvCxnSpPr>
        <xdr:cNvPr id="404" name="直線コネクタ 403">
          <a:extLst>
            <a:ext uri="{FF2B5EF4-FFF2-40B4-BE49-F238E27FC236}">
              <a16:creationId xmlns="" xmlns:a16="http://schemas.microsoft.com/office/drawing/2014/main" id="{E5B1309E-D07D-4254-BC06-956FC4F1A324}"/>
            </a:ext>
          </a:extLst>
        </xdr:cNvPr>
        <xdr:cNvCxnSpPr/>
      </xdr:nvCxnSpPr>
      <xdr:spPr>
        <a:xfrm flipV="1">
          <a:off x="22160864" y="57721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05" name="【認定こども園・幼稚園・保育所】&#10;一人当たり面積最小値テキスト">
          <a:extLst>
            <a:ext uri="{FF2B5EF4-FFF2-40B4-BE49-F238E27FC236}">
              <a16:creationId xmlns="" xmlns:a16="http://schemas.microsoft.com/office/drawing/2014/main" id="{669FC9A3-ED5C-4700-B757-2D4F3080C93A}"/>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06" name="直線コネクタ 405">
          <a:extLst>
            <a:ext uri="{FF2B5EF4-FFF2-40B4-BE49-F238E27FC236}">
              <a16:creationId xmlns="" xmlns:a16="http://schemas.microsoft.com/office/drawing/2014/main" id="{37C8300C-A6AC-49BC-9EA9-367CB3810254}"/>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60977</xdr:rowOff>
    </xdr:from>
    <xdr:ext cx="469744" cy="259045"/>
    <xdr:sp macro="" textlink="">
      <xdr:nvSpPr>
        <xdr:cNvPr id="407" name="【認定こども園・幼稚園・保育所】&#10;一人当たり面積最大値テキスト">
          <a:extLst>
            <a:ext uri="{FF2B5EF4-FFF2-40B4-BE49-F238E27FC236}">
              <a16:creationId xmlns="" xmlns:a16="http://schemas.microsoft.com/office/drawing/2014/main" id="{FCB49941-252C-4036-9C96-DE5BA00FED77}"/>
            </a:ext>
          </a:extLst>
        </xdr:cNvPr>
        <xdr:cNvSpPr txBox="1"/>
      </xdr:nvSpPr>
      <xdr:spPr>
        <a:xfrm>
          <a:off x="221996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114300</xdr:rowOff>
    </xdr:from>
    <xdr:to>
      <xdr:col>116</xdr:col>
      <xdr:colOff>152400</xdr:colOff>
      <xdr:row>33</xdr:row>
      <xdr:rowOff>114300</xdr:rowOff>
    </xdr:to>
    <xdr:cxnSp macro="">
      <xdr:nvCxnSpPr>
        <xdr:cNvPr id="408" name="直線コネクタ 407">
          <a:extLst>
            <a:ext uri="{FF2B5EF4-FFF2-40B4-BE49-F238E27FC236}">
              <a16:creationId xmlns="" xmlns:a16="http://schemas.microsoft.com/office/drawing/2014/main" id="{092C6E93-5A6C-4C22-A124-AC170DB31540}"/>
            </a:ext>
          </a:extLst>
        </xdr:cNvPr>
        <xdr:cNvCxnSpPr/>
      </xdr:nvCxnSpPr>
      <xdr:spPr>
        <a:xfrm>
          <a:off x="22072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78757</xdr:rowOff>
    </xdr:from>
    <xdr:ext cx="469744" cy="259045"/>
    <xdr:sp macro="" textlink="">
      <xdr:nvSpPr>
        <xdr:cNvPr id="409" name="【認定こども園・幼稚園・保育所】&#10;一人当たり面積平均値テキスト">
          <a:extLst>
            <a:ext uri="{FF2B5EF4-FFF2-40B4-BE49-F238E27FC236}">
              <a16:creationId xmlns="" xmlns:a16="http://schemas.microsoft.com/office/drawing/2014/main" id="{72AEDE8B-F978-4F16-A783-5860DD8148E1}"/>
            </a:ext>
          </a:extLst>
        </xdr:cNvPr>
        <xdr:cNvSpPr txBox="1"/>
      </xdr:nvSpPr>
      <xdr:spPr>
        <a:xfrm>
          <a:off x="22199600" y="642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55880</xdr:rowOff>
    </xdr:from>
    <xdr:to>
      <xdr:col>116</xdr:col>
      <xdr:colOff>114300</xdr:colOff>
      <xdr:row>38</xdr:row>
      <xdr:rowOff>157480</xdr:rowOff>
    </xdr:to>
    <xdr:sp macro="" textlink="">
      <xdr:nvSpPr>
        <xdr:cNvPr id="410" name="フローチャート: 判断 409">
          <a:extLst>
            <a:ext uri="{FF2B5EF4-FFF2-40B4-BE49-F238E27FC236}">
              <a16:creationId xmlns="" xmlns:a16="http://schemas.microsoft.com/office/drawing/2014/main" id="{47C0DA27-81FF-4A1C-B9C7-A5D6105113D6}"/>
            </a:ext>
          </a:extLst>
        </xdr:cNvPr>
        <xdr:cNvSpPr/>
      </xdr:nvSpPr>
      <xdr:spPr>
        <a:xfrm>
          <a:off x="221107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113030</xdr:rowOff>
    </xdr:from>
    <xdr:to>
      <xdr:col>112</xdr:col>
      <xdr:colOff>38100</xdr:colOff>
      <xdr:row>39</xdr:row>
      <xdr:rowOff>43180</xdr:rowOff>
    </xdr:to>
    <xdr:sp macro="" textlink="">
      <xdr:nvSpPr>
        <xdr:cNvPr id="411" name="フローチャート: 判断 410">
          <a:extLst>
            <a:ext uri="{FF2B5EF4-FFF2-40B4-BE49-F238E27FC236}">
              <a16:creationId xmlns="" xmlns:a16="http://schemas.microsoft.com/office/drawing/2014/main" id="{842A8B92-FE52-4F2C-B937-F28AFAA47068}"/>
            </a:ext>
          </a:extLst>
        </xdr:cNvPr>
        <xdr:cNvSpPr/>
      </xdr:nvSpPr>
      <xdr:spPr>
        <a:xfrm>
          <a:off x="21272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12" name="フローチャート: 判断 411">
          <a:extLst>
            <a:ext uri="{FF2B5EF4-FFF2-40B4-BE49-F238E27FC236}">
              <a16:creationId xmlns="" xmlns:a16="http://schemas.microsoft.com/office/drawing/2014/main" id="{B2F4E3AD-67A7-4BFB-8840-17D26D583CAE}"/>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3" name="テキスト ボックス 412">
          <a:extLst>
            <a:ext uri="{FF2B5EF4-FFF2-40B4-BE49-F238E27FC236}">
              <a16:creationId xmlns="" xmlns:a16="http://schemas.microsoft.com/office/drawing/2014/main" id="{9AE1DE93-E3A6-4089-A193-ADF8B7DF483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4" name="テキスト ボックス 413">
          <a:extLst>
            <a:ext uri="{FF2B5EF4-FFF2-40B4-BE49-F238E27FC236}">
              <a16:creationId xmlns="" xmlns:a16="http://schemas.microsoft.com/office/drawing/2014/main" id="{ADE584EC-D5CB-4F3C-B05F-4E9F174E9E1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5" name="テキスト ボックス 414">
          <a:extLst>
            <a:ext uri="{FF2B5EF4-FFF2-40B4-BE49-F238E27FC236}">
              <a16:creationId xmlns="" xmlns:a16="http://schemas.microsoft.com/office/drawing/2014/main" id="{A4EEEA8A-9EC0-47F7-A39E-8E480BD67F4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6" name="テキスト ボックス 415">
          <a:extLst>
            <a:ext uri="{FF2B5EF4-FFF2-40B4-BE49-F238E27FC236}">
              <a16:creationId xmlns="" xmlns:a16="http://schemas.microsoft.com/office/drawing/2014/main" id="{43E68D53-C7EE-4463-AC62-F326A6F4F56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7" name="テキスト ボックス 416">
          <a:extLst>
            <a:ext uri="{FF2B5EF4-FFF2-40B4-BE49-F238E27FC236}">
              <a16:creationId xmlns="" xmlns:a16="http://schemas.microsoft.com/office/drawing/2014/main" id="{1C77A264-BA7D-4354-A7AC-330D123CEFB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116840</xdr:rowOff>
    </xdr:from>
    <xdr:to>
      <xdr:col>116</xdr:col>
      <xdr:colOff>114300</xdr:colOff>
      <xdr:row>42</xdr:row>
      <xdr:rowOff>46990</xdr:rowOff>
    </xdr:to>
    <xdr:sp macro="" textlink="">
      <xdr:nvSpPr>
        <xdr:cNvPr id="418" name="楕円 417">
          <a:extLst>
            <a:ext uri="{FF2B5EF4-FFF2-40B4-BE49-F238E27FC236}">
              <a16:creationId xmlns="" xmlns:a16="http://schemas.microsoft.com/office/drawing/2014/main" id="{6E704A6D-C517-4829-8DA5-31EC864DC176}"/>
            </a:ext>
          </a:extLst>
        </xdr:cNvPr>
        <xdr:cNvSpPr/>
      </xdr:nvSpPr>
      <xdr:spPr>
        <a:xfrm>
          <a:off x="221107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31767</xdr:rowOff>
    </xdr:from>
    <xdr:ext cx="469744" cy="259045"/>
    <xdr:sp macro="" textlink="">
      <xdr:nvSpPr>
        <xdr:cNvPr id="419" name="【認定こども園・幼稚園・保育所】&#10;一人当たり面積該当値テキスト">
          <a:extLst>
            <a:ext uri="{FF2B5EF4-FFF2-40B4-BE49-F238E27FC236}">
              <a16:creationId xmlns="" xmlns:a16="http://schemas.microsoft.com/office/drawing/2014/main" id="{EAF45CBA-F1B6-48AC-B1D6-E4179F43CC8B}"/>
            </a:ext>
          </a:extLst>
        </xdr:cNvPr>
        <xdr:cNvSpPr txBox="1"/>
      </xdr:nvSpPr>
      <xdr:spPr>
        <a:xfrm>
          <a:off x="22199600" y="706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116840</xdr:rowOff>
    </xdr:from>
    <xdr:to>
      <xdr:col>112</xdr:col>
      <xdr:colOff>38100</xdr:colOff>
      <xdr:row>42</xdr:row>
      <xdr:rowOff>46990</xdr:rowOff>
    </xdr:to>
    <xdr:sp macro="" textlink="">
      <xdr:nvSpPr>
        <xdr:cNvPr id="420" name="楕円 419">
          <a:extLst>
            <a:ext uri="{FF2B5EF4-FFF2-40B4-BE49-F238E27FC236}">
              <a16:creationId xmlns="" xmlns:a16="http://schemas.microsoft.com/office/drawing/2014/main" id="{32114427-B274-4CEC-8EFD-CDDC0B48E9ED}"/>
            </a:ext>
          </a:extLst>
        </xdr:cNvPr>
        <xdr:cNvSpPr/>
      </xdr:nvSpPr>
      <xdr:spPr>
        <a:xfrm>
          <a:off x="21272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167640</xdr:rowOff>
    </xdr:from>
    <xdr:to>
      <xdr:col>116</xdr:col>
      <xdr:colOff>63500</xdr:colOff>
      <xdr:row>41</xdr:row>
      <xdr:rowOff>167640</xdr:rowOff>
    </xdr:to>
    <xdr:cxnSp macro="">
      <xdr:nvCxnSpPr>
        <xdr:cNvPr id="421" name="直線コネクタ 420">
          <a:extLst>
            <a:ext uri="{FF2B5EF4-FFF2-40B4-BE49-F238E27FC236}">
              <a16:creationId xmlns="" xmlns:a16="http://schemas.microsoft.com/office/drawing/2014/main" id="{B146826B-832B-4158-8452-DFC59C77570B}"/>
            </a:ext>
          </a:extLst>
        </xdr:cNvPr>
        <xdr:cNvCxnSpPr/>
      </xdr:nvCxnSpPr>
      <xdr:spPr>
        <a:xfrm>
          <a:off x="21323300" y="7197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116840</xdr:rowOff>
    </xdr:from>
    <xdr:to>
      <xdr:col>107</xdr:col>
      <xdr:colOff>101600</xdr:colOff>
      <xdr:row>42</xdr:row>
      <xdr:rowOff>46990</xdr:rowOff>
    </xdr:to>
    <xdr:sp macro="" textlink="">
      <xdr:nvSpPr>
        <xdr:cNvPr id="422" name="楕円 421">
          <a:extLst>
            <a:ext uri="{FF2B5EF4-FFF2-40B4-BE49-F238E27FC236}">
              <a16:creationId xmlns="" xmlns:a16="http://schemas.microsoft.com/office/drawing/2014/main" id="{0D0A07B6-3210-41F3-B20B-EB70104EAB84}"/>
            </a:ext>
          </a:extLst>
        </xdr:cNvPr>
        <xdr:cNvSpPr/>
      </xdr:nvSpPr>
      <xdr:spPr>
        <a:xfrm>
          <a:off x="20383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167640</xdr:rowOff>
    </xdr:from>
    <xdr:to>
      <xdr:col>111</xdr:col>
      <xdr:colOff>177800</xdr:colOff>
      <xdr:row>41</xdr:row>
      <xdr:rowOff>167640</xdr:rowOff>
    </xdr:to>
    <xdr:cxnSp macro="">
      <xdr:nvCxnSpPr>
        <xdr:cNvPr id="423" name="直線コネクタ 422">
          <a:extLst>
            <a:ext uri="{FF2B5EF4-FFF2-40B4-BE49-F238E27FC236}">
              <a16:creationId xmlns="" xmlns:a16="http://schemas.microsoft.com/office/drawing/2014/main" id="{36B54D8B-2E10-4D27-9CD6-0B2ECEFA9B78}"/>
            </a:ext>
          </a:extLst>
        </xdr:cNvPr>
        <xdr:cNvCxnSpPr/>
      </xdr:nvCxnSpPr>
      <xdr:spPr>
        <a:xfrm>
          <a:off x="20434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59707</xdr:rowOff>
    </xdr:from>
    <xdr:ext cx="469744" cy="259045"/>
    <xdr:sp macro="" textlink="">
      <xdr:nvSpPr>
        <xdr:cNvPr id="424" name="n_1aveValue【認定こども園・幼稚園・保育所】&#10;一人当たり面積">
          <a:extLst>
            <a:ext uri="{FF2B5EF4-FFF2-40B4-BE49-F238E27FC236}">
              <a16:creationId xmlns="" xmlns:a16="http://schemas.microsoft.com/office/drawing/2014/main" id="{C3C8DF7D-3EEB-4A30-AFB0-3F1185503D00}"/>
            </a:ext>
          </a:extLst>
        </xdr:cNvPr>
        <xdr:cNvSpPr txBox="1"/>
      </xdr:nvSpPr>
      <xdr:spPr>
        <a:xfrm>
          <a:off x="21075727"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425" name="n_2aveValue【認定こども園・幼稚園・保育所】&#10;一人当たり面積">
          <a:extLst>
            <a:ext uri="{FF2B5EF4-FFF2-40B4-BE49-F238E27FC236}">
              <a16:creationId xmlns="" xmlns:a16="http://schemas.microsoft.com/office/drawing/2014/main" id="{C0EFB3C1-8A23-45DB-9F73-EBCE51110330}"/>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38117</xdr:rowOff>
    </xdr:from>
    <xdr:ext cx="469744" cy="259045"/>
    <xdr:sp macro="" textlink="">
      <xdr:nvSpPr>
        <xdr:cNvPr id="426" name="n_1mainValue【認定こども園・幼稚園・保育所】&#10;一人当たり面積">
          <a:extLst>
            <a:ext uri="{FF2B5EF4-FFF2-40B4-BE49-F238E27FC236}">
              <a16:creationId xmlns="" xmlns:a16="http://schemas.microsoft.com/office/drawing/2014/main" id="{88488210-A6C5-4020-A861-404DCB45ACE8}"/>
            </a:ext>
          </a:extLst>
        </xdr:cNvPr>
        <xdr:cNvSpPr txBox="1"/>
      </xdr:nvSpPr>
      <xdr:spPr>
        <a:xfrm>
          <a:off x="210757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38117</xdr:rowOff>
    </xdr:from>
    <xdr:ext cx="469744" cy="259045"/>
    <xdr:sp macro="" textlink="">
      <xdr:nvSpPr>
        <xdr:cNvPr id="427" name="n_2mainValue【認定こども園・幼稚園・保育所】&#10;一人当たり面積">
          <a:extLst>
            <a:ext uri="{FF2B5EF4-FFF2-40B4-BE49-F238E27FC236}">
              <a16:creationId xmlns="" xmlns:a16="http://schemas.microsoft.com/office/drawing/2014/main" id="{E5F7AE9A-D540-48AE-A94C-F5DF0F29D5EF}"/>
            </a:ext>
          </a:extLst>
        </xdr:cNvPr>
        <xdr:cNvSpPr txBox="1"/>
      </xdr:nvSpPr>
      <xdr:spPr>
        <a:xfrm>
          <a:off x="20199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8" name="正方形/長方形 427">
          <a:extLst>
            <a:ext uri="{FF2B5EF4-FFF2-40B4-BE49-F238E27FC236}">
              <a16:creationId xmlns="" xmlns:a16="http://schemas.microsoft.com/office/drawing/2014/main" id="{C3EDD9D3-B757-4F1D-9C25-F902348E2E0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9" name="正方形/長方形 428">
          <a:extLst>
            <a:ext uri="{FF2B5EF4-FFF2-40B4-BE49-F238E27FC236}">
              <a16:creationId xmlns="" xmlns:a16="http://schemas.microsoft.com/office/drawing/2014/main" id="{846DE41B-6BB3-4CF7-84F6-3A4C5459AE5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0" name="正方形/長方形 429">
          <a:extLst>
            <a:ext uri="{FF2B5EF4-FFF2-40B4-BE49-F238E27FC236}">
              <a16:creationId xmlns="" xmlns:a16="http://schemas.microsoft.com/office/drawing/2014/main" id="{D13881F5-A88A-4703-8D69-749E1568ED2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1" name="正方形/長方形 430">
          <a:extLst>
            <a:ext uri="{FF2B5EF4-FFF2-40B4-BE49-F238E27FC236}">
              <a16:creationId xmlns="" xmlns:a16="http://schemas.microsoft.com/office/drawing/2014/main" id="{40BC51A0-B9EA-48B4-A3B4-567EBBE72B6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2" name="正方形/長方形 431">
          <a:extLst>
            <a:ext uri="{FF2B5EF4-FFF2-40B4-BE49-F238E27FC236}">
              <a16:creationId xmlns="" xmlns:a16="http://schemas.microsoft.com/office/drawing/2014/main" id="{FA075183-585B-4CF3-9E3C-0288BBD051B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3" name="正方形/長方形 432">
          <a:extLst>
            <a:ext uri="{FF2B5EF4-FFF2-40B4-BE49-F238E27FC236}">
              <a16:creationId xmlns="" xmlns:a16="http://schemas.microsoft.com/office/drawing/2014/main" id="{29AC306E-8CE1-4012-A67A-059D9B6544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4" name="正方形/長方形 433">
          <a:extLst>
            <a:ext uri="{FF2B5EF4-FFF2-40B4-BE49-F238E27FC236}">
              <a16:creationId xmlns="" xmlns:a16="http://schemas.microsoft.com/office/drawing/2014/main" id="{C1215614-792A-49D6-A547-6F5FE42EF95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正方形/長方形 434">
          <a:extLst>
            <a:ext uri="{FF2B5EF4-FFF2-40B4-BE49-F238E27FC236}">
              <a16:creationId xmlns="" xmlns:a16="http://schemas.microsoft.com/office/drawing/2014/main" id="{CFC80024-30E5-4DB2-8BB6-7115E74F1A7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6" name="テキスト ボックス 435">
          <a:extLst>
            <a:ext uri="{FF2B5EF4-FFF2-40B4-BE49-F238E27FC236}">
              <a16:creationId xmlns="" xmlns:a16="http://schemas.microsoft.com/office/drawing/2014/main" id="{DDEBCF27-F6D9-4C67-A28F-811944744B0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7" name="直線コネクタ 436">
          <a:extLst>
            <a:ext uri="{FF2B5EF4-FFF2-40B4-BE49-F238E27FC236}">
              <a16:creationId xmlns="" xmlns:a16="http://schemas.microsoft.com/office/drawing/2014/main" id="{27E8F6F7-0B76-41BA-B9D1-374B79EE9A5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38" name="テキスト ボックス 437">
          <a:extLst>
            <a:ext uri="{FF2B5EF4-FFF2-40B4-BE49-F238E27FC236}">
              <a16:creationId xmlns="" xmlns:a16="http://schemas.microsoft.com/office/drawing/2014/main" id="{326EB7F7-A794-43B5-8126-0673FA7323C8}"/>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39" name="直線コネクタ 438">
          <a:extLst>
            <a:ext uri="{FF2B5EF4-FFF2-40B4-BE49-F238E27FC236}">
              <a16:creationId xmlns="" xmlns:a16="http://schemas.microsoft.com/office/drawing/2014/main" id="{354997B6-E3A6-4729-9DFA-2BFA29888C5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40" name="テキスト ボックス 439">
          <a:extLst>
            <a:ext uri="{FF2B5EF4-FFF2-40B4-BE49-F238E27FC236}">
              <a16:creationId xmlns="" xmlns:a16="http://schemas.microsoft.com/office/drawing/2014/main" id="{99D472A6-0DE9-4862-ADDF-3CFDF2FB634F}"/>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41" name="直線コネクタ 440">
          <a:extLst>
            <a:ext uri="{FF2B5EF4-FFF2-40B4-BE49-F238E27FC236}">
              <a16:creationId xmlns="" xmlns:a16="http://schemas.microsoft.com/office/drawing/2014/main" id="{452AD22E-B535-48D4-9B50-0025CF84777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2" name="テキスト ボックス 441">
          <a:extLst>
            <a:ext uri="{FF2B5EF4-FFF2-40B4-BE49-F238E27FC236}">
              <a16:creationId xmlns="" xmlns:a16="http://schemas.microsoft.com/office/drawing/2014/main" id="{C51D03D4-4587-4E0E-A956-72F56813979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43" name="直線コネクタ 442">
          <a:extLst>
            <a:ext uri="{FF2B5EF4-FFF2-40B4-BE49-F238E27FC236}">
              <a16:creationId xmlns="" xmlns:a16="http://schemas.microsoft.com/office/drawing/2014/main" id="{64AC81EC-A0DA-496D-BF13-5DA06F86E8E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44" name="テキスト ボックス 443">
          <a:extLst>
            <a:ext uri="{FF2B5EF4-FFF2-40B4-BE49-F238E27FC236}">
              <a16:creationId xmlns="" xmlns:a16="http://schemas.microsoft.com/office/drawing/2014/main" id="{B9A8F7A5-D7F9-4DD7-97C4-4EF71572F5F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45" name="直線コネクタ 444">
          <a:extLst>
            <a:ext uri="{FF2B5EF4-FFF2-40B4-BE49-F238E27FC236}">
              <a16:creationId xmlns="" xmlns:a16="http://schemas.microsoft.com/office/drawing/2014/main" id="{C78249A5-DEEB-4954-9895-EB7C8D6986E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46" name="テキスト ボックス 445">
          <a:extLst>
            <a:ext uri="{FF2B5EF4-FFF2-40B4-BE49-F238E27FC236}">
              <a16:creationId xmlns="" xmlns:a16="http://schemas.microsoft.com/office/drawing/2014/main" id="{F3F689CE-144D-4115-8E40-46D3C6888BA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47" name="直線コネクタ 446">
          <a:extLst>
            <a:ext uri="{FF2B5EF4-FFF2-40B4-BE49-F238E27FC236}">
              <a16:creationId xmlns="" xmlns:a16="http://schemas.microsoft.com/office/drawing/2014/main" id="{B872410C-43D7-4D87-ACA9-B29D0AE4A8D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48" name="テキスト ボックス 447">
          <a:extLst>
            <a:ext uri="{FF2B5EF4-FFF2-40B4-BE49-F238E27FC236}">
              <a16:creationId xmlns="" xmlns:a16="http://schemas.microsoft.com/office/drawing/2014/main" id="{0ED53592-FEE6-4673-8CB9-2B367F6F7EA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9" name="直線コネクタ 448">
          <a:extLst>
            <a:ext uri="{FF2B5EF4-FFF2-40B4-BE49-F238E27FC236}">
              <a16:creationId xmlns="" xmlns:a16="http://schemas.microsoft.com/office/drawing/2014/main" id="{0170D5B9-0357-4B9A-A1C0-2F84C3BDCDD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50" name="テキスト ボックス 449">
          <a:extLst>
            <a:ext uri="{FF2B5EF4-FFF2-40B4-BE49-F238E27FC236}">
              <a16:creationId xmlns="" xmlns:a16="http://schemas.microsoft.com/office/drawing/2014/main" id="{02920556-04DB-4A94-8B45-B7EFD811BAB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1" name="【学校施設】&#10;有形固定資産減価償却率グラフ枠">
          <a:extLst>
            <a:ext uri="{FF2B5EF4-FFF2-40B4-BE49-F238E27FC236}">
              <a16:creationId xmlns="" xmlns:a16="http://schemas.microsoft.com/office/drawing/2014/main" id="{3FF5EEE8-6F66-4AC5-83F1-7533351228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63</xdr:row>
      <xdr:rowOff>80010</xdr:rowOff>
    </xdr:to>
    <xdr:cxnSp macro="">
      <xdr:nvCxnSpPr>
        <xdr:cNvPr id="452" name="直線コネクタ 451">
          <a:extLst>
            <a:ext uri="{FF2B5EF4-FFF2-40B4-BE49-F238E27FC236}">
              <a16:creationId xmlns="" xmlns:a16="http://schemas.microsoft.com/office/drawing/2014/main" id="{94AE18E6-B251-42E1-A0D6-9C2B14CB19F2}"/>
            </a:ext>
          </a:extLst>
        </xdr:cNvPr>
        <xdr:cNvCxnSpPr/>
      </xdr:nvCxnSpPr>
      <xdr:spPr>
        <a:xfrm flipV="1">
          <a:off x="16318864" y="95173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83837</xdr:rowOff>
    </xdr:from>
    <xdr:ext cx="405111" cy="259045"/>
    <xdr:sp macro="" textlink="">
      <xdr:nvSpPr>
        <xdr:cNvPr id="453" name="【学校施設】&#10;有形固定資産減価償却率最小値テキスト">
          <a:extLst>
            <a:ext uri="{FF2B5EF4-FFF2-40B4-BE49-F238E27FC236}">
              <a16:creationId xmlns="" xmlns:a16="http://schemas.microsoft.com/office/drawing/2014/main" id="{2DB436CE-A2F2-42F0-931F-0AD082A3902C}"/>
            </a:ext>
          </a:extLst>
        </xdr:cNvPr>
        <xdr:cNvSpPr txBox="1"/>
      </xdr:nvSpPr>
      <xdr:spPr>
        <a:xfrm>
          <a:off x="16357600"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80010</xdr:rowOff>
    </xdr:from>
    <xdr:to>
      <xdr:col>86</xdr:col>
      <xdr:colOff>25400</xdr:colOff>
      <xdr:row>63</xdr:row>
      <xdr:rowOff>80010</xdr:rowOff>
    </xdr:to>
    <xdr:cxnSp macro="">
      <xdr:nvCxnSpPr>
        <xdr:cNvPr id="454" name="直線コネクタ 453">
          <a:extLst>
            <a:ext uri="{FF2B5EF4-FFF2-40B4-BE49-F238E27FC236}">
              <a16:creationId xmlns="" xmlns:a16="http://schemas.microsoft.com/office/drawing/2014/main" id="{BE4A9DFB-DBA4-40F1-833D-7C8236C18AC6}"/>
            </a:ext>
          </a:extLst>
        </xdr:cNvPr>
        <xdr:cNvCxnSpPr/>
      </xdr:nvCxnSpPr>
      <xdr:spPr>
        <a:xfrm>
          <a:off x="16230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macro="" textlink="">
      <xdr:nvSpPr>
        <xdr:cNvPr id="455" name="【学校施設】&#10;有形固定資産減価償却率最大値テキスト">
          <a:extLst>
            <a:ext uri="{FF2B5EF4-FFF2-40B4-BE49-F238E27FC236}">
              <a16:creationId xmlns="" xmlns:a16="http://schemas.microsoft.com/office/drawing/2014/main" id="{3F81136F-343B-4116-A471-C03E9C51673C}"/>
            </a:ext>
          </a:extLst>
        </xdr:cNvPr>
        <xdr:cNvSpPr txBox="1"/>
      </xdr:nvSpPr>
      <xdr:spPr>
        <a:xfrm>
          <a:off x="16357600" y="929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456" name="直線コネクタ 455">
          <a:extLst>
            <a:ext uri="{FF2B5EF4-FFF2-40B4-BE49-F238E27FC236}">
              <a16:creationId xmlns="" xmlns:a16="http://schemas.microsoft.com/office/drawing/2014/main" id="{C6394063-3DE9-4C9F-B4A6-CA99411E1469}"/>
            </a:ext>
          </a:extLst>
        </xdr:cNvPr>
        <xdr:cNvCxnSpPr/>
      </xdr:nvCxnSpPr>
      <xdr:spPr>
        <a:xfrm>
          <a:off x="16230600" y="951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17797</xdr:rowOff>
    </xdr:from>
    <xdr:ext cx="405111" cy="259045"/>
    <xdr:sp macro="" textlink="">
      <xdr:nvSpPr>
        <xdr:cNvPr id="457" name="【学校施設】&#10;有形固定資産減価償却率平均値テキスト">
          <a:extLst>
            <a:ext uri="{FF2B5EF4-FFF2-40B4-BE49-F238E27FC236}">
              <a16:creationId xmlns="" xmlns:a16="http://schemas.microsoft.com/office/drawing/2014/main" id="{14FD5B91-1A35-40D5-AB3F-568EED3E2117}"/>
            </a:ext>
          </a:extLst>
        </xdr:cNvPr>
        <xdr:cNvSpPr txBox="1"/>
      </xdr:nvSpPr>
      <xdr:spPr>
        <a:xfrm>
          <a:off x="16357600" y="996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166370</xdr:rowOff>
    </xdr:from>
    <xdr:to>
      <xdr:col>85</xdr:col>
      <xdr:colOff>177800</xdr:colOff>
      <xdr:row>59</xdr:row>
      <xdr:rowOff>96520</xdr:rowOff>
    </xdr:to>
    <xdr:sp macro="" textlink="">
      <xdr:nvSpPr>
        <xdr:cNvPr id="458" name="フローチャート: 判断 457">
          <a:extLst>
            <a:ext uri="{FF2B5EF4-FFF2-40B4-BE49-F238E27FC236}">
              <a16:creationId xmlns="" xmlns:a16="http://schemas.microsoft.com/office/drawing/2014/main" id="{6E398265-0498-4B15-A6DF-88EBED5F84FF}"/>
            </a:ext>
          </a:extLst>
        </xdr:cNvPr>
        <xdr:cNvSpPr/>
      </xdr:nvSpPr>
      <xdr:spPr>
        <a:xfrm>
          <a:off x="162687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459" name="フローチャート: 判断 458">
          <a:extLst>
            <a:ext uri="{FF2B5EF4-FFF2-40B4-BE49-F238E27FC236}">
              <a16:creationId xmlns="" xmlns:a16="http://schemas.microsoft.com/office/drawing/2014/main" id="{C2206B47-2527-43B3-909B-706978533C6D}"/>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132080</xdr:rowOff>
    </xdr:from>
    <xdr:to>
      <xdr:col>76</xdr:col>
      <xdr:colOff>165100</xdr:colOff>
      <xdr:row>60</xdr:row>
      <xdr:rowOff>62230</xdr:rowOff>
    </xdr:to>
    <xdr:sp macro="" textlink="">
      <xdr:nvSpPr>
        <xdr:cNvPr id="460" name="フローチャート: 判断 459">
          <a:extLst>
            <a:ext uri="{FF2B5EF4-FFF2-40B4-BE49-F238E27FC236}">
              <a16:creationId xmlns="" xmlns:a16="http://schemas.microsoft.com/office/drawing/2014/main" id="{5087D1B5-FE46-4DCA-8D3F-38E732A610F0}"/>
            </a:ext>
          </a:extLst>
        </xdr:cNvPr>
        <xdr:cNvSpPr/>
      </xdr:nvSpPr>
      <xdr:spPr>
        <a:xfrm>
          <a:off x="14541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1" name="テキスト ボックス 460">
          <a:extLst>
            <a:ext uri="{FF2B5EF4-FFF2-40B4-BE49-F238E27FC236}">
              <a16:creationId xmlns="" xmlns:a16="http://schemas.microsoft.com/office/drawing/2014/main" id="{35132A98-4E45-47D7-8674-59764D907A8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2" name="テキスト ボックス 461">
          <a:extLst>
            <a:ext uri="{FF2B5EF4-FFF2-40B4-BE49-F238E27FC236}">
              <a16:creationId xmlns="" xmlns:a16="http://schemas.microsoft.com/office/drawing/2014/main" id="{8B7BD5E1-E7F0-4B4C-8079-EC698D9B2A8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3" name="テキスト ボックス 462">
          <a:extLst>
            <a:ext uri="{FF2B5EF4-FFF2-40B4-BE49-F238E27FC236}">
              <a16:creationId xmlns="" xmlns:a16="http://schemas.microsoft.com/office/drawing/2014/main" id="{C9B53B1E-423B-4D61-80CC-155CE2201A3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4" name="テキスト ボックス 463">
          <a:extLst>
            <a:ext uri="{FF2B5EF4-FFF2-40B4-BE49-F238E27FC236}">
              <a16:creationId xmlns="" xmlns:a16="http://schemas.microsoft.com/office/drawing/2014/main" id="{BD7BD2B7-411A-425C-B18F-A908D58607A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5" name="テキスト ボックス 464">
          <a:extLst>
            <a:ext uri="{FF2B5EF4-FFF2-40B4-BE49-F238E27FC236}">
              <a16:creationId xmlns="" xmlns:a16="http://schemas.microsoft.com/office/drawing/2014/main" id="{C6CC0D33-A632-4ED5-A838-86E352DC47D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466" name="楕円 465">
          <a:extLst>
            <a:ext uri="{FF2B5EF4-FFF2-40B4-BE49-F238E27FC236}">
              <a16:creationId xmlns="" xmlns:a16="http://schemas.microsoft.com/office/drawing/2014/main" id="{9DE06D5B-4969-43BF-A69C-DE855C5D0E6B}"/>
            </a:ext>
          </a:extLst>
        </xdr:cNvPr>
        <xdr:cNvSpPr/>
      </xdr:nvSpPr>
      <xdr:spPr>
        <a:xfrm>
          <a:off x="162687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38117</xdr:rowOff>
    </xdr:from>
    <xdr:ext cx="405111" cy="259045"/>
    <xdr:sp macro="" textlink="">
      <xdr:nvSpPr>
        <xdr:cNvPr id="467" name="【学校施設】&#10;有形固定資産減価償却率該当値テキスト">
          <a:extLst>
            <a:ext uri="{FF2B5EF4-FFF2-40B4-BE49-F238E27FC236}">
              <a16:creationId xmlns="" xmlns:a16="http://schemas.microsoft.com/office/drawing/2014/main" id="{9A159D0F-09DE-4148-BB5F-4F4785647D25}"/>
            </a:ext>
          </a:extLst>
        </xdr:cNvPr>
        <xdr:cNvSpPr txBox="1"/>
      </xdr:nvSpPr>
      <xdr:spPr>
        <a:xfrm>
          <a:off x="16357600"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116840</xdr:rowOff>
    </xdr:from>
    <xdr:to>
      <xdr:col>81</xdr:col>
      <xdr:colOff>101600</xdr:colOff>
      <xdr:row>60</xdr:row>
      <xdr:rowOff>46990</xdr:rowOff>
    </xdr:to>
    <xdr:sp macro="" textlink="">
      <xdr:nvSpPr>
        <xdr:cNvPr id="468" name="楕円 467">
          <a:extLst>
            <a:ext uri="{FF2B5EF4-FFF2-40B4-BE49-F238E27FC236}">
              <a16:creationId xmlns="" xmlns:a16="http://schemas.microsoft.com/office/drawing/2014/main" id="{4590BB67-EAC7-49ED-BE3C-C9B2229EF66A}"/>
            </a:ext>
          </a:extLst>
        </xdr:cNvPr>
        <xdr:cNvSpPr/>
      </xdr:nvSpPr>
      <xdr:spPr>
        <a:xfrm>
          <a:off x="15430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110490</xdr:rowOff>
    </xdr:from>
    <xdr:to>
      <xdr:col>85</xdr:col>
      <xdr:colOff>127000</xdr:colOff>
      <xdr:row>59</xdr:row>
      <xdr:rowOff>167640</xdr:rowOff>
    </xdr:to>
    <xdr:cxnSp macro="">
      <xdr:nvCxnSpPr>
        <xdr:cNvPr id="469" name="直線コネクタ 468">
          <a:extLst>
            <a:ext uri="{FF2B5EF4-FFF2-40B4-BE49-F238E27FC236}">
              <a16:creationId xmlns="" xmlns:a16="http://schemas.microsoft.com/office/drawing/2014/main" id="{692EE312-FE11-4474-8028-B0E42378CE0F}"/>
            </a:ext>
          </a:extLst>
        </xdr:cNvPr>
        <xdr:cNvCxnSpPr/>
      </xdr:nvCxnSpPr>
      <xdr:spPr>
        <a:xfrm flipV="1">
          <a:off x="15481300" y="1022604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90170</xdr:rowOff>
    </xdr:from>
    <xdr:to>
      <xdr:col>76</xdr:col>
      <xdr:colOff>165100</xdr:colOff>
      <xdr:row>61</xdr:row>
      <xdr:rowOff>20320</xdr:rowOff>
    </xdr:to>
    <xdr:sp macro="" textlink="">
      <xdr:nvSpPr>
        <xdr:cNvPr id="470" name="楕円 469">
          <a:extLst>
            <a:ext uri="{FF2B5EF4-FFF2-40B4-BE49-F238E27FC236}">
              <a16:creationId xmlns="" xmlns:a16="http://schemas.microsoft.com/office/drawing/2014/main" id="{4E1F0E28-A80B-4388-88EA-D90E5B2CAE66}"/>
            </a:ext>
          </a:extLst>
        </xdr:cNvPr>
        <xdr:cNvSpPr/>
      </xdr:nvSpPr>
      <xdr:spPr>
        <a:xfrm>
          <a:off x="14541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167640</xdr:rowOff>
    </xdr:from>
    <xdr:to>
      <xdr:col>81</xdr:col>
      <xdr:colOff>50800</xdr:colOff>
      <xdr:row>60</xdr:row>
      <xdr:rowOff>140970</xdr:rowOff>
    </xdr:to>
    <xdr:cxnSp macro="">
      <xdr:nvCxnSpPr>
        <xdr:cNvPr id="471" name="直線コネクタ 470">
          <a:extLst>
            <a:ext uri="{FF2B5EF4-FFF2-40B4-BE49-F238E27FC236}">
              <a16:creationId xmlns="" xmlns:a16="http://schemas.microsoft.com/office/drawing/2014/main" id="{A1B3AB6F-6456-4EB7-A5E0-8075B3709786}"/>
            </a:ext>
          </a:extLst>
        </xdr:cNvPr>
        <xdr:cNvCxnSpPr/>
      </xdr:nvCxnSpPr>
      <xdr:spPr>
        <a:xfrm flipV="1">
          <a:off x="14592300" y="1028319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147337</xdr:rowOff>
    </xdr:from>
    <xdr:ext cx="405111" cy="259045"/>
    <xdr:sp macro="" textlink="">
      <xdr:nvSpPr>
        <xdr:cNvPr id="472" name="n_1aveValue【学校施設】&#10;有形固定資産減価償却率">
          <a:extLst>
            <a:ext uri="{FF2B5EF4-FFF2-40B4-BE49-F238E27FC236}">
              <a16:creationId xmlns="" xmlns:a16="http://schemas.microsoft.com/office/drawing/2014/main" id="{29FE6E2B-CAD5-4E65-9E40-432ABEAB308A}"/>
            </a:ext>
          </a:extLst>
        </xdr:cNvPr>
        <xdr:cNvSpPr txBox="1"/>
      </xdr:nvSpPr>
      <xdr:spPr>
        <a:xfrm>
          <a:off x="15266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78757</xdr:rowOff>
    </xdr:from>
    <xdr:ext cx="405111" cy="259045"/>
    <xdr:sp macro="" textlink="">
      <xdr:nvSpPr>
        <xdr:cNvPr id="473" name="n_2aveValue【学校施設】&#10;有形固定資産減価償却率">
          <a:extLst>
            <a:ext uri="{FF2B5EF4-FFF2-40B4-BE49-F238E27FC236}">
              <a16:creationId xmlns="" xmlns:a16="http://schemas.microsoft.com/office/drawing/2014/main" id="{828A4B80-94BA-4C39-A2F7-56C9D2AEF028}"/>
            </a:ext>
          </a:extLst>
        </xdr:cNvPr>
        <xdr:cNvSpPr txBox="1"/>
      </xdr:nvSpPr>
      <xdr:spPr>
        <a:xfrm>
          <a:off x="14389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38117</xdr:rowOff>
    </xdr:from>
    <xdr:ext cx="405111" cy="259045"/>
    <xdr:sp macro="" textlink="">
      <xdr:nvSpPr>
        <xdr:cNvPr id="474" name="n_1mainValue【学校施設】&#10;有形固定資産減価償却率">
          <a:extLst>
            <a:ext uri="{FF2B5EF4-FFF2-40B4-BE49-F238E27FC236}">
              <a16:creationId xmlns="" xmlns:a16="http://schemas.microsoft.com/office/drawing/2014/main" id="{1060245D-E2A7-40A9-9942-01077404CF9C}"/>
            </a:ext>
          </a:extLst>
        </xdr:cNvPr>
        <xdr:cNvSpPr txBox="1"/>
      </xdr:nvSpPr>
      <xdr:spPr>
        <a:xfrm>
          <a:off x="152660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11447</xdr:rowOff>
    </xdr:from>
    <xdr:ext cx="405111" cy="259045"/>
    <xdr:sp macro="" textlink="">
      <xdr:nvSpPr>
        <xdr:cNvPr id="475" name="n_2mainValue【学校施設】&#10;有形固定資産減価償却率">
          <a:extLst>
            <a:ext uri="{FF2B5EF4-FFF2-40B4-BE49-F238E27FC236}">
              <a16:creationId xmlns="" xmlns:a16="http://schemas.microsoft.com/office/drawing/2014/main" id="{02793E80-A101-4549-8AEF-2965BABC3BFA}"/>
            </a:ext>
          </a:extLst>
        </xdr:cNvPr>
        <xdr:cNvSpPr txBox="1"/>
      </xdr:nvSpPr>
      <xdr:spPr>
        <a:xfrm>
          <a:off x="14389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6" name="正方形/長方形 475">
          <a:extLst>
            <a:ext uri="{FF2B5EF4-FFF2-40B4-BE49-F238E27FC236}">
              <a16:creationId xmlns="" xmlns:a16="http://schemas.microsoft.com/office/drawing/2014/main" id="{315C9C89-3BED-45AF-BA63-40F206B8E97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7" name="正方形/長方形 476">
          <a:extLst>
            <a:ext uri="{FF2B5EF4-FFF2-40B4-BE49-F238E27FC236}">
              <a16:creationId xmlns="" xmlns:a16="http://schemas.microsoft.com/office/drawing/2014/main" id="{80AC1D84-80CD-4DD2-8E1E-1185DEC6101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8" name="正方形/長方形 477">
          <a:extLst>
            <a:ext uri="{FF2B5EF4-FFF2-40B4-BE49-F238E27FC236}">
              <a16:creationId xmlns="" xmlns:a16="http://schemas.microsoft.com/office/drawing/2014/main" id="{39148E7A-6746-4600-92C7-ABEA308502F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9" name="正方形/長方形 478">
          <a:extLst>
            <a:ext uri="{FF2B5EF4-FFF2-40B4-BE49-F238E27FC236}">
              <a16:creationId xmlns="" xmlns:a16="http://schemas.microsoft.com/office/drawing/2014/main" id="{A55B9E17-DD5B-41CB-9F78-22A12036938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0" name="正方形/長方形 479">
          <a:extLst>
            <a:ext uri="{FF2B5EF4-FFF2-40B4-BE49-F238E27FC236}">
              <a16:creationId xmlns="" xmlns:a16="http://schemas.microsoft.com/office/drawing/2014/main" id="{62507D5E-94B2-4EA6-BD3B-4CA65837A92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1" name="正方形/長方形 480">
          <a:extLst>
            <a:ext uri="{FF2B5EF4-FFF2-40B4-BE49-F238E27FC236}">
              <a16:creationId xmlns="" xmlns:a16="http://schemas.microsoft.com/office/drawing/2014/main" id="{A559F2FB-72A4-4F64-B2A7-94A1E0082B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2" name="正方形/長方形 481">
          <a:extLst>
            <a:ext uri="{FF2B5EF4-FFF2-40B4-BE49-F238E27FC236}">
              <a16:creationId xmlns="" xmlns:a16="http://schemas.microsoft.com/office/drawing/2014/main" id="{C4E60CCC-8A7E-4952-87F9-98409F3180F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3" name="正方形/長方形 482">
          <a:extLst>
            <a:ext uri="{FF2B5EF4-FFF2-40B4-BE49-F238E27FC236}">
              <a16:creationId xmlns="" xmlns:a16="http://schemas.microsoft.com/office/drawing/2014/main" id="{4D5B00E4-B7C2-4467-B86A-0DA874D21D2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4" name="テキスト ボックス 483">
          <a:extLst>
            <a:ext uri="{FF2B5EF4-FFF2-40B4-BE49-F238E27FC236}">
              <a16:creationId xmlns="" xmlns:a16="http://schemas.microsoft.com/office/drawing/2014/main" id="{8EDD2053-C1A1-4B92-A591-8DD370F3618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5" name="直線コネクタ 484">
          <a:extLst>
            <a:ext uri="{FF2B5EF4-FFF2-40B4-BE49-F238E27FC236}">
              <a16:creationId xmlns="" xmlns:a16="http://schemas.microsoft.com/office/drawing/2014/main" id="{4686B734-8C3E-48A2-97EF-6B42421E992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6" name="テキスト ボックス 485">
          <a:extLst>
            <a:ext uri="{FF2B5EF4-FFF2-40B4-BE49-F238E27FC236}">
              <a16:creationId xmlns="" xmlns:a16="http://schemas.microsoft.com/office/drawing/2014/main" id="{3AEF098A-7968-4A72-9200-789A07AB27F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87" name="直線コネクタ 486">
          <a:extLst>
            <a:ext uri="{FF2B5EF4-FFF2-40B4-BE49-F238E27FC236}">
              <a16:creationId xmlns="" xmlns:a16="http://schemas.microsoft.com/office/drawing/2014/main" id="{90ACE11A-D0AD-46B8-AB81-19BE27CDD91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8" name="テキスト ボックス 487">
          <a:extLst>
            <a:ext uri="{FF2B5EF4-FFF2-40B4-BE49-F238E27FC236}">
              <a16:creationId xmlns="" xmlns:a16="http://schemas.microsoft.com/office/drawing/2014/main" id="{6BE5E484-F50C-48F9-A522-4E328D17CA8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9" name="直線コネクタ 488">
          <a:extLst>
            <a:ext uri="{FF2B5EF4-FFF2-40B4-BE49-F238E27FC236}">
              <a16:creationId xmlns="" xmlns:a16="http://schemas.microsoft.com/office/drawing/2014/main" id="{7525A4C0-56B1-4B9F-821A-6E2F494CF34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0" name="テキスト ボックス 489">
          <a:extLst>
            <a:ext uri="{FF2B5EF4-FFF2-40B4-BE49-F238E27FC236}">
              <a16:creationId xmlns="" xmlns:a16="http://schemas.microsoft.com/office/drawing/2014/main" id="{D2322926-D0C0-4AF7-A889-0A8F1FF9C61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1" name="直線コネクタ 490">
          <a:extLst>
            <a:ext uri="{FF2B5EF4-FFF2-40B4-BE49-F238E27FC236}">
              <a16:creationId xmlns="" xmlns:a16="http://schemas.microsoft.com/office/drawing/2014/main" id="{1C82DE3F-C3B1-4AAD-B454-24B697ED020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2" name="テキスト ボックス 491">
          <a:extLst>
            <a:ext uri="{FF2B5EF4-FFF2-40B4-BE49-F238E27FC236}">
              <a16:creationId xmlns="" xmlns:a16="http://schemas.microsoft.com/office/drawing/2014/main" id="{0F507F2A-FCC2-4B3A-B809-B119E86B3B8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3" name="直線コネクタ 492">
          <a:extLst>
            <a:ext uri="{FF2B5EF4-FFF2-40B4-BE49-F238E27FC236}">
              <a16:creationId xmlns="" xmlns:a16="http://schemas.microsoft.com/office/drawing/2014/main" id="{0D1F54A0-3C03-47FA-93F9-7246D5E3B0E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4" name="テキスト ボックス 493">
          <a:extLst>
            <a:ext uri="{FF2B5EF4-FFF2-40B4-BE49-F238E27FC236}">
              <a16:creationId xmlns="" xmlns:a16="http://schemas.microsoft.com/office/drawing/2014/main" id="{DAE5F508-8186-4BC4-B76A-8E8FF7006E1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5" name="直線コネクタ 494">
          <a:extLst>
            <a:ext uri="{FF2B5EF4-FFF2-40B4-BE49-F238E27FC236}">
              <a16:creationId xmlns="" xmlns:a16="http://schemas.microsoft.com/office/drawing/2014/main" id="{100D1977-295D-40F3-8038-38A8CADEC49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6" name="テキスト ボックス 495">
          <a:extLst>
            <a:ext uri="{FF2B5EF4-FFF2-40B4-BE49-F238E27FC236}">
              <a16:creationId xmlns="" xmlns:a16="http://schemas.microsoft.com/office/drawing/2014/main" id="{42D73061-F5AA-4E71-A2F8-645F35AD05A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7" name="直線コネクタ 496">
          <a:extLst>
            <a:ext uri="{FF2B5EF4-FFF2-40B4-BE49-F238E27FC236}">
              <a16:creationId xmlns="" xmlns:a16="http://schemas.microsoft.com/office/drawing/2014/main" id="{AF41FA5A-C517-4D77-BB23-E5321181ED8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8" name="テキスト ボックス 497">
          <a:extLst>
            <a:ext uri="{FF2B5EF4-FFF2-40B4-BE49-F238E27FC236}">
              <a16:creationId xmlns="" xmlns:a16="http://schemas.microsoft.com/office/drawing/2014/main" id="{84C26422-A15A-4AA4-9C99-E51D2109EBC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9" name="【学校施設】&#10;一人当たり面積グラフ枠">
          <a:extLst>
            <a:ext uri="{FF2B5EF4-FFF2-40B4-BE49-F238E27FC236}">
              <a16:creationId xmlns="" xmlns:a16="http://schemas.microsoft.com/office/drawing/2014/main" id="{EA0DFFE0-0780-42B8-8726-A87EA0439F1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77724</xdr:rowOff>
    </xdr:from>
    <xdr:to>
      <xdr:col>116</xdr:col>
      <xdr:colOff>62864</xdr:colOff>
      <xdr:row>63</xdr:row>
      <xdr:rowOff>168402</xdr:rowOff>
    </xdr:to>
    <xdr:cxnSp macro="">
      <xdr:nvCxnSpPr>
        <xdr:cNvPr id="500" name="直線コネクタ 499">
          <a:extLst>
            <a:ext uri="{FF2B5EF4-FFF2-40B4-BE49-F238E27FC236}">
              <a16:creationId xmlns="" xmlns:a16="http://schemas.microsoft.com/office/drawing/2014/main" id="{05CD276D-6E54-48C3-AECC-3FB357FBBBD0}"/>
            </a:ext>
          </a:extLst>
        </xdr:cNvPr>
        <xdr:cNvCxnSpPr/>
      </xdr:nvCxnSpPr>
      <xdr:spPr>
        <a:xfrm flipV="1">
          <a:off x="22160864" y="9507474"/>
          <a:ext cx="0" cy="146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779</xdr:rowOff>
    </xdr:from>
    <xdr:ext cx="469744" cy="259045"/>
    <xdr:sp macro="" textlink="">
      <xdr:nvSpPr>
        <xdr:cNvPr id="501" name="【学校施設】&#10;一人当たり面積最小値テキスト">
          <a:extLst>
            <a:ext uri="{FF2B5EF4-FFF2-40B4-BE49-F238E27FC236}">
              <a16:creationId xmlns="" xmlns:a16="http://schemas.microsoft.com/office/drawing/2014/main" id="{CF25493C-F209-4CF0-A575-EBC8AEF9439C}"/>
            </a:ext>
          </a:extLst>
        </xdr:cNvPr>
        <xdr:cNvSpPr txBox="1"/>
      </xdr:nvSpPr>
      <xdr:spPr>
        <a:xfrm>
          <a:off x="22199600"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168402</xdr:rowOff>
    </xdr:from>
    <xdr:to>
      <xdr:col>116</xdr:col>
      <xdr:colOff>152400</xdr:colOff>
      <xdr:row>63</xdr:row>
      <xdr:rowOff>168402</xdr:rowOff>
    </xdr:to>
    <xdr:cxnSp macro="">
      <xdr:nvCxnSpPr>
        <xdr:cNvPr id="502" name="直線コネクタ 501">
          <a:extLst>
            <a:ext uri="{FF2B5EF4-FFF2-40B4-BE49-F238E27FC236}">
              <a16:creationId xmlns="" xmlns:a16="http://schemas.microsoft.com/office/drawing/2014/main" id="{140052A8-CC50-4C7D-B890-8A4D8CDE7F0D}"/>
            </a:ext>
          </a:extLst>
        </xdr:cNvPr>
        <xdr:cNvCxnSpPr/>
      </xdr:nvCxnSpPr>
      <xdr:spPr>
        <a:xfrm>
          <a:off x="22072600" y="10969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24401</xdr:rowOff>
    </xdr:from>
    <xdr:ext cx="469744" cy="259045"/>
    <xdr:sp macro="" textlink="">
      <xdr:nvSpPr>
        <xdr:cNvPr id="503" name="【学校施設】&#10;一人当たり面積最大値テキスト">
          <a:extLst>
            <a:ext uri="{FF2B5EF4-FFF2-40B4-BE49-F238E27FC236}">
              <a16:creationId xmlns="" xmlns:a16="http://schemas.microsoft.com/office/drawing/2014/main" id="{4DD30421-AD2E-43B8-8A37-C6EF84EAD994}"/>
            </a:ext>
          </a:extLst>
        </xdr:cNvPr>
        <xdr:cNvSpPr txBox="1"/>
      </xdr:nvSpPr>
      <xdr:spPr>
        <a:xfrm>
          <a:off x="22199600" y="92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77724</xdr:rowOff>
    </xdr:from>
    <xdr:to>
      <xdr:col>116</xdr:col>
      <xdr:colOff>152400</xdr:colOff>
      <xdr:row>55</xdr:row>
      <xdr:rowOff>77724</xdr:rowOff>
    </xdr:to>
    <xdr:cxnSp macro="">
      <xdr:nvCxnSpPr>
        <xdr:cNvPr id="504" name="直線コネクタ 503">
          <a:extLst>
            <a:ext uri="{FF2B5EF4-FFF2-40B4-BE49-F238E27FC236}">
              <a16:creationId xmlns="" xmlns:a16="http://schemas.microsoft.com/office/drawing/2014/main" id="{EA32DAB8-CEA2-451F-9E1B-C3AB66B32A7D}"/>
            </a:ext>
          </a:extLst>
        </xdr:cNvPr>
        <xdr:cNvCxnSpPr/>
      </xdr:nvCxnSpPr>
      <xdr:spPr>
        <a:xfrm>
          <a:off x="22072600" y="95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27449</xdr:rowOff>
    </xdr:from>
    <xdr:ext cx="469744" cy="259045"/>
    <xdr:sp macro="" textlink="">
      <xdr:nvSpPr>
        <xdr:cNvPr id="505" name="【学校施設】&#10;一人当たり面積平均値テキスト">
          <a:extLst>
            <a:ext uri="{FF2B5EF4-FFF2-40B4-BE49-F238E27FC236}">
              <a16:creationId xmlns="" xmlns:a16="http://schemas.microsoft.com/office/drawing/2014/main" id="{1B5169F0-9C8B-4830-A839-78B689296D3F}"/>
            </a:ext>
          </a:extLst>
        </xdr:cNvPr>
        <xdr:cNvSpPr txBox="1"/>
      </xdr:nvSpPr>
      <xdr:spPr>
        <a:xfrm>
          <a:off x="22199600" y="10142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49022</xdr:rowOff>
    </xdr:from>
    <xdr:to>
      <xdr:col>116</xdr:col>
      <xdr:colOff>114300</xdr:colOff>
      <xdr:row>59</xdr:row>
      <xdr:rowOff>150622</xdr:rowOff>
    </xdr:to>
    <xdr:sp macro="" textlink="">
      <xdr:nvSpPr>
        <xdr:cNvPr id="506" name="フローチャート: 判断 505">
          <a:extLst>
            <a:ext uri="{FF2B5EF4-FFF2-40B4-BE49-F238E27FC236}">
              <a16:creationId xmlns="" xmlns:a16="http://schemas.microsoft.com/office/drawing/2014/main" id="{E6773C6D-FA9A-4819-96E7-DDFEED44B4F8}"/>
            </a:ext>
          </a:extLst>
        </xdr:cNvPr>
        <xdr:cNvSpPr/>
      </xdr:nvSpPr>
      <xdr:spPr>
        <a:xfrm>
          <a:off x="22110700" y="1016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72644</xdr:rowOff>
    </xdr:from>
    <xdr:to>
      <xdr:col>112</xdr:col>
      <xdr:colOff>38100</xdr:colOff>
      <xdr:row>60</xdr:row>
      <xdr:rowOff>2794</xdr:rowOff>
    </xdr:to>
    <xdr:sp macro="" textlink="">
      <xdr:nvSpPr>
        <xdr:cNvPr id="507" name="フローチャート: 判断 506">
          <a:extLst>
            <a:ext uri="{FF2B5EF4-FFF2-40B4-BE49-F238E27FC236}">
              <a16:creationId xmlns="" xmlns:a16="http://schemas.microsoft.com/office/drawing/2014/main" id="{4325C410-E445-42E0-A0AD-2DDA535BF80C}"/>
            </a:ext>
          </a:extLst>
        </xdr:cNvPr>
        <xdr:cNvSpPr/>
      </xdr:nvSpPr>
      <xdr:spPr>
        <a:xfrm>
          <a:off x="21272500" y="1018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21590</xdr:rowOff>
    </xdr:from>
    <xdr:to>
      <xdr:col>107</xdr:col>
      <xdr:colOff>101600</xdr:colOff>
      <xdr:row>59</xdr:row>
      <xdr:rowOff>123190</xdr:rowOff>
    </xdr:to>
    <xdr:sp macro="" textlink="">
      <xdr:nvSpPr>
        <xdr:cNvPr id="508" name="フローチャート: 判断 507">
          <a:extLst>
            <a:ext uri="{FF2B5EF4-FFF2-40B4-BE49-F238E27FC236}">
              <a16:creationId xmlns="" xmlns:a16="http://schemas.microsoft.com/office/drawing/2014/main" id="{E04044C7-DE2D-467A-8A69-7E304BA1C0A0}"/>
            </a:ext>
          </a:extLst>
        </xdr:cNvPr>
        <xdr:cNvSpPr/>
      </xdr:nvSpPr>
      <xdr:spPr>
        <a:xfrm>
          <a:off x="20383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9" name="テキスト ボックス 508">
          <a:extLst>
            <a:ext uri="{FF2B5EF4-FFF2-40B4-BE49-F238E27FC236}">
              <a16:creationId xmlns="" xmlns:a16="http://schemas.microsoft.com/office/drawing/2014/main" id="{B9EBB7D0-7E52-4A79-9E2A-B3F15CDFFB2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0" name="テキスト ボックス 509">
          <a:extLst>
            <a:ext uri="{FF2B5EF4-FFF2-40B4-BE49-F238E27FC236}">
              <a16:creationId xmlns="" xmlns:a16="http://schemas.microsoft.com/office/drawing/2014/main" id="{BEE7DAEB-E2EF-46F8-9941-4E92299BB6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1" name="テキスト ボックス 510">
          <a:extLst>
            <a:ext uri="{FF2B5EF4-FFF2-40B4-BE49-F238E27FC236}">
              <a16:creationId xmlns="" xmlns:a16="http://schemas.microsoft.com/office/drawing/2014/main" id="{F8AFAC3E-6884-4863-8511-F6D760F311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2" name="テキスト ボックス 511">
          <a:extLst>
            <a:ext uri="{FF2B5EF4-FFF2-40B4-BE49-F238E27FC236}">
              <a16:creationId xmlns="" xmlns:a16="http://schemas.microsoft.com/office/drawing/2014/main" id="{3FBCC593-65AB-4F8E-81FE-4FF91C62863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3" name="テキスト ボックス 512">
          <a:extLst>
            <a:ext uri="{FF2B5EF4-FFF2-40B4-BE49-F238E27FC236}">
              <a16:creationId xmlns="" xmlns:a16="http://schemas.microsoft.com/office/drawing/2014/main" id="{BFC22A08-C04C-42F1-A1F7-1B0AFBE16A8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30734</xdr:rowOff>
    </xdr:from>
    <xdr:to>
      <xdr:col>116</xdr:col>
      <xdr:colOff>114300</xdr:colOff>
      <xdr:row>58</xdr:row>
      <xdr:rowOff>132334</xdr:rowOff>
    </xdr:to>
    <xdr:sp macro="" textlink="">
      <xdr:nvSpPr>
        <xdr:cNvPr id="514" name="楕円 513">
          <a:extLst>
            <a:ext uri="{FF2B5EF4-FFF2-40B4-BE49-F238E27FC236}">
              <a16:creationId xmlns="" xmlns:a16="http://schemas.microsoft.com/office/drawing/2014/main" id="{EBCCF614-DE32-4B15-8F93-3D1926263C27}"/>
            </a:ext>
          </a:extLst>
        </xdr:cNvPr>
        <xdr:cNvSpPr/>
      </xdr:nvSpPr>
      <xdr:spPr>
        <a:xfrm>
          <a:off x="22110700" y="997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53611</xdr:rowOff>
    </xdr:from>
    <xdr:ext cx="469744" cy="259045"/>
    <xdr:sp macro="" textlink="">
      <xdr:nvSpPr>
        <xdr:cNvPr id="515" name="【学校施設】&#10;一人当たり面積該当値テキスト">
          <a:extLst>
            <a:ext uri="{FF2B5EF4-FFF2-40B4-BE49-F238E27FC236}">
              <a16:creationId xmlns="" xmlns:a16="http://schemas.microsoft.com/office/drawing/2014/main" id="{8D809D1E-DA04-47C2-9751-164E77D7BB24}"/>
            </a:ext>
          </a:extLst>
        </xdr:cNvPr>
        <xdr:cNvSpPr txBox="1"/>
      </xdr:nvSpPr>
      <xdr:spPr>
        <a:xfrm>
          <a:off x="22199600" y="982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43688</xdr:rowOff>
    </xdr:from>
    <xdr:to>
      <xdr:col>112</xdr:col>
      <xdr:colOff>38100</xdr:colOff>
      <xdr:row>58</xdr:row>
      <xdr:rowOff>145288</xdr:rowOff>
    </xdr:to>
    <xdr:sp macro="" textlink="">
      <xdr:nvSpPr>
        <xdr:cNvPr id="516" name="楕円 515">
          <a:extLst>
            <a:ext uri="{FF2B5EF4-FFF2-40B4-BE49-F238E27FC236}">
              <a16:creationId xmlns="" xmlns:a16="http://schemas.microsoft.com/office/drawing/2014/main" id="{832FC96B-BB67-401C-B5AC-61E8FD909EB0}"/>
            </a:ext>
          </a:extLst>
        </xdr:cNvPr>
        <xdr:cNvSpPr/>
      </xdr:nvSpPr>
      <xdr:spPr>
        <a:xfrm>
          <a:off x="21272500" y="998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81534</xdr:rowOff>
    </xdr:from>
    <xdr:to>
      <xdr:col>116</xdr:col>
      <xdr:colOff>63500</xdr:colOff>
      <xdr:row>58</xdr:row>
      <xdr:rowOff>94488</xdr:rowOff>
    </xdr:to>
    <xdr:cxnSp macro="">
      <xdr:nvCxnSpPr>
        <xdr:cNvPr id="517" name="直線コネクタ 516">
          <a:extLst>
            <a:ext uri="{FF2B5EF4-FFF2-40B4-BE49-F238E27FC236}">
              <a16:creationId xmlns="" xmlns:a16="http://schemas.microsoft.com/office/drawing/2014/main" id="{02EA4661-DFD6-4993-BB1E-165A181578B4}"/>
            </a:ext>
          </a:extLst>
        </xdr:cNvPr>
        <xdr:cNvCxnSpPr/>
      </xdr:nvCxnSpPr>
      <xdr:spPr>
        <a:xfrm flipV="1">
          <a:off x="21323300" y="10025634"/>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85598</xdr:rowOff>
    </xdr:from>
    <xdr:to>
      <xdr:col>107</xdr:col>
      <xdr:colOff>101600</xdr:colOff>
      <xdr:row>59</xdr:row>
      <xdr:rowOff>15748</xdr:rowOff>
    </xdr:to>
    <xdr:sp macro="" textlink="">
      <xdr:nvSpPr>
        <xdr:cNvPr id="518" name="楕円 517">
          <a:extLst>
            <a:ext uri="{FF2B5EF4-FFF2-40B4-BE49-F238E27FC236}">
              <a16:creationId xmlns="" xmlns:a16="http://schemas.microsoft.com/office/drawing/2014/main" id="{294A1865-7F57-4D82-B64A-FE74553F87A9}"/>
            </a:ext>
          </a:extLst>
        </xdr:cNvPr>
        <xdr:cNvSpPr/>
      </xdr:nvSpPr>
      <xdr:spPr>
        <a:xfrm>
          <a:off x="20383500" y="1002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94488</xdr:rowOff>
    </xdr:from>
    <xdr:to>
      <xdr:col>111</xdr:col>
      <xdr:colOff>177800</xdr:colOff>
      <xdr:row>58</xdr:row>
      <xdr:rowOff>136398</xdr:rowOff>
    </xdr:to>
    <xdr:cxnSp macro="">
      <xdr:nvCxnSpPr>
        <xdr:cNvPr id="519" name="直線コネクタ 518">
          <a:extLst>
            <a:ext uri="{FF2B5EF4-FFF2-40B4-BE49-F238E27FC236}">
              <a16:creationId xmlns="" xmlns:a16="http://schemas.microsoft.com/office/drawing/2014/main" id="{8313AF4B-D3B8-41F3-A994-B96A1DEA6808}"/>
            </a:ext>
          </a:extLst>
        </xdr:cNvPr>
        <xdr:cNvCxnSpPr/>
      </xdr:nvCxnSpPr>
      <xdr:spPr>
        <a:xfrm flipV="1">
          <a:off x="20434300" y="10038588"/>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165371</xdr:rowOff>
    </xdr:from>
    <xdr:ext cx="469744" cy="259045"/>
    <xdr:sp macro="" textlink="">
      <xdr:nvSpPr>
        <xdr:cNvPr id="520" name="n_1aveValue【学校施設】&#10;一人当たり面積">
          <a:extLst>
            <a:ext uri="{FF2B5EF4-FFF2-40B4-BE49-F238E27FC236}">
              <a16:creationId xmlns="" xmlns:a16="http://schemas.microsoft.com/office/drawing/2014/main" id="{37DCB550-0AFA-47F6-A92E-AABE027C9C73}"/>
            </a:ext>
          </a:extLst>
        </xdr:cNvPr>
        <xdr:cNvSpPr txBox="1"/>
      </xdr:nvSpPr>
      <xdr:spPr>
        <a:xfrm>
          <a:off x="21075727" y="10280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114317</xdr:rowOff>
    </xdr:from>
    <xdr:ext cx="469744" cy="259045"/>
    <xdr:sp macro="" textlink="">
      <xdr:nvSpPr>
        <xdr:cNvPr id="521" name="n_2aveValue【学校施設】&#10;一人当たり面積">
          <a:extLst>
            <a:ext uri="{FF2B5EF4-FFF2-40B4-BE49-F238E27FC236}">
              <a16:creationId xmlns="" xmlns:a16="http://schemas.microsoft.com/office/drawing/2014/main" id="{B9A1797F-8EFB-4A40-878D-52CF0A4F3210}"/>
            </a:ext>
          </a:extLst>
        </xdr:cNvPr>
        <xdr:cNvSpPr txBox="1"/>
      </xdr:nvSpPr>
      <xdr:spPr>
        <a:xfrm>
          <a:off x="20199427" y="1022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161815</xdr:rowOff>
    </xdr:from>
    <xdr:ext cx="469744" cy="259045"/>
    <xdr:sp macro="" textlink="">
      <xdr:nvSpPr>
        <xdr:cNvPr id="522" name="n_1mainValue【学校施設】&#10;一人当たり面積">
          <a:extLst>
            <a:ext uri="{FF2B5EF4-FFF2-40B4-BE49-F238E27FC236}">
              <a16:creationId xmlns="" xmlns:a16="http://schemas.microsoft.com/office/drawing/2014/main" id="{34A80010-0D43-4F7A-9151-4DF0782E6BC2}"/>
            </a:ext>
          </a:extLst>
        </xdr:cNvPr>
        <xdr:cNvSpPr txBox="1"/>
      </xdr:nvSpPr>
      <xdr:spPr>
        <a:xfrm>
          <a:off x="21075727" y="976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32275</xdr:rowOff>
    </xdr:from>
    <xdr:ext cx="469744" cy="259045"/>
    <xdr:sp macro="" textlink="">
      <xdr:nvSpPr>
        <xdr:cNvPr id="523" name="n_2mainValue【学校施設】&#10;一人当たり面積">
          <a:extLst>
            <a:ext uri="{FF2B5EF4-FFF2-40B4-BE49-F238E27FC236}">
              <a16:creationId xmlns="" xmlns:a16="http://schemas.microsoft.com/office/drawing/2014/main" id="{FF30D343-B890-4932-AD0E-A51778D453CA}"/>
            </a:ext>
          </a:extLst>
        </xdr:cNvPr>
        <xdr:cNvSpPr txBox="1"/>
      </xdr:nvSpPr>
      <xdr:spPr>
        <a:xfrm>
          <a:off x="20199427" y="980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 xmlns:a16="http://schemas.microsoft.com/office/drawing/2014/main" id="{05514F17-22D8-424B-A7F8-A1494AAEBCB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 xmlns:a16="http://schemas.microsoft.com/office/drawing/2014/main" id="{1CC0B66C-046E-4441-A375-35EBC993B08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 xmlns:a16="http://schemas.microsoft.com/office/drawing/2014/main" id="{38F5FABB-4378-456B-BA83-DF1AE4A070B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 xmlns:a16="http://schemas.microsoft.com/office/drawing/2014/main" id="{F6FF1387-26A1-4C27-BE0D-F4B38928AE5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 xmlns:a16="http://schemas.microsoft.com/office/drawing/2014/main" id="{3E6B3172-893F-4556-8EF8-17777BA94DB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 xmlns:a16="http://schemas.microsoft.com/office/drawing/2014/main" id="{A06AC045-510B-4798-8024-4C11AA3B76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 xmlns:a16="http://schemas.microsoft.com/office/drawing/2014/main" id="{6850EA37-A222-4F4D-9FC2-3D44E9F902E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 xmlns:a16="http://schemas.microsoft.com/office/drawing/2014/main" id="{90EA2D81-FCB7-43B2-905D-1305555B347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 xmlns:a16="http://schemas.microsoft.com/office/drawing/2014/main" id="{35B20116-8E55-4D9C-A0DC-718099A3556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 xmlns:a16="http://schemas.microsoft.com/office/drawing/2014/main" id="{63024980-657B-4F3C-9A83-15CCD57F570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34" name="テキスト ボックス 533">
          <a:extLst>
            <a:ext uri="{FF2B5EF4-FFF2-40B4-BE49-F238E27FC236}">
              <a16:creationId xmlns="" xmlns:a16="http://schemas.microsoft.com/office/drawing/2014/main" id="{085CE744-1ECA-40E9-91F7-434E8B0E596A}"/>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 xmlns:a16="http://schemas.microsoft.com/office/drawing/2014/main" id="{189E89F6-ECDF-4CD4-938C-84B4D9914A4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36" name="テキスト ボックス 535">
          <a:extLst>
            <a:ext uri="{FF2B5EF4-FFF2-40B4-BE49-F238E27FC236}">
              <a16:creationId xmlns="" xmlns:a16="http://schemas.microsoft.com/office/drawing/2014/main" id="{B7E4ED78-E206-4243-BCA1-1926E64C03DF}"/>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 xmlns:a16="http://schemas.microsoft.com/office/drawing/2014/main" id="{16F40632-7FCC-472E-8C8A-2D90C755EC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 xmlns:a16="http://schemas.microsoft.com/office/drawing/2014/main" id="{25C8CBFC-9C9E-4892-AF81-1C3293755D6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 xmlns:a16="http://schemas.microsoft.com/office/drawing/2014/main" id="{B801252C-E795-471B-98FF-20DEB7346BE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 xmlns:a16="http://schemas.microsoft.com/office/drawing/2014/main" id="{07596B5A-13BB-4B3D-8112-0F81A57DA5F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 xmlns:a16="http://schemas.microsoft.com/office/drawing/2014/main" id="{10CBBCD7-007F-4F9B-92F6-3E633ECCFFF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 xmlns:a16="http://schemas.microsoft.com/office/drawing/2014/main" id="{FB0F089E-5782-4C8E-9B9A-961CA432E52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 xmlns:a16="http://schemas.microsoft.com/office/drawing/2014/main" id="{E21A8D80-57D1-4348-A91E-0CBFF2A64CC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44" name="テキスト ボックス 543">
          <a:extLst>
            <a:ext uri="{FF2B5EF4-FFF2-40B4-BE49-F238E27FC236}">
              <a16:creationId xmlns="" xmlns:a16="http://schemas.microsoft.com/office/drawing/2014/main" id="{BDAF77C6-AEF5-4A1E-82B7-2D0E3E65640E}"/>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 xmlns:a16="http://schemas.microsoft.com/office/drawing/2014/main" id="{B7467345-81DA-48C0-816A-FF057709832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6" name="テキスト ボックス 545">
          <a:extLst>
            <a:ext uri="{FF2B5EF4-FFF2-40B4-BE49-F238E27FC236}">
              <a16:creationId xmlns="" xmlns:a16="http://schemas.microsoft.com/office/drawing/2014/main" id="{B480073E-639E-47A4-9257-5AB65C739D7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a:extLst>
            <a:ext uri="{FF2B5EF4-FFF2-40B4-BE49-F238E27FC236}">
              <a16:creationId xmlns="" xmlns:a16="http://schemas.microsoft.com/office/drawing/2014/main" id="{04041193-7E3C-470C-B14A-4E944593AAA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152400</xdr:rowOff>
    </xdr:to>
    <xdr:cxnSp macro="">
      <xdr:nvCxnSpPr>
        <xdr:cNvPr id="548" name="直線コネクタ 547">
          <a:extLst>
            <a:ext uri="{FF2B5EF4-FFF2-40B4-BE49-F238E27FC236}">
              <a16:creationId xmlns="" xmlns:a16="http://schemas.microsoft.com/office/drawing/2014/main" id="{8DA5A56E-39BF-4070-BB71-9019DF52E2EA}"/>
            </a:ext>
          </a:extLst>
        </xdr:cNvPr>
        <xdr:cNvCxnSpPr/>
      </xdr:nvCxnSpPr>
      <xdr:spPr>
        <a:xfrm flipV="1">
          <a:off x="16318864" y="133350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156227</xdr:rowOff>
    </xdr:from>
    <xdr:ext cx="405111" cy="259045"/>
    <xdr:sp macro="" textlink="">
      <xdr:nvSpPr>
        <xdr:cNvPr id="549" name="【児童館】&#10;有形固定資産減価償却率最小値テキスト">
          <a:extLst>
            <a:ext uri="{FF2B5EF4-FFF2-40B4-BE49-F238E27FC236}">
              <a16:creationId xmlns="" xmlns:a16="http://schemas.microsoft.com/office/drawing/2014/main" id="{29B4AD47-E440-41F7-B2D5-E928F01F3D70}"/>
            </a:ext>
          </a:extLst>
        </xdr:cNvPr>
        <xdr:cNvSpPr txBox="1"/>
      </xdr:nvSpPr>
      <xdr:spPr>
        <a:xfrm>
          <a:off x="16357600" y="1472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152400</xdr:rowOff>
    </xdr:from>
    <xdr:to>
      <xdr:col>86</xdr:col>
      <xdr:colOff>25400</xdr:colOff>
      <xdr:row>85</xdr:row>
      <xdr:rowOff>152400</xdr:rowOff>
    </xdr:to>
    <xdr:cxnSp macro="">
      <xdr:nvCxnSpPr>
        <xdr:cNvPr id="550" name="直線コネクタ 549">
          <a:extLst>
            <a:ext uri="{FF2B5EF4-FFF2-40B4-BE49-F238E27FC236}">
              <a16:creationId xmlns="" xmlns:a16="http://schemas.microsoft.com/office/drawing/2014/main" id="{779E44FA-A11A-4103-9E98-D540B19E621E}"/>
            </a:ext>
          </a:extLst>
        </xdr:cNvPr>
        <xdr:cNvCxnSpPr/>
      </xdr:nvCxnSpPr>
      <xdr:spPr>
        <a:xfrm>
          <a:off x="16230600" y="1472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51" name="【児童館】&#10;有形固定資産減価償却率最大値テキスト">
          <a:extLst>
            <a:ext uri="{FF2B5EF4-FFF2-40B4-BE49-F238E27FC236}">
              <a16:creationId xmlns="" xmlns:a16="http://schemas.microsoft.com/office/drawing/2014/main" id="{1A4A6C46-3E45-477A-86BD-8FEC23172E3A}"/>
            </a:ext>
          </a:extLst>
        </xdr:cNvPr>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2" name="直線コネクタ 551">
          <a:extLst>
            <a:ext uri="{FF2B5EF4-FFF2-40B4-BE49-F238E27FC236}">
              <a16:creationId xmlns="" xmlns:a16="http://schemas.microsoft.com/office/drawing/2014/main" id="{D0F54E36-3CC9-4B57-AE82-1618A74C80B5}"/>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91457</xdr:rowOff>
    </xdr:from>
    <xdr:ext cx="405111" cy="259045"/>
    <xdr:sp macro="" textlink="">
      <xdr:nvSpPr>
        <xdr:cNvPr id="553" name="【児童館】&#10;有形固定資産減価償却率平均値テキスト">
          <a:extLst>
            <a:ext uri="{FF2B5EF4-FFF2-40B4-BE49-F238E27FC236}">
              <a16:creationId xmlns="" xmlns:a16="http://schemas.microsoft.com/office/drawing/2014/main" id="{55A691D3-1B1D-463C-B0C7-A5E93F9B435C}"/>
            </a:ext>
          </a:extLst>
        </xdr:cNvPr>
        <xdr:cNvSpPr txBox="1"/>
      </xdr:nvSpPr>
      <xdr:spPr>
        <a:xfrm>
          <a:off x="16357600" y="1397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113030</xdr:rowOff>
    </xdr:from>
    <xdr:to>
      <xdr:col>85</xdr:col>
      <xdr:colOff>177800</xdr:colOff>
      <xdr:row>82</xdr:row>
      <xdr:rowOff>43180</xdr:rowOff>
    </xdr:to>
    <xdr:sp macro="" textlink="">
      <xdr:nvSpPr>
        <xdr:cNvPr id="554" name="フローチャート: 判断 553">
          <a:extLst>
            <a:ext uri="{FF2B5EF4-FFF2-40B4-BE49-F238E27FC236}">
              <a16:creationId xmlns="" xmlns:a16="http://schemas.microsoft.com/office/drawing/2014/main" id="{53652925-B595-4A08-91E0-079687DE39C4}"/>
            </a:ext>
          </a:extLst>
        </xdr:cNvPr>
        <xdr:cNvSpPr/>
      </xdr:nvSpPr>
      <xdr:spPr>
        <a:xfrm>
          <a:off x="162687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555" name="フローチャート: 判断 554">
          <a:extLst>
            <a:ext uri="{FF2B5EF4-FFF2-40B4-BE49-F238E27FC236}">
              <a16:creationId xmlns="" xmlns:a16="http://schemas.microsoft.com/office/drawing/2014/main" id="{EFEDF767-4BCE-47B2-A377-24542C351ADE}"/>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56" name="フローチャート: 判断 555">
          <a:extLst>
            <a:ext uri="{FF2B5EF4-FFF2-40B4-BE49-F238E27FC236}">
              <a16:creationId xmlns="" xmlns:a16="http://schemas.microsoft.com/office/drawing/2014/main" id="{0E43B022-7E3E-4AE3-BA6D-9935DDB3838A}"/>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 xmlns:a16="http://schemas.microsoft.com/office/drawing/2014/main" id="{5C1D9803-1395-4675-AAA2-050AB187BEB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 xmlns:a16="http://schemas.microsoft.com/office/drawing/2014/main" id="{45CC14AB-CCD0-4AF0-A561-13D05B0592A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 xmlns:a16="http://schemas.microsoft.com/office/drawing/2014/main" id="{9ED5FBEA-EC8D-4FA8-B2A3-0E9FBE97965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 xmlns:a16="http://schemas.microsoft.com/office/drawing/2014/main" id="{6F4CD59E-AF0D-4AF2-9ED1-6A4618EE63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 xmlns:a16="http://schemas.microsoft.com/office/drawing/2014/main" id="{98F21338-8EE2-4082-AFE9-F9F34C31163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8255</xdr:rowOff>
    </xdr:from>
    <xdr:to>
      <xdr:col>85</xdr:col>
      <xdr:colOff>177800</xdr:colOff>
      <xdr:row>78</xdr:row>
      <xdr:rowOff>109855</xdr:rowOff>
    </xdr:to>
    <xdr:sp macro="" textlink="">
      <xdr:nvSpPr>
        <xdr:cNvPr id="562" name="楕円 561">
          <a:extLst>
            <a:ext uri="{FF2B5EF4-FFF2-40B4-BE49-F238E27FC236}">
              <a16:creationId xmlns="" xmlns:a16="http://schemas.microsoft.com/office/drawing/2014/main" id="{0D651BF3-4EB4-4E7F-BEB8-65755DBB51AC}"/>
            </a:ext>
          </a:extLst>
        </xdr:cNvPr>
        <xdr:cNvSpPr/>
      </xdr:nvSpPr>
      <xdr:spPr>
        <a:xfrm>
          <a:off x="16268700" y="133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94632</xdr:rowOff>
    </xdr:from>
    <xdr:ext cx="405111" cy="259045"/>
    <xdr:sp macro="" textlink="">
      <xdr:nvSpPr>
        <xdr:cNvPr id="563" name="【児童館】&#10;有形固定資産減価償却率該当値テキスト">
          <a:extLst>
            <a:ext uri="{FF2B5EF4-FFF2-40B4-BE49-F238E27FC236}">
              <a16:creationId xmlns="" xmlns:a16="http://schemas.microsoft.com/office/drawing/2014/main" id="{51ACFA51-4535-4047-A73E-6ABDDA5743AF}"/>
            </a:ext>
          </a:extLst>
        </xdr:cNvPr>
        <xdr:cNvSpPr txBox="1"/>
      </xdr:nvSpPr>
      <xdr:spPr>
        <a:xfrm>
          <a:off x="16357600" y="1329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50164</xdr:rowOff>
    </xdr:from>
    <xdr:to>
      <xdr:col>81</xdr:col>
      <xdr:colOff>101600</xdr:colOff>
      <xdr:row>78</xdr:row>
      <xdr:rowOff>151764</xdr:rowOff>
    </xdr:to>
    <xdr:sp macro="" textlink="">
      <xdr:nvSpPr>
        <xdr:cNvPr id="564" name="楕円 563">
          <a:extLst>
            <a:ext uri="{FF2B5EF4-FFF2-40B4-BE49-F238E27FC236}">
              <a16:creationId xmlns="" xmlns:a16="http://schemas.microsoft.com/office/drawing/2014/main" id="{F0DD7C5E-4B54-4D11-BB25-3D3CDD5EFFA1}"/>
            </a:ext>
          </a:extLst>
        </xdr:cNvPr>
        <xdr:cNvSpPr/>
      </xdr:nvSpPr>
      <xdr:spPr>
        <a:xfrm>
          <a:off x="15430500" y="134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59055</xdr:rowOff>
    </xdr:from>
    <xdr:to>
      <xdr:col>85</xdr:col>
      <xdr:colOff>127000</xdr:colOff>
      <xdr:row>78</xdr:row>
      <xdr:rowOff>100964</xdr:rowOff>
    </xdr:to>
    <xdr:cxnSp macro="">
      <xdr:nvCxnSpPr>
        <xdr:cNvPr id="565" name="直線コネクタ 564">
          <a:extLst>
            <a:ext uri="{FF2B5EF4-FFF2-40B4-BE49-F238E27FC236}">
              <a16:creationId xmlns="" xmlns:a16="http://schemas.microsoft.com/office/drawing/2014/main" id="{EB92E1D3-FC6F-47ED-9C0B-D64905B95A68}"/>
            </a:ext>
          </a:extLst>
        </xdr:cNvPr>
        <xdr:cNvCxnSpPr/>
      </xdr:nvCxnSpPr>
      <xdr:spPr>
        <a:xfrm flipV="1">
          <a:off x="15481300" y="1343215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29211</xdr:rowOff>
    </xdr:from>
    <xdr:to>
      <xdr:col>76</xdr:col>
      <xdr:colOff>165100</xdr:colOff>
      <xdr:row>83</xdr:row>
      <xdr:rowOff>130811</xdr:rowOff>
    </xdr:to>
    <xdr:sp macro="" textlink="">
      <xdr:nvSpPr>
        <xdr:cNvPr id="566" name="楕円 565">
          <a:extLst>
            <a:ext uri="{FF2B5EF4-FFF2-40B4-BE49-F238E27FC236}">
              <a16:creationId xmlns="" xmlns:a16="http://schemas.microsoft.com/office/drawing/2014/main" id="{06E09B88-3B11-47B3-AC8E-893EDA288127}"/>
            </a:ext>
          </a:extLst>
        </xdr:cNvPr>
        <xdr:cNvSpPr/>
      </xdr:nvSpPr>
      <xdr:spPr>
        <a:xfrm>
          <a:off x="14541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100964</xdr:rowOff>
    </xdr:from>
    <xdr:to>
      <xdr:col>81</xdr:col>
      <xdr:colOff>50800</xdr:colOff>
      <xdr:row>83</xdr:row>
      <xdr:rowOff>80011</xdr:rowOff>
    </xdr:to>
    <xdr:cxnSp macro="">
      <xdr:nvCxnSpPr>
        <xdr:cNvPr id="567" name="直線コネクタ 566">
          <a:extLst>
            <a:ext uri="{FF2B5EF4-FFF2-40B4-BE49-F238E27FC236}">
              <a16:creationId xmlns="" xmlns:a16="http://schemas.microsoft.com/office/drawing/2014/main" id="{49C83BF9-2488-4754-8618-049A16AE264D}"/>
            </a:ext>
          </a:extLst>
        </xdr:cNvPr>
        <xdr:cNvCxnSpPr/>
      </xdr:nvCxnSpPr>
      <xdr:spPr>
        <a:xfrm flipV="1">
          <a:off x="14592300" y="13474064"/>
          <a:ext cx="889000" cy="83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568" name="n_1aveValue【児童館】&#10;有形固定資産減価償却率">
          <a:extLst>
            <a:ext uri="{FF2B5EF4-FFF2-40B4-BE49-F238E27FC236}">
              <a16:creationId xmlns="" xmlns:a16="http://schemas.microsoft.com/office/drawing/2014/main" id="{7B667535-F404-4A70-B8D7-2D8B4AC864AA}"/>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569" name="n_2aveValue【児童館】&#10;有形固定資産減価償却率">
          <a:extLst>
            <a:ext uri="{FF2B5EF4-FFF2-40B4-BE49-F238E27FC236}">
              <a16:creationId xmlns="" xmlns:a16="http://schemas.microsoft.com/office/drawing/2014/main" id="{95EE9D8C-D975-4595-A9A3-7A4E45C86AFE}"/>
            </a:ext>
          </a:extLst>
        </xdr:cNvPr>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168291</xdr:rowOff>
    </xdr:from>
    <xdr:ext cx="405111" cy="259045"/>
    <xdr:sp macro="" textlink="">
      <xdr:nvSpPr>
        <xdr:cNvPr id="570" name="n_1mainValue【児童館】&#10;有形固定資産減価償却率">
          <a:extLst>
            <a:ext uri="{FF2B5EF4-FFF2-40B4-BE49-F238E27FC236}">
              <a16:creationId xmlns="" xmlns:a16="http://schemas.microsoft.com/office/drawing/2014/main" id="{0D02126B-43AC-4D3A-8FA0-E8BB68EB09E5}"/>
            </a:ext>
          </a:extLst>
        </xdr:cNvPr>
        <xdr:cNvSpPr txBox="1"/>
      </xdr:nvSpPr>
      <xdr:spPr>
        <a:xfrm>
          <a:off x="152660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121938</xdr:rowOff>
    </xdr:from>
    <xdr:ext cx="405111" cy="259045"/>
    <xdr:sp macro="" textlink="">
      <xdr:nvSpPr>
        <xdr:cNvPr id="571" name="n_2mainValue【児童館】&#10;有形固定資産減価償却率">
          <a:extLst>
            <a:ext uri="{FF2B5EF4-FFF2-40B4-BE49-F238E27FC236}">
              <a16:creationId xmlns="" xmlns:a16="http://schemas.microsoft.com/office/drawing/2014/main" id="{8D25ACF9-2444-47C8-9ECA-02F3B56E3A78}"/>
            </a:ext>
          </a:extLst>
        </xdr:cNvPr>
        <xdr:cNvSpPr txBox="1"/>
      </xdr:nvSpPr>
      <xdr:spPr>
        <a:xfrm>
          <a:off x="14389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2" name="正方形/長方形 571">
          <a:extLst>
            <a:ext uri="{FF2B5EF4-FFF2-40B4-BE49-F238E27FC236}">
              <a16:creationId xmlns="" xmlns:a16="http://schemas.microsoft.com/office/drawing/2014/main" id="{2A364B9C-2775-4012-8112-D202DBCD36A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3" name="正方形/長方形 572">
          <a:extLst>
            <a:ext uri="{FF2B5EF4-FFF2-40B4-BE49-F238E27FC236}">
              <a16:creationId xmlns="" xmlns:a16="http://schemas.microsoft.com/office/drawing/2014/main" id="{C769251B-DC30-4592-B80A-DA52A93A89D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4" name="正方形/長方形 573">
          <a:extLst>
            <a:ext uri="{FF2B5EF4-FFF2-40B4-BE49-F238E27FC236}">
              <a16:creationId xmlns="" xmlns:a16="http://schemas.microsoft.com/office/drawing/2014/main" id="{79BE036C-F254-4FC8-8116-8299E1AA8F6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5" name="正方形/長方形 574">
          <a:extLst>
            <a:ext uri="{FF2B5EF4-FFF2-40B4-BE49-F238E27FC236}">
              <a16:creationId xmlns="" xmlns:a16="http://schemas.microsoft.com/office/drawing/2014/main" id="{FE05067C-4D7D-486E-BCAC-9FE655754B9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6" name="正方形/長方形 575">
          <a:extLst>
            <a:ext uri="{FF2B5EF4-FFF2-40B4-BE49-F238E27FC236}">
              <a16:creationId xmlns="" xmlns:a16="http://schemas.microsoft.com/office/drawing/2014/main" id="{FAFF0E89-8083-438D-A3EE-D4FF8FC07E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7" name="正方形/長方形 576">
          <a:extLst>
            <a:ext uri="{FF2B5EF4-FFF2-40B4-BE49-F238E27FC236}">
              <a16:creationId xmlns="" xmlns:a16="http://schemas.microsoft.com/office/drawing/2014/main" id="{98D71430-C331-446A-BBD4-C5FB49BECA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8" name="正方形/長方形 577">
          <a:extLst>
            <a:ext uri="{FF2B5EF4-FFF2-40B4-BE49-F238E27FC236}">
              <a16:creationId xmlns="" xmlns:a16="http://schemas.microsoft.com/office/drawing/2014/main" id="{1E19ED76-1394-4A47-B4D8-1577A316BD4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9" name="正方形/長方形 578">
          <a:extLst>
            <a:ext uri="{FF2B5EF4-FFF2-40B4-BE49-F238E27FC236}">
              <a16:creationId xmlns="" xmlns:a16="http://schemas.microsoft.com/office/drawing/2014/main" id="{DFE2078F-438F-4136-8981-F3959222867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0" name="テキスト ボックス 579">
          <a:extLst>
            <a:ext uri="{FF2B5EF4-FFF2-40B4-BE49-F238E27FC236}">
              <a16:creationId xmlns="" xmlns:a16="http://schemas.microsoft.com/office/drawing/2014/main" id="{E05C96A6-E5B0-426C-B8E0-8D1BAA6E446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1" name="直線コネクタ 580">
          <a:extLst>
            <a:ext uri="{FF2B5EF4-FFF2-40B4-BE49-F238E27FC236}">
              <a16:creationId xmlns="" xmlns:a16="http://schemas.microsoft.com/office/drawing/2014/main" id="{77DF4205-099D-4216-A6F6-B09AB607050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2" name="直線コネクタ 581">
          <a:extLst>
            <a:ext uri="{FF2B5EF4-FFF2-40B4-BE49-F238E27FC236}">
              <a16:creationId xmlns="" xmlns:a16="http://schemas.microsoft.com/office/drawing/2014/main" id="{B2FF7D16-ADB6-4BC0-AE79-59937E0D19D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3" name="テキスト ボックス 582">
          <a:extLst>
            <a:ext uri="{FF2B5EF4-FFF2-40B4-BE49-F238E27FC236}">
              <a16:creationId xmlns="" xmlns:a16="http://schemas.microsoft.com/office/drawing/2014/main" id="{FCB8DE7E-1D28-42D5-8692-9272A82FDED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4" name="直線コネクタ 583">
          <a:extLst>
            <a:ext uri="{FF2B5EF4-FFF2-40B4-BE49-F238E27FC236}">
              <a16:creationId xmlns="" xmlns:a16="http://schemas.microsoft.com/office/drawing/2014/main" id="{407EC884-A81A-4322-A3DA-05B3247197A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5" name="テキスト ボックス 584">
          <a:extLst>
            <a:ext uri="{FF2B5EF4-FFF2-40B4-BE49-F238E27FC236}">
              <a16:creationId xmlns="" xmlns:a16="http://schemas.microsoft.com/office/drawing/2014/main" id="{233C8C65-B675-43FD-9123-6793C9A3941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86" name="直線コネクタ 585">
          <a:extLst>
            <a:ext uri="{FF2B5EF4-FFF2-40B4-BE49-F238E27FC236}">
              <a16:creationId xmlns="" xmlns:a16="http://schemas.microsoft.com/office/drawing/2014/main" id="{8F5AB219-E13F-4AD9-88F8-FFA04AA1C91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87" name="テキスト ボックス 586">
          <a:extLst>
            <a:ext uri="{FF2B5EF4-FFF2-40B4-BE49-F238E27FC236}">
              <a16:creationId xmlns="" xmlns:a16="http://schemas.microsoft.com/office/drawing/2014/main" id="{2404F4BE-2237-43A9-A0EC-11466AFBCE9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88" name="直線コネクタ 587">
          <a:extLst>
            <a:ext uri="{FF2B5EF4-FFF2-40B4-BE49-F238E27FC236}">
              <a16:creationId xmlns="" xmlns:a16="http://schemas.microsoft.com/office/drawing/2014/main" id="{39E45488-4C55-4B14-956C-5EEE7C0ECDB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89" name="テキスト ボックス 588">
          <a:extLst>
            <a:ext uri="{FF2B5EF4-FFF2-40B4-BE49-F238E27FC236}">
              <a16:creationId xmlns="" xmlns:a16="http://schemas.microsoft.com/office/drawing/2014/main" id="{F36D085E-1A7D-45B3-B51C-29631779205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0" name="直線コネクタ 589">
          <a:extLst>
            <a:ext uri="{FF2B5EF4-FFF2-40B4-BE49-F238E27FC236}">
              <a16:creationId xmlns="" xmlns:a16="http://schemas.microsoft.com/office/drawing/2014/main" id="{37512B8D-2474-4414-ABDB-5DC7F33F15D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1" name="テキスト ボックス 590">
          <a:extLst>
            <a:ext uri="{FF2B5EF4-FFF2-40B4-BE49-F238E27FC236}">
              <a16:creationId xmlns="" xmlns:a16="http://schemas.microsoft.com/office/drawing/2014/main" id="{B612F75C-FF0D-4238-A78F-763F575A2FA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2" name="直線コネクタ 591">
          <a:extLst>
            <a:ext uri="{FF2B5EF4-FFF2-40B4-BE49-F238E27FC236}">
              <a16:creationId xmlns="" xmlns:a16="http://schemas.microsoft.com/office/drawing/2014/main" id="{ABE989F0-5F79-463E-9E8F-329846858F9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3" name="テキスト ボックス 592">
          <a:extLst>
            <a:ext uri="{FF2B5EF4-FFF2-40B4-BE49-F238E27FC236}">
              <a16:creationId xmlns="" xmlns:a16="http://schemas.microsoft.com/office/drawing/2014/main" id="{31464A77-7862-4CD4-893D-8DF784BEB40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4" name="直線コネクタ 593">
          <a:extLst>
            <a:ext uri="{FF2B5EF4-FFF2-40B4-BE49-F238E27FC236}">
              <a16:creationId xmlns="" xmlns:a16="http://schemas.microsoft.com/office/drawing/2014/main" id="{C71B1B87-3769-4A42-A408-81FE07C0B98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5" name="テキスト ボックス 594">
          <a:extLst>
            <a:ext uri="{FF2B5EF4-FFF2-40B4-BE49-F238E27FC236}">
              <a16:creationId xmlns="" xmlns:a16="http://schemas.microsoft.com/office/drawing/2014/main" id="{78FEC6A1-5EF5-4681-A21B-B515766192F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6" name="【児童館】&#10;一人当たり面積グラフ枠">
          <a:extLst>
            <a:ext uri="{FF2B5EF4-FFF2-40B4-BE49-F238E27FC236}">
              <a16:creationId xmlns="" xmlns:a16="http://schemas.microsoft.com/office/drawing/2014/main" id="{A6B19EF9-4CD0-479E-A30A-E15684F0676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87086</xdr:rowOff>
    </xdr:from>
    <xdr:to>
      <xdr:col>116</xdr:col>
      <xdr:colOff>62864</xdr:colOff>
      <xdr:row>86</xdr:row>
      <xdr:rowOff>136071</xdr:rowOff>
    </xdr:to>
    <xdr:cxnSp macro="">
      <xdr:nvCxnSpPr>
        <xdr:cNvPr id="597" name="直線コネクタ 596">
          <a:extLst>
            <a:ext uri="{FF2B5EF4-FFF2-40B4-BE49-F238E27FC236}">
              <a16:creationId xmlns="" xmlns:a16="http://schemas.microsoft.com/office/drawing/2014/main" id="{E4420648-F515-4CC4-85DA-19C0176477BF}"/>
            </a:ext>
          </a:extLst>
        </xdr:cNvPr>
        <xdr:cNvCxnSpPr/>
      </xdr:nvCxnSpPr>
      <xdr:spPr>
        <a:xfrm flipV="1">
          <a:off x="22160864" y="13460186"/>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598" name="【児童館】&#10;一人当たり面積最小値テキスト">
          <a:extLst>
            <a:ext uri="{FF2B5EF4-FFF2-40B4-BE49-F238E27FC236}">
              <a16:creationId xmlns="" xmlns:a16="http://schemas.microsoft.com/office/drawing/2014/main" id="{DC711FED-3595-4880-B2F1-3C6EEF6F2C15}"/>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599" name="直線コネクタ 598">
          <a:extLst>
            <a:ext uri="{FF2B5EF4-FFF2-40B4-BE49-F238E27FC236}">
              <a16:creationId xmlns="" xmlns:a16="http://schemas.microsoft.com/office/drawing/2014/main" id="{8F02D69B-5AB1-44EC-9840-E15C3CE8D1FE}"/>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33763</xdr:rowOff>
    </xdr:from>
    <xdr:ext cx="469744" cy="259045"/>
    <xdr:sp macro="" textlink="">
      <xdr:nvSpPr>
        <xdr:cNvPr id="600" name="【児童館】&#10;一人当たり面積最大値テキスト">
          <a:extLst>
            <a:ext uri="{FF2B5EF4-FFF2-40B4-BE49-F238E27FC236}">
              <a16:creationId xmlns="" xmlns:a16="http://schemas.microsoft.com/office/drawing/2014/main" id="{27662327-6E37-44B7-956A-5189ED6DEE2B}"/>
            </a:ext>
          </a:extLst>
        </xdr:cNvPr>
        <xdr:cNvSpPr txBox="1"/>
      </xdr:nvSpPr>
      <xdr:spPr>
        <a:xfrm>
          <a:off x="22199600" y="132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87086</xdr:rowOff>
    </xdr:from>
    <xdr:to>
      <xdr:col>116</xdr:col>
      <xdr:colOff>152400</xdr:colOff>
      <xdr:row>78</xdr:row>
      <xdr:rowOff>87086</xdr:rowOff>
    </xdr:to>
    <xdr:cxnSp macro="">
      <xdr:nvCxnSpPr>
        <xdr:cNvPr id="601" name="直線コネクタ 600">
          <a:extLst>
            <a:ext uri="{FF2B5EF4-FFF2-40B4-BE49-F238E27FC236}">
              <a16:creationId xmlns="" xmlns:a16="http://schemas.microsoft.com/office/drawing/2014/main" id="{D1E2D187-F4C7-4297-96D9-C1FA32778857}"/>
            </a:ext>
          </a:extLst>
        </xdr:cNvPr>
        <xdr:cNvCxnSpPr/>
      </xdr:nvCxnSpPr>
      <xdr:spPr>
        <a:xfrm>
          <a:off x="22072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75491</xdr:rowOff>
    </xdr:from>
    <xdr:ext cx="469744" cy="259045"/>
    <xdr:sp macro="" textlink="">
      <xdr:nvSpPr>
        <xdr:cNvPr id="602" name="【児童館】&#10;一人当たり面積平均値テキスト">
          <a:extLst>
            <a:ext uri="{FF2B5EF4-FFF2-40B4-BE49-F238E27FC236}">
              <a16:creationId xmlns="" xmlns:a16="http://schemas.microsoft.com/office/drawing/2014/main" id="{9A1B32A1-9B67-45B9-8761-D58031188945}"/>
            </a:ext>
          </a:extLst>
        </xdr:cNvPr>
        <xdr:cNvSpPr txBox="1"/>
      </xdr:nvSpPr>
      <xdr:spPr>
        <a:xfrm>
          <a:off x="22199600" y="14305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52614</xdr:rowOff>
    </xdr:from>
    <xdr:to>
      <xdr:col>116</xdr:col>
      <xdr:colOff>114300</xdr:colOff>
      <xdr:row>84</xdr:row>
      <xdr:rowOff>154214</xdr:rowOff>
    </xdr:to>
    <xdr:sp macro="" textlink="">
      <xdr:nvSpPr>
        <xdr:cNvPr id="603" name="フローチャート: 判断 602">
          <a:extLst>
            <a:ext uri="{FF2B5EF4-FFF2-40B4-BE49-F238E27FC236}">
              <a16:creationId xmlns="" xmlns:a16="http://schemas.microsoft.com/office/drawing/2014/main" id="{B76E9078-5407-4FB1-A6C5-D617117C7C0F}"/>
            </a:ext>
          </a:extLst>
        </xdr:cNvPr>
        <xdr:cNvSpPr/>
      </xdr:nvSpPr>
      <xdr:spPr>
        <a:xfrm>
          <a:off x="221107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68943</xdr:rowOff>
    </xdr:from>
    <xdr:to>
      <xdr:col>112</xdr:col>
      <xdr:colOff>38100</xdr:colOff>
      <xdr:row>84</xdr:row>
      <xdr:rowOff>170543</xdr:rowOff>
    </xdr:to>
    <xdr:sp macro="" textlink="">
      <xdr:nvSpPr>
        <xdr:cNvPr id="604" name="フローチャート: 判断 603">
          <a:extLst>
            <a:ext uri="{FF2B5EF4-FFF2-40B4-BE49-F238E27FC236}">
              <a16:creationId xmlns="" xmlns:a16="http://schemas.microsoft.com/office/drawing/2014/main" id="{06211BAC-FB70-4085-B5C7-52B6E7C2CA10}"/>
            </a:ext>
          </a:extLst>
        </xdr:cNvPr>
        <xdr:cNvSpPr/>
      </xdr:nvSpPr>
      <xdr:spPr>
        <a:xfrm>
          <a:off x="21272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85271</xdr:rowOff>
    </xdr:from>
    <xdr:to>
      <xdr:col>107</xdr:col>
      <xdr:colOff>101600</xdr:colOff>
      <xdr:row>85</xdr:row>
      <xdr:rowOff>15421</xdr:rowOff>
    </xdr:to>
    <xdr:sp macro="" textlink="">
      <xdr:nvSpPr>
        <xdr:cNvPr id="605" name="フローチャート: 判断 604">
          <a:extLst>
            <a:ext uri="{FF2B5EF4-FFF2-40B4-BE49-F238E27FC236}">
              <a16:creationId xmlns="" xmlns:a16="http://schemas.microsoft.com/office/drawing/2014/main" id="{84800E09-3004-4C53-8B21-71B1D587C65A}"/>
            </a:ext>
          </a:extLst>
        </xdr:cNvPr>
        <xdr:cNvSpPr/>
      </xdr:nvSpPr>
      <xdr:spPr>
        <a:xfrm>
          <a:off x="20383500" y="1448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6" name="テキスト ボックス 605">
          <a:extLst>
            <a:ext uri="{FF2B5EF4-FFF2-40B4-BE49-F238E27FC236}">
              <a16:creationId xmlns="" xmlns:a16="http://schemas.microsoft.com/office/drawing/2014/main" id="{203B64FF-3323-4D8D-8693-3BC51AB89AB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7" name="テキスト ボックス 606">
          <a:extLst>
            <a:ext uri="{FF2B5EF4-FFF2-40B4-BE49-F238E27FC236}">
              <a16:creationId xmlns="" xmlns:a16="http://schemas.microsoft.com/office/drawing/2014/main" id="{D5F0469E-CCE4-4F23-A4FC-09B8A59DB65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8" name="テキスト ボックス 607">
          <a:extLst>
            <a:ext uri="{FF2B5EF4-FFF2-40B4-BE49-F238E27FC236}">
              <a16:creationId xmlns="" xmlns:a16="http://schemas.microsoft.com/office/drawing/2014/main" id="{EF87BA32-9E98-47E4-8A80-1651EE7991C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9" name="テキスト ボックス 608">
          <a:extLst>
            <a:ext uri="{FF2B5EF4-FFF2-40B4-BE49-F238E27FC236}">
              <a16:creationId xmlns="" xmlns:a16="http://schemas.microsoft.com/office/drawing/2014/main" id="{89EFCAFA-CE1A-427F-87CE-47F897C6F36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0" name="テキスト ボックス 609">
          <a:extLst>
            <a:ext uri="{FF2B5EF4-FFF2-40B4-BE49-F238E27FC236}">
              <a16:creationId xmlns="" xmlns:a16="http://schemas.microsoft.com/office/drawing/2014/main" id="{90E0DCB8-C3B9-4FD7-BE71-7D93944ABD0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166914</xdr:rowOff>
    </xdr:from>
    <xdr:to>
      <xdr:col>116</xdr:col>
      <xdr:colOff>114300</xdr:colOff>
      <xdr:row>85</xdr:row>
      <xdr:rowOff>97064</xdr:rowOff>
    </xdr:to>
    <xdr:sp macro="" textlink="">
      <xdr:nvSpPr>
        <xdr:cNvPr id="611" name="楕円 610">
          <a:extLst>
            <a:ext uri="{FF2B5EF4-FFF2-40B4-BE49-F238E27FC236}">
              <a16:creationId xmlns="" xmlns:a16="http://schemas.microsoft.com/office/drawing/2014/main" id="{CA8FC632-693E-46D2-A797-BDD66E7E9D11}"/>
            </a:ext>
          </a:extLst>
        </xdr:cNvPr>
        <xdr:cNvSpPr/>
      </xdr:nvSpPr>
      <xdr:spPr>
        <a:xfrm>
          <a:off x="221107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145341</xdr:rowOff>
    </xdr:from>
    <xdr:ext cx="469744" cy="259045"/>
    <xdr:sp macro="" textlink="">
      <xdr:nvSpPr>
        <xdr:cNvPr id="612" name="【児童館】&#10;一人当たり面積該当値テキスト">
          <a:extLst>
            <a:ext uri="{FF2B5EF4-FFF2-40B4-BE49-F238E27FC236}">
              <a16:creationId xmlns="" xmlns:a16="http://schemas.microsoft.com/office/drawing/2014/main" id="{3A05B7B3-8E9F-42CD-A83D-F073121440ED}"/>
            </a:ext>
          </a:extLst>
        </xdr:cNvPr>
        <xdr:cNvSpPr txBox="1"/>
      </xdr:nvSpPr>
      <xdr:spPr>
        <a:xfrm>
          <a:off x="22199600"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166914</xdr:rowOff>
    </xdr:from>
    <xdr:to>
      <xdr:col>112</xdr:col>
      <xdr:colOff>38100</xdr:colOff>
      <xdr:row>85</xdr:row>
      <xdr:rowOff>97064</xdr:rowOff>
    </xdr:to>
    <xdr:sp macro="" textlink="">
      <xdr:nvSpPr>
        <xdr:cNvPr id="613" name="楕円 612">
          <a:extLst>
            <a:ext uri="{FF2B5EF4-FFF2-40B4-BE49-F238E27FC236}">
              <a16:creationId xmlns="" xmlns:a16="http://schemas.microsoft.com/office/drawing/2014/main" id="{900131ED-1739-4705-B575-2BF0CC6DCE5F}"/>
            </a:ext>
          </a:extLst>
        </xdr:cNvPr>
        <xdr:cNvSpPr/>
      </xdr:nvSpPr>
      <xdr:spPr>
        <a:xfrm>
          <a:off x="21272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46264</xdr:rowOff>
    </xdr:from>
    <xdr:to>
      <xdr:col>116</xdr:col>
      <xdr:colOff>63500</xdr:colOff>
      <xdr:row>85</xdr:row>
      <xdr:rowOff>46264</xdr:rowOff>
    </xdr:to>
    <xdr:cxnSp macro="">
      <xdr:nvCxnSpPr>
        <xdr:cNvPr id="614" name="直線コネクタ 613">
          <a:extLst>
            <a:ext uri="{FF2B5EF4-FFF2-40B4-BE49-F238E27FC236}">
              <a16:creationId xmlns="" xmlns:a16="http://schemas.microsoft.com/office/drawing/2014/main" id="{57CF0D18-2E9B-4396-999E-D7D1290B9BAC}"/>
            </a:ext>
          </a:extLst>
        </xdr:cNvPr>
        <xdr:cNvCxnSpPr/>
      </xdr:nvCxnSpPr>
      <xdr:spPr>
        <a:xfrm>
          <a:off x="21323300" y="146195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117929</xdr:rowOff>
    </xdr:from>
    <xdr:to>
      <xdr:col>107</xdr:col>
      <xdr:colOff>101600</xdr:colOff>
      <xdr:row>85</xdr:row>
      <xdr:rowOff>48079</xdr:rowOff>
    </xdr:to>
    <xdr:sp macro="" textlink="">
      <xdr:nvSpPr>
        <xdr:cNvPr id="615" name="楕円 614">
          <a:extLst>
            <a:ext uri="{FF2B5EF4-FFF2-40B4-BE49-F238E27FC236}">
              <a16:creationId xmlns="" xmlns:a16="http://schemas.microsoft.com/office/drawing/2014/main" id="{5FB962E3-EDE3-4280-B556-C7BB624EBB31}"/>
            </a:ext>
          </a:extLst>
        </xdr:cNvPr>
        <xdr:cNvSpPr/>
      </xdr:nvSpPr>
      <xdr:spPr>
        <a:xfrm>
          <a:off x="20383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168729</xdr:rowOff>
    </xdr:from>
    <xdr:to>
      <xdr:col>111</xdr:col>
      <xdr:colOff>177800</xdr:colOff>
      <xdr:row>85</xdr:row>
      <xdr:rowOff>46264</xdr:rowOff>
    </xdr:to>
    <xdr:cxnSp macro="">
      <xdr:nvCxnSpPr>
        <xdr:cNvPr id="616" name="直線コネクタ 615">
          <a:extLst>
            <a:ext uri="{FF2B5EF4-FFF2-40B4-BE49-F238E27FC236}">
              <a16:creationId xmlns="" xmlns:a16="http://schemas.microsoft.com/office/drawing/2014/main" id="{F82DC9C4-0DD6-48DD-A024-AD463A8379FB}"/>
            </a:ext>
          </a:extLst>
        </xdr:cNvPr>
        <xdr:cNvCxnSpPr/>
      </xdr:nvCxnSpPr>
      <xdr:spPr>
        <a:xfrm>
          <a:off x="20434300" y="1457052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15620</xdr:rowOff>
    </xdr:from>
    <xdr:ext cx="469744" cy="259045"/>
    <xdr:sp macro="" textlink="">
      <xdr:nvSpPr>
        <xdr:cNvPr id="617" name="n_1aveValue【児童館】&#10;一人当たり面積">
          <a:extLst>
            <a:ext uri="{FF2B5EF4-FFF2-40B4-BE49-F238E27FC236}">
              <a16:creationId xmlns="" xmlns:a16="http://schemas.microsoft.com/office/drawing/2014/main" id="{84659B4B-CA5B-41F8-9F71-B22693FE7013}"/>
            </a:ext>
          </a:extLst>
        </xdr:cNvPr>
        <xdr:cNvSpPr txBox="1"/>
      </xdr:nvSpPr>
      <xdr:spPr>
        <a:xfrm>
          <a:off x="21075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31948</xdr:rowOff>
    </xdr:from>
    <xdr:ext cx="469744" cy="259045"/>
    <xdr:sp macro="" textlink="">
      <xdr:nvSpPr>
        <xdr:cNvPr id="618" name="n_2aveValue【児童館】&#10;一人当たり面積">
          <a:extLst>
            <a:ext uri="{FF2B5EF4-FFF2-40B4-BE49-F238E27FC236}">
              <a16:creationId xmlns="" xmlns:a16="http://schemas.microsoft.com/office/drawing/2014/main" id="{3BDF5A31-BA43-44B7-8E50-E0A8E9E95F54}"/>
            </a:ext>
          </a:extLst>
        </xdr:cNvPr>
        <xdr:cNvSpPr txBox="1"/>
      </xdr:nvSpPr>
      <xdr:spPr>
        <a:xfrm>
          <a:off x="201994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88191</xdr:rowOff>
    </xdr:from>
    <xdr:ext cx="469744" cy="259045"/>
    <xdr:sp macro="" textlink="">
      <xdr:nvSpPr>
        <xdr:cNvPr id="619" name="n_1mainValue【児童館】&#10;一人当たり面積">
          <a:extLst>
            <a:ext uri="{FF2B5EF4-FFF2-40B4-BE49-F238E27FC236}">
              <a16:creationId xmlns="" xmlns:a16="http://schemas.microsoft.com/office/drawing/2014/main" id="{7945CF14-3335-4659-B9E2-C7D276407A82}"/>
            </a:ext>
          </a:extLst>
        </xdr:cNvPr>
        <xdr:cNvSpPr txBox="1"/>
      </xdr:nvSpPr>
      <xdr:spPr>
        <a:xfrm>
          <a:off x="210757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39206</xdr:rowOff>
    </xdr:from>
    <xdr:ext cx="469744" cy="259045"/>
    <xdr:sp macro="" textlink="">
      <xdr:nvSpPr>
        <xdr:cNvPr id="620" name="n_2mainValue【児童館】&#10;一人当たり面積">
          <a:extLst>
            <a:ext uri="{FF2B5EF4-FFF2-40B4-BE49-F238E27FC236}">
              <a16:creationId xmlns="" xmlns:a16="http://schemas.microsoft.com/office/drawing/2014/main" id="{145BD5AB-7662-423E-AA4F-F7E0607339F4}"/>
            </a:ext>
          </a:extLst>
        </xdr:cNvPr>
        <xdr:cNvSpPr txBox="1"/>
      </xdr:nvSpPr>
      <xdr:spPr>
        <a:xfrm>
          <a:off x="20199427" y="1461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a:extLst>
            <a:ext uri="{FF2B5EF4-FFF2-40B4-BE49-F238E27FC236}">
              <a16:creationId xmlns="" xmlns:a16="http://schemas.microsoft.com/office/drawing/2014/main" id="{507BF497-F1CA-4621-A92F-D0DD8A5A633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a:extLst>
            <a:ext uri="{FF2B5EF4-FFF2-40B4-BE49-F238E27FC236}">
              <a16:creationId xmlns="" xmlns:a16="http://schemas.microsoft.com/office/drawing/2014/main" id="{C974C20A-6C65-4A63-A779-B15024A3DA5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a:extLst>
            <a:ext uri="{FF2B5EF4-FFF2-40B4-BE49-F238E27FC236}">
              <a16:creationId xmlns="" xmlns:a16="http://schemas.microsoft.com/office/drawing/2014/main" id="{69EBDAED-7C97-4075-9AAE-71435F53E1B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a:extLst>
            <a:ext uri="{FF2B5EF4-FFF2-40B4-BE49-F238E27FC236}">
              <a16:creationId xmlns="" xmlns:a16="http://schemas.microsoft.com/office/drawing/2014/main" id="{D03D2405-6273-4536-85E8-A6B63FC58CD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a:extLst>
            <a:ext uri="{FF2B5EF4-FFF2-40B4-BE49-F238E27FC236}">
              <a16:creationId xmlns="" xmlns:a16="http://schemas.microsoft.com/office/drawing/2014/main" id="{DBFE9739-88E0-4296-8303-E8E67C9C03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a:extLst>
            <a:ext uri="{FF2B5EF4-FFF2-40B4-BE49-F238E27FC236}">
              <a16:creationId xmlns="" xmlns:a16="http://schemas.microsoft.com/office/drawing/2014/main" id="{B98BB8D6-EDA8-46C4-82D4-CFD9E68AC7A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a:extLst>
            <a:ext uri="{FF2B5EF4-FFF2-40B4-BE49-F238E27FC236}">
              <a16:creationId xmlns="" xmlns:a16="http://schemas.microsoft.com/office/drawing/2014/main" id="{95651CD7-9D6B-467A-8405-0B73442A492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a:extLst>
            <a:ext uri="{FF2B5EF4-FFF2-40B4-BE49-F238E27FC236}">
              <a16:creationId xmlns="" xmlns:a16="http://schemas.microsoft.com/office/drawing/2014/main" id="{14C7F583-430F-44EF-8931-90677DFD4EF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a:extLst>
            <a:ext uri="{FF2B5EF4-FFF2-40B4-BE49-F238E27FC236}">
              <a16:creationId xmlns="" xmlns:a16="http://schemas.microsoft.com/office/drawing/2014/main" id="{D7DEC63B-70A5-4EA0-B125-4C71A8FD847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a:extLst>
            <a:ext uri="{FF2B5EF4-FFF2-40B4-BE49-F238E27FC236}">
              <a16:creationId xmlns="" xmlns:a16="http://schemas.microsoft.com/office/drawing/2014/main" id="{717E35F0-A551-4C17-942D-E3B1B93F7DB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31" name="テキスト ボックス 630">
          <a:extLst>
            <a:ext uri="{FF2B5EF4-FFF2-40B4-BE49-F238E27FC236}">
              <a16:creationId xmlns="" xmlns:a16="http://schemas.microsoft.com/office/drawing/2014/main" id="{C198D906-1ACF-4C2C-BD07-C4D54F72631F}"/>
            </a:ext>
          </a:extLst>
        </xdr:cNvPr>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2" name="直線コネクタ 631">
          <a:extLst>
            <a:ext uri="{FF2B5EF4-FFF2-40B4-BE49-F238E27FC236}">
              <a16:creationId xmlns="" xmlns:a16="http://schemas.microsoft.com/office/drawing/2014/main" id="{96608B40-360B-4A61-8A09-C1817EA05B1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33" name="テキスト ボックス 632">
          <a:extLst>
            <a:ext uri="{FF2B5EF4-FFF2-40B4-BE49-F238E27FC236}">
              <a16:creationId xmlns="" xmlns:a16="http://schemas.microsoft.com/office/drawing/2014/main" id="{8359D87E-0FB3-45BC-B29D-3D0FB5524E38}"/>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4" name="直線コネクタ 633">
          <a:extLst>
            <a:ext uri="{FF2B5EF4-FFF2-40B4-BE49-F238E27FC236}">
              <a16:creationId xmlns="" xmlns:a16="http://schemas.microsoft.com/office/drawing/2014/main" id="{9AB92E23-7BDB-4C82-92D5-84F0DE57BED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5" name="テキスト ボックス 634">
          <a:extLst>
            <a:ext uri="{FF2B5EF4-FFF2-40B4-BE49-F238E27FC236}">
              <a16:creationId xmlns="" xmlns:a16="http://schemas.microsoft.com/office/drawing/2014/main" id="{E9CAED8D-C6C9-4288-BC05-125F34D456E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6" name="直線コネクタ 635">
          <a:extLst>
            <a:ext uri="{FF2B5EF4-FFF2-40B4-BE49-F238E27FC236}">
              <a16:creationId xmlns="" xmlns:a16="http://schemas.microsoft.com/office/drawing/2014/main" id="{08C2561E-1DBE-4F1D-A2D7-DE768A7F525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7" name="テキスト ボックス 636">
          <a:extLst>
            <a:ext uri="{FF2B5EF4-FFF2-40B4-BE49-F238E27FC236}">
              <a16:creationId xmlns="" xmlns:a16="http://schemas.microsoft.com/office/drawing/2014/main" id="{FB9A70C0-6A2F-4638-A861-133D81DE499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8" name="直線コネクタ 637">
          <a:extLst>
            <a:ext uri="{FF2B5EF4-FFF2-40B4-BE49-F238E27FC236}">
              <a16:creationId xmlns="" xmlns:a16="http://schemas.microsoft.com/office/drawing/2014/main" id="{4FC90C77-50F1-41E4-80CC-24693FFE231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9" name="テキスト ボックス 638">
          <a:extLst>
            <a:ext uri="{FF2B5EF4-FFF2-40B4-BE49-F238E27FC236}">
              <a16:creationId xmlns="" xmlns:a16="http://schemas.microsoft.com/office/drawing/2014/main" id="{E47F7361-BF5C-403B-998A-E8499A06E3B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0" name="直線コネクタ 639">
          <a:extLst>
            <a:ext uri="{FF2B5EF4-FFF2-40B4-BE49-F238E27FC236}">
              <a16:creationId xmlns="" xmlns:a16="http://schemas.microsoft.com/office/drawing/2014/main" id="{C30284A3-6703-44F4-99DC-18604744AC6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41" name="テキスト ボックス 640">
          <a:extLst>
            <a:ext uri="{FF2B5EF4-FFF2-40B4-BE49-F238E27FC236}">
              <a16:creationId xmlns="" xmlns:a16="http://schemas.microsoft.com/office/drawing/2014/main" id="{5D459BA3-D1A0-4E98-B648-F307A813D3CE}"/>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2" name="直線コネクタ 641">
          <a:extLst>
            <a:ext uri="{FF2B5EF4-FFF2-40B4-BE49-F238E27FC236}">
              <a16:creationId xmlns="" xmlns:a16="http://schemas.microsoft.com/office/drawing/2014/main" id="{B8CE9AC0-646A-4751-B13B-CA81E8DE0E5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3" name="テキスト ボックス 642">
          <a:extLst>
            <a:ext uri="{FF2B5EF4-FFF2-40B4-BE49-F238E27FC236}">
              <a16:creationId xmlns="" xmlns:a16="http://schemas.microsoft.com/office/drawing/2014/main" id="{3FBEE329-FC36-46B1-BDD9-B2ACE93D1CD6}"/>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4" name="【公民館】&#10;有形固定資産減価償却率グラフ枠">
          <a:extLst>
            <a:ext uri="{FF2B5EF4-FFF2-40B4-BE49-F238E27FC236}">
              <a16:creationId xmlns="" xmlns:a16="http://schemas.microsoft.com/office/drawing/2014/main" id="{BE33FD63-9967-4019-B8B3-A92FA3F12CA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146686</xdr:rowOff>
    </xdr:from>
    <xdr:to>
      <xdr:col>85</xdr:col>
      <xdr:colOff>126364</xdr:colOff>
      <xdr:row>107</xdr:row>
      <xdr:rowOff>165736</xdr:rowOff>
    </xdr:to>
    <xdr:cxnSp macro="">
      <xdr:nvCxnSpPr>
        <xdr:cNvPr id="645" name="直線コネクタ 644">
          <a:extLst>
            <a:ext uri="{FF2B5EF4-FFF2-40B4-BE49-F238E27FC236}">
              <a16:creationId xmlns="" xmlns:a16="http://schemas.microsoft.com/office/drawing/2014/main" id="{13CA7DF0-1CDB-4FC1-9B4D-517257DDB43F}"/>
            </a:ext>
          </a:extLst>
        </xdr:cNvPr>
        <xdr:cNvCxnSpPr/>
      </xdr:nvCxnSpPr>
      <xdr:spPr>
        <a:xfrm flipV="1">
          <a:off x="16318864" y="17291686"/>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169563</xdr:rowOff>
    </xdr:from>
    <xdr:ext cx="405111" cy="259045"/>
    <xdr:sp macro="" textlink="">
      <xdr:nvSpPr>
        <xdr:cNvPr id="646" name="【公民館】&#10;有形固定資産減価償却率最小値テキスト">
          <a:extLst>
            <a:ext uri="{FF2B5EF4-FFF2-40B4-BE49-F238E27FC236}">
              <a16:creationId xmlns="" xmlns:a16="http://schemas.microsoft.com/office/drawing/2014/main" id="{7BF9B197-BE1B-4C69-8662-0777DDA2D447}"/>
            </a:ext>
          </a:extLst>
        </xdr:cNvPr>
        <xdr:cNvSpPr txBox="1"/>
      </xdr:nvSpPr>
      <xdr:spPr>
        <a:xfrm>
          <a:off x="16357600" y="1851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165736</xdr:rowOff>
    </xdr:from>
    <xdr:to>
      <xdr:col>86</xdr:col>
      <xdr:colOff>25400</xdr:colOff>
      <xdr:row>107</xdr:row>
      <xdr:rowOff>165736</xdr:rowOff>
    </xdr:to>
    <xdr:cxnSp macro="">
      <xdr:nvCxnSpPr>
        <xdr:cNvPr id="647" name="直線コネクタ 646">
          <a:extLst>
            <a:ext uri="{FF2B5EF4-FFF2-40B4-BE49-F238E27FC236}">
              <a16:creationId xmlns="" xmlns:a16="http://schemas.microsoft.com/office/drawing/2014/main" id="{E79D0BD2-4B95-4C6E-88C6-FC5ADA8C69E7}"/>
            </a:ext>
          </a:extLst>
        </xdr:cNvPr>
        <xdr:cNvCxnSpPr/>
      </xdr:nvCxnSpPr>
      <xdr:spPr>
        <a:xfrm>
          <a:off x="16230600" y="1851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93363</xdr:rowOff>
    </xdr:from>
    <xdr:ext cx="405111" cy="259045"/>
    <xdr:sp macro="" textlink="">
      <xdr:nvSpPr>
        <xdr:cNvPr id="648" name="【公民館】&#10;有形固定資産減価償却率最大値テキスト">
          <a:extLst>
            <a:ext uri="{FF2B5EF4-FFF2-40B4-BE49-F238E27FC236}">
              <a16:creationId xmlns="" xmlns:a16="http://schemas.microsoft.com/office/drawing/2014/main" id="{3D03018C-5A36-4280-86A4-55CADC595FB6}"/>
            </a:ext>
          </a:extLst>
        </xdr:cNvPr>
        <xdr:cNvSpPr txBox="1"/>
      </xdr:nvSpPr>
      <xdr:spPr>
        <a:xfrm>
          <a:off x="16357600" y="1706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146686</xdr:rowOff>
    </xdr:from>
    <xdr:to>
      <xdr:col>86</xdr:col>
      <xdr:colOff>25400</xdr:colOff>
      <xdr:row>100</xdr:row>
      <xdr:rowOff>146686</xdr:rowOff>
    </xdr:to>
    <xdr:cxnSp macro="">
      <xdr:nvCxnSpPr>
        <xdr:cNvPr id="649" name="直線コネクタ 648">
          <a:extLst>
            <a:ext uri="{FF2B5EF4-FFF2-40B4-BE49-F238E27FC236}">
              <a16:creationId xmlns="" xmlns:a16="http://schemas.microsoft.com/office/drawing/2014/main" id="{488B0C65-52BF-4A8B-9874-BFF9449D0868}"/>
            </a:ext>
          </a:extLst>
        </xdr:cNvPr>
        <xdr:cNvCxnSpPr/>
      </xdr:nvCxnSpPr>
      <xdr:spPr>
        <a:xfrm>
          <a:off x="16230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650" name="【公民館】&#10;有形固定資産減価償却率平均値テキスト">
          <a:extLst>
            <a:ext uri="{FF2B5EF4-FFF2-40B4-BE49-F238E27FC236}">
              <a16:creationId xmlns="" xmlns:a16="http://schemas.microsoft.com/office/drawing/2014/main" id="{2ADF9203-5051-4267-915A-FCA9DD4748C2}"/>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51" name="フローチャート: 判断 650">
          <a:extLst>
            <a:ext uri="{FF2B5EF4-FFF2-40B4-BE49-F238E27FC236}">
              <a16:creationId xmlns="" xmlns:a16="http://schemas.microsoft.com/office/drawing/2014/main" id="{85A6BF1D-DD03-4B26-A742-C995AC8F6164}"/>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101600</xdr:rowOff>
    </xdr:from>
    <xdr:to>
      <xdr:col>81</xdr:col>
      <xdr:colOff>101600</xdr:colOff>
      <xdr:row>105</xdr:row>
      <xdr:rowOff>31750</xdr:rowOff>
    </xdr:to>
    <xdr:sp macro="" textlink="">
      <xdr:nvSpPr>
        <xdr:cNvPr id="652" name="フローチャート: 判断 651">
          <a:extLst>
            <a:ext uri="{FF2B5EF4-FFF2-40B4-BE49-F238E27FC236}">
              <a16:creationId xmlns="" xmlns:a16="http://schemas.microsoft.com/office/drawing/2014/main" id="{FC101B33-FB27-48AA-A6F9-4D1FDE15EF65}"/>
            </a:ext>
          </a:extLst>
        </xdr:cNvPr>
        <xdr:cNvSpPr/>
      </xdr:nvSpPr>
      <xdr:spPr>
        <a:xfrm>
          <a:off x="15430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653" name="フローチャート: 判断 652">
          <a:extLst>
            <a:ext uri="{FF2B5EF4-FFF2-40B4-BE49-F238E27FC236}">
              <a16:creationId xmlns="" xmlns:a16="http://schemas.microsoft.com/office/drawing/2014/main" id="{41DEC8C4-FE55-48BA-A08A-19766DCBEF7A}"/>
            </a:ext>
          </a:extLst>
        </xdr:cNvPr>
        <xdr:cNvSpPr/>
      </xdr:nvSpPr>
      <xdr:spPr>
        <a:xfrm>
          <a:off x="14541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4" name="テキスト ボックス 653">
          <a:extLst>
            <a:ext uri="{FF2B5EF4-FFF2-40B4-BE49-F238E27FC236}">
              <a16:creationId xmlns="" xmlns:a16="http://schemas.microsoft.com/office/drawing/2014/main" id="{A46780E8-AE61-4408-9150-09B7B9C325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5" name="テキスト ボックス 654">
          <a:extLst>
            <a:ext uri="{FF2B5EF4-FFF2-40B4-BE49-F238E27FC236}">
              <a16:creationId xmlns="" xmlns:a16="http://schemas.microsoft.com/office/drawing/2014/main" id="{92BA9A48-9EBF-4C08-AF49-CFF5BF7E9D7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6" name="テキスト ボックス 655">
          <a:extLst>
            <a:ext uri="{FF2B5EF4-FFF2-40B4-BE49-F238E27FC236}">
              <a16:creationId xmlns="" xmlns:a16="http://schemas.microsoft.com/office/drawing/2014/main" id="{F27FEFF5-6358-4422-901D-6E282ADAB1E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7" name="テキスト ボックス 656">
          <a:extLst>
            <a:ext uri="{FF2B5EF4-FFF2-40B4-BE49-F238E27FC236}">
              <a16:creationId xmlns="" xmlns:a16="http://schemas.microsoft.com/office/drawing/2014/main" id="{15045445-0923-4DE9-8DA0-CC381CAA8EF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8" name="テキスト ボックス 657">
          <a:extLst>
            <a:ext uri="{FF2B5EF4-FFF2-40B4-BE49-F238E27FC236}">
              <a16:creationId xmlns="" xmlns:a16="http://schemas.microsoft.com/office/drawing/2014/main" id="{C1AE9082-29FB-4295-9728-FD45D12C860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10161</xdr:rowOff>
    </xdr:from>
    <xdr:to>
      <xdr:col>85</xdr:col>
      <xdr:colOff>177800</xdr:colOff>
      <xdr:row>101</xdr:row>
      <xdr:rowOff>111761</xdr:rowOff>
    </xdr:to>
    <xdr:sp macro="" textlink="">
      <xdr:nvSpPr>
        <xdr:cNvPr id="659" name="楕円 658">
          <a:extLst>
            <a:ext uri="{FF2B5EF4-FFF2-40B4-BE49-F238E27FC236}">
              <a16:creationId xmlns="" xmlns:a16="http://schemas.microsoft.com/office/drawing/2014/main" id="{EDCAE4D9-28F2-49D2-86EC-6592E3DFD4F7}"/>
            </a:ext>
          </a:extLst>
        </xdr:cNvPr>
        <xdr:cNvSpPr/>
      </xdr:nvSpPr>
      <xdr:spPr>
        <a:xfrm>
          <a:off x="162687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96538</xdr:rowOff>
    </xdr:from>
    <xdr:ext cx="405111" cy="259045"/>
    <xdr:sp macro="" textlink="">
      <xdr:nvSpPr>
        <xdr:cNvPr id="660" name="【公民館】&#10;有形固定資産減価償却率該当値テキスト">
          <a:extLst>
            <a:ext uri="{FF2B5EF4-FFF2-40B4-BE49-F238E27FC236}">
              <a16:creationId xmlns="" xmlns:a16="http://schemas.microsoft.com/office/drawing/2014/main" id="{235D53FA-1FDF-47F5-9917-4734E736B606}"/>
            </a:ext>
          </a:extLst>
        </xdr:cNvPr>
        <xdr:cNvSpPr txBox="1"/>
      </xdr:nvSpPr>
      <xdr:spPr>
        <a:xfrm>
          <a:off x="16357600" y="172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38736</xdr:rowOff>
    </xdr:from>
    <xdr:to>
      <xdr:col>81</xdr:col>
      <xdr:colOff>101600</xdr:colOff>
      <xdr:row>101</xdr:row>
      <xdr:rowOff>140336</xdr:rowOff>
    </xdr:to>
    <xdr:sp macro="" textlink="">
      <xdr:nvSpPr>
        <xdr:cNvPr id="661" name="楕円 660">
          <a:extLst>
            <a:ext uri="{FF2B5EF4-FFF2-40B4-BE49-F238E27FC236}">
              <a16:creationId xmlns="" xmlns:a16="http://schemas.microsoft.com/office/drawing/2014/main" id="{44C4607E-0D7F-4A2F-ACE2-284FB2D7F9E5}"/>
            </a:ext>
          </a:extLst>
        </xdr:cNvPr>
        <xdr:cNvSpPr/>
      </xdr:nvSpPr>
      <xdr:spPr>
        <a:xfrm>
          <a:off x="15430500" y="173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60961</xdr:rowOff>
    </xdr:from>
    <xdr:to>
      <xdr:col>85</xdr:col>
      <xdr:colOff>127000</xdr:colOff>
      <xdr:row>101</xdr:row>
      <xdr:rowOff>89536</xdr:rowOff>
    </xdr:to>
    <xdr:cxnSp macro="">
      <xdr:nvCxnSpPr>
        <xdr:cNvPr id="662" name="直線コネクタ 661">
          <a:extLst>
            <a:ext uri="{FF2B5EF4-FFF2-40B4-BE49-F238E27FC236}">
              <a16:creationId xmlns="" xmlns:a16="http://schemas.microsoft.com/office/drawing/2014/main" id="{1FAA07A9-2732-477F-BF28-9AC628DAC57D}"/>
            </a:ext>
          </a:extLst>
        </xdr:cNvPr>
        <xdr:cNvCxnSpPr/>
      </xdr:nvCxnSpPr>
      <xdr:spPr>
        <a:xfrm flipV="1">
          <a:off x="15481300" y="1737741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31114</xdr:rowOff>
    </xdr:from>
    <xdr:to>
      <xdr:col>76</xdr:col>
      <xdr:colOff>165100</xdr:colOff>
      <xdr:row>101</xdr:row>
      <xdr:rowOff>132714</xdr:rowOff>
    </xdr:to>
    <xdr:sp macro="" textlink="">
      <xdr:nvSpPr>
        <xdr:cNvPr id="663" name="楕円 662">
          <a:extLst>
            <a:ext uri="{FF2B5EF4-FFF2-40B4-BE49-F238E27FC236}">
              <a16:creationId xmlns="" xmlns:a16="http://schemas.microsoft.com/office/drawing/2014/main" id="{325D2BBF-8CAB-4E80-9CF3-E6D21136393F}"/>
            </a:ext>
          </a:extLst>
        </xdr:cNvPr>
        <xdr:cNvSpPr/>
      </xdr:nvSpPr>
      <xdr:spPr>
        <a:xfrm>
          <a:off x="14541500" y="1734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81914</xdr:rowOff>
    </xdr:from>
    <xdr:to>
      <xdr:col>81</xdr:col>
      <xdr:colOff>50800</xdr:colOff>
      <xdr:row>101</xdr:row>
      <xdr:rowOff>89536</xdr:rowOff>
    </xdr:to>
    <xdr:cxnSp macro="">
      <xdr:nvCxnSpPr>
        <xdr:cNvPr id="664" name="直線コネクタ 663">
          <a:extLst>
            <a:ext uri="{FF2B5EF4-FFF2-40B4-BE49-F238E27FC236}">
              <a16:creationId xmlns="" xmlns:a16="http://schemas.microsoft.com/office/drawing/2014/main" id="{A27C182D-4904-4A9D-A005-A239C5464A4C}"/>
            </a:ext>
          </a:extLst>
        </xdr:cNvPr>
        <xdr:cNvCxnSpPr/>
      </xdr:nvCxnSpPr>
      <xdr:spPr>
        <a:xfrm>
          <a:off x="14592300" y="173983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22877</xdr:rowOff>
    </xdr:from>
    <xdr:ext cx="405111" cy="259045"/>
    <xdr:sp macro="" textlink="">
      <xdr:nvSpPr>
        <xdr:cNvPr id="665" name="n_1aveValue【公民館】&#10;有形固定資産減価償却率">
          <a:extLst>
            <a:ext uri="{FF2B5EF4-FFF2-40B4-BE49-F238E27FC236}">
              <a16:creationId xmlns="" xmlns:a16="http://schemas.microsoft.com/office/drawing/2014/main" id="{783AE190-2EA2-44B7-A875-911C01AAA0A0}"/>
            </a:ext>
          </a:extLst>
        </xdr:cNvPr>
        <xdr:cNvSpPr txBox="1"/>
      </xdr:nvSpPr>
      <xdr:spPr>
        <a:xfrm>
          <a:off x="15266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68597</xdr:rowOff>
    </xdr:from>
    <xdr:ext cx="405111" cy="259045"/>
    <xdr:sp macro="" textlink="">
      <xdr:nvSpPr>
        <xdr:cNvPr id="666" name="n_2aveValue【公民館】&#10;有形固定資産減価償却率">
          <a:extLst>
            <a:ext uri="{FF2B5EF4-FFF2-40B4-BE49-F238E27FC236}">
              <a16:creationId xmlns="" xmlns:a16="http://schemas.microsoft.com/office/drawing/2014/main" id="{F7B7B51A-EC4F-461B-AD06-82E8B11EC4E9}"/>
            </a:ext>
          </a:extLst>
        </xdr:cNvPr>
        <xdr:cNvSpPr txBox="1"/>
      </xdr:nvSpPr>
      <xdr:spPr>
        <a:xfrm>
          <a:off x="14389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156863</xdr:rowOff>
    </xdr:from>
    <xdr:ext cx="405111" cy="259045"/>
    <xdr:sp macro="" textlink="">
      <xdr:nvSpPr>
        <xdr:cNvPr id="667" name="n_1mainValue【公民館】&#10;有形固定資産減価償却率">
          <a:extLst>
            <a:ext uri="{FF2B5EF4-FFF2-40B4-BE49-F238E27FC236}">
              <a16:creationId xmlns="" xmlns:a16="http://schemas.microsoft.com/office/drawing/2014/main" id="{E42D1C85-F6A5-4972-AF92-EDC3697E7AD9}"/>
            </a:ext>
          </a:extLst>
        </xdr:cNvPr>
        <xdr:cNvSpPr txBox="1"/>
      </xdr:nvSpPr>
      <xdr:spPr>
        <a:xfrm>
          <a:off x="15266044" y="1713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149241</xdr:rowOff>
    </xdr:from>
    <xdr:ext cx="405111" cy="259045"/>
    <xdr:sp macro="" textlink="">
      <xdr:nvSpPr>
        <xdr:cNvPr id="668" name="n_2mainValue【公民館】&#10;有形固定資産減価償却率">
          <a:extLst>
            <a:ext uri="{FF2B5EF4-FFF2-40B4-BE49-F238E27FC236}">
              <a16:creationId xmlns="" xmlns:a16="http://schemas.microsoft.com/office/drawing/2014/main" id="{5CB04C82-8A44-45D1-9841-85D48C242109}"/>
            </a:ext>
          </a:extLst>
        </xdr:cNvPr>
        <xdr:cNvSpPr txBox="1"/>
      </xdr:nvSpPr>
      <xdr:spPr>
        <a:xfrm>
          <a:off x="14389744" y="1712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9" name="正方形/長方形 668">
          <a:extLst>
            <a:ext uri="{FF2B5EF4-FFF2-40B4-BE49-F238E27FC236}">
              <a16:creationId xmlns="" xmlns:a16="http://schemas.microsoft.com/office/drawing/2014/main" id="{838F27B5-2714-4920-8C8A-D9ADCAD8B1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0" name="正方形/長方形 669">
          <a:extLst>
            <a:ext uri="{FF2B5EF4-FFF2-40B4-BE49-F238E27FC236}">
              <a16:creationId xmlns="" xmlns:a16="http://schemas.microsoft.com/office/drawing/2014/main" id="{D5406FCB-B4E5-4244-A081-462AB388B4D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1" name="正方形/長方形 670">
          <a:extLst>
            <a:ext uri="{FF2B5EF4-FFF2-40B4-BE49-F238E27FC236}">
              <a16:creationId xmlns="" xmlns:a16="http://schemas.microsoft.com/office/drawing/2014/main" id="{1F6F321D-C5DB-4C2F-9B59-DA22B0A1F3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2" name="正方形/長方形 671">
          <a:extLst>
            <a:ext uri="{FF2B5EF4-FFF2-40B4-BE49-F238E27FC236}">
              <a16:creationId xmlns="" xmlns:a16="http://schemas.microsoft.com/office/drawing/2014/main" id="{75CC962F-5C51-4B4A-8347-0BC19DDA45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3" name="正方形/長方形 672">
          <a:extLst>
            <a:ext uri="{FF2B5EF4-FFF2-40B4-BE49-F238E27FC236}">
              <a16:creationId xmlns="" xmlns:a16="http://schemas.microsoft.com/office/drawing/2014/main" id="{FF175BCE-494B-4BF6-B239-2D98D99C4F9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4" name="正方形/長方形 673">
          <a:extLst>
            <a:ext uri="{FF2B5EF4-FFF2-40B4-BE49-F238E27FC236}">
              <a16:creationId xmlns="" xmlns:a16="http://schemas.microsoft.com/office/drawing/2014/main" id="{58836AF5-5F9F-4142-A2CD-C22A1A577CC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5" name="正方形/長方形 674">
          <a:extLst>
            <a:ext uri="{FF2B5EF4-FFF2-40B4-BE49-F238E27FC236}">
              <a16:creationId xmlns="" xmlns:a16="http://schemas.microsoft.com/office/drawing/2014/main" id="{98866653-4F5C-49D8-B81D-D0FBA2E2E7A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6" name="正方形/長方形 675">
          <a:extLst>
            <a:ext uri="{FF2B5EF4-FFF2-40B4-BE49-F238E27FC236}">
              <a16:creationId xmlns="" xmlns:a16="http://schemas.microsoft.com/office/drawing/2014/main" id="{BC62E02E-5A6B-4699-BB79-9DFD34E74F9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7" name="テキスト ボックス 676">
          <a:extLst>
            <a:ext uri="{FF2B5EF4-FFF2-40B4-BE49-F238E27FC236}">
              <a16:creationId xmlns="" xmlns:a16="http://schemas.microsoft.com/office/drawing/2014/main" id="{F168AAD7-5E28-473B-9A16-9545F923CFA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8" name="直線コネクタ 677">
          <a:extLst>
            <a:ext uri="{FF2B5EF4-FFF2-40B4-BE49-F238E27FC236}">
              <a16:creationId xmlns="" xmlns:a16="http://schemas.microsoft.com/office/drawing/2014/main" id="{F0F9F6A9-3241-43EC-8B2F-BDAB3329E13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9" name="直線コネクタ 678">
          <a:extLst>
            <a:ext uri="{FF2B5EF4-FFF2-40B4-BE49-F238E27FC236}">
              <a16:creationId xmlns="" xmlns:a16="http://schemas.microsoft.com/office/drawing/2014/main" id="{E6F260A5-0C15-4DCA-A8D6-16C19316141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80" name="テキスト ボックス 679">
          <a:extLst>
            <a:ext uri="{FF2B5EF4-FFF2-40B4-BE49-F238E27FC236}">
              <a16:creationId xmlns="" xmlns:a16="http://schemas.microsoft.com/office/drawing/2014/main" id="{4818C627-890D-4DAF-95EA-8938613DBBD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81" name="直線コネクタ 680">
          <a:extLst>
            <a:ext uri="{FF2B5EF4-FFF2-40B4-BE49-F238E27FC236}">
              <a16:creationId xmlns="" xmlns:a16="http://schemas.microsoft.com/office/drawing/2014/main" id="{C856DEBA-2430-4DA2-A2EA-5E9E49D125C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82" name="テキスト ボックス 681">
          <a:extLst>
            <a:ext uri="{FF2B5EF4-FFF2-40B4-BE49-F238E27FC236}">
              <a16:creationId xmlns="" xmlns:a16="http://schemas.microsoft.com/office/drawing/2014/main" id="{5BEA2BD4-0509-46FE-811F-B7B8FB0A844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83" name="直線コネクタ 682">
          <a:extLst>
            <a:ext uri="{FF2B5EF4-FFF2-40B4-BE49-F238E27FC236}">
              <a16:creationId xmlns="" xmlns:a16="http://schemas.microsoft.com/office/drawing/2014/main" id="{93E2DAB0-E896-405D-BB84-D9EFADBDE41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4" name="テキスト ボックス 683">
          <a:extLst>
            <a:ext uri="{FF2B5EF4-FFF2-40B4-BE49-F238E27FC236}">
              <a16:creationId xmlns="" xmlns:a16="http://schemas.microsoft.com/office/drawing/2014/main" id="{58404E95-5937-45A0-B9DE-F3E356D79E0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85" name="直線コネクタ 684">
          <a:extLst>
            <a:ext uri="{FF2B5EF4-FFF2-40B4-BE49-F238E27FC236}">
              <a16:creationId xmlns="" xmlns:a16="http://schemas.microsoft.com/office/drawing/2014/main" id="{84167FA8-11C1-4045-B807-587294E6D2E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6" name="テキスト ボックス 685">
          <a:extLst>
            <a:ext uri="{FF2B5EF4-FFF2-40B4-BE49-F238E27FC236}">
              <a16:creationId xmlns="" xmlns:a16="http://schemas.microsoft.com/office/drawing/2014/main" id="{E1B8341F-A273-4A95-AB07-AC1ADD6BB8D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7" name="直線コネクタ 686">
          <a:extLst>
            <a:ext uri="{FF2B5EF4-FFF2-40B4-BE49-F238E27FC236}">
              <a16:creationId xmlns="" xmlns:a16="http://schemas.microsoft.com/office/drawing/2014/main" id="{5C40885B-053C-4F8F-AB0B-A2858DE0CF8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8" name="テキスト ボックス 687">
          <a:extLst>
            <a:ext uri="{FF2B5EF4-FFF2-40B4-BE49-F238E27FC236}">
              <a16:creationId xmlns="" xmlns:a16="http://schemas.microsoft.com/office/drawing/2014/main" id="{4DD92B37-4957-4A9E-9F68-E1A1FEEBA7E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9" name="直線コネクタ 688">
          <a:extLst>
            <a:ext uri="{FF2B5EF4-FFF2-40B4-BE49-F238E27FC236}">
              <a16:creationId xmlns="" xmlns:a16="http://schemas.microsoft.com/office/drawing/2014/main" id="{7B6F4576-724C-4D2C-B26E-21C278E7996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0" name="テキスト ボックス 689">
          <a:extLst>
            <a:ext uri="{FF2B5EF4-FFF2-40B4-BE49-F238E27FC236}">
              <a16:creationId xmlns="" xmlns:a16="http://schemas.microsoft.com/office/drawing/2014/main" id="{A1A31DF1-7EB0-4EAB-B6CF-2A92EA6151A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1" name="【公民館】&#10;一人当たり面積グラフ枠">
          <a:extLst>
            <a:ext uri="{FF2B5EF4-FFF2-40B4-BE49-F238E27FC236}">
              <a16:creationId xmlns="" xmlns:a16="http://schemas.microsoft.com/office/drawing/2014/main" id="{B2B83A13-1179-4ABD-BF84-087EEDEB27B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133350</xdr:rowOff>
    </xdr:from>
    <xdr:to>
      <xdr:col>116</xdr:col>
      <xdr:colOff>62864</xdr:colOff>
      <xdr:row>108</xdr:row>
      <xdr:rowOff>125730</xdr:rowOff>
    </xdr:to>
    <xdr:cxnSp macro="">
      <xdr:nvCxnSpPr>
        <xdr:cNvPr id="692" name="直線コネクタ 691">
          <a:extLst>
            <a:ext uri="{FF2B5EF4-FFF2-40B4-BE49-F238E27FC236}">
              <a16:creationId xmlns="" xmlns:a16="http://schemas.microsoft.com/office/drawing/2014/main" id="{29ED2CD1-CEF8-450F-9DC0-EF26308A54B8}"/>
            </a:ext>
          </a:extLst>
        </xdr:cNvPr>
        <xdr:cNvCxnSpPr/>
      </xdr:nvCxnSpPr>
      <xdr:spPr>
        <a:xfrm flipV="1">
          <a:off x="22160864" y="1710690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129557</xdr:rowOff>
    </xdr:from>
    <xdr:ext cx="469744" cy="259045"/>
    <xdr:sp macro="" textlink="">
      <xdr:nvSpPr>
        <xdr:cNvPr id="693" name="【公民館】&#10;一人当たり面積最小値テキスト">
          <a:extLst>
            <a:ext uri="{FF2B5EF4-FFF2-40B4-BE49-F238E27FC236}">
              <a16:creationId xmlns="" xmlns:a16="http://schemas.microsoft.com/office/drawing/2014/main" id="{5F54BE3A-B021-4DAF-8AC8-DBC7556C1921}"/>
            </a:ext>
          </a:extLst>
        </xdr:cNvPr>
        <xdr:cNvSpPr txBox="1"/>
      </xdr:nvSpPr>
      <xdr:spPr>
        <a:xfrm>
          <a:off x="22199600" y="186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125730</xdr:rowOff>
    </xdr:from>
    <xdr:to>
      <xdr:col>116</xdr:col>
      <xdr:colOff>152400</xdr:colOff>
      <xdr:row>108</xdr:row>
      <xdr:rowOff>125730</xdr:rowOff>
    </xdr:to>
    <xdr:cxnSp macro="">
      <xdr:nvCxnSpPr>
        <xdr:cNvPr id="694" name="直線コネクタ 693">
          <a:extLst>
            <a:ext uri="{FF2B5EF4-FFF2-40B4-BE49-F238E27FC236}">
              <a16:creationId xmlns="" xmlns:a16="http://schemas.microsoft.com/office/drawing/2014/main" id="{7757A04B-7F38-4C1F-B6A9-FA36F72B4EDB}"/>
            </a:ext>
          </a:extLst>
        </xdr:cNvPr>
        <xdr:cNvCxnSpPr/>
      </xdr:nvCxnSpPr>
      <xdr:spPr>
        <a:xfrm>
          <a:off x="22072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80027</xdr:rowOff>
    </xdr:from>
    <xdr:ext cx="469744" cy="259045"/>
    <xdr:sp macro="" textlink="">
      <xdr:nvSpPr>
        <xdr:cNvPr id="695" name="【公民館】&#10;一人当たり面積最大値テキスト">
          <a:extLst>
            <a:ext uri="{FF2B5EF4-FFF2-40B4-BE49-F238E27FC236}">
              <a16:creationId xmlns="" xmlns:a16="http://schemas.microsoft.com/office/drawing/2014/main" id="{372C3845-0328-4715-9145-E628A33273E0}"/>
            </a:ext>
          </a:extLst>
        </xdr:cNvPr>
        <xdr:cNvSpPr txBox="1"/>
      </xdr:nvSpPr>
      <xdr:spPr>
        <a:xfrm>
          <a:off x="22199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133350</xdr:rowOff>
    </xdr:from>
    <xdr:to>
      <xdr:col>116</xdr:col>
      <xdr:colOff>152400</xdr:colOff>
      <xdr:row>99</xdr:row>
      <xdr:rowOff>133350</xdr:rowOff>
    </xdr:to>
    <xdr:cxnSp macro="">
      <xdr:nvCxnSpPr>
        <xdr:cNvPr id="696" name="直線コネクタ 695">
          <a:extLst>
            <a:ext uri="{FF2B5EF4-FFF2-40B4-BE49-F238E27FC236}">
              <a16:creationId xmlns="" xmlns:a16="http://schemas.microsoft.com/office/drawing/2014/main" id="{7B99F012-8BDA-4A12-BF35-6F092DB40799}"/>
            </a:ext>
          </a:extLst>
        </xdr:cNvPr>
        <xdr:cNvCxnSpPr/>
      </xdr:nvCxnSpPr>
      <xdr:spPr>
        <a:xfrm>
          <a:off x="22072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124477</xdr:rowOff>
    </xdr:from>
    <xdr:ext cx="469744" cy="259045"/>
    <xdr:sp macro="" textlink="">
      <xdr:nvSpPr>
        <xdr:cNvPr id="697" name="【公民館】&#10;一人当たり面積平均値テキスト">
          <a:extLst>
            <a:ext uri="{FF2B5EF4-FFF2-40B4-BE49-F238E27FC236}">
              <a16:creationId xmlns="" xmlns:a16="http://schemas.microsoft.com/office/drawing/2014/main" id="{D3C87F39-F8AE-4DB6-AE42-2FC4284CA96A}"/>
            </a:ext>
          </a:extLst>
        </xdr:cNvPr>
        <xdr:cNvSpPr txBox="1"/>
      </xdr:nvSpPr>
      <xdr:spPr>
        <a:xfrm>
          <a:off x="22199600" y="17955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101600</xdr:rowOff>
    </xdr:from>
    <xdr:to>
      <xdr:col>116</xdr:col>
      <xdr:colOff>114300</xdr:colOff>
      <xdr:row>106</xdr:row>
      <xdr:rowOff>31750</xdr:rowOff>
    </xdr:to>
    <xdr:sp macro="" textlink="">
      <xdr:nvSpPr>
        <xdr:cNvPr id="698" name="フローチャート: 判断 697">
          <a:extLst>
            <a:ext uri="{FF2B5EF4-FFF2-40B4-BE49-F238E27FC236}">
              <a16:creationId xmlns="" xmlns:a16="http://schemas.microsoft.com/office/drawing/2014/main" id="{EF0375B0-BAB5-4751-8AEA-FF5919AB3729}"/>
            </a:ext>
          </a:extLst>
        </xdr:cNvPr>
        <xdr:cNvSpPr/>
      </xdr:nvSpPr>
      <xdr:spPr>
        <a:xfrm>
          <a:off x="22110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116839</xdr:rowOff>
    </xdr:from>
    <xdr:to>
      <xdr:col>112</xdr:col>
      <xdr:colOff>38100</xdr:colOff>
      <xdr:row>106</xdr:row>
      <xdr:rowOff>46989</xdr:rowOff>
    </xdr:to>
    <xdr:sp macro="" textlink="">
      <xdr:nvSpPr>
        <xdr:cNvPr id="699" name="フローチャート: 判断 698">
          <a:extLst>
            <a:ext uri="{FF2B5EF4-FFF2-40B4-BE49-F238E27FC236}">
              <a16:creationId xmlns="" xmlns:a16="http://schemas.microsoft.com/office/drawing/2014/main" id="{A758DBFF-5D8A-4CAC-8AF4-CABC5982AB05}"/>
            </a:ext>
          </a:extLst>
        </xdr:cNvPr>
        <xdr:cNvSpPr/>
      </xdr:nvSpPr>
      <xdr:spPr>
        <a:xfrm>
          <a:off x="21272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78739</xdr:rowOff>
    </xdr:from>
    <xdr:to>
      <xdr:col>107</xdr:col>
      <xdr:colOff>101600</xdr:colOff>
      <xdr:row>106</xdr:row>
      <xdr:rowOff>8889</xdr:rowOff>
    </xdr:to>
    <xdr:sp macro="" textlink="">
      <xdr:nvSpPr>
        <xdr:cNvPr id="700" name="フローチャート: 判断 699">
          <a:extLst>
            <a:ext uri="{FF2B5EF4-FFF2-40B4-BE49-F238E27FC236}">
              <a16:creationId xmlns="" xmlns:a16="http://schemas.microsoft.com/office/drawing/2014/main" id="{D6193FE4-371E-4F46-9EBB-6EBCED0EFA31}"/>
            </a:ext>
          </a:extLst>
        </xdr:cNvPr>
        <xdr:cNvSpPr/>
      </xdr:nvSpPr>
      <xdr:spPr>
        <a:xfrm>
          <a:off x="20383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1" name="テキスト ボックス 700">
          <a:extLst>
            <a:ext uri="{FF2B5EF4-FFF2-40B4-BE49-F238E27FC236}">
              <a16:creationId xmlns="" xmlns:a16="http://schemas.microsoft.com/office/drawing/2014/main" id="{5B47BE75-E406-43ED-AEAC-FB277EFFC19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2" name="テキスト ボックス 701">
          <a:extLst>
            <a:ext uri="{FF2B5EF4-FFF2-40B4-BE49-F238E27FC236}">
              <a16:creationId xmlns="" xmlns:a16="http://schemas.microsoft.com/office/drawing/2014/main" id="{A4B4B208-D90D-4A3D-8503-7E5FC25BC4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3" name="テキスト ボックス 702">
          <a:extLst>
            <a:ext uri="{FF2B5EF4-FFF2-40B4-BE49-F238E27FC236}">
              <a16:creationId xmlns="" xmlns:a16="http://schemas.microsoft.com/office/drawing/2014/main" id="{BAB60FDF-C516-48A4-9854-37D8AB20143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4" name="テキスト ボックス 703">
          <a:extLst>
            <a:ext uri="{FF2B5EF4-FFF2-40B4-BE49-F238E27FC236}">
              <a16:creationId xmlns="" xmlns:a16="http://schemas.microsoft.com/office/drawing/2014/main" id="{E7F27094-E5DD-43E7-8D69-21845CEBDF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5" name="テキスト ボックス 704">
          <a:extLst>
            <a:ext uri="{FF2B5EF4-FFF2-40B4-BE49-F238E27FC236}">
              <a16:creationId xmlns="" xmlns:a16="http://schemas.microsoft.com/office/drawing/2014/main" id="{AAFF59B4-0CA0-4410-92C0-2964469A53F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59689</xdr:rowOff>
    </xdr:from>
    <xdr:to>
      <xdr:col>116</xdr:col>
      <xdr:colOff>114300</xdr:colOff>
      <xdr:row>108</xdr:row>
      <xdr:rowOff>161289</xdr:rowOff>
    </xdr:to>
    <xdr:sp macro="" textlink="">
      <xdr:nvSpPr>
        <xdr:cNvPr id="706" name="楕円 705">
          <a:extLst>
            <a:ext uri="{FF2B5EF4-FFF2-40B4-BE49-F238E27FC236}">
              <a16:creationId xmlns="" xmlns:a16="http://schemas.microsoft.com/office/drawing/2014/main" id="{B0DED50B-C375-488A-995C-C773BD2DC2CE}"/>
            </a:ext>
          </a:extLst>
        </xdr:cNvPr>
        <xdr:cNvSpPr/>
      </xdr:nvSpPr>
      <xdr:spPr>
        <a:xfrm>
          <a:off x="221107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146066</xdr:rowOff>
    </xdr:from>
    <xdr:ext cx="469744" cy="259045"/>
    <xdr:sp macro="" textlink="">
      <xdr:nvSpPr>
        <xdr:cNvPr id="707" name="【公民館】&#10;一人当たり面積該当値テキスト">
          <a:extLst>
            <a:ext uri="{FF2B5EF4-FFF2-40B4-BE49-F238E27FC236}">
              <a16:creationId xmlns="" xmlns:a16="http://schemas.microsoft.com/office/drawing/2014/main" id="{574E8BAC-6F5B-4B86-9660-AF66CC4147A1}"/>
            </a:ext>
          </a:extLst>
        </xdr:cNvPr>
        <xdr:cNvSpPr txBox="1"/>
      </xdr:nvSpPr>
      <xdr:spPr>
        <a:xfrm>
          <a:off x="22199600" y="1849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59689</xdr:rowOff>
    </xdr:from>
    <xdr:to>
      <xdr:col>112</xdr:col>
      <xdr:colOff>38100</xdr:colOff>
      <xdr:row>108</xdr:row>
      <xdr:rowOff>161289</xdr:rowOff>
    </xdr:to>
    <xdr:sp macro="" textlink="">
      <xdr:nvSpPr>
        <xdr:cNvPr id="708" name="楕円 707">
          <a:extLst>
            <a:ext uri="{FF2B5EF4-FFF2-40B4-BE49-F238E27FC236}">
              <a16:creationId xmlns="" xmlns:a16="http://schemas.microsoft.com/office/drawing/2014/main" id="{C94AEF4A-45AE-4F30-911A-92B0800484F9}"/>
            </a:ext>
          </a:extLst>
        </xdr:cNvPr>
        <xdr:cNvSpPr/>
      </xdr:nvSpPr>
      <xdr:spPr>
        <a:xfrm>
          <a:off x="21272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110489</xdr:rowOff>
    </xdr:from>
    <xdr:to>
      <xdr:col>116</xdr:col>
      <xdr:colOff>63500</xdr:colOff>
      <xdr:row>108</xdr:row>
      <xdr:rowOff>110489</xdr:rowOff>
    </xdr:to>
    <xdr:cxnSp macro="">
      <xdr:nvCxnSpPr>
        <xdr:cNvPr id="709" name="直線コネクタ 708">
          <a:extLst>
            <a:ext uri="{FF2B5EF4-FFF2-40B4-BE49-F238E27FC236}">
              <a16:creationId xmlns="" xmlns:a16="http://schemas.microsoft.com/office/drawing/2014/main" id="{88E3422D-5421-4A5F-8D0A-BD0C0B4F4BD4}"/>
            </a:ext>
          </a:extLst>
        </xdr:cNvPr>
        <xdr:cNvCxnSpPr/>
      </xdr:nvCxnSpPr>
      <xdr:spPr>
        <a:xfrm>
          <a:off x="21323300" y="186270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59689</xdr:rowOff>
    </xdr:from>
    <xdr:to>
      <xdr:col>107</xdr:col>
      <xdr:colOff>101600</xdr:colOff>
      <xdr:row>108</xdr:row>
      <xdr:rowOff>161289</xdr:rowOff>
    </xdr:to>
    <xdr:sp macro="" textlink="">
      <xdr:nvSpPr>
        <xdr:cNvPr id="710" name="楕円 709">
          <a:extLst>
            <a:ext uri="{FF2B5EF4-FFF2-40B4-BE49-F238E27FC236}">
              <a16:creationId xmlns="" xmlns:a16="http://schemas.microsoft.com/office/drawing/2014/main" id="{D8B914EC-DA82-4A56-B39D-C24A3343FD65}"/>
            </a:ext>
          </a:extLst>
        </xdr:cNvPr>
        <xdr:cNvSpPr/>
      </xdr:nvSpPr>
      <xdr:spPr>
        <a:xfrm>
          <a:off x="20383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110489</xdr:rowOff>
    </xdr:from>
    <xdr:to>
      <xdr:col>111</xdr:col>
      <xdr:colOff>177800</xdr:colOff>
      <xdr:row>108</xdr:row>
      <xdr:rowOff>110489</xdr:rowOff>
    </xdr:to>
    <xdr:cxnSp macro="">
      <xdr:nvCxnSpPr>
        <xdr:cNvPr id="711" name="直線コネクタ 710">
          <a:extLst>
            <a:ext uri="{FF2B5EF4-FFF2-40B4-BE49-F238E27FC236}">
              <a16:creationId xmlns="" xmlns:a16="http://schemas.microsoft.com/office/drawing/2014/main" id="{F8F98511-88CF-4B83-A5A3-200224C3C82D}"/>
            </a:ext>
          </a:extLst>
        </xdr:cNvPr>
        <xdr:cNvCxnSpPr/>
      </xdr:nvCxnSpPr>
      <xdr:spPr>
        <a:xfrm>
          <a:off x="20434300" y="1862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63516</xdr:rowOff>
    </xdr:from>
    <xdr:ext cx="469744" cy="259045"/>
    <xdr:sp macro="" textlink="">
      <xdr:nvSpPr>
        <xdr:cNvPr id="712" name="n_1aveValue【公民館】&#10;一人当たり面積">
          <a:extLst>
            <a:ext uri="{FF2B5EF4-FFF2-40B4-BE49-F238E27FC236}">
              <a16:creationId xmlns="" xmlns:a16="http://schemas.microsoft.com/office/drawing/2014/main" id="{7028837E-BACF-4C3D-84F5-A0391D14E9D4}"/>
            </a:ext>
          </a:extLst>
        </xdr:cNvPr>
        <xdr:cNvSpPr txBox="1"/>
      </xdr:nvSpPr>
      <xdr:spPr>
        <a:xfrm>
          <a:off x="210757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25416</xdr:rowOff>
    </xdr:from>
    <xdr:ext cx="469744" cy="259045"/>
    <xdr:sp macro="" textlink="">
      <xdr:nvSpPr>
        <xdr:cNvPr id="713" name="n_2aveValue【公民館】&#10;一人当たり面積">
          <a:extLst>
            <a:ext uri="{FF2B5EF4-FFF2-40B4-BE49-F238E27FC236}">
              <a16:creationId xmlns="" xmlns:a16="http://schemas.microsoft.com/office/drawing/2014/main" id="{BA895207-1E34-4D3D-A369-E33CC73E05C1}"/>
            </a:ext>
          </a:extLst>
        </xdr:cNvPr>
        <xdr:cNvSpPr txBox="1"/>
      </xdr:nvSpPr>
      <xdr:spPr>
        <a:xfrm>
          <a:off x="20199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152416</xdr:rowOff>
    </xdr:from>
    <xdr:ext cx="469744" cy="259045"/>
    <xdr:sp macro="" textlink="">
      <xdr:nvSpPr>
        <xdr:cNvPr id="714" name="n_1mainValue【公民館】&#10;一人当たり面積">
          <a:extLst>
            <a:ext uri="{FF2B5EF4-FFF2-40B4-BE49-F238E27FC236}">
              <a16:creationId xmlns="" xmlns:a16="http://schemas.microsoft.com/office/drawing/2014/main" id="{BB4D7EC1-86A5-4FB1-A181-0D13B03B7EAA}"/>
            </a:ext>
          </a:extLst>
        </xdr:cNvPr>
        <xdr:cNvSpPr txBox="1"/>
      </xdr:nvSpPr>
      <xdr:spPr>
        <a:xfrm>
          <a:off x="210757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152416</xdr:rowOff>
    </xdr:from>
    <xdr:ext cx="469744" cy="259045"/>
    <xdr:sp macro="" textlink="">
      <xdr:nvSpPr>
        <xdr:cNvPr id="715" name="n_2mainValue【公民館】&#10;一人当たり面積">
          <a:extLst>
            <a:ext uri="{FF2B5EF4-FFF2-40B4-BE49-F238E27FC236}">
              <a16:creationId xmlns="" xmlns:a16="http://schemas.microsoft.com/office/drawing/2014/main" id="{DEEC25F2-A67F-4CA4-8DAF-3C9E3FCD84EB}"/>
            </a:ext>
          </a:extLst>
        </xdr:cNvPr>
        <xdr:cNvSpPr txBox="1"/>
      </xdr:nvSpPr>
      <xdr:spPr>
        <a:xfrm>
          <a:off x="20199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6" name="正方形/長方形 715">
          <a:extLst>
            <a:ext uri="{FF2B5EF4-FFF2-40B4-BE49-F238E27FC236}">
              <a16:creationId xmlns="" xmlns:a16="http://schemas.microsoft.com/office/drawing/2014/main" id="{F1A624D3-59A7-4FFC-8AAA-92BD55F98CE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7" name="正方形/長方形 716">
          <a:extLst>
            <a:ext uri="{FF2B5EF4-FFF2-40B4-BE49-F238E27FC236}">
              <a16:creationId xmlns="" xmlns:a16="http://schemas.microsoft.com/office/drawing/2014/main" id="{95BF47DD-6EE2-456F-9C4F-1122F26501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8" name="テキスト ボックス 717">
          <a:extLst>
            <a:ext uri="{FF2B5EF4-FFF2-40B4-BE49-F238E27FC236}">
              <a16:creationId xmlns="" xmlns:a16="http://schemas.microsoft.com/office/drawing/2014/main" id="{B1F80859-160A-4693-A53F-F5CF0D87C3C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本市において、類似団体と比較して有形固定資産減価償却率が特に高くなっている施設は、認定こども園・幼稚園・保育所、</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公民館、体育館・プール、福祉施設、</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庁舎である。そのうち、福祉施設については類似団体の中で一番高くなっている。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保育所については、吾妻保育園と緑ヶ丘保育園の園舎が昭和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年代に建設されており、耐用年数である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年を経過しているため高くなっているものの、平成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両施設の耐震補強工事を行うとともに、毎年度修繕を行いながら施設の延命化を図っている。ただし、保育所の一人当たり面積が特に低くなっているのは、本市では民間立保育所の整備の割合が非常に高いためであ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児童館については、上郷児童センターと窪田児童センターがそれぞれ昭和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年代と昭和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建設されており、耐用年数を経過しているため高くなっている。消防施設については、消防本部・分署のほか、防火貯水槽、消防団のポンプ庫などが該当しており、特に防火貯水槽については、施設数も多い中で古くは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年代から建設されているものが多数あり、それらが耐用年数を経過しているため高くなっている。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福祉施設については、寿山荘と興望館が昭和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年代、ひまわり学園が平成５年に建設されており、耐用年数を経過しているため高くなっている。その中で最も古い昭和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年建設の寿山荘については、施設の老朽化が進み今後の施設維持管理費の大幅な増加が見込まれることから、関係団体と協議を行い、平成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年度に除却を行うこととしている。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C37AF5E9-D3B5-4F3D-B6DB-1FF43C37D7E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359F20B2-AE9E-4138-B805-7637F04482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7A1CCD19-7E24-4534-B50E-97C7D20F6D9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DFC5CFE0-669E-4D78-A0A0-73C7FB36A91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6D24BFE-A5BA-4F6B-AC42-D9A6C0A386C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E471C53B-A081-4C2B-9D03-1EC4AC21BB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4416AD58-FE44-4231-A9DD-9D91043CEE4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C9DDE75A-E245-4512-ACEE-275B331342B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C3F2A332-0E53-43CD-B516-BD4240C50F7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722D23C5-CD6C-42BD-AED3-F5F6110A0D9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81,847
81,214
548.51
40,985,754
39,661,166
1,298,823
19,752,954
34,319,178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E4A6D56F-50DC-4841-8997-FFE7F5CE56F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B2595BA3-9029-4722-81C6-2D11FA6298B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DBC615A9-3900-41EA-81E8-86925289E8E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40.5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41789534-D21A-4BF0-9349-6A2B60C4BF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1287C2AD-8123-4BD6-80E7-39E55DC7FDB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D14ABFEC-82C4-4B5B-8D54-15D6D977417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D6F21DF8-47A9-472C-9F7A-F92B99CC59B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DF806A80-9C97-4111-909C-1FA39285F9A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6AE881BB-3DF8-42D7-AA5E-1CC28357388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E321B683-6769-4125-812B-489D432056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39F6A031-6677-48E3-9C9D-6A01240CE0D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966EB573-4B66-4EFA-B48D-B65B2A3784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248E6C6D-5F44-4D97-9D5B-193516F8C26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EDEFEC43-DBA7-48E1-85BB-8648DA53047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3A5B56F4-9427-4183-BFE0-6969A2D68B8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CD302E7C-6BFD-43FF-B601-2A852AF533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87E7487D-CCAC-45FD-A506-769EE4D3830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6C42B43A-47A4-4030-AA22-5E5DCD1B3AA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 xmlns:a16="http://schemas.microsoft.com/office/drawing/2014/main" id="{E2FD2287-272E-4B57-A847-2328DB70C061}"/>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A0F96574-E9CB-4B46-AC50-0D0ECCBB6B4D}"/>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0E433759-C3D3-4A4B-A1EA-5D2D98A153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76B1629A-7B95-4265-BB02-D101D184591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4A0D1FF9-069B-4637-B6BB-03A64FD7374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CB44A1A6-605E-41B9-961B-AAF99C434F5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970A890E-4A82-42A6-BBF5-2E8ED059A0E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B5519A14-250D-4680-9EC2-3245F1812D6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2742F25C-4C6F-48EC-B846-65F037CC3C9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08E16B3E-98B6-41AC-AA7B-10846CDFCB2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1F864B05-10E5-4688-88DE-A9BCA497B64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72D17517-2D1B-41B3-B5D6-906DC60F382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 xmlns:a16="http://schemas.microsoft.com/office/drawing/2014/main" id="{55D0B81A-3E96-497E-A212-18C07F7C6CE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 xmlns:a16="http://schemas.microsoft.com/office/drawing/2014/main" id="{7432AB86-744B-44F5-B169-F548E5AEAEC7}"/>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 xmlns:a16="http://schemas.microsoft.com/office/drawing/2014/main" id="{8D6D64CB-272A-4FFF-B0FF-9B34361D18F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 xmlns:a16="http://schemas.microsoft.com/office/drawing/2014/main" id="{EBE3636D-AE37-4E17-9F99-B71C216AE75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 xmlns:a16="http://schemas.microsoft.com/office/drawing/2014/main" id="{A23A90DB-AF2C-4D23-AA00-2315B8F40ED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 xmlns:a16="http://schemas.microsoft.com/office/drawing/2014/main" id="{3944971D-45AE-43B9-BF6A-460AA550C68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 xmlns:a16="http://schemas.microsoft.com/office/drawing/2014/main" id="{44F0C1B0-91BA-4AF8-B25D-4B38EC19AAF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 xmlns:a16="http://schemas.microsoft.com/office/drawing/2014/main" id="{ABE3CD9E-980A-4AAC-B502-CFE2BF3205A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 xmlns:a16="http://schemas.microsoft.com/office/drawing/2014/main" id="{01CD56DC-4845-4448-A2E1-03899ADF0E1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 xmlns:a16="http://schemas.microsoft.com/office/drawing/2014/main" id="{A967E474-D089-44F5-8E90-2E7E77330FA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 xmlns:a16="http://schemas.microsoft.com/office/drawing/2014/main" id="{510CBCE1-61DF-40B0-9F9F-E7A4506D281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 xmlns:a16="http://schemas.microsoft.com/office/drawing/2014/main" id="{2C82E463-9762-4387-8C21-4EC271EEBF6F}"/>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 xmlns:a16="http://schemas.microsoft.com/office/drawing/2014/main" id="{8969EC8B-A816-4A55-A195-A9FD1F0864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 xmlns:a16="http://schemas.microsoft.com/office/drawing/2014/main" id="{C577C15C-2B63-471E-957B-CE70A727603C}"/>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 xmlns:a16="http://schemas.microsoft.com/office/drawing/2014/main" id="{F77EDA4B-6EF1-42FB-A55E-25B9BAC98C7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108857</xdr:rowOff>
    </xdr:from>
    <xdr:to>
      <xdr:col>24</xdr:col>
      <xdr:colOff>62865</xdr:colOff>
      <xdr:row>42</xdr:row>
      <xdr:rowOff>48441</xdr:rowOff>
    </xdr:to>
    <xdr:cxnSp macro="">
      <xdr:nvCxnSpPr>
        <xdr:cNvPr id="57" name="直線コネクタ 56">
          <a:extLst>
            <a:ext uri="{FF2B5EF4-FFF2-40B4-BE49-F238E27FC236}">
              <a16:creationId xmlns="" xmlns:a16="http://schemas.microsoft.com/office/drawing/2014/main" id="{BEE295DB-8049-4248-A526-82FD1549730F}"/>
            </a:ext>
          </a:extLst>
        </xdr:cNvPr>
        <xdr:cNvCxnSpPr/>
      </xdr:nvCxnSpPr>
      <xdr:spPr>
        <a:xfrm flipV="1">
          <a:off x="4634865" y="5766707"/>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52268</xdr:rowOff>
    </xdr:from>
    <xdr:ext cx="340478" cy="259045"/>
    <xdr:sp macro="" textlink="">
      <xdr:nvSpPr>
        <xdr:cNvPr id="58" name="【図書館】&#10;有形固定資産減価償却率最小値テキスト">
          <a:extLst>
            <a:ext uri="{FF2B5EF4-FFF2-40B4-BE49-F238E27FC236}">
              <a16:creationId xmlns="" xmlns:a16="http://schemas.microsoft.com/office/drawing/2014/main" id="{E4FAAE24-27BE-4CC8-A909-1BCCEE1CED44}"/>
            </a:ext>
          </a:extLst>
        </xdr:cNvPr>
        <xdr:cNvSpPr txBox="1"/>
      </xdr:nvSpPr>
      <xdr:spPr>
        <a:xfrm>
          <a:off x="4673600" y="72531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48441</xdr:rowOff>
    </xdr:from>
    <xdr:to>
      <xdr:col>24</xdr:col>
      <xdr:colOff>152400</xdr:colOff>
      <xdr:row>42</xdr:row>
      <xdr:rowOff>48441</xdr:rowOff>
    </xdr:to>
    <xdr:cxnSp macro="">
      <xdr:nvCxnSpPr>
        <xdr:cNvPr id="59" name="直線コネクタ 58">
          <a:extLst>
            <a:ext uri="{FF2B5EF4-FFF2-40B4-BE49-F238E27FC236}">
              <a16:creationId xmlns="" xmlns:a16="http://schemas.microsoft.com/office/drawing/2014/main" id="{CDAE8A19-33FD-4F23-B772-AC88236558F5}"/>
            </a:ext>
          </a:extLst>
        </xdr:cNvPr>
        <xdr:cNvCxnSpPr/>
      </xdr:nvCxnSpPr>
      <xdr:spPr>
        <a:xfrm>
          <a:off x="4546600" y="724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55534</xdr:rowOff>
    </xdr:from>
    <xdr:ext cx="405111" cy="259045"/>
    <xdr:sp macro="" textlink="">
      <xdr:nvSpPr>
        <xdr:cNvPr id="60" name="【図書館】&#10;有形固定資産減価償却率最大値テキスト">
          <a:extLst>
            <a:ext uri="{FF2B5EF4-FFF2-40B4-BE49-F238E27FC236}">
              <a16:creationId xmlns="" xmlns:a16="http://schemas.microsoft.com/office/drawing/2014/main" id="{CCB919F2-4D3D-4207-BD95-CF5ACF3F8008}"/>
            </a:ext>
          </a:extLst>
        </xdr:cNvPr>
        <xdr:cNvSpPr txBox="1"/>
      </xdr:nvSpPr>
      <xdr:spPr>
        <a:xfrm>
          <a:off x="4673600" y="5541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108857</xdr:rowOff>
    </xdr:from>
    <xdr:to>
      <xdr:col>24</xdr:col>
      <xdr:colOff>152400</xdr:colOff>
      <xdr:row>33</xdr:row>
      <xdr:rowOff>108857</xdr:rowOff>
    </xdr:to>
    <xdr:cxnSp macro="">
      <xdr:nvCxnSpPr>
        <xdr:cNvPr id="61" name="直線コネクタ 60">
          <a:extLst>
            <a:ext uri="{FF2B5EF4-FFF2-40B4-BE49-F238E27FC236}">
              <a16:creationId xmlns="" xmlns:a16="http://schemas.microsoft.com/office/drawing/2014/main" id="{BC61C31B-DB77-401D-8292-DDDC750EB7EC}"/>
            </a:ext>
          </a:extLst>
        </xdr:cNvPr>
        <xdr:cNvCxnSpPr/>
      </xdr:nvCxnSpPr>
      <xdr:spPr>
        <a:xfrm>
          <a:off x="4546600" y="576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62973</xdr:rowOff>
    </xdr:from>
    <xdr:ext cx="405111" cy="259045"/>
    <xdr:sp macro="" textlink="">
      <xdr:nvSpPr>
        <xdr:cNvPr id="62" name="【図書館】&#10;有形固定資産減価償却率平均値テキスト">
          <a:extLst>
            <a:ext uri="{FF2B5EF4-FFF2-40B4-BE49-F238E27FC236}">
              <a16:creationId xmlns="" xmlns:a16="http://schemas.microsoft.com/office/drawing/2014/main" id="{5D2917DB-91C6-43FA-A9A9-61F812A4C33F}"/>
            </a:ext>
          </a:extLst>
        </xdr:cNvPr>
        <xdr:cNvSpPr txBox="1"/>
      </xdr:nvSpPr>
      <xdr:spPr>
        <a:xfrm>
          <a:off x="4673600" y="64066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40096</xdr:rowOff>
    </xdr:from>
    <xdr:to>
      <xdr:col>24</xdr:col>
      <xdr:colOff>114300</xdr:colOff>
      <xdr:row>38</xdr:row>
      <xdr:rowOff>141696</xdr:rowOff>
    </xdr:to>
    <xdr:sp macro="" textlink="">
      <xdr:nvSpPr>
        <xdr:cNvPr id="63" name="フローチャート: 判断 62">
          <a:extLst>
            <a:ext uri="{FF2B5EF4-FFF2-40B4-BE49-F238E27FC236}">
              <a16:creationId xmlns="" xmlns:a16="http://schemas.microsoft.com/office/drawing/2014/main" id="{D628D76E-47E6-440D-BA62-B4422E28F948}"/>
            </a:ext>
          </a:extLst>
        </xdr:cNvPr>
        <xdr:cNvSpPr/>
      </xdr:nvSpPr>
      <xdr:spPr>
        <a:xfrm>
          <a:off x="4584700" y="655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58057</xdr:rowOff>
    </xdr:from>
    <xdr:to>
      <xdr:col>20</xdr:col>
      <xdr:colOff>38100</xdr:colOff>
      <xdr:row>38</xdr:row>
      <xdr:rowOff>159657</xdr:rowOff>
    </xdr:to>
    <xdr:sp macro="" textlink="">
      <xdr:nvSpPr>
        <xdr:cNvPr id="64" name="フローチャート: 判断 63">
          <a:extLst>
            <a:ext uri="{FF2B5EF4-FFF2-40B4-BE49-F238E27FC236}">
              <a16:creationId xmlns="" xmlns:a16="http://schemas.microsoft.com/office/drawing/2014/main" id="{FE0F8A85-D3AE-4610-A004-25262D9B1359}"/>
            </a:ext>
          </a:extLst>
        </xdr:cNvPr>
        <xdr:cNvSpPr/>
      </xdr:nvSpPr>
      <xdr:spPr>
        <a:xfrm>
          <a:off x="3746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90715</xdr:rowOff>
    </xdr:from>
    <xdr:to>
      <xdr:col>15</xdr:col>
      <xdr:colOff>101600</xdr:colOff>
      <xdr:row>39</xdr:row>
      <xdr:rowOff>20865</xdr:rowOff>
    </xdr:to>
    <xdr:sp macro="" textlink="">
      <xdr:nvSpPr>
        <xdr:cNvPr id="65" name="フローチャート: 判断 64">
          <a:extLst>
            <a:ext uri="{FF2B5EF4-FFF2-40B4-BE49-F238E27FC236}">
              <a16:creationId xmlns="" xmlns:a16="http://schemas.microsoft.com/office/drawing/2014/main" id="{C48F430C-830C-4F79-91D2-77BEA693E4C0}"/>
            </a:ext>
          </a:extLst>
        </xdr:cNvPr>
        <xdr:cNvSpPr/>
      </xdr:nvSpPr>
      <xdr:spPr>
        <a:xfrm>
          <a:off x="2857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E329652D-071C-4E2A-BB3A-D646D7D2166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2728EF3E-1D01-4C6D-9495-9A533F9646B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2F750374-1516-42C2-91FF-10377DC0E08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0D59A33B-F755-4181-85EA-14B0B205771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 xmlns:a16="http://schemas.microsoft.com/office/drawing/2014/main" id="{3ADB9534-9748-4894-BA1D-F0530A2B406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102144</xdr:rowOff>
    </xdr:from>
    <xdr:to>
      <xdr:col>24</xdr:col>
      <xdr:colOff>114300</xdr:colOff>
      <xdr:row>42</xdr:row>
      <xdr:rowOff>32294</xdr:rowOff>
    </xdr:to>
    <xdr:sp macro="" textlink="">
      <xdr:nvSpPr>
        <xdr:cNvPr id="71" name="楕円 70">
          <a:extLst>
            <a:ext uri="{FF2B5EF4-FFF2-40B4-BE49-F238E27FC236}">
              <a16:creationId xmlns="" xmlns:a16="http://schemas.microsoft.com/office/drawing/2014/main" id="{505335D4-A804-486F-B895-1C01357A26D9}"/>
            </a:ext>
          </a:extLst>
        </xdr:cNvPr>
        <xdr:cNvSpPr/>
      </xdr:nvSpPr>
      <xdr:spPr>
        <a:xfrm>
          <a:off x="4584700" y="71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17071</xdr:rowOff>
    </xdr:from>
    <xdr:ext cx="340478" cy="259045"/>
    <xdr:sp macro="" textlink="">
      <xdr:nvSpPr>
        <xdr:cNvPr id="72" name="【図書館】&#10;有形固定資産減価償却率該当値テキスト">
          <a:extLst>
            <a:ext uri="{FF2B5EF4-FFF2-40B4-BE49-F238E27FC236}">
              <a16:creationId xmlns="" xmlns:a16="http://schemas.microsoft.com/office/drawing/2014/main" id="{A40B903C-2C55-4857-819B-35BFC967C0FF}"/>
            </a:ext>
          </a:extLst>
        </xdr:cNvPr>
        <xdr:cNvSpPr txBox="1"/>
      </xdr:nvSpPr>
      <xdr:spPr>
        <a:xfrm>
          <a:off x="4673600" y="70465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157662</xdr:rowOff>
    </xdr:from>
    <xdr:to>
      <xdr:col>20</xdr:col>
      <xdr:colOff>38100</xdr:colOff>
      <xdr:row>42</xdr:row>
      <xdr:rowOff>87812</xdr:rowOff>
    </xdr:to>
    <xdr:sp macro="" textlink="">
      <xdr:nvSpPr>
        <xdr:cNvPr id="73" name="楕円 72">
          <a:extLst>
            <a:ext uri="{FF2B5EF4-FFF2-40B4-BE49-F238E27FC236}">
              <a16:creationId xmlns="" xmlns:a16="http://schemas.microsoft.com/office/drawing/2014/main" id="{638E6E18-7F08-4927-802D-BB03A6FE1246}"/>
            </a:ext>
          </a:extLst>
        </xdr:cNvPr>
        <xdr:cNvSpPr/>
      </xdr:nvSpPr>
      <xdr:spPr>
        <a:xfrm>
          <a:off x="3746500" y="71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152944</xdr:rowOff>
    </xdr:from>
    <xdr:to>
      <xdr:col>24</xdr:col>
      <xdr:colOff>63500</xdr:colOff>
      <xdr:row>42</xdr:row>
      <xdr:rowOff>37012</xdr:rowOff>
    </xdr:to>
    <xdr:cxnSp macro="">
      <xdr:nvCxnSpPr>
        <xdr:cNvPr id="74" name="直線コネクタ 73">
          <a:extLst>
            <a:ext uri="{FF2B5EF4-FFF2-40B4-BE49-F238E27FC236}">
              <a16:creationId xmlns="" xmlns:a16="http://schemas.microsoft.com/office/drawing/2014/main" id="{CF361CD4-D134-4F71-9BB0-7B57BD113BBD}"/>
            </a:ext>
          </a:extLst>
        </xdr:cNvPr>
        <xdr:cNvCxnSpPr/>
      </xdr:nvCxnSpPr>
      <xdr:spPr>
        <a:xfrm flipV="1">
          <a:off x="3797300" y="7182394"/>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41728</xdr:rowOff>
    </xdr:from>
    <xdr:to>
      <xdr:col>15</xdr:col>
      <xdr:colOff>101600</xdr:colOff>
      <xdr:row>42</xdr:row>
      <xdr:rowOff>143328</xdr:rowOff>
    </xdr:to>
    <xdr:sp macro="" textlink="">
      <xdr:nvSpPr>
        <xdr:cNvPr id="75" name="楕円 74">
          <a:extLst>
            <a:ext uri="{FF2B5EF4-FFF2-40B4-BE49-F238E27FC236}">
              <a16:creationId xmlns="" xmlns:a16="http://schemas.microsoft.com/office/drawing/2014/main" id="{EE11DE0C-1889-4270-8D68-36B5814A4C8B}"/>
            </a:ext>
          </a:extLst>
        </xdr:cNvPr>
        <xdr:cNvSpPr/>
      </xdr:nvSpPr>
      <xdr:spPr>
        <a:xfrm>
          <a:off x="2857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37012</xdr:rowOff>
    </xdr:from>
    <xdr:to>
      <xdr:col>19</xdr:col>
      <xdr:colOff>177800</xdr:colOff>
      <xdr:row>42</xdr:row>
      <xdr:rowOff>92528</xdr:rowOff>
    </xdr:to>
    <xdr:cxnSp macro="">
      <xdr:nvCxnSpPr>
        <xdr:cNvPr id="76" name="直線コネクタ 75">
          <a:extLst>
            <a:ext uri="{FF2B5EF4-FFF2-40B4-BE49-F238E27FC236}">
              <a16:creationId xmlns="" xmlns:a16="http://schemas.microsoft.com/office/drawing/2014/main" id="{8B278D18-CB87-434B-B1A7-97D5D831B90D}"/>
            </a:ext>
          </a:extLst>
        </xdr:cNvPr>
        <xdr:cNvCxnSpPr/>
      </xdr:nvCxnSpPr>
      <xdr:spPr>
        <a:xfrm flipV="1">
          <a:off x="2908300" y="723791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4734</xdr:rowOff>
    </xdr:from>
    <xdr:ext cx="405111" cy="259045"/>
    <xdr:sp macro="" textlink="">
      <xdr:nvSpPr>
        <xdr:cNvPr id="77" name="n_1aveValue【図書館】&#10;有形固定資産減価償却率">
          <a:extLst>
            <a:ext uri="{FF2B5EF4-FFF2-40B4-BE49-F238E27FC236}">
              <a16:creationId xmlns="" xmlns:a16="http://schemas.microsoft.com/office/drawing/2014/main" id="{ED70F20D-8801-4158-B9AA-A0348F309D66}"/>
            </a:ext>
          </a:extLst>
        </xdr:cNvPr>
        <xdr:cNvSpPr txBox="1"/>
      </xdr:nvSpPr>
      <xdr:spPr>
        <a:xfrm>
          <a:off x="3582044" y="634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37391</xdr:rowOff>
    </xdr:from>
    <xdr:ext cx="405111" cy="259045"/>
    <xdr:sp macro="" textlink="">
      <xdr:nvSpPr>
        <xdr:cNvPr id="78" name="n_2aveValue【図書館】&#10;有形固定資産減価償却率">
          <a:extLst>
            <a:ext uri="{FF2B5EF4-FFF2-40B4-BE49-F238E27FC236}">
              <a16:creationId xmlns="" xmlns:a16="http://schemas.microsoft.com/office/drawing/2014/main" id="{2B8ED8EC-56EB-4326-B0A0-D4DE3EFE63E5}"/>
            </a:ext>
          </a:extLst>
        </xdr:cNvPr>
        <xdr:cNvSpPr txBox="1"/>
      </xdr:nvSpPr>
      <xdr:spPr>
        <a:xfrm>
          <a:off x="2705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78939</xdr:rowOff>
    </xdr:from>
    <xdr:ext cx="340478" cy="259045"/>
    <xdr:sp macro="" textlink="">
      <xdr:nvSpPr>
        <xdr:cNvPr id="79" name="n_1mainValue【図書館】&#10;有形固定資産減価償却率">
          <a:extLst>
            <a:ext uri="{FF2B5EF4-FFF2-40B4-BE49-F238E27FC236}">
              <a16:creationId xmlns="" xmlns:a16="http://schemas.microsoft.com/office/drawing/2014/main" id="{B1F032E5-71A3-475F-940E-73A1EC9314DB}"/>
            </a:ext>
          </a:extLst>
        </xdr:cNvPr>
        <xdr:cNvSpPr txBox="1"/>
      </xdr:nvSpPr>
      <xdr:spPr>
        <a:xfrm>
          <a:off x="3614361" y="72798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42</xdr:row>
      <xdr:rowOff>134455</xdr:rowOff>
    </xdr:from>
    <xdr:ext cx="340478" cy="259045"/>
    <xdr:sp macro="" textlink="">
      <xdr:nvSpPr>
        <xdr:cNvPr id="80" name="n_2mainValue【図書館】&#10;有形固定資産減価償却率">
          <a:extLst>
            <a:ext uri="{FF2B5EF4-FFF2-40B4-BE49-F238E27FC236}">
              <a16:creationId xmlns="" xmlns:a16="http://schemas.microsoft.com/office/drawing/2014/main" id="{22BDA022-A90F-4F52-98F6-FDDC4B3C608F}"/>
            </a:ext>
          </a:extLst>
        </xdr:cNvPr>
        <xdr:cNvSpPr txBox="1"/>
      </xdr:nvSpPr>
      <xdr:spPr>
        <a:xfrm>
          <a:off x="2738061" y="733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a:extLst>
            <a:ext uri="{FF2B5EF4-FFF2-40B4-BE49-F238E27FC236}">
              <a16:creationId xmlns="" xmlns:a16="http://schemas.microsoft.com/office/drawing/2014/main" id="{B0C02819-8CD5-4A34-978A-D59C9BD7613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a:extLst>
            <a:ext uri="{FF2B5EF4-FFF2-40B4-BE49-F238E27FC236}">
              <a16:creationId xmlns="" xmlns:a16="http://schemas.microsoft.com/office/drawing/2014/main" id="{0961FE56-E077-4E68-8880-03DAC41F247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a:extLst>
            <a:ext uri="{FF2B5EF4-FFF2-40B4-BE49-F238E27FC236}">
              <a16:creationId xmlns="" xmlns:a16="http://schemas.microsoft.com/office/drawing/2014/main" id="{E219E2DD-A2C1-47FD-BD39-B9D7D65DE4A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a:extLst>
            <a:ext uri="{FF2B5EF4-FFF2-40B4-BE49-F238E27FC236}">
              <a16:creationId xmlns="" xmlns:a16="http://schemas.microsoft.com/office/drawing/2014/main" id="{0525335D-7ED6-4E03-A58F-613E60AE9D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a:extLst>
            <a:ext uri="{FF2B5EF4-FFF2-40B4-BE49-F238E27FC236}">
              <a16:creationId xmlns="" xmlns:a16="http://schemas.microsoft.com/office/drawing/2014/main" id="{07C1DD74-43BC-4156-B2B2-E03B85DE470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a:extLst>
            <a:ext uri="{FF2B5EF4-FFF2-40B4-BE49-F238E27FC236}">
              <a16:creationId xmlns="" xmlns:a16="http://schemas.microsoft.com/office/drawing/2014/main" id="{4B6A4DAD-0E94-4170-A7B5-935BDFE0D4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a:extLst>
            <a:ext uri="{FF2B5EF4-FFF2-40B4-BE49-F238E27FC236}">
              <a16:creationId xmlns="" xmlns:a16="http://schemas.microsoft.com/office/drawing/2014/main" id="{02CE9310-E2FE-41E1-ACE8-7D3D94D149D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a:extLst>
            <a:ext uri="{FF2B5EF4-FFF2-40B4-BE49-F238E27FC236}">
              <a16:creationId xmlns="" xmlns:a16="http://schemas.microsoft.com/office/drawing/2014/main" id="{76624611-DFA0-4FC5-88A4-1922E7EFD56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a:extLst>
            <a:ext uri="{FF2B5EF4-FFF2-40B4-BE49-F238E27FC236}">
              <a16:creationId xmlns="" xmlns:a16="http://schemas.microsoft.com/office/drawing/2014/main" id="{74D115BB-7C02-4997-A0DB-03A0E6D8795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a:extLst>
            <a:ext uri="{FF2B5EF4-FFF2-40B4-BE49-F238E27FC236}">
              <a16:creationId xmlns="" xmlns:a16="http://schemas.microsoft.com/office/drawing/2014/main" id="{4242109D-9AF0-4443-9151-76D0B231D98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a:extLst>
            <a:ext uri="{FF2B5EF4-FFF2-40B4-BE49-F238E27FC236}">
              <a16:creationId xmlns="" xmlns:a16="http://schemas.microsoft.com/office/drawing/2014/main" id="{C73E5937-A069-49E7-AADF-378373ACC7A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2" name="テキスト ボックス 91">
          <a:extLst>
            <a:ext uri="{FF2B5EF4-FFF2-40B4-BE49-F238E27FC236}">
              <a16:creationId xmlns="" xmlns:a16="http://schemas.microsoft.com/office/drawing/2014/main" id="{170EB7B9-B7AD-447D-B0F3-7E4E0AD8D59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a:extLst>
            <a:ext uri="{FF2B5EF4-FFF2-40B4-BE49-F238E27FC236}">
              <a16:creationId xmlns="" xmlns:a16="http://schemas.microsoft.com/office/drawing/2014/main" id="{5053B5C5-D7F3-43DC-AF38-B4E5BE6A84B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4" name="テキスト ボックス 93">
          <a:extLst>
            <a:ext uri="{FF2B5EF4-FFF2-40B4-BE49-F238E27FC236}">
              <a16:creationId xmlns="" xmlns:a16="http://schemas.microsoft.com/office/drawing/2014/main" id="{02035DD1-7554-4E15-A731-880E35CF0D3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a:extLst>
            <a:ext uri="{FF2B5EF4-FFF2-40B4-BE49-F238E27FC236}">
              <a16:creationId xmlns="" xmlns:a16="http://schemas.microsoft.com/office/drawing/2014/main" id="{7B2C7DD1-7D28-429D-9282-09C4AEF5E56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6" name="テキスト ボックス 95">
          <a:extLst>
            <a:ext uri="{FF2B5EF4-FFF2-40B4-BE49-F238E27FC236}">
              <a16:creationId xmlns="" xmlns:a16="http://schemas.microsoft.com/office/drawing/2014/main" id="{7B38E798-A4BB-49C8-949E-D9F6949FC27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a:extLst>
            <a:ext uri="{FF2B5EF4-FFF2-40B4-BE49-F238E27FC236}">
              <a16:creationId xmlns="" xmlns:a16="http://schemas.microsoft.com/office/drawing/2014/main" id="{E931E6CA-8399-405B-8444-11865BA39F5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8" name="テキスト ボックス 97">
          <a:extLst>
            <a:ext uri="{FF2B5EF4-FFF2-40B4-BE49-F238E27FC236}">
              <a16:creationId xmlns="" xmlns:a16="http://schemas.microsoft.com/office/drawing/2014/main" id="{DFB24729-31F5-471C-94D0-E25BA4B986E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a:extLst>
            <a:ext uri="{FF2B5EF4-FFF2-40B4-BE49-F238E27FC236}">
              <a16:creationId xmlns="" xmlns:a16="http://schemas.microsoft.com/office/drawing/2014/main" id="{EFD76E4B-1845-4192-A352-314042D3505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0" name="テキスト ボックス 99">
          <a:extLst>
            <a:ext uri="{FF2B5EF4-FFF2-40B4-BE49-F238E27FC236}">
              <a16:creationId xmlns="" xmlns:a16="http://schemas.microsoft.com/office/drawing/2014/main" id="{8BD7EA3B-09A3-42A4-BCD6-D881838DEF9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a:extLst>
            <a:ext uri="{FF2B5EF4-FFF2-40B4-BE49-F238E27FC236}">
              <a16:creationId xmlns="" xmlns:a16="http://schemas.microsoft.com/office/drawing/2014/main" id="{FE0204DB-0B32-4F95-B6CE-ACF0A374A33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2" name="テキスト ボックス 101">
          <a:extLst>
            <a:ext uri="{FF2B5EF4-FFF2-40B4-BE49-F238E27FC236}">
              <a16:creationId xmlns="" xmlns:a16="http://schemas.microsoft.com/office/drawing/2014/main" id="{40DF684D-2520-4150-825C-4FAA7684B55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a:extLst>
            <a:ext uri="{FF2B5EF4-FFF2-40B4-BE49-F238E27FC236}">
              <a16:creationId xmlns="" xmlns:a16="http://schemas.microsoft.com/office/drawing/2014/main" id="{C7F39A97-1149-4447-8B1D-57B349EC5D5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44450</xdr:rowOff>
    </xdr:from>
    <xdr:to>
      <xdr:col>54</xdr:col>
      <xdr:colOff>189865</xdr:colOff>
      <xdr:row>41</xdr:row>
      <xdr:rowOff>107950</xdr:rowOff>
    </xdr:to>
    <xdr:cxnSp macro="">
      <xdr:nvCxnSpPr>
        <xdr:cNvPr id="104" name="直線コネクタ 103">
          <a:extLst>
            <a:ext uri="{FF2B5EF4-FFF2-40B4-BE49-F238E27FC236}">
              <a16:creationId xmlns="" xmlns:a16="http://schemas.microsoft.com/office/drawing/2014/main" id="{DE7770AA-A264-4C6E-BDD6-D8B0D7F626F8}"/>
            </a:ext>
          </a:extLst>
        </xdr:cNvPr>
        <xdr:cNvCxnSpPr/>
      </xdr:nvCxnSpPr>
      <xdr:spPr>
        <a:xfrm flipV="1">
          <a:off x="10476865" y="57023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05" name="【図書館】&#10;一人当たり面積最小値テキスト">
          <a:extLst>
            <a:ext uri="{FF2B5EF4-FFF2-40B4-BE49-F238E27FC236}">
              <a16:creationId xmlns="" xmlns:a16="http://schemas.microsoft.com/office/drawing/2014/main" id="{BDB151F7-FB3A-43F7-BB24-B630A828B55E}"/>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06" name="直線コネクタ 105">
          <a:extLst>
            <a:ext uri="{FF2B5EF4-FFF2-40B4-BE49-F238E27FC236}">
              <a16:creationId xmlns="" xmlns:a16="http://schemas.microsoft.com/office/drawing/2014/main" id="{C9D78D71-4D17-4B76-8413-3C1157B1966A}"/>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162577</xdr:rowOff>
    </xdr:from>
    <xdr:ext cx="469744" cy="259045"/>
    <xdr:sp macro="" textlink="">
      <xdr:nvSpPr>
        <xdr:cNvPr id="107" name="【図書館】&#10;一人当たり面積最大値テキスト">
          <a:extLst>
            <a:ext uri="{FF2B5EF4-FFF2-40B4-BE49-F238E27FC236}">
              <a16:creationId xmlns="" xmlns:a16="http://schemas.microsoft.com/office/drawing/2014/main" id="{4216D927-E902-4152-A3B8-39E7E7E41EC8}"/>
            </a:ext>
          </a:extLst>
        </xdr:cNvPr>
        <xdr:cNvSpPr txBox="1"/>
      </xdr:nvSpPr>
      <xdr:spPr>
        <a:xfrm>
          <a:off x="10515600" y="54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44450</xdr:rowOff>
    </xdr:from>
    <xdr:to>
      <xdr:col>55</xdr:col>
      <xdr:colOff>88900</xdr:colOff>
      <xdr:row>33</xdr:row>
      <xdr:rowOff>44450</xdr:rowOff>
    </xdr:to>
    <xdr:cxnSp macro="">
      <xdr:nvCxnSpPr>
        <xdr:cNvPr id="108" name="直線コネクタ 107">
          <a:extLst>
            <a:ext uri="{FF2B5EF4-FFF2-40B4-BE49-F238E27FC236}">
              <a16:creationId xmlns="" xmlns:a16="http://schemas.microsoft.com/office/drawing/2014/main" id="{22C08DA5-434E-43F5-894C-C8DE179E5558}"/>
            </a:ext>
          </a:extLst>
        </xdr:cNvPr>
        <xdr:cNvCxnSpPr/>
      </xdr:nvCxnSpPr>
      <xdr:spPr>
        <a:xfrm>
          <a:off x="10388600" y="57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09" name="【図書館】&#10;一人当たり面積平均値テキスト">
          <a:extLst>
            <a:ext uri="{FF2B5EF4-FFF2-40B4-BE49-F238E27FC236}">
              <a16:creationId xmlns="" xmlns:a16="http://schemas.microsoft.com/office/drawing/2014/main" id="{37A0DDDD-9890-4180-9FB2-B50D4AA0DB99}"/>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10" name="フローチャート: 判断 109">
          <a:extLst>
            <a:ext uri="{FF2B5EF4-FFF2-40B4-BE49-F238E27FC236}">
              <a16:creationId xmlns="" xmlns:a16="http://schemas.microsoft.com/office/drawing/2014/main" id="{422EA6FB-1626-4F43-A6BD-EE38D799237C}"/>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11" name="フローチャート: 判断 110">
          <a:extLst>
            <a:ext uri="{FF2B5EF4-FFF2-40B4-BE49-F238E27FC236}">
              <a16:creationId xmlns="" xmlns:a16="http://schemas.microsoft.com/office/drawing/2014/main" id="{27767B48-CF21-4FBC-B515-144305817A9F}"/>
            </a:ext>
          </a:extLst>
        </xdr:cNvPr>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12" name="フローチャート: 判断 111">
          <a:extLst>
            <a:ext uri="{FF2B5EF4-FFF2-40B4-BE49-F238E27FC236}">
              <a16:creationId xmlns="" xmlns:a16="http://schemas.microsoft.com/office/drawing/2014/main" id="{FF6E12E0-BF4A-49B2-A9A3-1683A581FCCE}"/>
            </a:ext>
          </a:extLst>
        </xdr:cNvPr>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a:extLst>
            <a:ext uri="{FF2B5EF4-FFF2-40B4-BE49-F238E27FC236}">
              <a16:creationId xmlns="" xmlns:a16="http://schemas.microsoft.com/office/drawing/2014/main" id="{E99386E6-F398-41E6-A7C9-3E31B8A851C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a:extLst>
            <a:ext uri="{FF2B5EF4-FFF2-40B4-BE49-F238E27FC236}">
              <a16:creationId xmlns="" xmlns:a16="http://schemas.microsoft.com/office/drawing/2014/main" id="{1CC3731D-F225-46B6-B0B3-C4A6820E05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a:extLst>
            <a:ext uri="{FF2B5EF4-FFF2-40B4-BE49-F238E27FC236}">
              <a16:creationId xmlns="" xmlns:a16="http://schemas.microsoft.com/office/drawing/2014/main" id="{E5885D16-67DF-4B31-8507-23F9CC65BF4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a:extLst>
            <a:ext uri="{FF2B5EF4-FFF2-40B4-BE49-F238E27FC236}">
              <a16:creationId xmlns="" xmlns:a16="http://schemas.microsoft.com/office/drawing/2014/main" id="{08704D36-7C83-4B39-A25E-F8BA735AE2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a:extLst>
            <a:ext uri="{FF2B5EF4-FFF2-40B4-BE49-F238E27FC236}">
              <a16:creationId xmlns="" xmlns:a16="http://schemas.microsoft.com/office/drawing/2014/main" id="{3F5E0D8F-B3DC-416D-971C-5CFC66C4707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76200</xdr:rowOff>
    </xdr:from>
    <xdr:to>
      <xdr:col>55</xdr:col>
      <xdr:colOff>50800</xdr:colOff>
      <xdr:row>39</xdr:row>
      <xdr:rowOff>6350</xdr:rowOff>
    </xdr:to>
    <xdr:sp macro="" textlink="">
      <xdr:nvSpPr>
        <xdr:cNvPr id="118" name="楕円 117">
          <a:extLst>
            <a:ext uri="{FF2B5EF4-FFF2-40B4-BE49-F238E27FC236}">
              <a16:creationId xmlns="" xmlns:a16="http://schemas.microsoft.com/office/drawing/2014/main" id="{42971F5D-D382-42C6-93FF-D90078AB7A84}"/>
            </a:ext>
          </a:extLst>
        </xdr:cNvPr>
        <xdr:cNvSpPr/>
      </xdr:nvSpPr>
      <xdr:spPr>
        <a:xfrm>
          <a:off x="104267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54627</xdr:rowOff>
    </xdr:from>
    <xdr:ext cx="469744" cy="259045"/>
    <xdr:sp macro="" textlink="">
      <xdr:nvSpPr>
        <xdr:cNvPr id="119" name="【図書館】&#10;一人当たり面積該当値テキスト">
          <a:extLst>
            <a:ext uri="{FF2B5EF4-FFF2-40B4-BE49-F238E27FC236}">
              <a16:creationId xmlns="" xmlns:a16="http://schemas.microsoft.com/office/drawing/2014/main" id="{E116E315-EA85-41A2-A2CD-21791B49DF23}"/>
            </a:ext>
          </a:extLst>
        </xdr:cNvPr>
        <xdr:cNvSpPr txBox="1"/>
      </xdr:nvSpPr>
      <xdr:spPr>
        <a:xfrm>
          <a:off x="10515600"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76200</xdr:rowOff>
    </xdr:from>
    <xdr:to>
      <xdr:col>50</xdr:col>
      <xdr:colOff>165100</xdr:colOff>
      <xdr:row>39</xdr:row>
      <xdr:rowOff>6350</xdr:rowOff>
    </xdr:to>
    <xdr:sp macro="" textlink="">
      <xdr:nvSpPr>
        <xdr:cNvPr id="120" name="楕円 119">
          <a:extLst>
            <a:ext uri="{FF2B5EF4-FFF2-40B4-BE49-F238E27FC236}">
              <a16:creationId xmlns="" xmlns:a16="http://schemas.microsoft.com/office/drawing/2014/main" id="{BE062806-65A1-410C-B253-31C480353368}"/>
            </a:ext>
          </a:extLst>
        </xdr:cNvPr>
        <xdr:cNvSpPr/>
      </xdr:nvSpPr>
      <xdr:spPr>
        <a:xfrm>
          <a:off x="9588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127000</xdr:rowOff>
    </xdr:from>
    <xdr:to>
      <xdr:col>55</xdr:col>
      <xdr:colOff>0</xdr:colOff>
      <xdr:row>38</xdr:row>
      <xdr:rowOff>127000</xdr:rowOff>
    </xdr:to>
    <xdr:cxnSp macro="">
      <xdr:nvCxnSpPr>
        <xdr:cNvPr id="121" name="直線コネクタ 120">
          <a:extLst>
            <a:ext uri="{FF2B5EF4-FFF2-40B4-BE49-F238E27FC236}">
              <a16:creationId xmlns="" xmlns:a16="http://schemas.microsoft.com/office/drawing/2014/main" id="{ADF57B4A-53A8-436A-9DFF-626281560C59}"/>
            </a:ext>
          </a:extLst>
        </xdr:cNvPr>
        <xdr:cNvCxnSpPr/>
      </xdr:nvCxnSpPr>
      <xdr:spPr>
        <a:xfrm>
          <a:off x="9639300" y="6642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88900</xdr:rowOff>
    </xdr:from>
    <xdr:to>
      <xdr:col>46</xdr:col>
      <xdr:colOff>38100</xdr:colOff>
      <xdr:row>39</xdr:row>
      <xdr:rowOff>19050</xdr:rowOff>
    </xdr:to>
    <xdr:sp macro="" textlink="">
      <xdr:nvSpPr>
        <xdr:cNvPr id="122" name="楕円 121">
          <a:extLst>
            <a:ext uri="{FF2B5EF4-FFF2-40B4-BE49-F238E27FC236}">
              <a16:creationId xmlns="" xmlns:a16="http://schemas.microsoft.com/office/drawing/2014/main" id="{F0DCF73B-A923-4B42-A759-2AEEBA16B396}"/>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127000</xdr:rowOff>
    </xdr:from>
    <xdr:to>
      <xdr:col>50</xdr:col>
      <xdr:colOff>114300</xdr:colOff>
      <xdr:row>38</xdr:row>
      <xdr:rowOff>139700</xdr:rowOff>
    </xdr:to>
    <xdr:cxnSp macro="">
      <xdr:nvCxnSpPr>
        <xdr:cNvPr id="123" name="直線コネクタ 122">
          <a:extLst>
            <a:ext uri="{FF2B5EF4-FFF2-40B4-BE49-F238E27FC236}">
              <a16:creationId xmlns="" xmlns:a16="http://schemas.microsoft.com/office/drawing/2014/main" id="{AAD0C2D3-6138-400C-BD72-BD101A6C3B27}"/>
            </a:ext>
          </a:extLst>
        </xdr:cNvPr>
        <xdr:cNvCxnSpPr/>
      </xdr:nvCxnSpPr>
      <xdr:spPr>
        <a:xfrm flipV="1">
          <a:off x="8750300" y="6642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24" name="n_1aveValue【図書館】&#10;一人当たり面積">
          <a:extLst>
            <a:ext uri="{FF2B5EF4-FFF2-40B4-BE49-F238E27FC236}">
              <a16:creationId xmlns="" xmlns:a16="http://schemas.microsoft.com/office/drawing/2014/main" id="{E375004B-234C-49C0-AB9B-CB57860BCFC1}"/>
            </a:ext>
          </a:extLst>
        </xdr:cNvPr>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25" name="n_2aveValue【図書館】&#10;一人当たり面積">
          <a:extLst>
            <a:ext uri="{FF2B5EF4-FFF2-40B4-BE49-F238E27FC236}">
              <a16:creationId xmlns="" xmlns:a16="http://schemas.microsoft.com/office/drawing/2014/main" id="{EBD7EACF-E1DB-4366-BEC0-85C5A23EC300}"/>
            </a:ext>
          </a:extLst>
        </xdr:cNvPr>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168927</xdr:rowOff>
    </xdr:from>
    <xdr:ext cx="469744" cy="259045"/>
    <xdr:sp macro="" textlink="">
      <xdr:nvSpPr>
        <xdr:cNvPr id="126" name="n_1mainValue【図書館】&#10;一人当たり面積">
          <a:extLst>
            <a:ext uri="{FF2B5EF4-FFF2-40B4-BE49-F238E27FC236}">
              <a16:creationId xmlns="" xmlns:a16="http://schemas.microsoft.com/office/drawing/2014/main" id="{018CEADB-62DB-4330-BA1D-C70128EBA059}"/>
            </a:ext>
          </a:extLst>
        </xdr:cNvPr>
        <xdr:cNvSpPr txBox="1"/>
      </xdr:nvSpPr>
      <xdr:spPr>
        <a:xfrm>
          <a:off x="93917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27" name="n_2mainValue【図書館】&#10;一人当たり面積">
          <a:extLst>
            <a:ext uri="{FF2B5EF4-FFF2-40B4-BE49-F238E27FC236}">
              <a16:creationId xmlns="" xmlns:a16="http://schemas.microsoft.com/office/drawing/2014/main" id="{D22494BD-0F4A-4078-AFC3-8DA07A202501}"/>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8" name="正方形/長方形 127">
          <a:extLst>
            <a:ext uri="{FF2B5EF4-FFF2-40B4-BE49-F238E27FC236}">
              <a16:creationId xmlns="" xmlns:a16="http://schemas.microsoft.com/office/drawing/2014/main" id="{B97D0DB3-A9F0-4069-8B18-B0D42B2EB13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9" name="正方形/長方形 128">
          <a:extLst>
            <a:ext uri="{FF2B5EF4-FFF2-40B4-BE49-F238E27FC236}">
              <a16:creationId xmlns="" xmlns:a16="http://schemas.microsoft.com/office/drawing/2014/main" id="{DD3B4EAA-718E-43DB-AC91-923CAFA8332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0" name="正方形/長方形 129">
          <a:extLst>
            <a:ext uri="{FF2B5EF4-FFF2-40B4-BE49-F238E27FC236}">
              <a16:creationId xmlns="" xmlns:a16="http://schemas.microsoft.com/office/drawing/2014/main" id="{55BC2625-0186-4D6E-B01C-965E5177E7D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1" name="正方形/長方形 130">
          <a:extLst>
            <a:ext uri="{FF2B5EF4-FFF2-40B4-BE49-F238E27FC236}">
              <a16:creationId xmlns="" xmlns:a16="http://schemas.microsoft.com/office/drawing/2014/main" id="{BF0E1AD9-B26B-45F4-9626-8AC69A4E0D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2" name="正方形/長方形 131">
          <a:extLst>
            <a:ext uri="{FF2B5EF4-FFF2-40B4-BE49-F238E27FC236}">
              <a16:creationId xmlns="" xmlns:a16="http://schemas.microsoft.com/office/drawing/2014/main" id="{5C735C72-4EAC-4BA2-B64C-D39EE440EB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3" name="正方形/長方形 132">
          <a:extLst>
            <a:ext uri="{FF2B5EF4-FFF2-40B4-BE49-F238E27FC236}">
              <a16:creationId xmlns="" xmlns:a16="http://schemas.microsoft.com/office/drawing/2014/main" id="{9634EFD6-339F-4047-9DB9-CEFA0A3966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4" name="正方形/長方形 133">
          <a:extLst>
            <a:ext uri="{FF2B5EF4-FFF2-40B4-BE49-F238E27FC236}">
              <a16:creationId xmlns="" xmlns:a16="http://schemas.microsoft.com/office/drawing/2014/main" id="{147076F2-734B-4D53-99D6-9A00A7F9F1E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5" name="正方形/長方形 134">
          <a:extLst>
            <a:ext uri="{FF2B5EF4-FFF2-40B4-BE49-F238E27FC236}">
              <a16:creationId xmlns="" xmlns:a16="http://schemas.microsoft.com/office/drawing/2014/main" id="{321FCDB1-0044-4376-8E01-6A1EC926303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6" name="テキスト ボックス 135">
          <a:extLst>
            <a:ext uri="{FF2B5EF4-FFF2-40B4-BE49-F238E27FC236}">
              <a16:creationId xmlns="" xmlns:a16="http://schemas.microsoft.com/office/drawing/2014/main" id="{D518237A-293D-457A-999D-F81737CB29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7" name="直線コネクタ 136">
          <a:extLst>
            <a:ext uri="{FF2B5EF4-FFF2-40B4-BE49-F238E27FC236}">
              <a16:creationId xmlns="" xmlns:a16="http://schemas.microsoft.com/office/drawing/2014/main" id="{75D22504-5F6F-4623-A784-AC5816C1B0E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8" name="テキスト ボックス 137">
          <a:extLst>
            <a:ext uri="{FF2B5EF4-FFF2-40B4-BE49-F238E27FC236}">
              <a16:creationId xmlns="" xmlns:a16="http://schemas.microsoft.com/office/drawing/2014/main" id="{4080205E-C7DA-4546-BC33-05DA7742E3C2}"/>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9" name="直線コネクタ 138">
          <a:extLst>
            <a:ext uri="{FF2B5EF4-FFF2-40B4-BE49-F238E27FC236}">
              <a16:creationId xmlns="" xmlns:a16="http://schemas.microsoft.com/office/drawing/2014/main" id="{4179F504-D0C8-4F4C-A0FE-283B344A17C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0" name="テキスト ボックス 139">
          <a:extLst>
            <a:ext uri="{FF2B5EF4-FFF2-40B4-BE49-F238E27FC236}">
              <a16:creationId xmlns="" xmlns:a16="http://schemas.microsoft.com/office/drawing/2014/main" id="{DE6B7702-EA46-4015-B3F9-104FF42D6EF1}"/>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1" name="直線コネクタ 140">
          <a:extLst>
            <a:ext uri="{FF2B5EF4-FFF2-40B4-BE49-F238E27FC236}">
              <a16:creationId xmlns="" xmlns:a16="http://schemas.microsoft.com/office/drawing/2014/main" id="{1DDA6E56-1EF3-44CC-BA32-4D97F210E03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2" name="テキスト ボックス 141">
          <a:extLst>
            <a:ext uri="{FF2B5EF4-FFF2-40B4-BE49-F238E27FC236}">
              <a16:creationId xmlns="" xmlns:a16="http://schemas.microsoft.com/office/drawing/2014/main" id="{B167BA3E-943A-426D-9548-EECEB1C1CD0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3" name="直線コネクタ 142">
          <a:extLst>
            <a:ext uri="{FF2B5EF4-FFF2-40B4-BE49-F238E27FC236}">
              <a16:creationId xmlns="" xmlns:a16="http://schemas.microsoft.com/office/drawing/2014/main" id="{F7E0A62C-57ED-4235-AE59-2F41E1F7404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4" name="テキスト ボックス 143">
          <a:extLst>
            <a:ext uri="{FF2B5EF4-FFF2-40B4-BE49-F238E27FC236}">
              <a16:creationId xmlns="" xmlns:a16="http://schemas.microsoft.com/office/drawing/2014/main" id="{0946B096-DA63-4BF4-B0D5-7B334EAC1E9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5" name="直線コネクタ 144">
          <a:extLst>
            <a:ext uri="{FF2B5EF4-FFF2-40B4-BE49-F238E27FC236}">
              <a16:creationId xmlns="" xmlns:a16="http://schemas.microsoft.com/office/drawing/2014/main" id="{2B26A0AE-F9C7-4A12-8DED-A908395945B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6" name="テキスト ボックス 145">
          <a:extLst>
            <a:ext uri="{FF2B5EF4-FFF2-40B4-BE49-F238E27FC236}">
              <a16:creationId xmlns="" xmlns:a16="http://schemas.microsoft.com/office/drawing/2014/main" id="{EC3DCAC6-BC66-4650-9EE7-DFF11F38117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7" name="直線コネクタ 146">
          <a:extLst>
            <a:ext uri="{FF2B5EF4-FFF2-40B4-BE49-F238E27FC236}">
              <a16:creationId xmlns="" xmlns:a16="http://schemas.microsoft.com/office/drawing/2014/main" id="{512BC940-55B3-4694-ACA6-754C4F74DA3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8" name="テキスト ボックス 147">
          <a:extLst>
            <a:ext uri="{FF2B5EF4-FFF2-40B4-BE49-F238E27FC236}">
              <a16:creationId xmlns="" xmlns:a16="http://schemas.microsoft.com/office/drawing/2014/main" id="{6F538572-A0C6-4A2D-8928-903F3D46322B}"/>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a:extLst>
            <a:ext uri="{FF2B5EF4-FFF2-40B4-BE49-F238E27FC236}">
              <a16:creationId xmlns="" xmlns:a16="http://schemas.microsoft.com/office/drawing/2014/main" id="{EBD48975-F1F5-4235-B7F6-8C18118D555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0" name="テキスト ボックス 149">
          <a:extLst>
            <a:ext uri="{FF2B5EF4-FFF2-40B4-BE49-F238E27FC236}">
              <a16:creationId xmlns="" xmlns:a16="http://schemas.microsoft.com/office/drawing/2014/main" id="{FFD9947F-5F46-4B94-9C56-D904DDB48ED8}"/>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1" name="【体育館・プール】&#10;有形固定資産減価償却率グラフ枠">
          <a:extLst>
            <a:ext uri="{FF2B5EF4-FFF2-40B4-BE49-F238E27FC236}">
              <a16:creationId xmlns="" xmlns:a16="http://schemas.microsoft.com/office/drawing/2014/main" id="{2D1FD3E1-CD63-42D3-9664-807F4E25D52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11430</xdr:rowOff>
    </xdr:from>
    <xdr:to>
      <xdr:col>24</xdr:col>
      <xdr:colOff>62865</xdr:colOff>
      <xdr:row>64</xdr:row>
      <xdr:rowOff>140970</xdr:rowOff>
    </xdr:to>
    <xdr:cxnSp macro="">
      <xdr:nvCxnSpPr>
        <xdr:cNvPr id="152" name="直線コネクタ 151">
          <a:extLst>
            <a:ext uri="{FF2B5EF4-FFF2-40B4-BE49-F238E27FC236}">
              <a16:creationId xmlns="" xmlns:a16="http://schemas.microsoft.com/office/drawing/2014/main" id="{BD8569E4-2268-46F9-85C0-BFF05D8F747D}"/>
            </a:ext>
          </a:extLst>
        </xdr:cNvPr>
        <xdr:cNvCxnSpPr/>
      </xdr:nvCxnSpPr>
      <xdr:spPr>
        <a:xfrm flipV="1">
          <a:off x="4634865" y="96126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144797</xdr:rowOff>
    </xdr:from>
    <xdr:ext cx="405111" cy="259045"/>
    <xdr:sp macro="" textlink="">
      <xdr:nvSpPr>
        <xdr:cNvPr id="153" name="【体育館・プール】&#10;有形固定資産減価償却率最小値テキスト">
          <a:extLst>
            <a:ext uri="{FF2B5EF4-FFF2-40B4-BE49-F238E27FC236}">
              <a16:creationId xmlns="" xmlns:a16="http://schemas.microsoft.com/office/drawing/2014/main" id="{44480793-4E50-44BC-8D77-34FBA7CF85A8}"/>
            </a:ext>
          </a:extLst>
        </xdr:cNvPr>
        <xdr:cNvSpPr txBox="1"/>
      </xdr:nvSpPr>
      <xdr:spPr>
        <a:xfrm>
          <a:off x="4673600" y="1111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140970</xdr:rowOff>
    </xdr:from>
    <xdr:to>
      <xdr:col>24</xdr:col>
      <xdr:colOff>152400</xdr:colOff>
      <xdr:row>64</xdr:row>
      <xdr:rowOff>140970</xdr:rowOff>
    </xdr:to>
    <xdr:cxnSp macro="">
      <xdr:nvCxnSpPr>
        <xdr:cNvPr id="154" name="直線コネクタ 153">
          <a:extLst>
            <a:ext uri="{FF2B5EF4-FFF2-40B4-BE49-F238E27FC236}">
              <a16:creationId xmlns="" xmlns:a16="http://schemas.microsoft.com/office/drawing/2014/main" id="{726355E7-C73C-4589-AC95-F6C63F599DF2}"/>
            </a:ext>
          </a:extLst>
        </xdr:cNvPr>
        <xdr:cNvCxnSpPr/>
      </xdr:nvCxnSpPr>
      <xdr:spPr>
        <a:xfrm>
          <a:off x="4546600" y="11113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129557</xdr:rowOff>
    </xdr:from>
    <xdr:ext cx="405111" cy="259045"/>
    <xdr:sp macro="" textlink="">
      <xdr:nvSpPr>
        <xdr:cNvPr id="155" name="【体育館・プール】&#10;有形固定資産減価償却率最大値テキスト">
          <a:extLst>
            <a:ext uri="{FF2B5EF4-FFF2-40B4-BE49-F238E27FC236}">
              <a16:creationId xmlns="" xmlns:a16="http://schemas.microsoft.com/office/drawing/2014/main" id="{DF59E89A-DB1C-4E45-9F82-982182C1DEA7}"/>
            </a:ext>
          </a:extLst>
        </xdr:cNvPr>
        <xdr:cNvSpPr txBox="1"/>
      </xdr:nvSpPr>
      <xdr:spPr>
        <a:xfrm>
          <a:off x="4673600" y="938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11430</xdr:rowOff>
    </xdr:from>
    <xdr:to>
      <xdr:col>24</xdr:col>
      <xdr:colOff>152400</xdr:colOff>
      <xdr:row>56</xdr:row>
      <xdr:rowOff>11430</xdr:rowOff>
    </xdr:to>
    <xdr:cxnSp macro="">
      <xdr:nvCxnSpPr>
        <xdr:cNvPr id="156" name="直線コネクタ 155">
          <a:extLst>
            <a:ext uri="{FF2B5EF4-FFF2-40B4-BE49-F238E27FC236}">
              <a16:creationId xmlns="" xmlns:a16="http://schemas.microsoft.com/office/drawing/2014/main" id="{263B0F72-8411-46F4-8EFC-A24F7C865204}"/>
            </a:ext>
          </a:extLst>
        </xdr:cNvPr>
        <xdr:cNvCxnSpPr/>
      </xdr:nvCxnSpPr>
      <xdr:spPr>
        <a:xfrm>
          <a:off x="4546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87647</xdr:rowOff>
    </xdr:from>
    <xdr:ext cx="405111" cy="259045"/>
    <xdr:sp macro="" textlink="">
      <xdr:nvSpPr>
        <xdr:cNvPr id="157" name="【体育館・プール】&#10;有形固定資産減価償却率平均値テキスト">
          <a:extLst>
            <a:ext uri="{FF2B5EF4-FFF2-40B4-BE49-F238E27FC236}">
              <a16:creationId xmlns="" xmlns:a16="http://schemas.microsoft.com/office/drawing/2014/main" id="{B6B3CAA9-3A6D-4F1E-BA87-6C65C02B799B}"/>
            </a:ext>
          </a:extLst>
        </xdr:cNvPr>
        <xdr:cNvSpPr txBox="1"/>
      </xdr:nvSpPr>
      <xdr:spPr>
        <a:xfrm>
          <a:off x="4673600" y="1020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58" name="フローチャート: 判断 157">
          <a:extLst>
            <a:ext uri="{FF2B5EF4-FFF2-40B4-BE49-F238E27FC236}">
              <a16:creationId xmlns="" xmlns:a16="http://schemas.microsoft.com/office/drawing/2014/main" id="{BE3E205E-FCE4-4C1B-9B67-49E220D2C960}"/>
            </a:ext>
          </a:extLst>
        </xdr:cNvPr>
        <xdr:cNvSpPr/>
      </xdr:nvSpPr>
      <xdr:spPr>
        <a:xfrm>
          <a:off x="4584700" y="1022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114935</xdr:rowOff>
    </xdr:from>
    <xdr:to>
      <xdr:col>20</xdr:col>
      <xdr:colOff>38100</xdr:colOff>
      <xdr:row>60</xdr:row>
      <xdr:rowOff>45085</xdr:rowOff>
    </xdr:to>
    <xdr:sp macro="" textlink="">
      <xdr:nvSpPr>
        <xdr:cNvPr id="159" name="フローチャート: 判断 158">
          <a:extLst>
            <a:ext uri="{FF2B5EF4-FFF2-40B4-BE49-F238E27FC236}">
              <a16:creationId xmlns="" xmlns:a16="http://schemas.microsoft.com/office/drawing/2014/main" id="{55C9FA5A-8A92-487B-8ABC-E929F8009D39}"/>
            </a:ext>
          </a:extLst>
        </xdr:cNvPr>
        <xdr:cNvSpPr/>
      </xdr:nvSpPr>
      <xdr:spPr>
        <a:xfrm>
          <a:off x="3746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145415</xdr:rowOff>
    </xdr:from>
    <xdr:to>
      <xdr:col>15</xdr:col>
      <xdr:colOff>101600</xdr:colOff>
      <xdr:row>60</xdr:row>
      <xdr:rowOff>75565</xdr:rowOff>
    </xdr:to>
    <xdr:sp macro="" textlink="">
      <xdr:nvSpPr>
        <xdr:cNvPr id="160" name="フローチャート: 判断 159">
          <a:extLst>
            <a:ext uri="{FF2B5EF4-FFF2-40B4-BE49-F238E27FC236}">
              <a16:creationId xmlns="" xmlns:a16="http://schemas.microsoft.com/office/drawing/2014/main" id="{E7C8D5C6-0F2D-46D8-A844-898002AFC2E1}"/>
            </a:ext>
          </a:extLst>
        </xdr:cNvPr>
        <xdr:cNvSpPr/>
      </xdr:nvSpPr>
      <xdr:spPr>
        <a:xfrm>
          <a:off x="2857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a:extLst>
            <a:ext uri="{FF2B5EF4-FFF2-40B4-BE49-F238E27FC236}">
              <a16:creationId xmlns="" xmlns:a16="http://schemas.microsoft.com/office/drawing/2014/main" id="{D207208F-5B7E-4B83-9DC0-2DC31F16CBA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a:extLst>
            <a:ext uri="{FF2B5EF4-FFF2-40B4-BE49-F238E27FC236}">
              <a16:creationId xmlns="" xmlns:a16="http://schemas.microsoft.com/office/drawing/2014/main" id="{69975EA2-95B5-48A9-8103-74455FADEE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a:extLst>
            <a:ext uri="{FF2B5EF4-FFF2-40B4-BE49-F238E27FC236}">
              <a16:creationId xmlns="" xmlns:a16="http://schemas.microsoft.com/office/drawing/2014/main" id="{765ABC48-E298-4B3E-B046-049F7E7201C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a:extLst>
            <a:ext uri="{FF2B5EF4-FFF2-40B4-BE49-F238E27FC236}">
              <a16:creationId xmlns="" xmlns:a16="http://schemas.microsoft.com/office/drawing/2014/main" id="{8F8378A8-25FD-4139-8113-5926875606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a:extLst>
            <a:ext uri="{FF2B5EF4-FFF2-40B4-BE49-F238E27FC236}">
              <a16:creationId xmlns="" xmlns:a16="http://schemas.microsoft.com/office/drawing/2014/main" id="{4993B705-A780-490C-89D1-2272F7B92C5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76835</xdr:rowOff>
    </xdr:from>
    <xdr:to>
      <xdr:col>24</xdr:col>
      <xdr:colOff>114300</xdr:colOff>
      <xdr:row>58</xdr:row>
      <xdr:rowOff>6985</xdr:rowOff>
    </xdr:to>
    <xdr:sp macro="" textlink="">
      <xdr:nvSpPr>
        <xdr:cNvPr id="166" name="楕円 165">
          <a:extLst>
            <a:ext uri="{FF2B5EF4-FFF2-40B4-BE49-F238E27FC236}">
              <a16:creationId xmlns="" xmlns:a16="http://schemas.microsoft.com/office/drawing/2014/main" id="{165D168F-20CF-48FD-9CA1-25203B4D7DEF}"/>
            </a:ext>
          </a:extLst>
        </xdr:cNvPr>
        <xdr:cNvSpPr/>
      </xdr:nvSpPr>
      <xdr:spPr>
        <a:xfrm>
          <a:off x="45847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99712</xdr:rowOff>
    </xdr:from>
    <xdr:ext cx="405111" cy="259045"/>
    <xdr:sp macro="" textlink="">
      <xdr:nvSpPr>
        <xdr:cNvPr id="167" name="【体育館・プール】&#10;有形固定資産減価償却率該当値テキスト">
          <a:extLst>
            <a:ext uri="{FF2B5EF4-FFF2-40B4-BE49-F238E27FC236}">
              <a16:creationId xmlns="" xmlns:a16="http://schemas.microsoft.com/office/drawing/2014/main" id="{7B059FE5-1568-4D11-9302-6EFFD6CC4E4D}"/>
            </a:ext>
          </a:extLst>
        </xdr:cNvPr>
        <xdr:cNvSpPr txBox="1"/>
      </xdr:nvSpPr>
      <xdr:spPr>
        <a:xfrm>
          <a:off x="4673600"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120650</xdr:rowOff>
    </xdr:from>
    <xdr:to>
      <xdr:col>20</xdr:col>
      <xdr:colOff>38100</xdr:colOff>
      <xdr:row>58</xdr:row>
      <xdr:rowOff>50800</xdr:rowOff>
    </xdr:to>
    <xdr:sp macro="" textlink="">
      <xdr:nvSpPr>
        <xdr:cNvPr id="168" name="楕円 167">
          <a:extLst>
            <a:ext uri="{FF2B5EF4-FFF2-40B4-BE49-F238E27FC236}">
              <a16:creationId xmlns="" xmlns:a16="http://schemas.microsoft.com/office/drawing/2014/main" id="{18CA9C70-ACD6-4200-9761-B364062B1D96}"/>
            </a:ext>
          </a:extLst>
        </xdr:cNvPr>
        <xdr:cNvSpPr/>
      </xdr:nvSpPr>
      <xdr:spPr>
        <a:xfrm>
          <a:off x="3746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127635</xdr:rowOff>
    </xdr:from>
    <xdr:to>
      <xdr:col>24</xdr:col>
      <xdr:colOff>63500</xdr:colOff>
      <xdr:row>58</xdr:row>
      <xdr:rowOff>0</xdr:rowOff>
    </xdr:to>
    <xdr:cxnSp macro="">
      <xdr:nvCxnSpPr>
        <xdr:cNvPr id="169" name="直線コネクタ 168">
          <a:extLst>
            <a:ext uri="{FF2B5EF4-FFF2-40B4-BE49-F238E27FC236}">
              <a16:creationId xmlns="" xmlns:a16="http://schemas.microsoft.com/office/drawing/2014/main" id="{E5442910-7567-411C-A0F1-7E8F708967F7}"/>
            </a:ext>
          </a:extLst>
        </xdr:cNvPr>
        <xdr:cNvCxnSpPr/>
      </xdr:nvCxnSpPr>
      <xdr:spPr>
        <a:xfrm flipV="1">
          <a:off x="3797300" y="990028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149225</xdr:rowOff>
    </xdr:from>
    <xdr:to>
      <xdr:col>15</xdr:col>
      <xdr:colOff>101600</xdr:colOff>
      <xdr:row>57</xdr:row>
      <xdr:rowOff>79375</xdr:rowOff>
    </xdr:to>
    <xdr:sp macro="" textlink="">
      <xdr:nvSpPr>
        <xdr:cNvPr id="170" name="楕円 169">
          <a:extLst>
            <a:ext uri="{FF2B5EF4-FFF2-40B4-BE49-F238E27FC236}">
              <a16:creationId xmlns="" xmlns:a16="http://schemas.microsoft.com/office/drawing/2014/main" id="{CE819114-DAE5-43C7-836F-9D8955A78596}"/>
            </a:ext>
          </a:extLst>
        </xdr:cNvPr>
        <xdr:cNvSpPr/>
      </xdr:nvSpPr>
      <xdr:spPr>
        <a:xfrm>
          <a:off x="2857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28575</xdr:rowOff>
    </xdr:from>
    <xdr:to>
      <xdr:col>19</xdr:col>
      <xdr:colOff>177800</xdr:colOff>
      <xdr:row>58</xdr:row>
      <xdr:rowOff>0</xdr:rowOff>
    </xdr:to>
    <xdr:cxnSp macro="">
      <xdr:nvCxnSpPr>
        <xdr:cNvPr id="171" name="直線コネクタ 170">
          <a:extLst>
            <a:ext uri="{FF2B5EF4-FFF2-40B4-BE49-F238E27FC236}">
              <a16:creationId xmlns="" xmlns:a16="http://schemas.microsoft.com/office/drawing/2014/main" id="{C5FDED59-6A6F-4690-8431-7985F3490C36}"/>
            </a:ext>
          </a:extLst>
        </xdr:cNvPr>
        <xdr:cNvCxnSpPr/>
      </xdr:nvCxnSpPr>
      <xdr:spPr>
        <a:xfrm>
          <a:off x="2908300" y="98012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36212</xdr:rowOff>
    </xdr:from>
    <xdr:ext cx="405111" cy="259045"/>
    <xdr:sp macro="" textlink="">
      <xdr:nvSpPr>
        <xdr:cNvPr id="172" name="n_1aveValue【体育館・プール】&#10;有形固定資産減価償却率">
          <a:extLst>
            <a:ext uri="{FF2B5EF4-FFF2-40B4-BE49-F238E27FC236}">
              <a16:creationId xmlns="" xmlns:a16="http://schemas.microsoft.com/office/drawing/2014/main" id="{584BD48C-CB79-402A-A507-5506B0FF1FEF}"/>
            </a:ext>
          </a:extLst>
        </xdr:cNvPr>
        <xdr:cNvSpPr txBox="1"/>
      </xdr:nvSpPr>
      <xdr:spPr>
        <a:xfrm>
          <a:off x="35820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66692</xdr:rowOff>
    </xdr:from>
    <xdr:ext cx="405111" cy="259045"/>
    <xdr:sp macro="" textlink="">
      <xdr:nvSpPr>
        <xdr:cNvPr id="173" name="n_2aveValue【体育館・プール】&#10;有形固定資産減価償却率">
          <a:extLst>
            <a:ext uri="{FF2B5EF4-FFF2-40B4-BE49-F238E27FC236}">
              <a16:creationId xmlns="" xmlns:a16="http://schemas.microsoft.com/office/drawing/2014/main" id="{33C99AAE-632D-4789-82A4-8A53D8B10E71}"/>
            </a:ext>
          </a:extLst>
        </xdr:cNvPr>
        <xdr:cNvSpPr txBox="1"/>
      </xdr:nvSpPr>
      <xdr:spPr>
        <a:xfrm>
          <a:off x="2705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67327</xdr:rowOff>
    </xdr:from>
    <xdr:ext cx="405111" cy="259045"/>
    <xdr:sp macro="" textlink="">
      <xdr:nvSpPr>
        <xdr:cNvPr id="174" name="n_1mainValue【体育館・プール】&#10;有形固定資産減価償却率">
          <a:extLst>
            <a:ext uri="{FF2B5EF4-FFF2-40B4-BE49-F238E27FC236}">
              <a16:creationId xmlns="" xmlns:a16="http://schemas.microsoft.com/office/drawing/2014/main" id="{CE2A4982-7629-4996-B000-C5550EC49F03}"/>
            </a:ext>
          </a:extLst>
        </xdr:cNvPr>
        <xdr:cNvSpPr txBox="1"/>
      </xdr:nvSpPr>
      <xdr:spPr>
        <a:xfrm>
          <a:off x="3582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95902</xdr:rowOff>
    </xdr:from>
    <xdr:ext cx="405111" cy="259045"/>
    <xdr:sp macro="" textlink="">
      <xdr:nvSpPr>
        <xdr:cNvPr id="175" name="n_2mainValue【体育館・プール】&#10;有形固定資産減価償却率">
          <a:extLst>
            <a:ext uri="{FF2B5EF4-FFF2-40B4-BE49-F238E27FC236}">
              <a16:creationId xmlns="" xmlns:a16="http://schemas.microsoft.com/office/drawing/2014/main" id="{23682964-EA83-44B6-B99F-E0A046779C99}"/>
            </a:ext>
          </a:extLst>
        </xdr:cNvPr>
        <xdr:cNvSpPr txBox="1"/>
      </xdr:nvSpPr>
      <xdr:spPr>
        <a:xfrm>
          <a:off x="27057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6" name="正方形/長方形 175">
          <a:extLst>
            <a:ext uri="{FF2B5EF4-FFF2-40B4-BE49-F238E27FC236}">
              <a16:creationId xmlns="" xmlns:a16="http://schemas.microsoft.com/office/drawing/2014/main" id="{45A4B754-C3DA-4FE6-A9FC-4F37617D7D8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7" name="正方形/長方形 176">
          <a:extLst>
            <a:ext uri="{FF2B5EF4-FFF2-40B4-BE49-F238E27FC236}">
              <a16:creationId xmlns="" xmlns:a16="http://schemas.microsoft.com/office/drawing/2014/main" id="{404C37B3-C968-4FF9-80FB-852F84E4B88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8" name="正方形/長方形 177">
          <a:extLst>
            <a:ext uri="{FF2B5EF4-FFF2-40B4-BE49-F238E27FC236}">
              <a16:creationId xmlns="" xmlns:a16="http://schemas.microsoft.com/office/drawing/2014/main" id="{9F7F0E40-3855-4C4B-9BE4-AB869082D11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9" name="正方形/長方形 178">
          <a:extLst>
            <a:ext uri="{FF2B5EF4-FFF2-40B4-BE49-F238E27FC236}">
              <a16:creationId xmlns="" xmlns:a16="http://schemas.microsoft.com/office/drawing/2014/main" id="{11E1CF72-77AC-4B52-8AED-181F6BFE945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0" name="正方形/長方形 179">
          <a:extLst>
            <a:ext uri="{FF2B5EF4-FFF2-40B4-BE49-F238E27FC236}">
              <a16:creationId xmlns="" xmlns:a16="http://schemas.microsoft.com/office/drawing/2014/main" id="{7826DE51-BF74-4CE1-B650-C61B970A154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1" name="正方形/長方形 180">
          <a:extLst>
            <a:ext uri="{FF2B5EF4-FFF2-40B4-BE49-F238E27FC236}">
              <a16:creationId xmlns="" xmlns:a16="http://schemas.microsoft.com/office/drawing/2014/main" id="{19221B54-9621-4026-AD8B-32420940807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2" name="正方形/長方形 181">
          <a:extLst>
            <a:ext uri="{FF2B5EF4-FFF2-40B4-BE49-F238E27FC236}">
              <a16:creationId xmlns="" xmlns:a16="http://schemas.microsoft.com/office/drawing/2014/main" id="{D9A032D5-7F2B-42C7-8B2E-12A914E499B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3" name="正方形/長方形 182">
          <a:extLst>
            <a:ext uri="{FF2B5EF4-FFF2-40B4-BE49-F238E27FC236}">
              <a16:creationId xmlns="" xmlns:a16="http://schemas.microsoft.com/office/drawing/2014/main" id="{40B53760-6197-491F-9521-5ED9C2361F6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4" name="テキスト ボックス 183">
          <a:extLst>
            <a:ext uri="{FF2B5EF4-FFF2-40B4-BE49-F238E27FC236}">
              <a16:creationId xmlns="" xmlns:a16="http://schemas.microsoft.com/office/drawing/2014/main" id="{2F5C2A8F-AA47-4B2D-924A-11050A79100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5" name="直線コネクタ 184">
          <a:extLst>
            <a:ext uri="{FF2B5EF4-FFF2-40B4-BE49-F238E27FC236}">
              <a16:creationId xmlns="" xmlns:a16="http://schemas.microsoft.com/office/drawing/2014/main" id="{3B7C2655-4772-4E1D-8C73-8576856B9C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6" name="直線コネクタ 185">
          <a:extLst>
            <a:ext uri="{FF2B5EF4-FFF2-40B4-BE49-F238E27FC236}">
              <a16:creationId xmlns="" xmlns:a16="http://schemas.microsoft.com/office/drawing/2014/main" id="{29830BE0-6B12-4EB8-81E2-901FD54B546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7" name="テキスト ボックス 186">
          <a:extLst>
            <a:ext uri="{FF2B5EF4-FFF2-40B4-BE49-F238E27FC236}">
              <a16:creationId xmlns="" xmlns:a16="http://schemas.microsoft.com/office/drawing/2014/main" id="{EE0E391F-088D-48BC-A334-384331907C3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8" name="直線コネクタ 187">
          <a:extLst>
            <a:ext uri="{FF2B5EF4-FFF2-40B4-BE49-F238E27FC236}">
              <a16:creationId xmlns="" xmlns:a16="http://schemas.microsoft.com/office/drawing/2014/main" id="{8C240C4E-7040-444F-91E2-33896E1DA9E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9" name="テキスト ボックス 188">
          <a:extLst>
            <a:ext uri="{FF2B5EF4-FFF2-40B4-BE49-F238E27FC236}">
              <a16:creationId xmlns="" xmlns:a16="http://schemas.microsoft.com/office/drawing/2014/main" id="{5F5516F8-C098-48B8-8898-9D5084895C5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0" name="直線コネクタ 189">
          <a:extLst>
            <a:ext uri="{FF2B5EF4-FFF2-40B4-BE49-F238E27FC236}">
              <a16:creationId xmlns="" xmlns:a16="http://schemas.microsoft.com/office/drawing/2014/main" id="{DCC4B6DF-E39F-40DA-938B-AE4844063A8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1" name="テキスト ボックス 190">
          <a:extLst>
            <a:ext uri="{FF2B5EF4-FFF2-40B4-BE49-F238E27FC236}">
              <a16:creationId xmlns="" xmlns:a16="http://schemas.microsoft.com/office/drawing/2014/main" id="{051F5158-DFB4-428C-BA8D-7E44D2C65AC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2" name="直線コネクタ 191">
          <a:extLst>
            <a:ext uri="{FF2B5EF4-FFF2-40B4-BE49-F238E27FC236}">
              <a16:creationId xmlns="" xmlns:a16="http://schemas.microsoft.com/office/drawing/2014/main" id="{45104E40-0D46-4A0C-9F5A-10F1E65FFF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3" name="テキスト ボックス 192">
          <a:extLst>
            <a:ext uri="{FF2B5EF4-FFF2-40B4-BE49-F238E27FC236}">
              <a16:creationId xmlns="" xmlns:a16="http://schemas.microsoft.com/office/drawing/2014/main" id="{DA474767-737C-4920-877C-EFC3333BB33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4" name="直線コネクタ 193">
          <a:extLst>
            <a:ext uri="{FF2B5EF4-FFF2-40B4-BE49-F238E27FC236}">
              <a16:creationId xmlns="" xmlns:a16="http://schemas.microsoft.com/office/drawing/2014/main" id="{EDB2C73A-2789-4FEF-92ED-B530400C2E8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5" name="テキスト ボックス 194">
          <a:extLst>
            <a:ext uri="{FF2B5EF4-FFF2-40B4-BE49-F238E27FC236}">
              <a16:creationId xmlns="" xmlns:a16="http://schemas.microsoft.com/office/drawing/2014/main" id="{A5EBED57-1035-4F81-A935-0424209D2F8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a:extLst>
            <a:ext uri="{FF2B5EF4-FFF2-40B4-BE49-F238E27FC236}">
              <a16:creationId xmlns="" xmlns:a16="http://schemas.microsoft.com/office/drawing/2014/main" id="{A14E6139-B2A8-48C7-9659-9445734E000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7" name="テキスト ボックス 196">
          <a:extLst>
            <a:ext uri="{FF2B5EF4-FFF2-40B4-BE49-F238E27FC236}">
              <a16:creationId xmlns="" xmlns:a16="http://schemas.microsoft.com/office/drawing/2014/main" id="{09623CC8-9010-4566-961B-81218EA79AB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体育館・プール】&#10;一人当たり面積グラフ枠">
          <a:extLst>
            <a:ext uri="{FF2B5EF4-FFF2-40B4-BE49-F238E27FC236}">
              <a16:creationId xmlns="" xmlns:a16="http://schemas.microsoft.com/office/drawing/2014/main" id="{09921112-24B0-4C51-A04B-32D5EFE4148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64770</xdr:rowOff>
    </xdr:from>
    <xdr:to>
      <xdr:col>54</xdr:col>
      <xdr:colOff>189865</xdr:colOff>
      <xdr:row>64</xdr:row>
      <xdr:rowOff>30480</xdr:rowOff>
    </xdr:to>
    <xdr:cxnSp macro="">
      <xdr:nvCxnSpPr>
        <xdr:cNvPr id="199" name="直線コネクタ 198">
          <a:extLst>
            <a:ext uri="{FF2B5EF4-FFF2-40B4-BE49-F238E27FC236}">
              <a16:creationId xmlns="" xmlns:a16="http://schemas.microsoft.com/office/drawing/2014/main" id="{2584D1C3-3D27-4785-86E1-BD882EDA64D8}"/>
            </a:ext>
          </a:extLst>
        </xdr:cNvPr>
        <xdr:cNvCxnSpPr/>
      </xdr:nvCxnSpPr>
      <xdr:spPr>
        <a:xfrm flipV="1">
          <a:off x="10476865" y="966597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34307</xdr:rowOff>
    </xdr:from>
    <xdr:ext cx="469744" cy="259045"/>
    <xdr:sp macro="" textlink="">
      <xdr:nvSpPr>
        <xdr:cNvPr id="200" name="【体育館・プール】&#10;一人当たり面積最小値テキスト">
          <a:extLst>
            <a:ext uri="{FF2B5EF4-FFF2-40B4-BE49-F238E27FC236}">
              <a16:creationId xmlns="" xmlns:a16="http://schemas.microsoft.com/office/drawing/2014/main" id="{94D68657-4373-4BBF-9D52-D37C42B4A184}"/>
            </a:ext>
          </a:extLst>
        </xdr:cNvPr>
        <xdr:cNvSpPr txBox="1"/>
      </xdr:nvSpPr>
      <xdr:spPr>
        <a:xfrm>
          <a:off x="10515600"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30480</xdr:rowOff>
    </xdr:from>
    <xdr:to>
      <xdr:col>55</xdr:col>
      <xdr:colOff>88900</xdr:colOff>
      <xdr:row>64</xdr:row>
      <xdr:rowOff>30480</xdr:rowOff>
    </xdr:to>
    <xdr:cxnSp macro="">
      <xdr:nvCxnSpPr>
        <xdr:cNvPr id="201" name="直線コネクタ 200">
          <a:extLst>
            <a:ext uri="{FF2B5EF4-FFF2-40B4-BE49-F238E27FC236}">
              <a16:creationId xmlns="" xmlns:a16="http://schemas.microsoft.com/office/drawing/2014/main" id="{6A6D49F6-1F3F-4EDE-8DB2-4AD8D4C8B5C7}"/>
            </a:ext>
          </a:extLst>
        </xdr:cNvPr>
        <xdr:cNvCxnSpPr/>
      </xdr:nvCxnSpPr>
      <xdr:spPr>
        <a:xfrm>
          <a:off x="10388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11447</xdr:rowOff>
    </xdr:from>
    <xdr:ext cx="469744" cy="259045"/>
    <xdr:sp macro="" textlink="">
      <xdr:nvSpPr>
        <xdr:cNvPr id="202" name="【体育館・プール】&#10;一人当たり面積最大値テキスト">
          <a:extLst>
            <a:ext uri="{FF2B5EF4-FFF2-40B4-BE49-F238E27FC236}">
              <a16:creationId xmlns="" xmlns:a16="http://schemas.microsoft.com/office/drawing/2014/main" id="{CB25B8D9-C678-4B61-978C-AE403EBB8BE0}"/>
            </a:ext>
          </a:extLst>
        </xdr:cNvPr>
        <xdr:cNvSpPr txBox="1"/>
      </xdr:nvSpPr>
      <xdr:spPr>
        <a:xfrm>
          <a:off x="10515600" y="944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64770</xdr:rowOff>
    </xdr:from>
    <xdr:to>
      <xdr:col>55</xdr:col>
      <xdr:colOff>88900</xdr:colOff>
      <xdr:row>56</xdr:row>
      <xdr:rowOff>64770</xdr:rowOff>
    </xdr:to>
    <xdr:cxnSp macro="">
      <xdr:nvCxnSpPr>
        <xdr:cNvPr id="203" name="直線コネクタ 202">
          <a:extLst>
            <a:ext uri="{FF2B5EF4-FFF2-40B4-BE49-F238E27FC236}">
              <a16:creationId xmlns="" xmlns:a16="http://schemas.microsoft.com/office/drawing/2014/main" id="{A75F1776-74C9-4357-8C2B-D4464F3B5FE5}"/>
            </a:ext>
          </a:extLst>
        </xdr:cNvPr>
        <xdr:cNvCxnSpPr/>
      </xdr:nvCxnSpPr>
      <xdr:spPr>
        <a:xfrm>
          <a:off x="10388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17797</xdr:rowOff>
    </xdr:from>
    <xdr:ext cx="469744" cy="259045"/>
    <xdr:sp macro="" textlink="">
      <xdr:nvSpPr>
        <xdr:cNvPr id="204" name="【体育館・プール】&#10;一人当たり面積平均値テキスト">
          <a:extLst>
            <a:ext uri="{FF2B5EF4-FFF2-40B4-BE49-F238E27FC236}">
              <a16:creationId xmlns="" xmlns:a16="http://schemas.microsoft.com/office/drawing/2014/main" id="{505FAD5D-FB8D-43CC-B69F-CF91EA38C126}"/>
            </a:ext>
          </a:extLst>
        </xdr:cNvPr>
        <xdr:cNvSpPr txBox="1"/>
      </xdr:nvSpPr>
      <xdr:spPr>
        <a:xfrm>
          <a:off x="10515600" y="10476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166370</xdr:rowOff>
    </xdr:from>
    <xdr:to>
      <xdr:col>55</xdr:col>
      <xdr:colOff>50800</xdr:colOff>
      <xdr:row>62</xdr:row>
      <xdr:rowOff>96520</xdr:rowOff>
    </xdr:to>
    <xdr:sp macro="" textlink="">
      <xdr:nvSpPr>
        <xdr:cNvPr id="205" name="フローチャート: 判断 204">
          <a:extLst>
            <a:ext uri="{FF2B5EF4-FFF2-40B4-BE49-F238E27FC236}">
              <a16:creationId xmlns="" xmlns:a16="http://schemas.microsoft.com/office/drawing/2014/main" id="{D938733A-2EC4-4FAE-89B0-012A0D8CBF4B}"/>
            </a:ext>
          </a:extLst>
        </xdr:cNvPr>
        <xdr:cNvSpPr/>
      </xdr:nvSpPr>
      <xdr:spPr>
        <a:xfrm>
          <a:off x="104267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06" name="フローチャート: 判断 205">
          <a:extLst>
            <a:ext uri="{FF2B5EF4-FFF2-40B4-BE49-F238E27FC236}">
              <a16:creationId xmlns="" xmlns:a16="http://schemas.microsoft.com/office/drawing/2014/main" id="{DA317D08-76F7-4373-A532-CCCC915F2B82}"/>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19685</xdr:rowOff>
    </xdr:from>
    <xdr:to>
      <xdr:col>46</xdr:col>
      <xdr:colOff>38100</xdr:colOff>
      <xdr:row>62</xdr:row>
      <xdr:rowOff>121285</xdr:rowOff>
    </xdr:to>
    <xdr:sp macro="" textlink="">
      <xdr:nvSpPr>
        <xdr:cNvPr id="207" name="フローチャート: 判断 206">
          <a:extLst>
            <a:ext uri="{FF2B5EF4-FFF2-40B4-BE49-F238E27FC236}">
              <a16:creationId xmlns="" xmlns:a16="http://schemas.microsoft.com/office/drawing/2014/main" id="{8E22BB28-3EC6-45B3-A458-0146CCCE90C8}"/>
            </a:ext>
          </a:extLst>
        </xdr:cNvPr>
        <xdr:cNvSpPr/>
      </xdr:nvSpPr>
      <xdr:spPr>
        <a:xfrm>
          <a:off x="8699500" y="106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8" name="テキスト ボックス 207">
          <a:extLst>
            <a:ext uri="{FF2B5EF4-FFF2-40B4-BE49-F238E27FC236}">
              <a16:creationId xmlns="" xmlns:a16="http://schemas.microsoft.com/office/drawing/2014/main" id="{EAAFADFD-B1D9-40C0-A9A4-B22137031E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9" name="テキスト ボックス 208">
          <a:extLst>
            <a:ext uri="{FF2B5EF4-FFF2-40B4-BE49-F238E27FC236}">
              <a16:creationId xmlns="" xmlns:a16="http://schemas.microsoft.com/office/drawing/2014/main" id="{F9103EC1-684A-4A24-941E-9FCC2F632BF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0" name="テキスト ボックス 209">
          <a:extLst>
            <a:ext uri="{FF2B5EF4-FFF2-40B4-BE49-F238E27FC236}">
              <a16:creationId xmlns="" xmlns:a16="http://schemas.microsoft.com/office/drawing/2014/main" id="{34416B4E-43A5-4479-A304-1ACD91EE6EF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1" name="テキスト ボックス 210">
          <a:extLst>
            <a:ext uri="{FF2B5EF4-FFF2-40B4-BE49-F238E27FC236}">
              <a16:creationId xmlns="" xmlns:a16="http://schemas.microsoft.com/office/drawing/2014/main" id="{56ABC7A2-C168-4E7D-8283-131B3B91A91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2" name="テキスト ボックス 211">
          <a:extLst>
            <a:ext uri="{FF2B5EF4-FFF2-40B4-BE49-F238E27FC236}">
              <a16:creationId xmlns="" xmlns:a16="http://schemas.microsoft.com/office/drawing/2014/main" id="{A25682EB-F71E-4E94-8736-CF7C4DD7C66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132080</xdr:rowOff>
    </xdr:from>
    <xdr:to>
      <xdr:col>55</xdr:col>
      <xdr:colOff>50800</xdr:colOff>
      <xdr:row>63</xdr:row>
      <xdr:rowOff>62230</xdr:rowOff>
    </xdr:to>
    <xdr:sp macro="" textlink="">
      <xdr:nvSpPr>
        <xdr:cNvPr id="213" name="楕円 212">
          <a:extLst>
            <a:ext uri="{FF2B5EF4-FFF2-40B4-BE49-F238E27FC236}">
              <a16:creationId xmlns="" xmlns:a16="http://schemas.microsoft.com/office/drawing/2014/main" id="{CE4B0E90-0FBE-4AC4-AD2D-0342232A5E94}"/>
            </a:ext>
          </a:extLst>
        </xdr:cNvPr>
        <xdr:cNvSpPr/>
      </xdr:nvSpPr>
      <xdr:spPr>
        <a:xfrm>
          <a:off x="10426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110507</xdr:rowOff>
    </xdr:from>
    <xdr:ext cx="469744" cy="259045"/>
    <xdr:sp macro="" textlink="">
      <xdr:nvSpPr>
        <xdr:cNvPr id="214" name="【体育館・プール】&#10;一人当たり面積該当値テキスト">
          <a:extLst>
            <a:ext uri="{FF2B5EF4-FFF2-40B4-BE49-F238E27FC236}">
              <a16:creationId xmlns="" xmlns:a16="http://schemas.microsoft.com/office/drawing/2014/main" id="{66AD3496-9858-4029-9FD2-D7BEFD72BA4B}"/>
            </a:ext>
          </a:extLst>
        </xdr:cNvPr>
        <xdr:cNvSpPr txBox="1"/>
      </xdr:nvSpPr>
      <xdr:spPr>
        <a:xfrm>
          <a:off x="10515600"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135890</xdr:rowOff>
    </xdr:from>
    <xdr:to>
      <xdr:col>50</xdr:col>
      <xdr:colOff>165100</xdr:colOff>
      <xdr:row>63</xdr:row>
      <xdr:rowOff>66040</xdr:rowOff>
    </xdr:to>
    <xdr:sp macro="" textlink="">
      <xdr:nvSpPr>
        <xdr:cNvPr id="215" name="楕円 214">
          <a:extLst>
            <a:ext uri="{FF2B5EF4-FFF2-40B4-BE49-F238E27FC236}">
              <a16:creationId xmlns="" xmlns:a16="http://schemas.microsoft.com/office/drawing/2014/main" id="{79115CC0-37CD-43FC-A75F-1114A8E1874D}"/>
            </a:ext>
          </a:extLst>
        </xdr:cNvPr>
        <xdr:cNvSpPr/>
      </xdr:nvSpPr>
      <xdr:spPr>
        <a:xfrm>
          <a:off x="9588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xdr:rowOff>
    </xdr:from>
    <xdr:to>
      <xdr:col>55</xdr:col>
      <xdr:colOff>0</xdr:colOff>
      <xdr:row>63</xdr:row>
      <xdr:rowOff>15240</xdr:rowOff>
    </xdr:to>
    <xdr:cxnSp macro="">
      <xdr:nvCxnSpPr>
        <xdr:cNvPr id="216" name="直線コネクタ 215">
          <a:extLst>
            <a:ext uri="{FF2B5EF4-FFF2-40B4-BE49-F238E27FC236}">
              <a16:creationId xmlns="" xmlns:a16="http://schemas.microsoft.com/office/drawing/2014/main" id="{EE9A3E05-736F-4DD1-9969-E4EF8808E54B}"/>
            </a:ext>
          </a:extLst>
        </xdr:cNvPr>
        <xdr:cNvCxnSpPr/>
      </xdr:nvCxnSpPr>
      <xdr:spPr>
        <a:xfrm flipV="1">
          <a:off x="9639300" y="108127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103505</xdr:rowOff>
    </xdr:from>
    <xdr:to>
      <xdr:col>46</xdr:col>
      <xdr:colOff>38100</xdr:colOff>
      <xdr:row>63</xdr:row>
      <xdr:rowOff>33655</xdr:rowOff>
    </xdr:to>
    <xdr:sp macro="" textlink="">
      <xdr:nvSpPr>
        <xdr:cNvPr id="217" name="楕円 216">
          <a:extLst>
            <a:ext uri="{FF2B5EF4-FFF2-40B4-BE49-F238E27FC236}">
              <a16:creationId xmlns="" xmlns:a16="http://schemas.microsoft.com/office/drawing/2014/main" id="{3ECCBDE1-B650-4E91-A4ED-7668C05B433D}"/>
            </a:ext>
          </a:extLst>
        </xdr:cNvPr>
        <xdr:cNvSpPr/>
      </xdr:nvSpPr>
      <xdr:spPr>
        <a:xfrm>
          <a:off x="8699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154305</xdr:rowOff>
    </xdr:from>
    <xdr:to>
      <xdr:col>50</xdr:col>
      <xdr:colOff>114300</xdr:colOff>
      <xdr:row>63</xdr:row>
      <xdr:rowOff>15240</xdr:rowOff>
    </xdr:to>
    <xdr:cxnSp macro="">
      <xdr:nvCxnSpPr>
        <xdr:cNvPr id="218" name="直線コネクタ 217">
          <a:extLst>
            <a:ext uri="{FF2B5EF4-FFF2-40B4-BE49-F238E27FC236}">
              <a16:creationId xmlns="" xmlns:a16="http://schemas.microsoft.com/office/drawing/2014/main" id="{762E1F04-2C15-4CD1-A517-0A38912FF586}"/>
            </a:ext>
          </a:extLst>
        </xdr:cNvPr>
        <xdr:cNvCxnSpPr/>
      </xdr:nvCxnSpPr>
      <xdr:spPr>
        <a:xfrm>
          <a:off x="8750300" y="107842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19" name="n_1aveValue【体育館・プール】&#10;一人当たり面積">
          <a:extLst>
            <a:ext uri="{FF2B5EF4-FFF2-40B4-BE49-F238E27FC236}">
              <a16:creationId xmlns="" xmlns:a16="http://schemas.microsoft.com/office/drawing/2014/main" id="{3B1C537B-06D7-4A75-9C2A-46DDB0B446BF}"/>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137812</xdr:rowOff>
    </xdr:from>
    <xdr:ext cx="469744" cy="259045"/>
    <xdr:sp macro="" textlink="">
      <xdr:nvSpPr>
        <xdr:cNvPr id="220" name="n_2aveValue【体育館・プール】&#10;一人当たり面積">
          <a:extLst>
            <a:ext uri="{FF2B5EF4-FFF2-40B4-BE49-F238E27FC236}">
              <a16:creationId xmlns="" xmlns:a16="http://schemas.microsoft.com/office/drawing/2014/main" id="{1E9CCCA0-ACC5-4D10-9F3F-ED2F301C8232}"/>
            </a:ext>
          </a:extLst>
        </xdr:cNvPr>
        <xdr:cNvSpPr txBox="1"/>
      </xdr:nvSpPr>
      <xdr:spPr>
        <a:xfrm>
          <a:off x="8515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57167</xdr:rowOff>
    </xdr:from>
    <xdr:ext cx="469744" cy="259045"/>
    <xdr:sp macro="" textlink="">
      <xdr:nvSpPr>
        <xdr:cNvPr id="221" name="n_1mainValue【体育館・プール】&#10;一人当たり面積">
          <a:extLst>
            <a:ext uri="{FF2B5EF4-FFF2-40B4-BE49-F238E27FC236}">
              <a16:creationId xmlns="" xmlns:a16="http://schemas.microsoft.com/office/drawing/2014/main" id="{D64574BA-CEBE-488B-9C44-FE3D7D913E63}"/>
            </a:ext>
          </a:extLst>
        </xdr:cNvPr>
        <xdr:cNvSpPr txBox="1"/>
      </xdr:nvSpPr>
      <xdr:spPr>
        <a:xfrm>
          <a:off x="93917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24782</xdr:rowOff>
    </xdr:from>
    <xdr:ext cx="469744" cy="259045"/>
    <xdr:sp macro="" textlink="">
      <xdr:nvSpPr>
        <xdr:cNvPr id="222" name="n_2mainValue【体育館・プール】&#10;一人当たり面積">
          <a:extLst>
            <a:ext uri="{FF2B5EF4-FFF2-40B4-BE49-F238E27FC236}">
              <a16:creationId xmlns="" xmlns:a16="http://schemas.microsoft.com/office/drawing/2014/main" id="{AE0DAE90-EE8A-48EA-8ADC-34E7F2FE1E4D}"/>
            </a:ext>
          </a:extLst>
        </xdr:cNvPr>
        <xdr:cNvSpPr txBox="1"/>
      </xdr:nvSpPr>
      <xdr:spPr>
        <a:xfrm>
          <a:off x="8515427"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3" name="正方形/長方形 222">
          <a:extLst>
            <a:ext uri="{FF2B5EF4-FFF2-40B4-BE49-F238E27FC236}">
              <a16:creationId xmlns="" xmlns:a16="http://schemas.microsoft.com/office/drawing/2014/main" id="{19B96189-CEF3-4409-8A46-5B50F3658DC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4" name="正方形/長方形 223">
          <a:extLst>
            <a:ext uri="{FF2B5EF4-FFF2-40B4-BE49-F238E27FC236}">
              <a16:creationId xmlns="" xmlns:a16="http://schemas.microsoft.com/office/drawing/2014/main" id="{01E6A03F-12A4-4832-AB0E-C1BDB5ACA5A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5" name="正方形/長方形 224">
          <a:extLst>
            <a:ext uri="{FF2B5EF4-FFF2-40B4-BE49-F238E27FC236}">
              <a16:creationId xmlns="" xmlns:a16="http://schemas.microsoft.com/office/drawing/2014/main" id="{73F2DBFE-91FC-4E05-BFDF-3FA3BD141F2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6" name="正方形/長方形 225">
          <a:extLst>
            <a:ext uri="{FF2B5EF4-FFF2-40B4-BE49-F238E27FC236}">
              <a16:creationId xmlns="" xmlns:a16="http://schemas.microsoft.com/office/drawing/2014/main" id="{A8ABDC66-C6C9-49DA-82EC-728AE9365B8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7" name="正方形/長方形 226">
          <a:extLst>
            <a:ext uri="{FF2B5EF4-FFF2-40B4-BE49-F238E27FC236}">
              <a16:creationId xmlns="" xmlns:a16="http://schemas.microsoft.com/office/drawing/2014/main" id="{0C6795C2-E35A-473F-8F8A-A621C38AF8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8" name="正方形/長方形 227">
          <a:extLst>
            <a:ext uri="{FF2B5EF4-FFF2-40B4-BE49-F238E27FC236}">
              <a16:creationId xmlns="" xmlns:a16="http://schemas.microsoft.com/office/drawing/2014/main" id="{6F29AACC-ED79-4D22-96C0-32629B3B0B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9" name="正方形/長方形 228">
          <a:extLst>
            <a:ext uri="{FF2B5EF4-FFF2-40B4-BE49-F238E27FC236}">
              <a16:creationId xmlns="" xmlns:a16="http://schemas.microsoft.com/office/drawing/2014/main" id="{248F3BF2-E12A-4541-8761-34533912B44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0" name="正方形/長方形 229">
          <a:extLst>
            <a:ext uri="{FF2B5EF4-FFF2-40B4-BE49-F238E27FC236}">
              <a16:creationId xmlns="" xmlns:a16="http://schemas.microsoft.com/office/drawing/2014/main" id="{2F75DB53-2E4B-4DAC-B298-150985D179B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1" name="テキスト ボックス 230">
          <a:extLst>
            <a:ext uri="{FF2B5EF4-FFF2-40B4-BE49-F238E27FC236}">
              <a16:creationId xmlns="" xmlns:a16="http://schemas.microsoft.com/office/drawing/2014/main" id="{5870248A-676A-47FB-B383-368DBF51CA9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2" name="直線コネクタ 231">
          <a:extLst>
            <a:ext uri="{FF2B5EF4-FFF2-40B4-BE49-F238E27FC236}">
              <a16:creationId xmlns="" xmlns:a16="http://schemas.microsoft.com/office/drawing/2014/main" id="{8D706360-9340-4C64-8681-B399853DBD8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3" name="テキスト ボックス 232">
          <a:extLst>
            <a:ext uri="{FF2B5EF4-FFF2-40B4-BE49-F238E27FC236}">
              <a16:creationId xmlns="" xmlns:a16="http://schemas.microsoft.com/office/drawing/2014/main" id="{78021935-9994-43B4-954D-4770F9F8C0FF}"/>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4" name="直線コネクタ 233">
          <a:extLst>
            <a:ext uri="{FF2B5EF4-FFF2-40B4-BE49-F238E27FC236}">
              <a16:creationId xmlns="" xmlns:a16="http://schemas.microsoft.com/office/drawing/2014/main" id="{D5F86EBA-B626-43BC-89A6-52F09B9225C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5" name="テキスト ボックス 234">
          <a:extLst>
            <a:ext uri="{FF2B5EF4-FFF2-40B4-BE49-F238E27FC236}">
              <a16:creationId xmlns="" xmlns:a16="http://schemas.microsoft.com/office/drawing/2014/main" id="{0F4F0BD4-F9C4-4BA7-A749-337754A72B5E}"/>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6" name="直線コネクタ 235">
          <a:extLst>
            <a:ext uri="{FF2B5EF4-FFF2-40B4-BE49-F238E27FC236}">
              <a16:creationId xmlns="" xmlns:a16="http://schemas.microsoft.com/office/drawing/2014/main" id="{64F8BDE4-7179-4DB7-80DF-224212A5645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7" name="テキスト ボックス 236">
          <a:extLst>
            <a:ext uri="{FF2B5EF4-FFF2-40B4-BE49-F238E27FC236}">
              <a16:creationId xmlns="" xmlns:a16="http://schemas.microsoft.com/office/drawing/2014/main" id="{BE10E60E-6C3F-49EB-9E8B-250303D88ED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8" name="直線コネクタ 237">
          <a:extLst>
            <a:ext uri="{FF2B5EF4-FFF2-40B4-BE49-F238E27FC236}">
              <a16:creationId xmlns="" xmlns:a16="http://schemas.microsoft.com/office/drawing/2014/main" id="{7AFB3514-8F8B-47CB-AE19-4D302C0A183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9" name="テキスト ボックス 238">
          <a:extLst>
            <a:ext uri="{FF2B5EF4-FFF2-40B4-BE49-F238E27FC236}">
              <a16:creationId xmlns="" xmlns:a16="http://schemas.microsoft.com/office/drawing/2014/main" id="{7E58575D-642C-471B-9189-0F1EBF9481E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0" name="直線コネクタ 239">
          <a:extLst>
            <a:ext uri="{FF2B5EF4-FFF2-40B4-BE49-F238E27FC236}">
              <a16:creationId xmlns="" xmlns:a16="http://schemas.microsoft.com/office/drawing/2014/main" id="{86FC6F7B-D888-495F-B895-CC0D92423E9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1" name="テキスト ボックス 240">
          <a:extLst>
            <a:ext uri="{FF2B5EF4-FFF2-40B4-BE49-F238E27FC236}">
              <a16:creationId xmlns="" xmlns:a16="http://schemas.microsoft.com/office/drawing/2014/main" id="{D14FAEF2-4ABA-41FA-A58A-DBD6CB920A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2" name="直線コネクタ 241">
          <a:extLst>
            <a:ext uri="{FF2B5EF4-FFF2-40B4-BE49-F238E27FC236}">
              <a16:creationId xmlns="" xmlns:a16="http://schemas.microsoft.com/office/drawing/2014/main" id="{3DAFE44B-D862-4C11-9EEB-B7DF58C3D53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3" name="テキスト ボックス 242">
          <a:extLst>
            <a:ext uri="{FF2B5EF4-FFF2-40B4-BE49-F238E27FC236}">
              <a16:creationId xmlns="" xmlns:a16="http://schemas.microsoft.com/office/drawing/2014/main" id="{C38CE5ED-67B1-4A47-A5DA-3CB6E3E39EE5}"/>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4" name="直線コネクタ 243">
          <a:extLst>
            <a:ext uri="{FF2B5EF4-FFF2-40B4-BE49-F238E27FC236}">
              <a16:creationId xmlns="" xmlns:a16="http://schemas.microsoft.com/office/drawing/2014/main" id="{B0D13B25-EC8D-4C04-93D9-DB0587B3866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5" name="テキスト ボックス 244">
          <a:extLst>
            <a:ext uri="{FF2B5EF4-FFF2-40B4-BE49-F238E27FC236}">
              <a16:creationId xmlns="" xmlns:a16="http://schemas.microsoft.com/office/drawing/2014/main" id="{F850A110-4456-4D00-BE8E-F4506ABAA085}"/>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6" name="【福祉施設】&#10;有形固定資産減価償却率グラフ枠">
          <a:extLst>
            <a:ext uri="{FF2B5EF4-FFF2-40B4-BE49-F238E27FC236}">
              <a16:creationId xmlns="" xmlns:a16="http://schemas.microsoft.com/office/drawing/2014/main" id="{318AEAC8-33F6-4701-935F-2615B388928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45720</xdr:rowOff>
    </xdr:to>
    <xdr:cxnSp macro="">
      <xdr:nvCxnSpPr>
        <xdr:cNvPr id="247" name="直線コネクタ 246">
          <a:extLst>
            <a:ext uri="{FF2B5EF4-FFF2-40B4-BE49-F238E27FC236}">
              <a16:creationId xmlns="" xmlns:a16="http://schemas.microsoft.com/office/drawing/2014/main" id="{4A59FC43-2F55-42FE-8F48-5EC71EFEF775}"/>
            </a:ext>
          </a:extLst>
        </xdr:cNvPr>
        <xdr:cNvCxnSpPr/>
      </xdr:nvCxnSpPr>
      <xdr:spPr>
        <a:xfrm flipV="1">
          <a:off x="4634865" y="1336167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49547</xdr:rowOff>
    </xdr:from>
    <xdr:ext cx="405111" cy="259045"/>
    <xdr:sp macro="" textlink="">
      <xdr:nvSpPr>
        <xdr:cNvPr id="248" name="【福祉施設】&#10;有形固定資産減価償却率最小値テキスト">
          <a:extLst>
            <a:ext uri="{FF2B5EF4-FFF2-40B4-BE49-F238E27FC236}">
              <a16:creationId xmlns="" xmlns:a16="http://schemas.microsoft.com/office/drawing/2014/main" id="{6F023605-60AC-4255-AA6B-EDDF472EA58E}"/>
            </a:ext>
          </a:extLst>
        </xdr:cNvPr>
        <xdr:cNvSpPr txBox="1"/>
      </xdr:nvSpPr>
      <xdr:spPr>
        <a:xfrm>
          <a:off x="4673600"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45720</xdr:rowOff>
    </xdr:from>
    <xdr:to>
      <xdr:col>24</xdr:col>
      <xdr:colOff>152400</xdr:colOff>
      <xdr:row>86</xdr:row>
      <xdr:rowOff>45720</xdr:rowOff>
    </xdr:to>
    <xdr:cxnSp macro="">
      <xdr:nvCxnSpPr>
        <xdr:cNvPr id="249" name="直線コネクタ 248">
          <a:extLst>
            <a:ext uri="{FF2B5EF4-FFF2-40B4-BE49-F238E27FC236}">
              <a16:creationId xmlns="" xmlns:a16="http://schemas.microsoft.com/office/drawing/2014/main" id="{D04D3332-92CD-4F78-844A-9D1445CBC0A4}"/>
            </a:ext>
          </a:extLst>
        </xdr:cNvPr>
        <xdr:cNvCxnSpPr/>
      </xdr:nvCxnSpPr>
      <xdr:spPr>
        <a:xfrm>
          <a:off x="4546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50" name="【福祉施設】&#10;有形固定資産減価償却率最大値テキスト">
          <a:extLst>
            <a:ext uri="{FF2B5EF4-FFF2-40B4-BE49-F238E27FC236}">
              <a16:creationId xmlns="" xmlns:a16="http://schemas.microsoft.com/office/drawing/2014/main" id="{D3758FAD-B086-4D01-AD7F-F3C6BE56C434}"/>
            </a:ext>
          </a:extLst>
        </xdr:cNvPr>
        <xdr:cNvSpPr txBox="1"/>
      </xdr:nvSpPr>
      <xdr:spPr>
        <a:xfrm>
          <a:off x="4673600"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51" name="直線コネクタ 250">
          <a:extLst>
            <a:ext uri="{FF2B5EF4-FFF2-40B4-BE49-F238E27FC236}">
              <a16:creationId xmlns="" xmlns:a16="http://schemas.microsoft.com/office/drawing/2014/main" id="{1D7330CA-B4D1-40EB-B44A-C9C3A314100D}"/>
            </a:ext>
          </a:extLst>
        </xdr:cNvPr>
        <xdr:cNvCxnSpPr/>
      </xdr:nvCxnSpPr>
      <xdr:spPr>
        <a:xfrm>
          <a:off x="4546600" y="1336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52" name="【福祉施設】&#10;有形固定資産減価償却率平均値テキスト">
          <a:extLst>
            <a:ext uri="{FF2B5EF4-FFF2-40B4-BE49-F238E27FC236}">
              <a16:creationId xmlns="" xmlns:a16="http://schemas.microsoft.com/office/drawing/2014/main" id="{9D704424-4BAD-4A82-BCAC-B4E70D9FAC52}"/>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53" name="フローチャート: 判断 252">
          <a:extLst>
            <a:ext uri="{FF2B5EF4-FFF2-40B4-BE49-F238E27FC236}">
              <a16:creationId xmlns="" xmlns:a16="http://schemas.microsoft.com/office/drawing/2014/main" id="{ABC82587-AD2B-4085-951B-AED9DD534A84}"/>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74930</xdr:rowOff>
    </xdr:from>
    <xdr:to>
      <xdr:col>20</xdr:col>
      <xdr:colOff>38100</xdr:colOff>
      <xdr:row>83</xdr:row>
      <xdr:rowOff>5080</xdr:rowOff>
    </xdr:to>
    <xdr:sp macro="" textlink="">
      <xdr:nvSpPr>
        <xdr:cNvPr id="254" name="フローチャート: 判断 253">
          <a:extLst>
            <a:ext uri="{FF2B5EF4-FFF2-40B4-BE49-F238E27FC236}">
              <a16:creationId xmlns="" xmlns:a16="http://schemas.microsoft.com/office/drawing/2014/main" id="{2766AEEF-3D3F-44B1-866E-F594233E27A7}"/>
            </a:ext>
          </a:extLst>
        </xdr:cNvPr>
        <xdr:cNvSpPr/>
      </xdr:nvSpPr>
      <xdr:spPr>
        <a:xfrm>
          <a:off x="3746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170180</xdr:rowOff>
    </xdr:from>
    <xdr:to>
      <xdr:col>15</xdr:col>
      <xdr:colOff>101600</xdr:colOff>
      <xdr:row>83</xdr:row>
      <xdr:rowOff>100330</xdr:rowOff>
    </xdr:to>
    <xdr:sp macro="" textlink="">
      <xdr:nvSpPr>
        <xdr:cNvPr id="255" name="フローチャート: 判断 254">
          <a:extLst>
            <a:ext uri="{FF2B5EF4-FFF2-40B4-BE49-F238E27FC236}">
              <a16:creationId xmlns="" xmlns:a16="http://schemas.microsoft.com/office/drawing/2014/main" id="{AFF2C489-0D8F-4DD2-A998-DD4777E04643}"/>
            </a:ext>
          </a:extLst>
        </xdr:cNvPr>
        <xdr:cNvSpPr/>
      </xdr:nvSpPr>
      <xdr:spPr>
        <a:xfrm>
          <a:off x="2857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6" name="テキスト ボックス 255">
          <a:extLst>
            <a:ext uri="{FF2B5EF4-FFF2-40B4-BE49-F238E27FC236}">
              <a16:creationId xmlns="" xmlns:a16="http://schemas.microsoft.com/office/drawing/2014/main" id="{7CCD246A-0814-4BDC-986F-C9F636824CE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7" name="テキスト ボックス 256">
          <a:extLst>
            <a:ext uri="{FF2B5EF4-FFF2-40B4-BE49-F238E27FC236}">
              <a16:creationId xmlns="" xmlns:a16="http://schemas.microsoft.com/office/drawing/2014/main" id="{B405F285-2395-4567-9949-84C9A0D0168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8" name="テキスト ボックス 257">
          <a:extLst>
            <a:ext uri="{FF2B5EF4-FFF2-40B4-BE49-F238E27FC236}">
              <a16:creationId xmlns="" xmlns:a16="http://schemas.microsoft.com/office/drawing/2014/main" id="{C6E4A18F-8BBD-45DA-BB74-918E33E1BA6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9" name="テキスト ボックス 258">
          <a:extLst>
            <a:ext uri="{FF2B5EF4-FFF2-40B4-BE49-F238E27FC236}">
              <a16:creationId xmlns="" xmlns:a16="http://schemas.microsoft.com/office/drawing/2014/main" id="{E2E16AC3-1F5C-44AD-A046-619813A515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0" name="テキスト ボックス 259">
          <a:extLst>
            <a:ext uri="{FF2B5EF4-FFF2-40B4-BE49-F238E27FC236}">
              <a16:creationId xmlns="" xmlns:a16="http://schemas.microsoft.com/office/drawing/2014/main" id="{589F470D-5747-4531-A284-F697B866962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109220</xdr:rowOff>
    </xdr:from>
    <xdr:to>
      <xdr:col>24</xdr:col>
      <xdr:colOff>114300</xdr:colOff>
      <xdr:row>78</xdr:row>
      <xdr:rowOff>39370</xdr:rowOff>
    </xdr:to>
    <xdr:sp macro="" textlink="">
      <xdr:nvSpPr>
        <xdr:cNvPr id="261" name="楕円 260">
          <a:extLst>
            <a:ext uri="{FF2B5EF4-FFF2-40B4-BE49-F238E27FC236}">
              <a16:creationId xmlns="" xmlns:a16="http://schemas.microsoft.com/office/drawing/2014/main" id="{9856F17E-F663-494F-944E-6D87DBE19D96}"/>
            </a:ext>
          </a:extLst>
        </xdr:cNvPr>
        <xdr:cNvSpPr/>
      </xdr:nvSpPr>
      <xdr:spPr>
        <a:xfrm>
          <a:off x="4584700" y="133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62247</xdr:rowOff>
    </xdr:from>
    <xdr:ext cx="405111" cy="259045"/>
    <xdr:sp macro="" textlink="">
      <xdr:nvSpPr>
        <xdr:cNvPr id="262" name="【福祉施設】&#10;有形固定資産減価償却率該当値テキスト">
          <a:extLst>
            <a:ext uri="{FF2B5EF4-FFF2-40B4-BE49-F238E27FC236}">
              <a16:creationId xmlns="" xmlns:a16="http://schemas.microsoft.com/office/drawing/2014/main" id="{C3FD15C3-A234-432A-BFE5-4374099B50F0}"/>
            </a:ext>
          </a:extLst>
        </xdr:cNvPr>
        <xdr:cNvSpPr txBox="1"/>
      </xdr:nvSpPr>
      <xdr:spPr>
        <a:xfrm>
          <a:off x="4673600" y="13263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120650</xdr:rowOff>
    </xdr:from>
    <xdr:to>
      <xdr:col>20</xdr:col>
      <xdr:colOff>38100</xdr:colOff>
      <xdr:row>78</xdr:row>
      <xdr:rowOff>50800</xdr:rowOff>
    </xdr:to>
    <xdr:sp macro="" textlink="">
      <xdr:nvSpPr>
        <xdr:cNvPr id="263" name="楕円 262">
          <a:extLst>
            <a:ext uri="{FF2B5EF4-FFF2-40B4-BE49-F238E27FC236}">
              <a16:creationId xmlns="" xmlns:a16="http://schemas.microsoft.com/office/drawing/2014/main" id="{3DEFA62E-4763-4A47-8C96-5A20514B317E}"/>
            </a:ext>
          </a:extLst>
        </xdr:cNvPr>
        <xdr:cNvSpPr/>
      </xdr:nvSpPr>
      <xdr:spPr>
        <a:xfrm>
          <a:off x="3746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160020</xdr:rowOff>
    </xdr:from>
    <xdr:to>
      <xdr:col>24</xdr:col>
      <xdr:colOff>63500</xdr:colOff>
      <xdr:row>78</xdr:row>
      <xdr:rowOff>0</xdr:rowOff>
    </xdr:to>
    <xdr:cxnSp macro="">
      <xdr:nvCxnSpPr>
        <xdr:cNvPr id="264" name="直線コネクタ 263">
          <a:extLst>
            <a:ext uri="{FF2B5EF4-FFF2-40B4-BE49-F238E27FC236}">
              <a16:creationId xmlns="" xmlns:a16="http://schemas.microsoft.com/office/drawing/2014/main" id="{B5B49CF7-AA28-40DF-9FFE-EF242981B52A}"/>
            </a:ext>
          </a:extLst>
        </xdr:cNvPr>
        <xdr:cNvCxnSpPr/>
      </xdr:nvCxnSpPr>
      <xdr:spPr>
        <a:xfrm flipV="1">
          <a:off x="3797300" y="133616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130175</xdr:rowOff>
    </xdr:from>
    <xdr:to>
      <xdr:col>15</xdr:col>
      <xdr:colOff>101600</xdr:colOff>
      <xdr:row>78</xdr:row>
      <xdr:rowOff>60325</xdr:rowOff>
    </xdr:to>
    <xdr:sp macro="" textlink="">
      <xdr:nvSpPr>
        <xdr:cNvPr id="265" name="楕円 264">
          <a:extLst>
            <a:ext uri="{FF2B5EF4-FFF2-40B4-BE49-F238E27FC236}">
              <a16:creationId xmlns="" xmlns:a16="http://schemas.microsoft.com/office/drawing/2014/main" id="{192B5809-0FB1-4C34-98F7-7198311642B9}"/>
            </a:ext>
          </a:extLst>
        </xdr:cNvPr>
        <xdr:cNvSpPr/>
      </xdr:nvSpPr>
      <xdr:spPr>
        <a:xfrm>
          <a:off x="2857500" y="133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0</xdr:rowOff>
    </xdr:from>
    <xdr:to>
      <xdr:col>19</xdr:col>
      <xdr:colOff>177800</xdr:colOff>
      <xdr:row>78</xdr:row>
      <xdr:rowOff>9525</xdr:rowOff>
    </xdr:to>
    <xdr:cxnSp macro="">
      <xdr:nvCxnSpPr>
        <xdr:cNvPr id="266" name="直線コネクタ 265">
          <a:extLst>
            <a:ext uri="{FF2B5EF4-FFF2-40B4-BE49-F238E27FC236}">
              <a16:creationId xmlns="" xmlns:a16="http://schemas.microsoft.com/office/drawing/2014/main" id="{9D73F4DD-34FC-4FE3-A98C-11C4952EF687}"/>
            </a:ext>
          </a:extLst>
        </xdr:cNvPr>
        <xdr:cNvCxnSpPr/>
      </xdr:nvCxnSpPr>
      <xdr:spPr>
        <a:xfrm flipV="1">
          <a:off x="2908300" y="133731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167657</xdr:rowOff>
    </xdr:from>
    <xdr:ext cx="405111" cy="259045"/>
    <xdr:sp macro="" textlink="">
      <xdr:nvSpPr>
        <xdr:cNvPr id="267" name="n_1aveValue【福祉施設】&#10;有形固定資産減価償却率">
          <a:extLst>
            <a:ext uri="{FF2B5EF4-FFF2-40B4-BE49-F238E27FC236}">
              <a16:creationId xmlns="" xmlns:a16="http://schemas.microsoft.com/office/drawing/2014/main" id="{3228117B-C747-4BD3-87BF-83544EDDD376}"/>
            </a:ext>
          </a:extLst>
        </xdr:cNvPr>
        <xdr:cNvSpPr txBox="1"/>
      </xdr:nvSpPr>
      <xdr:spPr>
        <a:xfrm>
          <a:off x="35820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91457</xdr:rowOff>
    </xdr:from>
    <xdr:ext cx="405111" cy="259045"/>
    <xdr:sp macro="" textlink="">
      <xdr:nvSpPr>
        <xdr:cNvPr id="268" name="n_2aveValue【福祉施設】&#10;有形固定資産減価償却率">
          <a:extLst>
            <a:ext uri="{FF2B5EF4-FFF2-40B4-BE49-F238E27FC236}">
              <a16:creationId xmlns="" xmlns:a16="http://schemas.microsoft.com/office/drawing/2014/main" id="{7A904E04-212A-4445-8BCB-1AC4DB76B1E2}"/>
            </a:ext>
          </a:extLst>
        </xdr:cNvPr>
        <xdr:cNvSpPr txBox="1"/>
      </xdr:nvSpPr>
      <xdr:spPr>
        <a:xfrm>
          <a:off x="2705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67327</xdr:rowOff>
    </xdr:from>
    <xdr:ext cx="405111" cy="259045"/>
    <xdr:sp macro="" textlink="">
      <xdr:nvSpPr>
        <xdr:cNvPr id="269" name="n_1mainValue【福祉施設】&#10;有形固定資産減価償却率">
          <a:extLst>
            <a:ext uri="{FF2B5EF4-FFF2-40B4-BE49-F238E27FC236}">
              <a16:creationId xmlns="" xmlns:a16="http://schemas.microsoft.com/office/drawing/2014/main" id="{EA337EA7-B91B-4FB6-B7A4-C267899E2422}"/>
            </a:ext>
          </a:extLst>
        </xdr:cNvPr>
        <xdr:cNvSpPr txBox="1"/>
      </xdr:nvSpPr>
      <xdr:spPr>
        <a:xfrm>
          <a:off x="35820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76852</xdr:rowOff>
    </xdr:from>
    <xdr:ext cx="405111" cy="259045"/>
    <xdr:sp macro="" textlink="">
      <xdr:nvSpPr>
        <xdr:cNvPr id="270" name="n_2mainValue【福祉施設】&#10;有形固定資産減価償却率">
          <a:extLst>
            <a:ext uri="{FF2B5EF4-FFF2-40B4-BE49-F238E27FC236}">
              <a16:creationId xmlns="" xmlns:a16="http://schemas.microsoft.com/office/drawing/2014/main" id="{DFABC8CC-A29C-4F0D-A73D-FA6FEB4B9655}"/>
            </a:ext>
          </a:extLst>
        </xdr:cNvPr>
        <xdr:cNvSpPr txBox="1"/>
      </xdr:nvSpPr>
      <xdr:spPr>
        <a:xfrm>
          <a:off x="2705744" y="1310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 xmlns:a16="http://schemas.microsoft.com/office/drawing/2014/main" id="{23945901-9A5F-4E34-9570-0FF00C33D0F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 xmlns:a16="http://schemas.microsoft.com/office/drawing/2014/main" id="{38CDAC92-DA30-40A8-9D45-D0C24C1FB3F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 xmlns:a16="http://schemas.microsoft.com/office/drawing/2014/main" id="{66AA2E47-648E-4D9E-ACB4-F55AE1E19AE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 xmlns:a16="http://schemas.microsoft.com/office/drawing/2014/main" id="{88A0D466-44A1-46F9-980C-DFB1FCE4ED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 xmlns:a16="http://schemas.microsoft.com/office/drawing/2014/main" id="{AEDB391A-299E-4408-AB7B-7AC00427659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 xmlns:a16="http://schemas.microsoft.com/office/drawing/2014/main" id="{4A1E2CDB-B39E-4472-85E4-4756642BA7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 xmlns:a16="http://schemas.microsoft.com/office/drawing/2014/main" id="{18ACB2E9-8030-4AD3-8508-6A0CA92A263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 xmlns:a16="http://schemas.microsoft.com/office/drawing/2014/main" id="{64990D47-4A74-411B-92B8-1A5DC1BE182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9" name="テキスト ボックス 278">
          <a:extLst>
            <a:ext uri="{FF2B5EF4-FFF2-40B4-BE49-F238E27FC236}">
              <a16:creationId xmlns="" xmlns:a16="http://schemas.microsoft.com/office/drawing/2014/main" id="{B5B7FF94-59F7-4E3E-B6CD-A749617C9C5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0" name="直線コネクタ 279">
          <a:extLst>
            <a:ext uri="{FF2B5EF4-FFF2-40B4-BE49-F238E27FC236}">
              <a16:creationId xmlns="" xmlns:a16="http://schemas.microsoft.com/office/drawing/2014/main" id="{90E30F9C-70ED-423E-99E5-9929BFBC890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1" name="直線コネクタ 280">
          <a:extLst>
            <a:ext uri="{FF2B5EF4-FFF2-40B4-BE49-F238E27FC236}">
              <a16:creationId xmlns="" xmlns:a16="http://schemas.microsoft.com/office/drawing/2014/main" id="{90A4901F-4FCD-49F8-BBD6-563BE0661B2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82" name="テキスト ボックス 281">
          <a:extLst>
            <a:ext uri="{FF2B5EF4-FFF2-40B4-BE49-F238E27FC236}">
              <a16:creationId xmlns="" xmlns:a16="http://schemas.microsoft.com/office/drawing/2014/main" id="{56B0F1A2-0883-477C-AF6B-54583B58745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3" name="直線コネクタ 282">
          <a:extLst>
            <a:ext uri="{FF2B5EF4-FFF2-40B4-BE49-F238E27FC236}">
              <a16:creationId xmlns="" xmlns:a16="http://schemas.microsoft.com/office/drawing/2014/main" id="{43B5A171-1406-41F4-B33F-9AB61B2040E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84" name="テキスト ボックス 283">
          <a:extLst>
            <a:ext uri="{FF2B5EF4-FFF2-40B4-BE49-F238E27FC236}">
              <a16:creationId xmlns="" xmlns:a16="http://schemas.microsoft.com/office/drawing/2014/main" id="{16656AE4-789E-4BCF-93AC-1B14D9E679C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85" name="直線コネクタ 284">
          <a:extLst>
            <a:ext uri="{FF2B5EF4-FFF2-40B4-BE49-F238E27FC236}">
              <a16:creationId xmlns="" xmlns:a16="http://schemas.microsoft.com/office/drawing/2014/main" id="{F23BC521-124D-49B5-9C5A-2CB9D1EFEFA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6" name="テキスト ボックス 285">
          <a:extLst>
            <a:ext uri="{FF2B5EF4-FFF2-40B4-BE49-F238E27FC236}">
              <a16:creationId xmlns="" xmlns:a16="http://schemas.microsoft.com/office/drawing/2014/main" id="{E07356A6-AFC8-4F7B-9A12-EEAADC62A12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7" name="直線コネクタ 286">
          <a:extLst>
            <a:ext uri="{FF2B5EF4-FFF2-40B4-BE49-F238E27FC236}">
              <a16:creationId xmlns="" xmlns:a16="http://schemas.microsoft.com/office/drawing/2014/main" id="{60069066-5563-4232-8F75-91F82CDED9C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88" name="テキスト ボックス 287">
          <a:extLst>
            <a:ext uri="{FF2B5EF4-FFF2-40B4-BE49-F238E27FC236}">
              <a16:creationId xmlns="" xmlns:a16="http://schemas.microsoft.com/office/drawing/2014/main" id="{28D7C469-F54E-446E-AEC2-06DABA5B945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9" name="直線コネクタ 288">
          <a:extLst>
            <a:ext uri="{FF2B5EF4-FFF2-40B4-BE49-F238E27FC236}">
              <a16:creationId xmlns="" xmlns:a16="http://schemas.microsoft.com/office/drawing/2014/main" id="{EB872872-961A-45AB-AB01-AB93D768F80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0" name="テキスト ボックス 289">
          <a:extLst>
            <a:ext uri="{FF2B5EF4-FFF2-40B4-BE49-F238E27FC236}">
              <a16:creationId xmlns="" xmlns:a16="http://schemas.microsoft.com/office/drawing/2014/main" id="{E607280D-A056-42F2-AEAE-CF819EB3D3B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1" name="【福祉施設】&#10;一人当たり面積グラフ枠">
          <a:extLst>
            <a:ext uri="{FF2B5EF4-FFF2-40B4-BE49-F238E27FC236}">
              <a16:creationId xmlns="" xmlns:a16="http://schemas.microsoft.com/office/drawing/2014/main" id="{87F86740-0B88-4F97-A3A3-EC22529E8B3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140970</xdr:rowOff>
    </xdr:from>
    <xdr:to>
      <xdr:col>54</xdr:col>
      <xdr:colOff>189865</xdr:colOff>
      <xdr:row>86</xdr:row>
      <xdr:rowOff>24385</xdr:rowOff>
    </xdr:to>
    <xdr:cxnSp macro="">
      <xdr:nvCxnSpPr>
        <xdr:cNvPr id="292" name="直線コネクタ 291">
          <a:extLst>
            <a:ext uri="{FF2B5EF4-FFF2-40B4-BE49-F238E27FC236}">
              <a16:creationId xmlns="" xmlns:a16="http://schemas.microsoft.com/office/drawing/2014/main" id="{1B28E19A-0569-4C52-8628-A99CCB579B41}"/>
            </a:ext>
          </a:extLst>
        </xdr:cNvPr>
        <xdr:cNvCxnSpPr/>
      </xdr:nvCxnSpPr>
      <xdr:spPr>
        <a:xfrm flipV="1">
          <a:off x="10476865" y="13342620"/>
          <a:ext cx="0" cy="14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293" name="【福祉施設】&#10;一人当たり面積最小値テキスト">
          <a:extLst>
            <a:ext uri="{FF2B5EF4-FFF2-40B4-BE49-F238E27FC236}">
              <a16:creationId xmlns="" xmlns:a16="http://schemas.microsoft.com/office/drawing/2014/main" id="{3AA99BEA-A7BA-4277-8F93-5EFD7E1D0299}"/>
            </a:ext>
          </a:extLst>
        </xdr:cNvPr>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294" name="直線コネクタ 293">
          <a:extLst>
            <a:ext uri="{FF2B5EF4-FFF2-40B4-BE49-F238E27FC236}">
              <a16:creationId xmlns="" xmlns:a16="http://schemas.microsoft.com/office/drawing/2014/main" id="{BD6A0BCA-44FB-4C04-8500-268C2620B791}"/>
            </a:ext>
          </a:extLst>
        </xdr:cNvPr>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87647</xdr:rowOff>
    </xdr:from>
    <xdr:ext cx="469744" cy="259045"/>
    <xdr:sp macro="" textlink="">
      <xdr:nvSpPr>
        <xdr:cNvPr id="295" name="【福祉施設】&#10;一人当たり面積最大値テキスト">
          <a:extLst>
            <a:ext uri="{FF2B5EF4-FFF2-40B4-BE49-F238E27FC236}">
              <a16:creationId xmlns="" xmlns:a16="http://schemas.microsoft.com/office/drawing/2014/main" id="{8A5D9029-1347-4AA9-976D-1275DA4A2D2A}"/>
            </a:ext>
          </a:extLst>
        </xdr:cNvPr>
        <xdr:cNvSpPr txBox="1"/>
      </xdr:nvSpPr>
      <xdr:spPr>
        <a:xfrm>
          <a:off x="10515600" y="13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140970</xdr:rowOff>
    </xdr:from>
    <xdr:to>
      <xdr:col>55</xdr:col>
      <xdr:colOff>88900</xdr:colOff>
      <xdr:row>77</xdr:row>
      <xdr:rowOff>140970</xdr:rowOff>
    </xdr:to>
    <xdr:cxnSp macro="">
      <xdr:nvCxnSpPr>
        <xdr:cNvPr id="296" name="直線コネクタ 295">
          <a:extLst>
            <a:ext uri="{FF2B5EF4-FFF2-40B4-BE49-F238E27FC236}">
              <a16:creationId xmlns="" xmlns:a16="http://schemas.microsoft.com/office/drawing/2014/main" id="{34C646C8-FF17-4C80-885E-854DED5E0E03}"/>
            </a:ext>
          </a:extLst>
        </xdr:cNvPr>
        <xdr:cNvCxnSpPr/>
      </xdr:nvCxnSpPr>
      <xdr:spPr>
        <a:xfrm>
          <a:off x="10388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167912</xdr:rowOff>
    </xdr:from>
    <xdr:ext cx="469744" cy="259045"/>
    <xdr:sp macro="" textlink="">
      <xdr:nvSpPr>
        <xdr:cNvPr id="297" name="【福祉施設】&#10;一人当たり面積平均値テキスト">
          <a:extLst>
            <a:ext uri="{FF2B5EF4-FFF2-40B4-BE49-F238E27FC236}">
              <a16:creationId xmlns="" xmlns:a16="http://schemas.microsoft.com/office/drawing/2014/main" id="{0DC1EC71-C20F-4BE7-9186-9BDBA05AFB06}"/>
            </a:ext>
          </a:extLst>
        </xdr:cNvPr>
        <xdr:cNvSpPr txBox="1"/>
      </xdr:nvSpPr>
      <xdr:spPr>
        <a:xfrm>
          <a:off x="10515600" y="1422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145035</xdr:rowOff>
    </xdr:from>
    <xdr:to>
      <xdr:col>55</xdr:col>
      <xdr:colOff>50800</xdr:colOff>
      <xdr:row>84</xdr:row>
      <xdr:rowOff>75185</xdr:rowOff>
    </xdr:to>
    <xdr:sp macro="" textlink="">
      <xdr:nvSpPr>
        <xdr:cNvPr id="298" name="フローチャート: 判断 297">
          <a:extLst>
            <a:ext uri="{FF2B5EF4-FFF2-40B4-BE49-F238E27FC236}">
              <a16:creationId xmlns="" xmlns:a16="http://schemas.microsoft.com/office/drawing/2014/main" id="{DAC8268C-78C5-42E1-AE15-D7F6586200A1}"/>
            </a:ext>
          </a:extLst>
        </xdr:cNvPr>
        <xdr:cNvSpPr/>
      </xdr:nvSpPr>
      <xdr:spPr>
        <a:xfrm>
          <a:off x="104267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99" name="フローチャート: 判断 298">
          <a:extLst>
            <a:ext uri="{FF2B5EF4-FFF2-40B4-BE49-F238E27FC236}">
              <a16:creationId xmlns="" xmlns:a16="http://schemas.microsoft.com/office/drawing/2014/main" id="{660F9ECC-67B8-4C5C-BCB6-42E71B00DF0D}"/>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135889</xdr:rowOff>
    </xdr:from>
    <xdr:to>
      <xdr:col>46</xdr:col>
      <xdr:colOff>38100</xdr:colOff>
      <xdr:row>84</xdr:row>
      <xdr:rowOff>66039</xdr:rowOff>
    </xdr:to>
    <xdr:sp macro="" textlink="">
      <xdr:nvSpPr>
        <xdr:cNvPr id="300" name="フローチャート: 判断 299">
          <a:extLst>
            <a:ext uri="{FF2B5EF4-FFF2-40B4-BE49-F238E27FC236}">
              <a16:creationId xmlns="" xmlns:a16="http://schemas.microsoft.com/office/drawing/2014/main" id="{3642235D-B579-4823-AD1E-2BC39DDC2AB9}"/>
            </a:ext>
          </a:extLst>
        </xdr:cNvPr>
        <xdr:cNvSpPr/>
      </xdr:nvSpPr>
      <xdr:spPr>
        <a:xfrm>
          <a:off x="8699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1" name="テキスト ボックス 300">
          <a:extLst>
            <a:ext uri="{FF2B5EF4-FFF2-40B4-BE49-F238E27FC236}">
              <a16:creationId xmlns="" xmlns:a16="http://schemas.microsoft.com/office/drawing/2014/main" id="{57EAAE98-35EF-4A8F-9BBA-04251301011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2" name="テキスト ボックス 301">
          <a:extLst>
            <a:ext uri="{FF2B5EF4-FFF2-40B4-BE49-F238E27FC236}">
              <a16:creationId xmlns="" xmlns:a16="http://schemas.microsoft.com/office/drawing/2014/main" id="{B1ADCB68-3006-4DFB-8BB2-A76EFCB3DDD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3" name="テキスト ボックス 302">
          <a:extLst>
            <a:ext uri="{FF2B5EF4-FFF2-40B4-BE49-F238E27FC236}">
              <a16:creationId xmlns="" xmlns:a16="http://schemas.microsoft.com/office/drawing/2014/main" id="{4A924971-A0AF-4469-81C2-7E7BB7E8B18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4" name="テキスト ボックス 303">
          <a:extLst>
            <a:ext uri="{FF2B5EF4-FFF2-40B4-BE49-F238E27FC236}">
              <a16:creationId xmlns="" xmlns:a16="http://schemas.microsoft.com/office/drawing/2014/main" id="{970CB96A-8FD7-4C15-8FA2-C4735EB388E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5" name="テキスト ボックス 304">
          <a:extLst>
            <a:ext uri="{FF2B5EF4-FFF2-40B4-BE49-F238E27FC236}">
              <a16:creationId xmlns="" xmlns:a16="http://schemas.microsoft.com/office/drawing/2014/main" id="{98B0655C-B9CA-44FF-BB46-1109CD64DC8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xdr:rowOff>
    </xdr:from>
    <xdr:to>
      <xdr:col>55</xdr:col>
      <xdr:colOff>50800</xdr:colOff>
      <xdr:row>85</xdr:row>
      <xdr:rowOff>104902</xdr:rowOff>
    </xdr:to>
    <xdr:sp macro="" textlink="">
      <xdr:nvSpPr>
        <xdr:cNvPr id="306" name="楕円 305">
          <a:extLst>
            <a:ext uri="{FF2B5EF4-FFF2-40B4-BE49-F238E27FC236}">
              <a16:creationId xmlns="" xmlns:a16="http://schemas.microsoft.com/office/drawing/2014/main" id="{22B75123-CF97-4259-8F3A-209A7E015892}"/>
            </a:ext>
          </a:extLst>
        </xdr:cNvPr>
        <xdr:cNvSpPr/>
      </xdr:nvSpPr>
      <xdr:spPr>
        <a:xfrm>
          <a:off x="10426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153179</xdr:rowOff>
    </xdr:from>
    <xdr:ext cx="469744" cy="259045"/>
    <xdr:sp macro="" textlink="">
      <xdr:nvSpPr>
        <xdr:cNvPr id="307" name="【福祉施設】&#10;一人当たり面積該当値テキスト">
          <a:extLst>
            <a:ext uri="{FF2B5EF4-FFF2-40B4-BE49-F238E27FC236}">
              <a16:creationId xmlns="" xmlns:a16="http://schemas.microsoft.com/office/drawing/2014/main" id="{2BC81191-3A26-4899-9071-46E113A82615}"/>
            </a:ext>
          </a:extLst>
        </xdr:cNvPr>
        <xdr:cNvSpPr txBox="1"/>
      </xdr:nvSpPr>
      <xdr:spPr>
        <a:xfrm>
          <a:off x="10515600"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3302</xdr:rowOff>
    </xdr:from>
    <xdr:to>
      <xdr:col>50</xdr:col>
      <xdr:colOff>165100</xdr:colOff>
      <xdr:row>85</xdr:row>
      <xdr:rowOff>104902</xdr:rowOff>
    </xdr:to>
    <xdr:sp macro="" textlink="">
      <xdr:nvSpPr>
        <xdr:cNvPr id="308" name="楕円 307">
          <a:extLst>
            <a:ext uri="{FF2B5EF4-FFF2-40B4-BE49-F238E27FC236}">
              <a16:creationId xmlns="" xmlns:a16="http://schemas.microsoft.com/office/drawing/2014/main" id="{B0D29FA3-4B93-4B30-89FF-392EA63D633E}"/>
            </a:ext>
          </a:extLst>
        </xdr:cNvPr>
        <xdr:cNvSpPr/>
      </xdr:nvSpPr>
      <xdr:spPr>
        <a:xfrm>
          <a:off x="9588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54102</xdr:rowOff>
    </xdr:from>
    <xdr:to>
      <xdr:col>55</xdr:col>
      <xdr:colOff>0</xdr:colOff>
      <xdr:row>85</xdr:row>
      <xdr:rowOff>54102</xdr:rowOff>
    </xdr:to>
    <xdr:cxnSp macro="">
      <xdr:nvCxnSpPr>
        <xdr:cNvPr id="309" name="直線コネクタ 308">
          <a:extLst>
            <a:ext uri="{FF2B5EF4-FFF2-40B4-BE49-F238E27FC236}">
              <a16:creationId xmlns="" xmlns:a16="http://schemas.microsoft.com/office/drawing/2014/main" id="{CFAF8A60-4800-44EE-8244-175FF342F6D9}"/>
            </a:ext>
          </a:extLst>
        </xdr:cNvPr>
        <xdr:cNvCxnSpPr/>
      </xdr:nvCxnSpPr>
      <xdr:spPr>
        <a:xfrm>
          <a:off x="9639300" y="146273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76454</xdr:rowOff>
    </xdr:from>
    <xdr:to>
      <xdr:col>46</xdr:col>
      <xdr:colOff>38100</xdr:colOff>
      <xdr:row>86</xdr:row>
      <xdr:rowOff>6604</xdr:rowOff>
    </xdr:to>
    <xdr:sp macro="" textlink="">
      <xdr:nvSpPr>
        <xdr:cNvPr id="310" name="楕円 309">
          <a:extLst>
            <a:ext uri="{FF2B5EF4-FFF2-40B4-BE49-F238E27FC236}">
              <a16:creationId xmlns="" xmlns:a16="http://schemas.microsoft.com/office/drawing/2014/main" id="{9B788BC8-016A-4CAD-A95A-77FFA5D2FEB0}"/>
            </a:ext>
          </a:extLst>
        </xdr:cNvPr>
        <xdr:cNvSpPr/>
      </xdr:nvSpPr>
      <xdr:spPr>
        <a:xfrm>
          <a:off x="8699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54102</xdr:rowOff>
    </xdr:from>
    <xdr:to>
      <xdr:col>50</xdr:col>
      <xdr:colOff>114300</xdr:colOff>
      <xdr:row>85</xdr:row>
      <xdr:rowOff>127254</xdr:rowOff>
    </xdr:to>
    <xdr:cxnSp macro="">
      <xdr:nvCxnSpPr>
        <xdr:cNvPr id="311" name="直線コネクタ 310">
          <a:extLst>
            <a:ext uri="{FF2B5EF4-FFF2-40B4-BE49-F238E27FC236}">
              <a16:creationId xmlns="" xmlns:a16="http://schemas.microsoft.com/office/drawing/2014/main" id="{A2112561-F119-429E-BCDF-795E8A98CF58}"/>
            </a:ext>
          </a:extLst>
        </xdr:cNvPr>
        <xdr:cNvCxnSpPr/>
      </xdr:nvCxnSpPr>
      <xdr:spPr>
        <a:xfrm flipV="1">
          <a:off x="8750300" y="146273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12" name="n_1aveValue【福祉施設】&#10;一人当たり面積">
          <a:extLst>
            <a:ext uri="{FF2B5EF4-FFF2-40B4-BE49-F238E27FC236}">
              <a16:creationId xmlns="" xmlns:a16="http://schemas.microsoft.com/office/drawing/2014/main" id="{1294A706-6C15-4617-B089-D1857505BBBE}"/>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82566</xdr:rowOff>
    </xdr:from>
    <xdr:ext cx="469744" cy="259045"/>
    <xdr:sp macro="" textlink="">
      <xdr:nvSpPr>
        <xdr:cNvPr id="313" name="n_2aveValue【福祉施設】&#10;一人当たり面積">
          <a:extLst>
            <a:ext uri="{FF2B5EF4-FFF2-40B4-BE49-F238E27FC236}">
              <a16:creationId xmlns="" xmlns:a16="http://schemas.microsoft.com/office/drawing/2014/main" id="{D811979B-3658-4114-B398-ABB9E03BF9C2}"/>
            </a:ext>
          </a:extLst>
        </xdr:cNvPr>
        <xdr:cNvSpPr txBox="1"/>
      </xdr:nvSpPr>
      <xdr:spPr>
        <a:xfrm>
          <a:off x="8515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96029</xdr:rowOff>
    </xdr:from>
    <xdr:ext cx="469744" cy="259045"/>
    <xdr:sp macro="" textlink="">
      <xdr:nvSpPr>
        <xdr:cNvPr id="314" name="n_1mainValue【福祉施設】&#10;一人当たり面積">
          <a:extLst>
            <a:ext uri="{FF2B5EF4-FFF2-40B4-BE49-F238E27FC236}">
              <a16:creationId xmlns="" xmlns:a16="http://schemas.microsoft.com/office/drawing/2014/main" id="{29A189F0-B9D4-4720-83BA-C56CCAFF3D6E}"/>
            </a:ext>
          </a:extLst>
        </xdr:cNvPr>
        <xdr:cNvSpPr txBox="1"/>
      </xdr:nvSpPr>
      <xdr:spPr>
        <a:xfrm>
          <a:off x="93917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169181</xdr:rowOff>
    </xdr:from>
    <xdr:ext cx="469744" cy="259045"/>
    <xdr:sp macro="" textlink="">
      <xdr:nvSpPr>
        <xdr:cNvPr id="315" name="n_2mainValue【福祉施設】&#10;一人当たり面積">
          <a:extLst>
            <a:ext uri="{FF2B5EF4-FFF2-40B4-BE49-F238E27FC236}">
              <a16:creationId xmlns="" xmlns:a16="http://schemas.microsoft.com/office/drawing/2014/main" id="{78AB3009-3808-48AC-9104-34EA495E65F6}"/>
            </a:ext>
          </a:extLst>
        </xdr:cNvPr>
        <xdr:cNvSpPr txBox="1"/>
      </xdr:nvSpPr>
      <xdr:spPr>
        <a:xfrm>
          <a:off x="8515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6" name="正方形/長方形 315">
          <a:extLst>
            <a:ext uri="{FF2B5EF4-FFF2-40B4-BE49-F238E27FC236}">
              <a16:creationId xmlns="" xmlns:a16="http://schemas.microsoft.com/office/drawing/2014/main" id="{A401964E-D3E1-4C94-BCA9-0D9A9453CF3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7" name="正方形/長方形 316">
          <a:extLst>
            <a:ext uri="{FF2B5EF4-FFF2-40B4-BE49-F238E27FC236}">
              <a16:creationId xmlns="" xmlns:a16="http://schemas.microsoft.com/office/drawing/2014/main" id="{99BE6DF0-9321-4ED8-BB55-D6050575064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8" name="正方形/長方形 317">
          <a:extLst>
            <a:ext uri="{FF2B5EF4-FFF2-40B4-BE49-F238E27FC236}">
              <a16:creationId xmlns="" xmlns:a16="http://schemas.microsoft.com/office/drawing/2014/main" id="{64AC37D1-2AEA-4503-849F-E2A4E7CC125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9" name="正方形/長方形 318">
          <a:extLst>
            <a:ext uri="{FF2B5EF4-FFF2-40B4-BE49-F238E27FC236}">
              <a16:creationId xmlns="" xmlns:a16="http://schemas.microsoft.com/office/drawing/2014/main" id="{4EC18071-0B76-43AA-8AEB-933446E3C41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0" name="正方形/長方形 319">
          <a:extLst>
            <a:ext uri="{FF2B5EF4-FFF2-40B4-BE49-F238E27FC236}">
              <a16:creationId xmlns="" xmlns:a16="http://schemas.microsoft.com/office/drawing/2014/main" id="{0F31C171-E587-4BBD-86C8-DB85435325E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1" name="正方形/長方形 320">
          <a:extLst>
            <a:ext uri="{FF2B5EF4-FFF2-40B4-BE49-F238E27FC236}">
              <a16:creationId xmlns="" xmlns:a16="http://schemas.microsoft.com/office/drawing/2014/main" id="{FA4DCAEA-EC16-4905-A668-F9B40C185ED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2" name="正方形/長方形 321">
          <a:extLst>
            <a:ext uri="{FF2B5EF4-FFF2-40B4-BE49-F238E27FC236}">
              <a16:creationId xmlns="" xmlns:a16="http://schemas.microsoft.com/office/drawing/2014/main" id="{A6A5FC0F-8306-46D1-BA4B-BB7700254CC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3" name="正方形/長方形 322">
          <a:extLst>
            <a:ext uri="{FF2B5EF4-FFF2-40B4-BE49-F238E27FC236}">
              <a16:creationId xmlns="" xmlns:a16="http://schemas.microsoft.com/office/drawing/2014/main" id="{01C14B38-4537-4EAC-9923-1B70B77AB06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4" name="テキスト ボックス 323">
          <a:extLst>
            <a:ext uri="{FF2B5EF4-FFF2-40B4-BE49-F238E27FC236}">
              <a16:creationId xmlns="" xmlns:a16="http://schemas.microsoft.com/office/drawing/2014/main" id="{181C3F86-CAA5-4076-A134-14AECFE5B94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5" name="直線コネクタ 324">
          <a:extLst>
            <a:ext uri="{FF2B5EF4-FFF2-40B4-BE49-F238E27FC236}">
              <a16:creationId xmlns="" xmlns:a16="http://schemas.microsoft.com/office/drawing/2014/main" id="{9641B4AF-5156-4FB3-9F40-3DC8462310A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26" name="直線コネクタ 325">
          <a:extLst>
            <a:ext uri="{FF2B5EF4-FFF2-40B4-BE49-F238E27FC236}">
              <a16:creationId xmlns="" xmlns:a16="http://schemas.microsoft.com/office/drawing/2014/main" id="{02114F9E-A41A-42AE-BAA8-4C9A59C5E94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27" name="テキスト ボックス 326">
          <a:extLst>
            <a:ext uri="{FF2B5EF4-FFF2-40B4-BE49-F238E27FC236}">
              <a16:creationId xmlns="" xmlns:a16="http://schemas.microsoft.com/office/drawing/2014/main" id="{D49B7DDB-7633-462B-82ED-42E2E3856108}"/>
            </a:ext>
          </a:extLst>
        </xdr:cNvPr>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28" name="直線コネクタ 327">
          <a:extLst>
            <a:ext uri="{FF2B5EF4-FFF2-40B4-BE49-F238E27FC236}">
              <a16:creationId xmlns="" xmlns:a16="http://schemas.microsoft.com/office/drawing/2014/main" id="{8023086F-83E8-42A8-BE48-C65AC6AA6BA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29" name="テキスト ボックス 328">
          <a:extLst>
            <a:ext uri="{FF2B5EF4-FFF2-40B4-BE49-F238E27FC236}">
              <a16:creationId xmlns="" xmlns:a16="http://schemas.microsoft.com/office/drawing/2014/main" id="{B3D48EB6-6ED1-469E-9F2F-F1132360629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30" name="直線コネクタ 329">
          <a:extLst>
            <a:ext uri="{FF2B5EF4-FFF2-40B4-BE49-F238E27FC236}">
              <a16:creationId xmlns="" xmlns:a16="http://schemas.microsoft.com/office/drawing/2014/main" id="{A66B5EF6-9B9A-4533-A2A8-88894E4C57C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31" name="テキスト ボックス 330">
          <a:extLst>
            <a:ext uri="{FF2B5EF4-FFF2-40B4-BE49-F238E27FC236}">
              <a16:creationId xmlns="" xmlns:a16="http://schemas.microsoft.com/office/drawing/2014/main" id="{79E6EDAA-7865-4D40-A905-70C3E62D3D1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32" name="直線コネクタ 331">
          <a:extLst>
            <a:ext uri="{FF2B5EF4-FFF2-40B4-BE49-F238E27FC236}">
              <a16:creationId xmlns="" xmlns:a16="http://schemas.microsoft.com/office/drawing/2014/main" id="{6D5D8432-68F1-4C0B-95E4-10C7F27A288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33" name="テキスト ボックス 332">
          <a:extLst>
            <a:ext uri="{FF2B5EF4-FFF2-40B4-BE49-F238E27FC236}">
              <a16:creationId xmlns="" xmlns:a16="http://schemas.microsoft.com/office/drawing/2014/main" id="{D2453C82-4206-4474-8D79-29BFE5306E1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34" name="直線コネクタ 333">
          <a:extLst>
            <a:ext uri="{FF2B5EF4-FFF2-40B4-BE49-F238E27FC236}">
              <a16:creationId xmlns="" xmlns:a16="http://schemas.microsoft.com/office/drawing/2014/main" id="{339EECD4-4C68-4C63-9D46-9C88BF2C878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35" name="テキスト ボックス 334">
          <a:extLst>
            <a:ext uri="{FF2B5EF4-FFF2-40B4-BE49-F238E27FC236}">
              <a16:creationId xmlns="" xmlns:a16="http://schemas.microsoft.com/office/drawing/2014/main" id="{1560D1E6-C246-49AA-9055-C6D1A4DF0C6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36" name="直線コネクタ 335">
          <a:extLst>
            <a:ext uri="{FF2B5EF4-FFF2-40B4-BE49-F238E27FC236}">
              <a16:creationId xmlns="" xmlns:a16="http://schemas.microsoft.com/office/drawing/2014/main" id="{C3FF831B-2BC2-42CC-B3DE-F4D25188F01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37" name="テキスト ボックス 336">
          <a:extLst>
            <a:ext uri="{FF2B5EF4-FFF2-40B4-BE49-F238E27FC236}">
              <a16:creationId xmlns="" xmlns:a16="http://schemas.microsoft.com/office/drawing/2014/main" id="{34C49F71-7ED8-4E20-82C9-810EDF4FFC5E}"/>
            </a:ext>
          </a:extLst>
        </xdr:cNvPr>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8" name="直線コネクタ 337">
          <a:extLst>
            <a:ext uri="{FF2B5EF4-FFF2-40B4-BE49-F238E27FC236}">
              <a16:creationId xmlns="" xmlns:a16="http://schemas.microsoft.com/office/drawing/2014/main" id="{A5B45BCD-AAEB-4CB4-8F4A-C3272C67187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9" name="テキスト ボックス 338">
          <a:extLst>
            <a:ext uri="{FF2B5EF4-FFF2-40B4-BE49-F238E27FC236}">
              <a16:creationId xmlns="" xmlns:a16="http://schemas.microsoft.com/office/drawing/2014/main" id="{52F06B02-19B8-4848-BCEC-CE24E7CFA0EF}"/>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40" name="【市民会館】&#10;有形固定資産減価償却率グラフ枠">
          <a:extLst>
            <a:ext uri="{FF2B5EF4-FFF2-40B4-BE49-F238E27FC236}">
              <a16:creationId xmlns="" xmlns:a16="http://schemas.microsoft.com/office/drawing/2014/main" id="{2A3B7958-E006-417B-9637-106097C07C0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113756</xdr:rowOff>
    </xdr:to>
    <xdr:cxnSp macro="">
      <xdr:nvCxnSpPr>
        <xdr:cNvPr id="341" name="直線コネクタ 340">
          <a:extLst>
            <a:ext uri="{FF2B5EF4-FFF2-40B4-BE49-F238E27FC236}">
              <a16:creationId xmlns="" xmlns:a16="http://schemas.microsoft.com/office/drawing/2014/main" id="{F4A99867-BAFA-4AF0-A795-9680C265C941}"/>
            </a:ext>
          </a:extLst>
        </xdr:cNvPr>
        <xdr:cNvCxnSpPr/>
      </xdr:nvCxnSpPr>
      <xdr:spPr>
        <a:xfrm flipV="1">
          <a:off x="4634865" y="17090571"/>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117583</xdr:rowOff>
    </xdr:from>
    <xdr:ext cx="340478" cy="259045"/>
    <xdr:sp macro="" textlink="">
      <xdr:nvSpPr>
        <xdr:cNvPr id="342" name="【市民会館】&#10;有形固定資産減価償却率最小値テキスト">
          <a:extLst>
            <a:ext uri="{FF2B5EF4-FFF2-40B4-BE49-F238E27FC236}">
              <a16:creationId xmlns="" xmlns:a16="http://schemas.microsoft.com/office/drawing/2014/main" id="{FB3202E2-5FDD-4F3B-B2E2-943513B21372}"/>
            </a:ext>
          </a:extLst>
        </xdr:cNvPr>
        <xdr:cNvSpPr txBox="1"/>
      </xdr:nvSpPr>
      <xdr:spPr>
        <a:xfrm>
          <a:off x="4673600" y="186341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113756</xdr:rowOff>
    </xdr:from>
    <xdr:to>
      <xdr:col>24</xdr:col>
      <xdr:colOff>152400</xdr:colOff>
      <xdr:row>108</xdr:row>
      <xdr:rowOff>113756</xdr:rowOff>
    </xdr:to>
    <xdr:cxnSp macro="">
      <xdr:nvCxnSpPr>
        <xdr:cNvPr id="343" name="直線コネクタ 342">
          <a:extLst>
            <a:ext uri="{FF2B5EF4-FFF2-40B4-BE49-F238E27FC236}">
              <a16:creationId xmlns="" xmlns:a16="http://schemas.microsoft.com/office/drawing/2014/main" id="{2BECC01D-581D-4071-A31D-DA1CEA553667}"/>
            </a:ext>
          </a:extLst>
        </xdr:cNvPr>
        <xdr:cNvCxnSpPr/>
      </xdr:nvCxnSpPr>
      <xdr:spPr>
        <a:xfrm>
          <a:off x="4546600" y="18630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344" name="【市民会館】&#10;有形固定資産減価償却率最大値テキスト">
          <a:extLst>
            <a:ext uri="{FF2B5EF4-FFF2-40B4-BE49-F238E27FC236}">
              <a16:creationId xmlns="" xmlns:a16="http://schemas.microsoft.com/office/drawing/2014/main" id="{BC0F3DDB-00F3-4044-B9FE-AFE1BDFBEB19}"/>
            </a:ext>
          </a:extLst>
        </xdr:cNvPr>
        <xdr:cNvSpPr txBox="1"/>
      </xdr:nvSpPr>
      <xdr:spPr>
        <a:xfrm>
          <a:off x="4673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45" name="直線コネクタ 344">
          <a:extLst>
            <a:ext uri="{FF2B5EF4-FFF2-40B4-BE49-F238E27FC236}">
              <a16:creationId xmlns="" xmlns:a16="http://schemas.microsoft.com/office/drawing/2014/main" id="{2061A219-2A0B-4711-A49B-E0DD10848838}"/>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165479</xdr:rowOff>
    </xdr:from>
    <xdr:ext cx="405111" cy="259045"/>
    <xdr:sp macro="" textlink="">
      <xdr:nvSpPr>
        <xdr:cNvPr id="346" name="【市民会館】&#10;有形固定資産減価償却率平均値テキスト">
          <a:extLst>
            <a:ext uri="{FF2B5EF4-FFF2-40B4-BE49-F238E27FC236}">
              <a16:creationId xmlns="" xmlns:a16="http://schemas.microsoft.com/office/drawing/2014/main" id="{C29A78F8-7CF4-404D-8E16-4505D058DB5B}"/>
            </a:ext>
          </a:extLst>
        </xdr:cNvPr>
        <xdr:cNvSpPr txBox="1"/>
      </xdr:nvSpPr>
      <xdr:spPr>
        <a:xfrm>
          <a:off x="4673600" y="17824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xdr:rowOff>
    </xdr:from>
    <xdr:to>
      <xdr:col>24</xdr:col>
      <xdr:colOff>114300</xdr:colOff>
      <xdr:row>104</xdr:row>
      <xdr:rowOff>117202</xdr:rowOff>
    </xdr:to>
    <xdr:sp macro="" textlink="">
      <xdr:nvSpPr>
        <xdr:cNvPr id="347" name="フローチャート: 判断 346">
          <a:extLst>
            <a:ext uri="{FF2B5EF4-FFF2-40B4-BE49-F238E27FC236}">
              <a16:creationId xmlns="" xmlns:a16="http://schemas.microsoft.com/office/drawing/2014/main" id="{1394202C-957D-43F7-87C9-DAA1576A4EE6}"/>
            </a:ext>
          </a:extLst>
        </xdr:cNvPr>
        <xdr:cNvSpPr/>
      </xdr:nvSpPr>
      <xdr:spPr>
        <a:xfrm>
          <a:off x="45847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20501</xdr:rowOff>
    </xdr:from>
    <xdr:to>
      <xdr:col>20</xdr:col>
      <xdr:colOff>38100</xdr:colOff>
      <xdr:row>104</xdr:row>
      <xdr:rowOff>122101</xdr:rowOff>
    </xdr:to>
    <xdr:sp macro="" textlink="">
      <xdr:nvSpPr>
        <xdr:cNvPr id="348" name="フローチャート: 判断 347">
          <a:extLst>
            <a:ext uri="{FF2B5EF4-FFF2-40B4-BE49-F238E27FC236}">
              <a16:creationId xmlns="" xmlns:a16="http://schemas.microsoft.com/office/drawing/2014/main" id="{4EAB4CA6-91BF-4EA8-B233-2C51CCB0523F}"/>
            </a:ext>
          </a:extLst>
        </xdr:cNvPr>
        <xdr:cNvSpPr/>
      </xdr:nvSpPr>
      <xdr:spPr>
        <a:xfrm>
          <a:off x="3746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xdr:rowOff>
    </xdr:from>
    <xdr:to>
      <xdr:col>15</xdr:col>
      <xdr:colOff>101600</xdr:colOff>
      <xdr:row>104</xdr:row>
      <xdr:rowOff>117202</xdr:rowOff>
    </xdr:to>
    <xdr:sp macro="" textlink="">
      <xdr:nvSpPr>
        <xdr:cNvPr id="349" name="フローチャート: 判断 348">
          <a:extLst>
            <a:ext uri="{FF2B5EF4-FFF2-40B4-BE49-F238E27FC236}">
              <a16:creationId xmlns="" xmlns:a16="http://schemas.microsoft.com/office/drawing/2014/main" id="{7066D4C9-E810-4365-8D28-DB2068C57AD4}"/>
            </a:ext>
          </a:extLst>
        </xdr:cNvPr>
        <xdr:cNvSpPr/>
      </xdr:nvSpPr>
      <xdr:spPr>
        <a:xfrm>
          <a:off x="2857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50" name="テキスト ボックス 349">
          <a:extLst>
            <a:ext uri="{FF2B5EF4-FFF2-40B4-BE49-F238E27FC236}">
              <a16:creationId xmlns="" xmlns:a16="http://schemas.microsoft.com/office/drawing/2014/main" id="{0B44BD78-A80F-4F00-9E7F-77BDB109895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51" name="テキスト ボックス 350">
          <a:extLst>
            <a:ext uri="{FF2B5EF4-FFF2-40B4-BE49-F238E27FC236}">
              <a16:creationId xmlns="" xmlns:a16="http://schemas.microsoft.com/office/drawing/2014/main" id="{A042136C-6222-43F8-85DC-94A922498B1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2" name="テキスト ボックス 351">
          <a:extLst>
            <a:ext uri="{FF2B5EF4-FFF2-40B4-BE49-F238E27FC236}">
              <a16:creationId xmlns="" xmlns:a16="http://schemas.microsoft.com/office/drawing/2014/main" id="{C9AD4CAB-13FF-4B88-966A-365AF4529F1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3" name="テキスト ボックス 352">
          <a:extLst>
            <a:ext uri="{FF2B5EF4-FFF2-40B4-BE49-F238E27FC236}">
              <a16:creationId xmlns="" xmlns:a16="http://schemas.microsoft.com/office/drawing/2014/main" id="{A9CE38EB-AB0E-470F-8D73-83BB263DA69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4" name="テキスト ボックス 353">
          <a:extLst>
            <a:ext uri="{FF2B5EF4-FFF2-40B4-BE49-F238E27FC236}">
              <a16:creationId xmlns="" xmlns:a16="http://schemas.microsoft.com/office/drawing/2014/main" id="{E249AB7A-2F9C-421C-B200-94D59E47911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157662</xdr:rowOff>
    </xdr:from>
    <xdr:to>
      <xdr:col>24</xdr:col>
      <xdr:colOff>114300</xdr:colOff>
      <xdr:row>104</xdr:row>
      <xdr:rowOff>87812</xdr:rowOff>
    </xdr:to>
    <xdr:sp macro="" textlink="">
      <xdr:nvSpPr>
        <xdr:cNvPr id="355" name="楕円 354">
          <a:extLst>
            <a:ext uri="{FF2B5EF4-FFF2-40B4-BE49-F238E27FC236}">
              <a16:creationId xmlns="" xmlns:a16="http://schemas.microsoft.com/office/drawing/2014/main" id="{CC0D9AB6-EFAD-444C-9FB0-651CBACE9528}"/>
            </a:ext>
          </a:extLst>
        </xdr:cNvPr>
        <xdr:cNvSpPr/>
      </xdr:nvSpPr>
      <xdr:spPr>
        <a:xfrm>
          <a:off x="4584700" y="178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9089</xdr:rowOff>
    </xdr:from>
    <xdr:ext cx="405111" cy="259045"/>
    <xdr:sp macro="" textlink="">
      <xdr:nvSpPr>
        <xdr:cNvPr id="356" name="【市民会館】&#10;有形固定資産減価償却率該当値テキスト">
          <a:extLst>
            <a:ext uri="{FF2B5EF4-FFF2-40B4-BE49-F238E27FC236}">
              <a16:creationId xmlns="" xmlns:a16="http://schemas.microsoft.com/office/drawing/2014/main" id="{805EA03F-6027-4F6B-9DDC-E971A0DABAD5}"/>
            </a:ext>
          </a:extLst>
        </xdr:cNvPr>
        <xdr:cNvSpPr txBox="1"/>
      </xdr:nvSpPr>
      <xdr:spPr>
        <a:xfrm>
          <a:off x="4673600" y="17668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46627</xdr:rowOff>
    </xdr:from>
    <xdr:to>
      <xdr:col>20</xdr:col>
      <xdr:colOff>38100</xdr:colOff>
      <xdr:row>104</xdr:row>
      <xdr:rowOff>148227</xdr:rowOff>
    </xdr:to>
    <xdr:sp macro="" textlink="">
      <xdr:nvSpPr>
        <xdr:cNvPr id="357" name="楕円 356">
          <a:extLst>
            <a:ext uri="{FF2B5EF4-FFF2-40B4-BE49-F238E27FC236}">
              <a16:creationId xmlns="" xmlns:a16="http://schemas.microsoft.com/office/drawing/2014/main" id="{4EBE20DB-2844-4DC8-93A4-9F5B3250941B}"/>
            </a:ext>
          </a:extLst>
        </xdr:cNvPr>
        <xdr:cNvSpPr/>
      </xdr:nvSpPr>
      <xdr:spPr>
        <a:xfrm>
          <a:off x="3746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37012</xdr:rowOff>
    </xdr:from>
    <xdr:to>
      <xdr:col>24</xdr:col>
      <xdr:colOff>63500</xdr:colOff>
      <xdr:row>104</xdr:row>
      <xdr:rowOff>97427</xdr:rowOff>
    </xdr:to>
    <xdr:cxnSp macro="">
      <xdr:nvCxnSpPr>
        <xdr:cNvPr id="358" name="直線コネクタ 357">
          <a:extLst>
            <a:ext uri="{FF2B5EF4-FFF2-40B4-BE49-F238E27FC236}">
              <a16:creationId xmlns="" xmlns:a16="http://schemas.microsoft.com/office/drawing/2014/main" id="{A7107154-050F-4D8C-BA0A-CE22AC1105DC}"/>
            </a:ext>
          </a:extLst>
        </xdr:cNvPr>
        <xdr:cNvCxnSpPr/>
      </xdr:nvCxnSpPr>
      <xdr:spPr>
        <a:xfrm flipV="1">
          <a:off x="3797300" y="17867812"/>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61323</xdr:rowOff>
    </xdr:from>
    <xdr:to>
      <xdr:col>15</xdr:col>
      <xdr:colOff>101600</xdr:colOff>
      <xdr:row>104</xdr:row>
      <xdr:rowOff>162923</xdr:rowOff>
    </xdr:to>
    <xdr:sp macro="" textlink="">
      <xdr:nvSpPr>
        <xdr:cNvPr id="359" name="楕円 358">
          <a:extLst>
            <a:ext uri="{FF2B5EF4-FFF2-40B4-BE49-F238E27FC236}">
              <a16:creationId xmlns="" xmlns:a16="http://schemas.microsoft.com/office/drawing/2014/main" id="{4E9DBE8A-1D24-4932-AEB5-681A08CB0996}"/>
            </a:ext>
          </a:extLst>
        </xdr:cNvPr>
        <xdr:cNvSpPr/>
      </xdr:nvSpPr>
      <xdr:spPr>
        <a:xfrm>
          <a:off x="2857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97427</xdr:rowOff>
    </xdr:from>
    <xdr:to>
      <xdr:col>19</xdr:col>
      <xdr:colOff>177800</xdr:colOff>
      <xdr:row>104</xdr:row>
      <xdr:rowOff>112123</xdr:rowOff>
    </xdr:to>
    <xdr:cxnSp macro="">
      <xdr:nvCxnSpPr>
        <xdr:cNvPr id="360" name="直線コネクタ 359">
          <a:extLst>
            <a:ext uri="{FF2B5EF4-FFF2-40B4-BE49-F238E27FC236}">
              <a16:creationId xmlns="" xmlns:a16="http://schemas.microsoft.com/office/drawing/2014/main" id="{7870EDF7-1922-4748-8497-F281E4E1DE4D}"/>
            </a:ext>
          </a:extLst>
        </xdr:cNvPr>
        <xdr:cNvCxnSpPr/>
      </xdr:nvCxnSpPr>
      <xdr:spPr>
        <a:xfrm flipV="1">
          <a:off x="2908300" y="1792822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138628</xdr:rowOff>
    </xdr:from>
    <xdr:ext cx="405111" cy="259045"/>
    <xdr:sp macro="" textlink="">
      <xdr:nvSpPr>
        <xdr:cNvPr id="361" name="n_1aveValue【市民会館】&#10;有形固定資産減価償却率">
          <a:extLst>
            <a:ext uri="{FF2B5EF4-FFF2-40B4-BE49-F238E27FC236}">
              <a16:creationId xmlns="" xmlns:a16="http://schemas.microsoft.com/office/drawing/2014/main" id="{9690F4BE-E9F3-4EA5-B6FE-4A3425D613CF}"/>
            </a:ext>
          </a:extLst>
        </xdr:cNvPr>
        <xdr:cNvSpPr txBox="1"/>
      </xdr:nvSpPr>
      <xdr:spPr>
        <a:xfrm>
          <a:off x="3582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133729</xdr:rowOff>
    </xdr:from>
    <xdr:ext cx="405111" cy="259045"/>
    <xdr:sp macro="" textlink="">
      <xdr:nvSpPr>
        <xdr:cNvPr id="362" name="n_2aveValue【市民会館】&#10;有形固定資産減価償却率">
          <a:extLst>
            <a:ext uri="{FF2B5EF4-FFF2-40B4-BE49-F238E27FC236}">
              <a16:creationId xmlns="" xmlns:a16="http://schemas.microsoft.com/office/drawing/2014/main" id="{52491379-57FC-41F6-86A3-4E7B59F14ED0}"/>
            </a:ext>
          </a:extLst>
        </xdr:cNvPr>
        <xdr:cNvSpPr txBox="1"/>
      </xdr:nvSpPr>
      <xdr:spPr>
        <a:xfrm>
          <a:off x="2705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139354</xdr:rowOff>
    </xdr:from>
    <xdr:ext cx="405111" cy="259045"/>
    <xdr:sp macro="" textlink="">
      <xdr:nvSpPr>
        <xdr:cNvPr id="363" name="n_1mainValue【市民会館】&#10;有形固定資産減価償却率">
          <a:extLst>
            <a:ext uri="{FF2B5EF4-FFF2-40B4-BE49-F238E27FC236}">
              <a16:creationId xmlns="" xmlns:a16="http://schemas.microsoft.com/office/drawing/2014/main" id="{467F3765-8BBB-45DE-907D-477421296862}"/>
            </a:ext>
          </a:extLst>
        </xdr:cNvPr>
        <xdr:cNvSpPr txBox="1"/>
      </xdr:nvSpPr>
      <xdr:spPr>
        <a:xfrm>
          <a:off x="35820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154050</xdr:rowOff>
    </xdr:from>
    <xdr:ext cx="405111" cy="259045"/>
    <xdr:sp macro="" textlink="">
      <xdr:nvSpPr>
        <xdr:cNvPr id="364" name="n_2mainValue【市民会館】&#10;有形固定資産減価償却率">
          <a:extLst>
            <a:ext uri="{FF2B5EF4-FFF2-40B4-BE49-F238E27FC236}">
              <a16:creationId xmlns="" xmlns:a16="http://schemas.microsoft.com/office/drawing/2014/main" id="{AA2A3A61-61AF-443C-83B6-4DE2C1A35A89}"/>
            </a:ext>
          </a:extLst>
        </xdr:cNvPr>
        <xdr:cNvSpPr txBox="1"/>
      </xdr:nvSpPr>
      <xdr:spPr>
        <a:xfrm>
          <a:off x="2705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 xmlns:a16="http://schemas.microsoft.com/office/drawing/2014/main" id="{4BC0776A-2C28-42BE-86E7-200AB821B4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 xmlns:a16="http://schemas.microsoft.com/office/drawing/2014/main" id="{0EFFC5F0-57BE-4BB1-BD29-1FA33C967F9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 xmlns:a16="http://schemas.microsoft.com/office/drawing/2014/main" id="{4115B06E-94F0-4B6D-8343-D5896361F5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 xmlns:a16="http://schemas.microsoft.com/office/drawing/2014/main" id="{FFA8EA54-7DE0-4F2C-93F1-A5A22AE645B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 xmlns:a16="http://schemas.microsoft.com/office/drawing/2014/main" id="{AC21DAAD-F067-40E8-93C7-7B1A51A3F30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 xmlns:a16="http://schemas.microsoft.com/office/drawing/2014/main" id="{0DF0C579-0BBA-40A5-BA34-C483812A675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 xmlns:a16="http://schemas.microsoft.com/office/drawing/2014/main" id="{368195ED-329B-4DAB-937F-54C4DDBEDB5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 xmlns:a16="http://schemas.microsoft.com/office/drawing/2014/main" id="{F6DEDEF7-7987-41C6-AFAA-ADDE52565AA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3" name="テキスト ボックス 372">
          <a:extLst>
            <a:ext uri="{FF2B5EF4-FFF2-40B4-BE49-F238E27FC236}">
              <a16:creationId xmlns="" xmlns:a16="http://schemas.microsoft.com/office/drawing/2014/main" id="{19167B92-8F66-44A8-B569-CAA7DB0A3BC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4" name="直線コネクタ 373">
          <a:extLst>
            <a:ext uri="{FF2B5EF4-FFF2-40B4-BE49-F238E27FC236}">
              <a16:creationId xmlns="" xmlns:a16="http://schemas.microsoft.com/office/drawing/2014/main" id="{E10BB353-12C0-486C-8182-D7CB4F623B3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75" name="直線コネクタ 374">
          <a:extLst>
            <a:ext uri="{FF2B5EF4-FFF2-40B4-BE49-F238E27FC236}">
              <a16:creationId xmlns="" xmlns:a16="http://schemas.microsoft.com/office/drawing/2014/main" id="{200A86B4-4CDC-4B3D-A2DD-568D77EE216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76" name="テキスト ボックス 375">
          <a:extLst>
            <a:ext uri="{FF2B5EF4-FFF2-40B4-BE49-F238E27FC236}">
              <a16:creationId xmlns="" xmlns:a16="http://schemas.microsoft.com/office/drawing/2014/main" id="{3230701B-AB26-451D-8D3A-569AB7925BB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77" name="直線コネクタ 376">
          <a:extLst>
            <a:ext uri="{FF2B5EF4-FFF2-40B4-BE49-F238E27FC236}">
              <a16:creationId xmlns="" xmlns:a16="http://schemas.microsoft.com/office/drawing/2014/main" id="{F9FD025B-E4C4-4F59-9DFB-E24BBA38756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78" name="テキスト ボックス 377">
          <a:extLst>
            <a:ext uri="{FF2B5EF4-FFF2-40B4-BE49-F238E27FC236}">
              <a16:creationId xmlns="" xmlns:a16="http://schemas.microsoft.com/office/drawing/2014/main" id="{9A1F337F-2D72-4D78-8B9B-B57F45F47D5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79" name="直線コネクタ 378">
          <a:extLst>
            <a:ext uri="{FF2B5EF4-FFF2-40B4-BE49-F238E27FC236}">
              <a16:creationId xmlns="" xmlns:a16="http://schemas.microsoft.com/office/drawing/2014/main" id="{26AAF539-8DAA-4C68-A66C-DBDE04A535F8}"/>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80" name="テキスト ボックス 379">
          <a:extLst>
            <a:ext uri="{FF2B5EF4-FFF2-40B4-BE49-F238E27FC236}">
              <a16:creationId xmlns="" xmlns:a16="http://schemas.microsoft.com/office/drawing/2014/main" id="{EC2DB78B-839F-417E-9463-6F31C0A42A68}"/>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81" name="直線コネクタ 380">
          <a:extLst>
            <a:ext uri="{FF2B5EF4-FFF2-40B4-BE49-F238E27FC236}">
              <a16:creationId xmlns="" xmlns:a16="http://schemas.microsoft.com/office/drawing/2014/main" id="{28772DB0-1BFE-4BA2-AFAA-166A64E00724}"/>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82" name="テキスト ボックス 381">
          <a:extLst>
            <a:ext uri="{FF2B5EF4-FFF2-40B4-BE49-F238E27FC236}">
              <a16:creationId xmlns="" xmlns:a16="http://schemas.microsoft.com/office/drawing/2014/main" id="{A9AA750C-0BF7-451F-A4F3-5CFCBCB259E3}"/>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83" name="直線コネクタ 382">
          <a:extLst>
            <a:ext uri="{FF2B5EF4-FFF2-40B4-BE49-F238E27FC236}">
              <a16:creationId xmlns="" xmlns:a16="http://schemas.microsoft.com/office/drawing/2014/main" id="{0FD08377-4C72-4F32-8B15-CA4E66C43F27}"/>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84" name="テキスト ボックス 383">
          <a:extLst>
            <a:ext uri="{FF2B5EF4-FFF2-40B4-BE49-F238E27FC236}">
              <a16:creationId xmlns="" xmlns:a16="http://schemas.microsoft.com/office/drawing/2014/main" id="{468EC740-C68E-4E79-9D11-0861AFA208CA}"/>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85" name="直線コネクタ 384">
          <a:extLst>
            <a:ext uri="{FF2B5EF4-FFF2-40B4-BE49-F238E27FC236}">
              <a16:creationId xmlns="" xmlns:a16="http://schemas.microsoft.com/office/drawing/2014/main" id="{9693E35D-1419-456D-A3CC-A6C0FDD66CB1}"/>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86" name="テキスト ボックス 385">
          <a:extLst>
            <a:ext uri="{FF2B5EF4-FFF2-40B4-BE49-F238E27FC236}">
              <a16:creationId xmlns="" xmlns:a16="http://schemas.microsoft.com/office/drawing/2014/main" id="{4E010F7A-59AB-4CE3-BE6B-8DB1AD150D7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7" name="直線コネクタ 386">
          <a:extLst>
            <a:ext uri="{FF2B5EF4-FFF2-40B4-BE49-F238E27FC236}">
              <a16:creationId xmlns="" xmlns:a16="http://schemas.microsoft.com/office/drawing/2014/main" id="{154F0D21-F29C-4F81-BBBC-3108C3498C3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8" name="テキスト ボックス 387">
          <a:extLst>
            <a:ext uri="{FF2B5EF4-FFF2-40B4-BE49-F238E27FC236}">
              <a16:creationId xmlns="" xmlns:a16="http://schemas.microsoft.com/office/drawing/2014/main" id="{21160686-3ED1-4C17-BE33-28F092D51FA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9" name="【市民会館】&#10;一人当たり面積グラフ枠">
          <a:extLst>
            <a:ext uri="{FF2B5EF4-FFF2-40B4-BE49-F238E27FC236}">
              <a16:creationId xmlns="" xmlns:a16="http://schemas.microsoft.com/office/drawing/2014/main" id="{1584BF21-BA80-406A-8FCA-AA780402606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110489</xdr:rowOff>
    </xdr:from>
    <xdr:to>
      <xdr:col>54</xdr:col>
      <xdr:colOff>189865</xdr:colOff>
      <xdr:row>108</xdr:row>
      <xdr:rowOff>151312</xdr:rowOff>
    </xdr:to>
    <xdr:cxnSp macro="">
      <xdr:nvCxnSpPr>
        <xdr:cNvPr id="390" name="直線コネクタ 389">
          <a:extLst>
            <a:ext uri="{FF2B5EF4-FFF2-40B4-BE49-F238E27FC236}">
              <a16:creationId xmlns="" xmlns:a16="http://schemas.microsoft.com/office/drawing/2014/main" id="{5BF0C8EE-578E-48F1-9FBE-C0DE3B205B3F}"/>
            </a:ext>
          </a:extLst>
        </xdr:cNvPr>
        <xdr:cNvCxnSpPr/>
      </xdr:nvCxnSpPr>
      <xdr:spPr>
        <a:xfrm flipV="1">
          <a:off x="10476865" y="17084039"/>
          <a:ext cx="0" cy="158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155139</xdr:rowOff>
    </xdr:from>
    <xdr:ext cx="469744" cy="259045"/>
    <xdr:sp macro="" textlink="">
      <xdr:nvSpPr>
        <xdr:cNvPr id="391" name="【市民会館】&#10;一人当たり面積最小値テキスト">
          <a:extLst>
            <a:ext uri="{FF2B5EF4-FFF2-40B4-BE49-F238E27FC236}">
              <a16:creationId xmlns="" xmlns:a16="http://schemas.microsoft.com/office/drawing/2014/main" id="{663F7F98-1A83-4592-894E-E135985C44EE}"/>
            </a:ext>
          </a:extLst>
        </xdr:cNvPr>
        <xdr:cNvSpPr txBox="1"/>
      </xdr:nvSpPr>
      <xdr:spPr>
        <a:xfrm>
          <a:off x="10515600" y="1867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151312</xdr:rowOff>
    </xdr:from>
    <xdr:to>
      <xdr:col>55</xdr:col>
      <xdr:colOff>88900</xdr:colOff>
      <xdr:row>108</xdr:row>
      <xdr:rowOff>151312</xdr:rowOff>
    </xdr:to>
    <xdr:cxnSp macro="">
      <xdr:nvCxnSpPr>
        <xdr:cNvPr id="392" name="直線コネクタ 391">
          <a:extLst>
            <a:ext uri="{FF2B5EF4-FFF2-40B4-BE49-F238E27FC236}">
              <a16:creationId xmlns="" xmlns:a16="http://schemas.microsoft.com/office/drawing/2014/main" id="{C8C21F9B-150E-49AF-BCA5-11CA07FF4D62}"/>
            </a:ext>
          </a:extLst>
        </xdr:cNvPr>
        <xdr:cNvCxnSpPr/>
      </xdr:nvCxnSpPr>
      <xdr:spPr>
        <a:xfrm>
          <a:off x="10388600" y="1866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57166</xdr:rowOff>
    </xdr:from>
    <xdr:ext cx="469744" cy="259045"/>
    <xdr:sp macro="" textlink="">
      <xdr:nvSpPr>
        <xdr:cNvPr id="393" name="【市民会館】&#10;一人当たり面積最大値テキスト">
          <a:extLst>
            <a:ext uri="{FF2B5EF4-FFF2-40B4-BE49-F238E27FC236}">
              <a16:creationId xmlns="" xmlns:a16="http://schemas.microsoft.com/office/drawing/2014/main" id="{09BD9C08-4DDD-41E0-B9AF-C3C9B8A43A43}"/>
            </a:ext>
          </a:extLst>
        </xdr:cNvPr>
        <xdr:cNvSpPr txBox="1"/>
      </xdr:nvSpPr>
      <xdr:spPr>
        <a:xfrm>
          <a:off x="10515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110489</xdr:rowOff>
    </xdr:from>
    <xdr:to>
      <xdr:col>55</xdr:col>
      <xdr:colOff>88900</xdr:colOff>
      <xdr:row>99</xdr:row>
      <xdr:rowOff>110489</xdr:rowOff>
    </xdr:to>
    <xdr:cxnSp macro="">
      <xdr:nvCxnSpPr>
        <xdr:cNvPr id="394" name="直線コネクタ 393">
          <a:extLst>
            <a:ext uri="{FF2B5EF4-FFF2-40B4-BE49-F238E27FC236}">
              <a16:creationId xmlns="" xmlns:a16="http://schemas.microsoft.com/office/drawing/2014/main" id="{C8475E83-4C32-4224-BC07-8DCADEF2582A}"/>
            </a:ext>
          </a:extLst>
        </xdr:cNvPr>
        <xdr:cNvCxnSpPr/>
      </xdr:nvCxnSpPr>
      <xdr:spPr>
        <a:xfrm>
          <a:off x="10388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74403</xdr:rowOff>
    </xdr:from>
    <xdr:ext cx="469744" cy="259045"/>
    <xdr:sp macro="" textlink="">
      <xdr:nvSpPr>
        <xdr:cNvPr id="395" name="【市民会館】&#10;一人当たり面積平均値テキスト">
          <a:extLst>
            <a:ext uri="{FF2B5EF4-FFF2-40B4-BE49-F238E27FC236}">
              <a16:creationId xmlns="" xmlns:a16="http://schemas.microsoft.com/office/drawing/2014/main" id="{8BDCDC20-8E42-44E9-978F-5D821D6C087B}"/>
            </a:ext>
          </a:extLst>
        </xdr:cNvPr>
        <xdr:cNvSpPr txBox="1"/>
      </xdr:nvSpPr>
      <xdr:spPr>
        <a:xfrm>
          <a:off x="10515600" y="180766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51526</xdr:rowOff>
    </xdr:from>
    <xdr:to>
      <xdr:col>55</xdr:col>
      <xdr:colOff>50800</xdr:colOff>
      <xdr:row>106</xdr:row>
      <xdr:rowOff>153126</xdr:rowOff>
    </xdr:to>
    <xdr:sp macro="" textlink="">
      <xdr:nvSpPr>
        <xdr:cNvPr id="396" name="フローチャート: 判断 395">
          <a:extLst>
            <a:ext uri="{FF2B5EF4-FFF2-40B4-BE49-F238E27FC236}">
              <a16:creationId xmlns="" xmlns:a16="http://schemas.microsoft.com/office/drawing/2014/main" id="{448C7AF7-5C28-47A0-BF1A-52A40F19DB80}"/>
            </a:ext>
          </a:extLst>
        </xdr:cNvPr>
        <xdr:cNvSpPr/>
      </xdr:nvSpPr>
      <xdr:spPr>
        <a:xfrm>
          <a:off x="104267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58057</xdr:rowOff>
    </xdr:from>
    <xdr:to>
      <xdr:col>50</xdr:col>
      <xdr:colOff>165100</xdr:colOff>
      <xdr:row>106</xdr:row>
      <xdr:rowOff>159657</xdr:rowOff>
    </xdr:to>
    <xdr:sp macro="" textlink="">
      <xdr:nvSpPr>
        <xdr:cNvPr id="397" name="フローチャート: 判断 396">
          <a:extLst>
            <a:ext uri="{FF2B5EF4-FFF2-40B4-BE49-F238E27FC236}">
              <a16:creationId xmlns="" xmlns:a16="http://schemas.microsoft.com/office/drawing/2014/main" id="{DF903D38-01B4-4B9E-A5D1-EB2DC31291BE}"/>
            </a:ext>
          </a:extLst>
        </xdr:cNvPr>
        <xdr:cNvSpPr/>
      </xdr:nvSpPr>
      <xdr:spPr>
        <a:xfrm>
          <a:off x="9588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58057</xdr:rowOff>
    </xdr:from>
    <xdr:to>
      <xdr:col>46</xdr:col>
      <xdr:colOff>38100</xdr:colOff>
      <xdr:row>106</xdr:row>
      <xdr:rowOff>159657</xdr:rowOff>
    </xdr:to>
    <xdr:sp macro="" textlink="">
      <xdr:nvSpPr>
        <xdr:cNvPr id="398" name="フローチャート: 判断 397">
          <a:extLst>
            <a:ext uri="{FF2B5EF4-FFF2-40B4-BE49-F238E27FC236}">
              <a16:creationId xmlns="" xmlns:a16="http://schemas.microsoft.com/office/drawing/2014/main" id="{E92BB281-9A37-4007-9878-BC47B1B86C06}"/>
            </a:ext>
          </a:extLst>
        </xdr:cNvPr>
        <xdr:cNvSpPr/>
      </xdr:nvSpPr>
      <xdr:spPr>
        <a:xfrm>
          <a:off x="8699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9" name="テキスト ボックス 398">
          <a:extLst>
            <a:ext uri="{FF2B5EF4-FFF2-40B4-BE49-F238E27FC236}">
              <a16:creationId xmlns="" xmlns:a16="http://schemas.microsoft.com/office/drawing/2014/main" id="{7699D5D1-AF85-4E69-8FE4-72F2EE857CF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00" name="テキスト ボックス 399">
          <a:extLst>
            <a:ext uri="{FF2B5EF4-FFF2-40B4-BE49-F238E27FC236}">
              <a16:creationId xmlns="" xmlns:a16="http://schemas.microsoft.com/office/drawing/2014/main" id="{7BD9980D-4958-4446-83B9-04505102185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1" name="テキスト ボックス 400">
          <a:extLst>
            <a:ext uri="{FF2B5EF4-FFF2-40B4-BE49-F238E27FC236}">
              <a16:creationId xmlns="" xmlns:a16="http://schemas.microsoft.com/office/drawing/2014/main" id="{0552C311-DCB9-444B-A135-23182C4A646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2" name="テキスト ボックス 401">
          <a:extLst>
            <a:ext uri="{FF2B5EF4-FFF2-40B4-BE49-F238E27FC236}">
              <a16:creationId xmlns="" xmlns:a16="http://schemas.microsoft.com/office/drawing/2014/main" id="{234A759E-75F4-4EE0-9B90-5E79DADAF08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3" name="テキスト ボックス 402">
          <a:extLst>
            <a:ext uri="{FF2B5EF4-FFF2-40B4-BE49-F238E27FC236}">
              <a16:creationId xmlns="" xmlns:a16="http://schemas.microsoft.com/office/drawing/2014/main" id="{8204B1EA-ECC8-4DC8-A43E-C823FFD8E55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58057</xdr:rowOff>
    </xdr:from>
    <xdr:to>
      <xdr:col>55</xdr:col>
      <xdr:colOff>50800</xdr:colOff>
      <xdr:row>108</xdr:row>
      <xdr:rowOff>159657</xdr:rowOff>
    </xdr:to>
    <xdr:sp macro="" textlink="">
      <xdr:nvSpPr>
        <xdr:cNvPr id="404" name="楕円 403">
          <a:extLst>
            <a:ext uri="{FF2B5EF4-FFF2-40B4-BE49-F238E27FC236}">
              <a16:creationId xmlns="" xmlns:a16="http://schemas.microsoft.com/office/drawing/2014/main" id="{C9A15A6D-EC57-42EB-A529-2D05C803FCD5}"/>
            </a:ext>
          </a:extLst>
        </xdr:cNvPr>
        <xdr:cNvSpPr/>
      </xdr:nvSpPr>
      <xdr:spPr>
        <a:xfrm>
          <a:off x="104267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144434</xdr:rowOff>
    </xdr:from>
    <xdr:ext cx="469744" cy="259045"/>
    <xdr:sp macro="" textlink="">
      <xdr:nvSpPr>
        <xdr:cNvPr id="405" name="【市民会館】&#10;一人当たり面積該当値テキスト">
          <a:extLst>
            <a:ext uri="{FF2B5EF4-FFF2-40B4-BE49-F238E27FC236}">
              <a16:creationId xmlns="" xmlns:a16="http://schemas.microsoft.com/office/drawing/2014/main" id="{5F209057-C9F3-4C57-BEF0-DC846FAACAD2}"/>
            </a:ext>
          </a:extLst>
        </xdr:cNvPr>
        <xdr:cNvSpPr txBox="1"/>
      </xdr:nvSpPr>
      <xdr:spPr>
        <a:xfrm>
          <a:off x="10515600" y="1848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58057</xdr:rowOff>
    </xdr:from>
    <xdr:to>
      <xdr:col>50</xdr:col>
      <xdr:colOff>165100</xdr:colOff>
      <xdr:row>108</xdr:row>
      <xdr:rowOff>159657</xdr:rowOff>
    </xdr:to>
    <xdr:sp macro="" textlink="">
      <xdr:nvSpPr>
        <xdr:cNvPr id="406" name="楕円 405">
          <a:extLst>
            <a:ext uri="{FF2B5EF4-FFF2-40B4-BE49-F238E27FC236}">
              <a16:creationId xmlns="" xmlns:a16="http://schemas.microsoft.com/office/drawing/2014/main" id="{71F546DA-6347-449F-9939-587DB9BB921E}"/>
            </a:ext>
          </a:extLst>
        </xdr:cNvPr>
        <xdr:cNvSpPr/>
      </xdr:nvSpPr>
      <xdr:spPr>
        <a:xfrm>
          <a:off x="9588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108857</xdr:rowOff>
    </xdr:from>
    <xdr:to>
      <xdr:col>55</xdr:col>
      <xdr:colOff>0</xdr:colOff>
      <xdr:row>108</xdr:row>
      <xdr:rowOff>108857</xdr:rowOff>
    </xdr:to>
    <xdr:cxnSp macro="">
      <xdr:nvCxnSpPr>
        <xdr:cNvPr id="407" name="直線コネクタ 406">
          <a:extLst>
            <a:ext uri="{FF2B5EF4-FFF2-40B4-BE49-F238E27FC236}">
              <a16:creationId xmlns="" xmlns:a16="http://schemas.microsoft.com/office/drawing/2014/main" id="{9A3415A0-9B7F-4B9D-A1B4-DDD89F03F1BE}"/>
            </a:ext>
          </a:extLst>
        </xdr:cNvPr>
        <xdr:cNvCxnSpPr/>
      </xdr:nvCxnSpPr>
      <xdr:spPr>
        <a:xfrm>
          <a:off x="9639300" y="1862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61323</xdr:rowOff>
    </xdr:from>
    <xdr:to>
      <xdr:col>46</xdr:col>
      <xdr:colOff>38100</xdr:colOff>
      <xdr:row>108</xdr:row>
      <xdr:rowOff>162923</xdr:rowOff>
    </xdr:to>
    <xdr:sp macro="" textlink="">
      <xdr:nvSpPr>
        <xdr:cNvPr id="408" name="楕円 407">
          <a:extLst>
            <a:ext uri="{FF2B5EF4-FFF2-40B4-BE49-F238E27FC236}">
              <a16:creationId xmlns="" xmlns:a16="http://schemas.microsoft.com/office/drawing/2014/main" id="{6E6FF8D5-45F2-4B1E-8E5C-E361839CEAC6}"/>
            </a:ext>
          </a:extLst>
        </xdr:cNvPr>
        <xdr:cNvSpPr/>
      </xdr:nvSpPr>
      <xdr:spPr>
        <a:xfrm>
          <a:off x="8699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108857</xdr:rowOff>
    </xdr:from>
    <xdr:to>
      <xdr:col>50</xdr:col>
      <xdr:colOff>114300</xdr:colOff>
      <xdr:row>108</xdr:row>
      <xdr:rowOff>112123</xdr:rowOff>
    </xdr:to>
    <xdr:cxnSp macro="">
      <xdr:nvCxnSpPr>
        <xdr:cNvPr id="409" name="直線コネクタ 408">
          <a:extLst>
            <a:ext uri="{FF2B5EF4-FFF2-40B4-BE49-F238E27FC236}">
              <a16:creationId xmlns="" xmlns:a16="http://schemas.microsoft.com/office/drawing/2014/main" id="{5A7CCF64-C32D-49BF-9DB2-9C81CF821151}"/>
            </a:ext>
          </a:extLst>
        </xdr:cNvPr>
        <xdr:cNvCxnSpPr/>
      </xdr:nvCxnSpPr>
      <xdr:spPr>
        <a:xfrm flipV="1">
          <a:off x="8750300" y="186254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4734</xdr:rowOff>
    </xdr:from>
    <xdr:ext cx="469744" cy="259045"/>
    <xdr:sp macro="" textlink="">
      <xdr:nvSpPr>
        <xdr:cNvPr id="410" name="n_1aveValue【市民会館】&#10;一人当たり面積">
          <a:extLst>
            <a:ext uri="{FF2B5EF4-FFF2-40B4-BE49-F238E27FC236}">
              <a16:creationId xmlns="" xmlns:a16="http://schemas.microsoft.com/office/drawing/2014/main" id="{E3399742-43FA-4E39-86BB-E8029149D879}"/>
            </a:ext>
          </a:extLst>
        </xdr:cNvPr>
        <xdr:cNvSpPr txBox="1"/>
      </xdr:nvSpPr>
      <xdr:spPr>
        <a:xfrm>
          <a:off x="93917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4734</xdr:rowOff>
    </xdr:from>
    <xdr:ext cx="469744" cy="259045"/>
    <xdr:sp macro="" textlink="">
      <xdr:nvSpPr>
        <xdr:cNvPr id="411" name="n_2aveValue【市民会館】&#10;一人当たり面積">
          <a:extLst>
            <a:ext uri="{FF2B5EF4-FFF2-40B4-BE49-F238E27FC236}">
              <a16:creationId xmlns="" xmlns:a16="http://schemas.microsoft.com/office/drawing/2014/main" id="{FF632A99-8351-41BB-9B39-4B46C39559D0}"/>
            </a:ext>
          </a:extLst>
        </xdr:cNvPr>
        <xdr:cNvSpPr txBox="1"/>
      </xdr:nvSpPr>
      <xdr:spPr>
        <a:xfrm>
          <a:off x="8515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150784</xdr:rowOff>
    </xdr:from>
    <xdr:ext cx="469744" cy="259045"/>
    <xdr:sp macro="" textlink="">
      <xdr:nvSpPr>
        <xdr:cNvPr id="412" name="n_1mainValue【市民会館】&#10;一人当たり面積">
          <a:extLst>
            <a:ext uri="{FF2B5EF4-FFF2-40B4-BE49-F238E27FC236}">
              <a16:creationId xmlns="" xmlns:a16="http://schemas.microsoft.com/office/drawing/2014/main" id="{768E74A7-6DB5-4887-84DD-3A21552037C3}"/>
            </a:ext>
          </a:extLst>
        </xdr:cNvPr>
        <xdr:cNvSpPr txBox="1"/>
      </xdr:nvSpPr>
      <xdr:spPr>
        <a:xfrm>
          <a:off x="93917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154050</xdr:rowOff>
    </xdr:from>
    <xdr:ext cx="469744" cy="259045"/>
    <xdr:sp macro="" textlink="">
      <xdr:nvSpPr>
        <xdr:cNvPr id="413" name="n_2mainValue【市民会館】&#10;一人当たり面積">
          <a:extLst>
            <a:ext uri="{FF2B5EF4-FFF2-40B4-BE49-F238E27FC236}">
              <a16:creationId xmlns="" xmlns:a16="http://schemas.microsoft.com/office/drawing/2014/main" id="{D4A5C3A8-16EC-433E-B4DA-D378036BA046}"/>
            </a:ext>
          </a:extLst>
        </xdr:cNvPr>
        <xdr:cNvSpPr txBox="1"/>
      </xdr:nvSpPr>
      <xdr:spPr>
        <a:xfrm>
          <a:off x="8515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4" name="正方形/長方形 413">
          <a:extLst>
            <a:ext uri="{FF2B5EF4-FFF2-40B4-BE49-F238E27FC236}">
              <a16:creationId xmlns="" xmlns:a16="http://schemas.microsoft.com/office/drawing/2014/main" id="{B3C0F512-B8AD-4BA7-B1A7-6C5549AE55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5" name="正方形/長方形 414">
          <a:extLst>
            <a:ext uri="{FF2B5EF4-FFF2-40B4-BE49-F238E27FC236}">
              <a16:creationId xmlns="" xmlns:a16="http://schemas.microsoft.com/office/drawing/2014/main" id="{4038D6BA-A472-4346-AD84-B71A6D8BC03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6" name="正方形/長方形 415">
          <a:extLst>
            <a:ext uri="{FF2B5EF4-FFF2-40B4-BE49-F238E27FC236}">
              <a16:creationId xmlns="" xmlns:a16="http://schemas.microsoft.com/office/drawing/2014/main" id="{6D618B92-963F-4115-B21D-9C39E77FE1D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7" name="正方形/長方形 416">
          <a:extLst>
            <a:ext uri="{FF2B5EF4-FFF2-40B4-BE49-F238E27FC236}">
              <a16:creationId xmlns="" xmlns:a16="http://schemas.microsoft.com/office/drawing/2014/main" id="{C8C392A0-3B95-4B88-A4A9-B7E65D3FA1A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8" name="正方形/長方形 417">
          <a:extLst>
            <a:ext uri="{FF2B5EF4-FFF2-40B4-BE49-F238E27FC236}">
              <a16:creationId xmlns="" xmlns:a16="http://schemas.microsoft.com/office/drawing/2014/main" id="{5ED5CD8D-AEFF-4E8A-965A-573E06ACFB2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9" name="正方形/長方形 418">
          <a:extLst>
            <a:ext uri="{FF2B5EF4-FFF2-40B4-BE49-F238E27FC236}">
              <a16:creationId xmlns="" xmlns:a16="http://schemas.microsoft.com/office/drawing/2014/main" id="{5F04F2A7-B904-4C82-A42C-88824DCBD3B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20" name="正方形/長方形 419">
          <a:extLst>
            <a:ext uri="{FF2B5EF4-FFF2-40B4-BE49-F238E27FC236}">
              <a16:creationId xmlns="" xmlns:a16="http://schemas.microsoft.com/office/drawing/2014/main" id="{162319C4-445A-415D-89A1-AF1FF1EBCC8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正方形/長方形 420">
          <a:extLst>
            <a:ext uri="{FF2B5EF4-FFF2-40B4-BE49-F238E27FC236}">
              <a16:creationId xmlns="" xmlns:a16="http://schemas.microsoft.com/office/drawing/2014/main" id="{05E1220B-F57B-4135-AEB4-2C803C7714A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22" name="正方形/長方形 421">
          <a:extLst>
            <a:ext uri="{FF2B5EF4-FFF2-40B4-BE49-F238E27FC236}">
              <a16:creationId xmlns="" xmlns:a16="http://schemas.microsoft.com/office/drawing/2014/main" id="{C2EFF157-0020-4E62-B1AC-8439A4B00B1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3" name="正方形/長方形 422">
          <a:extLst>
            <a:ext uri="{FF2B5EF4-FFF2-40B4-BE49-F238E27FC236}">
              <a16:creationId xmlns="" xmlns:a16="http://schemas.microsoft.com/office/drawing/2014/main" id="{0CD0701A-5D1D-4529-B60F-C5B4B55FACB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4" name="正方形/長方形 423">
          <a:extLst>
            <a:ext uri="{FF2B5EF4-FFF2-40B4-BE49-F238E27FC236}">
              <a16:creationId xmlns="" xmlns:a16="http://schemas.microsoft.com/office/drawing/2014/main" id="{BC0C2992-3044-4F09-92C6-63EF7725905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5" name="正方形/長方形 424">
          <a:extLst>
            <a:ext uri="{FF2B5EF4-FFF2-40B4-BE49-F238E27FC236}">
              <a16:creationId xmlns="" xmlns:a16="http://schemas.microsoft.com/office/drawing/2014/main" id="{126EEAF7-CFA1-4BEF-AD6B-F18940973BD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6" name="正方形/長方形 425">
          <a:extLst>
            <a:ext uri="{FF2B5EF4-FFF2-40B4-BE49-F238E27FC236}">
              <a16:creationId xmlns="" xmlns:a16="http://schemas.microsoft.com/office/drawing/2014/main" id="{3B4C3D04-43C0-4057-AF91-162C0BB1EE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7" name="正方形/長方形 426">
          <a:extLst>
            <a:ext uri="{FF2B5EF4-FFF2-40B4-BE49-F238E27FC236}">
              <a16:creationId xmlns="" xmlns:a16="http://schemas.microsoft.com/office/drawing/2014/main" id="{92A26B32-C826-4D14-ACEE-E0501D89D6C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8" name="正方形/長方形 427">
          <a:extLst>
            <a:ext uri="{FF2B5EF4-FFF2-40B4-BE49-F238E27FC236}">
              <a16:creationId xmlns="" xmlns:a16="http://schemas.microsoft.com/office/drawing/2014/main" id="{85E49245-873E-4B76-9064-C803A14850C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9" name="正方形/長方形 428">
          <a:extLst>
            <a:ext uri="{FF2B5EF4-FFF2-40B4-BE49-F238E27FC236}">
              <a16:creationId xmlns="" xmlns:a16="http://schemas.microsoft.com/office/drawing/2014/main" id="{E81278E2-4CE8-464F-B15C-004E2A66E8B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30" name="正方形/長方形 429">
          <a:extLst>
            <a:ext uri="{FF2B5EF4-FFF2-40B4-BE49-F238E27FC236}">
              <a16:creationId xmlns="" xmlns:a16="http://schemas.microsoft.com/office/drawing/2014/main" id="{4EC0DDEB-6EF3-4F69-890F-CFC10A6F664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1" name="正方形/長方形 430">
          <a:extLst>
            <a:ext uri="{FF2B5EF4-FFF2-40B4-BE49-F238E27FC236}">
              <a16:creationId xmlns="" xmlns:a16="http://schemas.microsoft.com/office/drawing/2014/main" id="{66F1B04E-F1BD-43EA-9286-5EC216F0CD3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2" name="正方形/長方形 431">
          <a:extLst>
            <a:ext uri="{FF2B5EF4-FFF2-40B4-BE49-F238E27FC236}">
              <a16:creationId xmlns="" xmlns:a16="http://schemas.microsoft.com/office/drawing/2014/main" id="{4B35AE92-BAD7-4A51-83EA-4030428F8E6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3" name="正方形/長方形 432">
          <a:extLst>
            <a:ext uri="{FF2B5EF4-FFF2-40B4-BE49-F238E27FC236}">
              <a16:creationId xmlns="" xmlns:a16="http://schemas.microsoft.com/office/drawing/2014/main" id="{FE0C122F-1B0E-4F16-BB23-D2F4EB965B4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4" name="正方形/長方形 433">
          <a:extLst>
            <a:ext uri="{FF2B5EF4-FFF2-40B4-BE49-F238E27FC236}">
              <a16:creationId xmlns="" xmlns:a16="http://schemas.microsoft.com/office/drawing/2014/main" id="{2254D0BC-888C-4C8A-AB22-DCB9C079E1D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5" name="正方形/長方形 434">
          <a:extLst>
            <a:ext uri="{FF2B5EF4-FFF2-40B4-BE49-F238E27FC236}">
              <a16:creationId xmlns="" xmlns:a16="http://schemas.microsoft.com/office/drawing/2014/main" id="{5179BBD2-A3B0-4D6C-88ED-9B91CC8A0F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6" name="正方形/長方形 435">
          <a:extLst>
            <a:ext uri="{FF2B5EF4-FFF2-40B4-BE49-F238E27FC236}">
              <a16:creationId xmlns="" xmlns:a16="http://schemas.microsoft.com/office/drawing/2014/main" id="{304BA812-0614-4C92-A6C9-3B3BFAC8B1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正方形/長方形 436">
          <a:extLst>
            <a:ext uri="{FF2B5EF4-FFF2-40B4-BE49-F238E27FC236}">
              <a16:creationId xmlns="" xmlns:a16="http://schemas.microsoft.com/office/drawing/2014/main" id="{D93C02F2-DB42-4440-9CCF-BF1B549D6B9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8" name="テキスト ボックス 437">
          <a:extLst>
            <a:ext uri="{FF2B5EF4-FFF2-40B4-BE49-F238E27FC236}">
              <a16:creationId xmlns="" xmlns:a16="http://schemas.microsoft.com/office/drawing/2014/main" id="{E7A43644-02F5-478A-A43D-E8E64F6CD05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9" name="直線コネクタ 438">
          <a:extLst>
            <a:ext uri="{FF2B5EF4-FFF2-40B4-BE49-F238E27FC236}">
              <a16:creationId xmlns="" xmlns:a16="http://schemas.microsoft.com/office/drawing/2014/main" id="{8AFEDD31-9B68-4AB3-BAB1-B35F8D2D28F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40" name="直線コネクタ 439">
          <a:extLst>
            <a:ext uri="{FF2B5EF4-FFF2-40B4-BE49-F238E27FC236}">
              <a16:creationId xmlns="" xmlns:a16="http://schemas.microsoft.com/office/drawing/2014/main" id="{25F6D9A1-1DD1-4FAC-897C-88655F0C5D2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41" name="テキスト ボックス 440">
          <a:extLst>
            <a:ext uri="{FF2B5EF4-FFF2-40B4-BE49-F238E27FC236}">
              <a16:creationId xmlns="" xmlns:a16="http://schemas.microsoft.com/office/drawing/2014/main" id="{C6A303C1-44EC-4646-9B48-D70E9EB7558E}"/>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42" name="直線コネクタ 441">
          <a:extLst>
            <a:ext uri="{FF2B5EF4-FFF2-40B4-BE49-F238E27FC236}">
              <a16:creationId xmlns="" xmlns:a16="http://schemas.microsoft.com/office/drawing/2014/main" id="{1BB65F1C-A523-4AEE-A127-5B4A1718C07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3" name="テキスト ボックス 442">
          <a:extLst>
            <a:ext uri="{FF2B5EF4-FFF2-40B4-BE49-F238E27FC236}">
              <a16:creationId xmlns="" xmlns:a16="http://schemas.microsoft.com/office/drawing/2014/main" id="{A17644A9-D0DC-4C70-A94B-3F740DF725B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4" name="直線コネクタ 443">
          <a:extLst>
            <a:ext uri="{FF2B5EF4-FFF2-40B4-BE49-F238E27FC236}">
              <a16:creationId xmlns="" xmlns:a16="http://schemas.microsoft.com/office/drawing/2014/main" id="{6FB4B35F-EAFC-4A06-939C-32D26A28EA4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5" name="テキスト ボックス 444">
          <a:extLst>
            <a:ext uri="{FF2B5EF4-FFF2-40B4-BE49-F238E27FC236}">
              <a16:creationId xmlns="" xmlns:a16="http://schemas.microsoft.com/office/drawing/2014/main" id="{194309F0-34B9-402A-9DAB-5D6AA77A7A0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6" name="直線コネクタ 445">
          <a:extLst>
            <a:ext uri="{FF2B5EF4-FFF2-40B4-BE49-F238E27FC236}">
              <a16:creationId xmlns="" xmlns:a16="http://schemas.microsoft.com/office/drawing/2014/main" id="{416E7A8C-4804-4C46-B6FF-5656BAA4F8A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7" name="テキスト ボックス 446">
          <a:extLst>
            <a:ext uri="{FF2B5EF4-FFF2-40B4-BE49-F238E27FC236}">
              <a16:creationId xmlns="" xmlns:a16="http://schemas.microsoft.com/office/drawing/2014/main" id="{597E4964-E6E5-47E0-826A-3707D851C51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8" name="直線コネクタ 447">
          <a:extLst>
            <a:ext uri="{FF2B5EF4-FFF2-40B4-BE49-F238E27FC236}">
              <a16:creationId xmlns="" xmlns:a16="http://schemas.microsoft.com/office/drawing/2014/main" id="{86EFB446-3F63-45C2-B746-A180C1651BD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9" name="テキスト ボックス 448">
          <a:extLst>
            <a:ext uri="{FF2B5EF4-FFF2-40B4-BE49-F238E27FC236}">
              <a16:creationId xmlns="" xmlns:a16="http://schemas.microsoft.com/office/drawing/2014/main" id="{49565219-AED8-455F-918C-6A41D8801C6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50" name="直線コネクタ 449">
          <a:extLst>
            <a:ext uri="{FF2B5EF4-FFF2-40B4-BE49-F238E27FC236}">
              <a16:creationId xmlns="" xmlns:a16="http://schemas.microsoft.com/office/drawing/2014/main" id="{1542BD60-8664-43B4-9C26-E57E61C0F6B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51" name="テキスト ボックス 450">
          <a:extLst>
            <a:ext uri="{FF2B5EF4-FFF2-40B4-BE49-F238E27FC236}">
              <a16:creationId xmlns="" xmlns:a16="http://schemas.microsoft.com/office/drawing/2014/main" id="{4D0F8F0C-C994-44C5-9EC0-07E6FC01429A}"/>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2" name="直線コネクタ 451">
          <a:extLst>
            <a:ext uri="{FF2B5EF4-FFF2-40B4-BE49-F238E27FC236}">
              <a16:creationId xmlns="" xmlns:a16="http://schemas.microsoft.com/office/drawing/2014/main" id="{22A27829-FAFA-485D-B026-53CF64DEA69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3" name="テキスト ボックス 452">
          <a:extLst>
            <a:ext uri="{FF2B5EF4-FFF2-40B4-BE49-F238E27FC236}">
              <a16:creationId xmlns="" xmlns:a16="http://schemas.microsoft.com/office/drawing/2014/main" id="{8AE46A15-7610-4B83-8F05-2723D5073502}"/>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4" name="【保健センター・保健所】&#10;有形固定資産減価償却率グラフ枠">
          <a:extLst>
            <a:ext uri="{FF2B5EF4-FFF2-40B4-BE49-F238E27FC236}">
              <a16:creationId xmlns="" xmlns:a16="http://schemas.microsoft.com/office/drawing/2014/main" id="{3FD5DB59-B022-4748-8BA9-B4184353677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169817</xdr:rowOff>
    </xdr:to>
    <xdr:cxnSp macro="">
      <xdr:nvCxnSpPr>
        <xdr:cNvPr id="455" name="直線コネクタ 454">
          <a:extLst>
            <a:ext uri="{FF2B5EF4-FFF2-40B4-BE49-F238E27FC236}">
              <a16:creationId xmlns="" xmlns:a16="http://schemas.microsoft.com/office/drawing/2014/main" id="{35DC1394-9817-48A0-9EA5-1615DD5B7250}"/>
            </a:ext>
          </a:extLst>
        </xdr:cNvPr>
        <xdr:cNvCxnSpPr/>
      </xdr:nvCxnSpPr>
      <xdr:spPr>
        <a:xfrm flipV="1">
          <a:off x="16318864" y="9470572"/>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2194</xdr:rowOff>
    </xdr:from>
    <xdr:ext cx="340478" cy="259045"/>
    <xdr:sp macro="" textlink="">
      <xdr:nvSpPr>
        <xdr:cNvPr id="456" name="【保健センター・保健所】&#10;有形固定資産減価償却率最小値テキスト">
          <a:extLst>
            <a:ext uri="{FF2B5EF4-FFF2-40B4-BE49-F238E27FC236}">
              <a16:creationId xmlns="" xmlns:a16="http://schemas.microsoft.com/office/drawing/2014/main" id="{9B9203A4-C871-4140-9E76-674FA04CBF06}"/>
            </a:ext>
          </a:extLst>
        </xdr:cNvPr>
        <xdr:cNvSpPr txBox="1"/>
      </xdr:nvSpPr>
      <xdr:spPr>
        <a:xfrm>
          <a:off x="16357600" y="10974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169817</xdr:rowOff>
    </xdr:from>
    <xdr:to>
      <xdr:col>86</xdr:col>
      <xdr:colOff>25400</xdr:colOff>
      <xdr:row>63</xdr:row>
      <xdr:rowOff>169817</xdr:rowOff>
    </xdr:to>
    <xdr:cxnSp macro="">
      <xdr:nvCxnSpPr>
        <xdr:cNvPr id="457" name="直線コネクタ 456">
          <a:extLst>
            <a:ext uri="{FF2B5EF4-FFF2-40B4-BE49-F238E27FC236}">
              <a16:creationId xmlns="" xmlns:a16="http://schemas.microsoft.com/office/drawing/2014/main" id="{26FEFD65-74C0-46EC-A29C-51BAD772A5E0}"/>
            </a:ext>
          </a:extLst>
        </xdr:cNvPr>
        <xdr:cNvCxnSpPr/>
      </xdr:nvCxnSpPr>
      <xdr:spPr>
        <a:xfrm>
          <a:off x="16230600" y="1097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58" name="【保健センター・保健所】&#10;有形固定資産減価償却率最大値テキスト">
          <a:extLst>
            <a:ext uri="{FF2B5EF4-FFF2-40B4-BE49-F238E27FC236}">
              <a16:creationId xmlns="" xmlns:a16="http://schemas.microsoft.com/office/drawing/2014/main" id="{9A7BA9B7-5C2B-49E4-92B9-A40ED343141D}"/>
            </a:ext>
          </a:extLst>
        </xdr:cNvPr>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59" name="直線コネクタ 458">
          <a:extLst>
            <a:ext uri="{FF2B5EF4-FFF2-40B4-BE49-F238E27FC236}">
              <a16:creationId xmlns="" xmlns:a16="http://schemas.microsoft.com/office/drawing/2014/main" id="{2EBB7948-2A88-44D3-A982-001A5D300607}"/>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139899</xdr:rowOff>
    </xdr:from>
    <xdr:ext cx="405111" cy="259045"/>
    <xdr:sp macro="" textlink="">
      <xdr:nvSpPr>
        <xdr:cNvPr id="460" name="【保健センター・保健所】&#10;有形固定資産減価償却率平均値テキスト">
          <a:extLst>
            <a:ext uri="{FF2B5EF4-FFF2-40B4-BE49-F238E27FC236}">
              <a16:creationId xmlns="" xmlns:a16="http://schemas.microsoft.com/office/drawing/2014/main" id="{4EA50D78-882B-47C1-984A-3F4756AFD0F2}"/>
            </a:ext>
          </a:extLst>
        </xdr:cNvPr>
        <xdr:cNvSpPr txBox="1"/>
      </xdr:nvSpPr>
      <xdr:spPr>
        <a:xfrm>
          <a:off x="16357600" y="102554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161472</xdr:rowOff>
    </xdr:from>
    <xdr:to>
      <xdr:col>85</xdr:col>
      <xdr:colOff>177800</xdr:colOff>
      <xdr:row>60</xdr:row>
      <xdr:rowOff>91622</xdr:rowOff>
    </xdr:to>
    <xdr:sp macro="" textlink="">
      <xdr:nvSpPr>
        <xdr:cNvPr id="461" name="フローチャート: 判断 460">
          <a:extLst>
            <a:ext uri="{FF2B5EF4-FFF2-40B4-BE49-F238E27FC236}">
              <a16:creationId xmlns="" xmlns:a16="http://schemas.microsoft.com/office/drawing/2014/main" id="{996A8A7A-9E9D-47D8-BCC9-A743AAB7598B}"/>
            </a:ext>
          </a:extLst>
        </xdr:cNvPr>
        <xdr:cNvSpPr/>
      </xdr:nvSpPr>
      <xdr:spPr>
        <a:xfrm>
          <a:off x="16268700" y="1027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1451</xdr:rowOff>
    </xdr:from>
    <xdr:to>
      <xdr:col>81</xdr:col>
      <xdr:colOff>101600</xdr:colOff>
      <xdr:row>60</xdr:row>
      <xdr:rowOff>103051</xdr:rowOff>
    </xdr:to>
    <xdr:sp macro="" textlink="">
      <xdr:nvSpPr>
        <xdr:cNvPr id="462" name="フローチャート: 判断 461">
          <a:extLst>
            <a:ext uri="{FF2B5EF4-FFF2-40B4-BE49-F238E27FC236}">
              <a16:creationId xmlns="" xmlns:a16="http://schemas.microsoft.com/office/drawing/2014/main" id="{4A0CABB9-9EEA-4889-B0B5-D950CBC97854}"/>
            </a:ext>
          </a:extLst>
        </xdr:cNvPr>
        <xdr:cNvSpPr/>
      </xdr:nvSpPr>
      <xdr:spPr>
        <a:xfrm>
          <a:off x="15430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463" name="フローチャート: 判断 462">
          <a:extLst>
            <a:ext uri="{FF2B5EF4-FFF2-40B4-BE49-F238E27FC236}">
              <a16:creationId xmlns="" xmlns:a16="http://schemas.microsoft.com/office/drawing/2014/main" id="{F636464B-E100-4971-B935-EF56521EBD63}"/>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4" name="テキスト ボックス 463">
          <a:extLst>
            <a:ext uri="{FF2B5EF4-FFF2-40B4-BE49-F238E27FC236}">
              <a16:creationId xmlns="" xmlns:a16="http://schemas.microsoft.com/office/drawing/2014/main" id="{516DD978-81C3-4BCC-B36B-F5A0EE361AC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5" name="テキスト ボックス 464">
          <a:extLst>
            <a:ext uri="{FF2B5EF4-FFF2-40B4-BE49-F238E27FC236}">
              <a16:creationId xmlns="" xmlns:a16="http://schemas.microsoft.com/office/drawing/2014/main" id="{2A2C952B-6582-4E0E-9D74-4955E130E47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6" name="テキスト ボックス 465">
          <a:extLst>
            <a:ext uri="{FF2B5EF4-FFF2-40B4-BE49-F238E27FC236}">
              <a16:creationId xmlns="" xmlns:a16="http://schemas.microsoft.com/office/drawing/2014/main" id="{2071BAD1-1EAD-4ED6-9196-B1FB75A7CC3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7" name="テキスト ボックス 466">
          <a:extLst>
            <a:ext uri="{FF2B5EF4-FFF2-40B4-BE49-F238E27FC236}">
              <a16:creationId xmlns="" xmlns:a16="http://schemas.microsoft.com/office/drawing/2014/main" id="{2B375B80-4F91-4D1B-B309-FEC4EAE2B52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8" name="テキスト ボックス 467">
          <a:extLst>
            <a:ext uri="{FF2B5EF4-FFF2-40B4-BE49-F238E27FC236}">
              <a16:creationId xmlns="" xmlns:a16="http://schemas.microsoft.com/office/drawing/2014/main" id="{3A8788A3-27B2-45AB-9F47-9F17831676D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24312</xdr:rowOff>
    </xdr:from>
    <xdr:to>
      <xdr:col>85</xdr:col>
      <xdr:colOff>177800</xdr:colOff>
      <xdr:row>59</xdr:row>
      <xdr:rowOff>125912</xdr:rowOff>
    </xdr:to>
    <xdr:sp macro="" textlink="">
      <xdr:nvSpPr>
        <xdr:cNvPr id="469" name="楕円 468">
          <a:extLst>
            <a:ext uri="{FF2B5EF4-FFF2-40B4-BE49-F238E27FC236}">
              <a16:creationId xmlns="" xmlns:a16="http://schemas.microsoft.com/office/drawing/2014/main" id="{4DC91704-EF42-4E81-A985-C0ACD845FCFB}"/>
            </a:ext>
          </a:extLst>
        </xdr:cNvPr>
        <xdr:cNvSpPr/>
      </xdr:nvSpPr>
      <xdr:spPr>
        <a:xfrm>
          <a:off x="162687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47189</xdr:rowOff>
    </xdr:from>
    <xdr:ext cx="405111" cy="259045"/>
    <xdr:sp macro="" textlink="">
      <xdr:nvSpPr>
        <xdr:cNvPr id="470" name="【保健センター・保健所】&#10;有形固定資産減価償却率該当値テキスト">
          <a:extLst>
            <a:ext uri="{FF2B5EF4-FFF2-40B4-BE49-F238E27FC236}">
              <a16:creationId xmlns="" xmlns:a16="http://schemas.microsoft.com/office/drawing/2014/main" id="{99AE1043-37D7-4303-B581-7361704F6FAB}"/>
            </a:ext>
          </a:extLst>
        </xdr:cNvPr>
        <xdr:cNvSpPr txBox="1"/>
      </xdr:nvSpPr>
      <xdr:spPr>
        <a:xfrm>
          <a:off x="16357600" y="9991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58601</xdr:rowOff>
    </xdr:from>
    <xdr:to>
      <xdr:col>81</xdr:col>
      <xdr:colOff>101600</xdr:colOff>
      <xdr:row>59</xdr:row>
      <xdr:rowOff>160201</xdr:rowOff>
    </xdr:to>
    <xdr:sp macro="" textlink="">
      <xdr:nvSpPr>
        <xdr:cNvPr id="471" name="楕円 470">
          <a:extLst>
            <a:ext uri="{FF2B5EF4-FFF2-40B4-BE49-F238E27FC236}">
              <a16:creationId xmlns="" xmlns:a16="http://schemas.microsoft.com/office/drawing/2014/main" id="{2E28C21C-A34F-4A38-A872-09B650D1A30E}"/>
            </a:ext>
          </a:extLst>
        </xdr:cNvPr>
        <xdr:cNvSpPr/>
      </xdr:nvSpPr>
      <xdr:spPr>
        <a:xfrm>
          <a:off x="15430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75112</xdr:rowOff>
    </xdr:from>
    <xdr:to>
      <xdr:col>85</xdr:col>
      <xdr:colOff>127000</xdr:colOff>
      <xdr:row>59</xdr:row>
      <xdr:rowOff>109401</xdr:rowOff>
    </xdr:to>
    <xdr:cxnSp macro="">
      <xdr:nvCxnSpPr>
        <xdr:cNvPr id="472" name="直線コネクタ 471">
          <a:extLst>
            <a:ext uri="{FF2B5EF4-FFF2-40B4-BE49-F238E27FC236}">
              <a16:creationId xmlns="" xmlns:a16="http://schemas.microsoft.com/office/drawing/2014/main" id="{EE10DBA4-ED8D-499D-BC49-30461783D660}"/>
            </a:ext>
          </a:extLst>
        </xdr:cNvPr>
        <xdr:cNvCxnSpPr/>
      </xdr:nvCxnSpPr>
      <xdr:spPr>
        <a:xfrm flipV="1">
          <a:off x="15481300" y="1019066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91259</xdr:rowOff>
    </xdr:from>
    <xdr:to>
      <xdr:col>76</xdr:col>
      <xdr:colOff>165100</xdr:colOff>
      <xdr:row>60</xdr:row>
      <xdr:rowOff>21409</xdr:rowOff>
    </xdr:to>
    <xdr:sp macro="" textlink="">
      <xdr:nvSpPr>
        <xdr:cNvPr id="473" name="楕円 472">
          <a:extLst>
            <a:ext uri="{FF2B5EF4-FFF2-40B4-BE49-F238E27FC236}">
              <a16:creationId xmlns="" xmlns:a16="http://schemas.microsoft.com/office/drawing/2014/main" id="{BEE1270E-FD4C-4142-9471-2717DEB7A313}"/>
            </a:ext>
          </a:extLst>
        </xdr:cNvPr>
        <xdr:cNvSpPr/>
      </xdr:nvSpPr>
      <xdr:spPr>
        <a:xfrm>
          <a:off x="145415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109401</xdr:rowOff>
    </xdr:from>
    <xdr:to>
      <xdr:col>81</xdr:col>
      <xdr:colOff>50800</xdr:colOff>
      <xdr:row>59</xdr:row>
      <xdr:rowOff>142059</xdr:rowOff>
    </xdr:to>
    <xdr:cxnSp macro="">
      <xdr:nvCxnSpPr>
        <xdr:cNvPr id="474" name="直線コネクタ 473">
          <a:extLst>
            <a:ext uri="{FF2B5EF4-FFF2-40B4-BE49-F238E27FC236}">
              <a16:creationId xmlns="" xmlns:a16="http://schemas.microsoft.com/office/drawing/2014/main" id="{0DFE5A89-FE88-4ACC-AD92-8A125C801354}"/>
            </a:ext>
          </a:extLst>
        </xdr:cNvPr>
        <xdr:cNvCxnSpPr/>
      </xdr:nvCxnSpPr>
      <xdr:spPr>
        <a:xfrm flipV="1">
          <a:off x="14592300" y="102249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94178</xdr:rowOff>
    </xdr:from>
    <xdr:ext cx="405111" cy="259045"/>
    <xdr:sp macro="" textlink="">
      <xdr:nvSpPr>
        <xdr:cNvPr id="475" name="n_1aveValue【保健センター・保健所】&#10;有形固定資産減価償却率">
          <a:extLst>
            <a:ext uri="{FF2B5EF4-FFF2-40B4-BE49-F238E27FC236}">
              <a16:creationId xmlns="" xmlns:a16="http://schemas.microsoft.com/office/drawing/2014/main" id="{C32C5014-9C29-4251-91ED-B39A5A6F777A}"/>
            </a:ext>
          </a:extLst>
        </xdr:cNvPr>
        <xdr:cNvSpPr txBox="1"/>
      </xdr:nvSpPr>
      <xdr:spPr>
        <a:xfrm>
          <a:off x="152660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476" name="n_2aveValue【保健センター・保健所】&#10;有形固定資産減価償却率">
          <a:extLst>
            <a:ext uri="{FF2B5EF4-FFF2-40B4-BE49-F238E27FC236}">
              <a16:creationId xmlns="" xmlns:a16="http://schemas.microsoft.com/office/drawing/2014/main" id="{8B544CB7-07A0-45ED-BE8C-5AD1BDE0C37F}"/>
            </a:ext>
          </a:extLst>
        </xdr:cNvPr>
        <xdr:cNvSpPr txBox="1"/>
      </xdr:nvSpPr>
      <xdr:spPr>
        <a:xfrm>
          <a:off x="14389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5278</xdr:rowOff>
    </xdr:from>
    <xdr:ext cx="405111" cy="259045"/>
    <xdr:sp macro="" textlink="">
      <xdr:nvSpPr>
        <xdr:cNvPr id="477" name="n_1mainValue【保健センター・保健所】&#10;有形固定資産減価償却率">
          <a:extLst>
            <a:ext uri="{FF2B5EF4-FFF2-40B4-BE49-F238E27FC236}">
              <a16:creationId xmlns="" xmlns:a16="http://schemas.microsoft.com/office/drawing/2014/main" id="{A134E9FA-AE97-4BC6-9A56-E62C8B6A5EFD}"/>
            </a:ext>
          </a:extLst>
        </xdr:cNvPr>
        <xdr:cNvSpPr txBox="1"/>
      </xdr:nvSpPr>
      <xdr:spPr>
        <a:xfrm>
          <a:off x="152660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37936</xdr:rowOff>
    </xdr:from>
    <xdr:ext cx="405111" cy="259045"/>
    <xdr:sp macro="" textlink="">
      <xdr:nvSpPr>
        <xdr:cNvPr id="478" name="n_2mainValue【保健センター・保健所】&#10;有形固定資産減価償却率">
          <a:extLst>
            <a:ext uri="{FF2B5EF4-FFF2-40B4-BE49-F238E27FC236}">
              <a16:creationId xmlns="" xmlns:a16="http://schemas.microsoft.com/office/drawing/2014/main" id="{5184F53D-49F9-4464-AB0C-B4A724B2A556}"/>
            </a:ext>
          </a:extLst>
        </xdr:cNvPr>
        <xdr:cNvSpPr txBox="1"/>
      </xdr:nvSpPr>
      <xdr:spPr>
        <a:xfrm>
          <a:off x="143897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9" name="正方形/長方形 478">
          <a:extLst>
            <a:ext uri="{FF2B5EF4-FFF2-40B4-BE49-F238E27FC236}">
              <a16:creationId xmlns="" xmlns:a16="http://schemas.microsoft.com/office/drawing/2014/main" id="{B133F8BA-94DC-4289-B56F-3E425C0D42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0" name="正方形/長方形 479">
          <a:extLst>
            <a:ext uri="{FF2B5EF4-FFF2-40B4-BE49-F238E27FC236}">
              <a16:creationId xmlns="" xmlns:a16="http://schemas.microsoft.com/office/drawing/2014/main" id="{443DFB36-0C34-43D0-924D-943A66695D1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1" name="正方形/長方形 480">
          <a:extLst>
            <a:ext uri="{FF2B5EF4-FFF2-40B4-BE49-F238E27FC236}">
              <a16:creationId xmlns="" xmlns:a16="http://schemas.microsoft.com/office/drawing/2014/main" id="{D4EDD66F-292B-4A51-AF2D-B989B01AA9B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2" name="正方形/長方形 481">
          <a:extLst>
            <a:ext uri="{FF2B5EF4-FFF2-40B4-BE49-F238E27FC236}">
              <a16:creationId xmlns="" xmlns:a16="http://schemas.microsoft.com/office/drawing/2014/main" id="{3BF2D143-5829-437A-BCDF-0CD24D24E65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3" name="正方形/長方形 482">
          <a:extLst>
            <a:ext uri="{FF2B5EF4-FFF2-40B4-BE49-F238E27FC236}">
              <a16:creationId xmlns="" xmlns:a16="http://schemas.microsoft.com/office/drawing/2014/main" id="{CCE47E0F-6953-48FC-906C-4D932A9DFF4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4" name="正方形/長方形 483">
          <a:extLst>
            <a:ext uri="{FF2B5EF4-FFF2-40B4-BE49-F238E27FC236}">
              <a16:creationId xmlns="" xmlns:a16="http://schemas.microsoft.com/office/drawing/2014/main" id="{728601F1-0CDF-4729-91CB-7E6EBAA559D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5" name="正方形/長方形 484">
          <a:extLst>
            <a:ext uri="{FF2B5EF4-FFF2-40B4-BE49-F238E27FC236}">
              <a16:creationId xmlns="" xmlns:a16="http://schemas.microsoft.com/office/drawing/2014/main" id="{C284A32B-7D6E-425F-9000-7183209AA74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6" name="正方形/長方形 485">
          <a:extLst>
            <a:ext uri="{FF2B5EF4-FFF2-40B4-BE49-F238E27FC236}">
              <a16:creationId xmlns="" xmlns:a16="http://schemas.microsoft.com/office/drawing/2014/main" id="{DF3B5466-F110-4293-8E89-BD6110E2BE9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7" name="テキスト ボックス 486">
          <a:extLst>
            <a:ext uri="{FF2B5EF4-FFF2-40B4-BE49-F238E27FC236}">
              <a16:creationId xmlns="" xmlns:a16="http://schemas.microsoft.com/office/drawing/2014/main" id="{CA7D7488-DBD6-405E-A032-C53ADAA5F77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8" name="直線コネクタ 487">
          <a:extLst>
            <a:ext uri="{FF2B5EF4-FFF2-40B4-BE49-F238E27FC236}">
              <a16:creationId xmlns="" xmlns:a16="http://schemas.microsoft.com/office/drawing/2014/main" id="{FC92125C-ECA0-4F25-9372-CCF28B21A3C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9" name="直線コネクタ 488">
          <a:extLst>
            <a:ext uri="{FF2B5EF4-FFF2-40B4-BE49-F238E27FC236}">
              <a16:creationId xmlns="" xmlns:a16="http://schemas.microsoft.com/office/drawing/2014/main" id="{3201E2C2-4A76-46C0-BAE5-45D59ECF702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90" name="テキスト ボックス 489">
          <a:extLst>
            <a:ext uri="{FF2B5EF4-FFF2-40B4-BE49-F238E27FC236}">
              <a16:creationId xmlns="" xmlns:a16="http://schemas.microsoft.com/office/drawing/2014/main" id="{8C96BAB8-B9F6-42AC-A2AE-ACEF888917A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91" name="直線コネクタ 490">
          <a:extLst>
            <a:ext uri="{FF2B5EF4-FFF2-40B4-BE49-F238E27FC236}">
              <a16:creationId xmlns="" xmlns:a16="http://schemas.microsoft.com/office/drawing/2014/main" id="{6DE3D8BC-7A32-420A-A30B-3A2FA670CFF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2" name="テキスト ボックス 491">
          <a:extLst>
            <a:ext uri="{FF2B5EF4-FFF2-40B4-BE49-F238E27FC236}">
              <a16:creationId xmlns="" xmlns:a16="http://schemas.microsoft.com/office/drawing/2014/main" id="{9C4D25F8-C34B-4B4A-A595-C958272F2CC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3" name="直線コネクタ 492">
          <a:extLst>
            <a:ext uri="{FF2B5EF4-FFF2-40B4-BE49-F238E27FC236}">
              <a16:creationId xmlns="" xmlns:a16="http://schemas.microsoft.com/office/drawing/2014/main" id="{9B861775-00FA-47DE-96EA-4DAC42A94C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4" name="テキスト ボックス 493">
          <a:extLst>
            <a:ext uri="{FF2B5EF4-FFF2-40B4-BE49-F238E27FC236}">
              <a16:creationId xmlns="" xmlns:a16="http://schemas.microsoft.com/office/drawing/2014/main" id="{CB7A6E7B-4D13-47B4-B628-57C33033A9A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5" name="直線コネクタ 494">
          <a:extLst>
            <a:ext uri="{FF2B5EF4-FFF2-40B4-BE49-F238E27FC236}">
              <a16:creationId xmlns="" xmlns:a16="http://schemas.microsoft.com/office/drawing/2014/main" id="{84414DD5-AC30-4EFD-9461-0089FC427AC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6" name="テキスト ボックス 495">
          <a:extLst>
            <a:ext uri="{FF2B5EF4-FFF2-40B4-BE49-F238E27FC236}">
              <a16:creationId xmlns="" xmlns:a16="http://schemas.microsoft.com/office/drawing/2014/main" id="{4470738E-3C1D-4BE6-9DD1-53D21DD4294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7" name="直線コネクタ 496">
          <a:extLst>
            <a:ext uri="{FF2B5EF4-FFF2-40B4-BE49-F238E27FC236}">
              <a16:creationId xmlns="" xmlns:a16="http://schemas.microsoft.com/office/drawing/2014/main" id="{C6AB8A38-C7CF-415E-AE8D-E8D2DEE04E1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8" name="テキスト ボックス 497">
          <a:extLst>
            <a:ext uri="{FF2B5EF4-FFF2-40B4-BE49-F238E27FC236}">
              <a16:creationId xmlns="" xmlns:a16="http://schemas.microsoft.com/office/drawing/2014/main" id="{84A720E4-CBD5-4533-A322-97C9661792B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9" name="直線コネクタ 498">
          <a:extLst>
            <a:ext uri="{FF2B5EF4-FFF2-40B4-BE49-F238E27FC236}">
              <a16:creationId xmlns="" xmlns:a16="http://schemas.microsoft.com/office/drawing/2014/main" id="{B9E79780-4CF1-4658-AB41-943342137FA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00" name="テキスト ボックス 499">
          <a:extLst>
            <a:ext uri="{FF2B5EF4-FFF2-40B4-BE49-F238E27FC236}">
              <a16:creationId xmlns="" xmlns:a16="http://schemas.microsoft.com/office/drawing/2014/main" id="{C8FADB5E-9BED-44CD-83B9-EBDC862541D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1" name="【保健センター・保健所】&#10;一人当たり面積グラフ枠">
          <a:extLst>
            <a:ext uri="{FF2B5EF4-FFF2-40B4-BE49-F238E27FC236}">
              <a16:creationId xmlns="" xmlns:a16="http://schemas.microsoft.com/office/drawing/2014/main" id="{BAA38EA7-8369-412A-9E0F-BF75F23C48E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120650</xdr:rowOff>
    </xdr:from>
    <xdr:to>
      <xdr:col>116</xdr:col>
      <xdr:colOff>62864</xdr:colOff>
      <xdr:row>64</xdr:row>
      <xdr:rowOff>50800</xdr:rowOff>
    </xdr:to>
    <xdr:cxnSp macro="">
      <xdr:nvCxnSpPr>
        <xdr:cNvPr id="502" name="直線コネクタ 501">
          <a:extLst>
            <a:ext uri="{FF2B5EF4-FFF2-40B4-BE49-F238E27FC236}">
              <a16:creationId xmlns="" xmlns:a16="http://schemas.microsoft.com/office/drawing/2014/main" id="{822505BD-35A0-4E56-8FC3-C27425BA2D6E}"/>
            </a:ext>
          </a:extLst>
        </xdr:cNvPr>
        <xdr:cNvCxnSpPr/>
      </xdr:nvCxnSpPr>
      <xdr:spPr>
        <a:xfrm flipV="1">
          <a:off x="22160864" y="9550400"/>
          <a:ext cx="0" cy="147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54627</xdr:rowOff>
    </xdr:from>
    <xdr:ext cx="469744" cy="259045"/>
    <xdr:sp macro="" textlink="">
      <xdr:nvSpPr>
        <xdr:cNvPr id="503" name="【保健センター・保健所】&#10;一人当たり面積最小値テキスト">
          <a:extLst>
            <a:ext uri="{FF2B5EF4-FFF2-40B4-BE49-F238E27FC236}">
              <a16:creationId xmlns="" xmlns:a16="http://schemas.microsoft.com/office/drawing/2014/main" id="{F67B5353-1FF0-4D9E-A2AC-BFB03ECD8EC5}"/>
            </a:ext>
          </a:extLst>
        </xdr:cNvPr>
        <xdr:cNvSpPr txBox="1"/>
      </xdr:nvSpPr>
      <xdr:spPr>
        <a:xfrm>
          <a:off x="2219960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504" name="直線コネクタ 503">
          <a:extLst>
            <a:ext uri="{FF2B5EF4-FFF2-40B4-BE49-F238E27FC236}">
              <a16:creationId xmlns="" xmlns:a16="http://schemas.microsoft.com/office/drawing/2014/main" id="{9866620A-5AFA-4977-BCA5-BA3B30AD650E}"/>
            </a:ext>
          </a:extLst>
        </xdr:cNvPr>
        <xdr:cNvCxnSpPr/>
      </xdr:nvCxnSpPr>
      <xdr:spPr>
        <a:xfrm>
          <a:off x="22072600" y="1102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67327</xdr:rowOff>
    </xdr:from>
    <xdr:ext cx="469744" cy="259045"/>
    <xdr:sp macro="" textlink="">
      <xdr:nvSpPr>
        <xdr:cNvPr id="505" name="【保健センター・保健所】&#10;一人当たり面積最大値テキスト">
          <a:extLst>
            <a:ext uri="{FF2B5EF4-FFF2-40B4-BE49-F238E27FC236}">
              <a16:creationId xmlns="" xmlns:a16="http://schemas.microsoft.com/office/drawing/2014/main" id="{81FB2BFA-3F68-458E-B034-CBF1D38BC445}"/>
            </a:ext>
          </a:extLst>
        </xdr:cNvPr>
        <xdr:cNvSpPr txBox="1"/>
      </xdr:nvSpPr>
      <xdr:spPr>
        <a:xfrm>
          <a:off x="22199600"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120650</xdr:rowOff>
    </xdr:from>
    <xdr:to>
      <xdr:col>116</xdr:col>
      <xdr:colOff>152400</xdr:colOff>
      <xdr:row>55</xdr:row>
      <xdr:rowOff>120650</xdr:rowOff>
    </xdr:to>
    <xdr:cxnSp macro="">
      <xdr:nvCxnSpPr>
        <xdr:cNvPr id="506" name="直線コネクタ 505">
          <a:extLst>
            <a:ext uri="{FF2B5EF4-FFF2-40B4-BE49-F238E27FC236}">
              <a16:creationId xmlns="" xmlns:a16="http://schemas.microsoft.com/office/drawing/2014/main" id="{25494E20-DDCC-4444-9C97-08A8EEA9EC75}"/>
            </a:ext>
          </a:extLst>
        </xdr:cNvPr>
        <xdr:cNvCxnSpPr/>
      </xdr:nvCxnSpPr>
      <xdr:spPr>
        <a:xfrm>
          <a:off x="22072600" y="955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130827</xdr:rowOff>
    </xdr:from>
    <xdr:ext cx="469744" cy="259045"/>
    <xdr:sp macro="" textlink="">
      <xdr:nvSpPr>
        <xdr:cNvPr id="507" name="【保健センター・保健所】&#10;一人当たり面積平均値テキスト">
          <a:extLst>
            <a:ext uri="{FF2B5EF4-FFF2-40B4-BE49-F238E27FC236}">
              <a16:creationId xmlns="" xmlns:a16="http://schemas.microsoft.com/office/drawing/2014/main" id="{FC8F6898-351A-45FF-A85F-CD057E99FAD6}"/>
            </a:ext>
          </a:extLst>
        </xdr:cNvPr>
        <xdr:cNvSpPr txBox="1"/>
      </xdr:nvSpPr>
      <xdr:spPr>
        <a:xfrm>
          <a:off x="22199600" y="1041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152400</xdr:rowOff>
    </xdr:from>
    <xdr:to>
      <xdr:col>116</xdr:col>
      <xdr:colOff>114300</xdr:colOff>
      <xdr:row>61</xdr:row>
      <xdr:rowOff>82550</xdr:rowOff>
    </xdr:to>
    <xdr:sp macro="" textlink="">
      <xdr:nvSpPr>
        <xdr:cNvPr id="508" name="フローチャート: 判断 507">
          <a:extLst>
            <a:ext uri="{FF2B5EF4-FFF2-40B4-BE49-F238E27FC236}">
              <a16:creationId xmlns="" xmlns:a16="http://schemas.microsoft.com/office/drawing/2014/main" id="{071A82A6-56C4-4BF4-93D9-A5AE6BA27B66}"/>
            </a:ext>
          </a:extLst>
        </xdr:cNvPr>
        <xdr:cNvSpPr/>
      </xdr:nvSpPr>
      <xdr:spPr>
        <a:xfrm>
          <a:off x="22110700" y="1043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31750</xdr:rowOff>
    </xdr:from>
    <xdr:to>
      <xdr:col>112</xdr:col>
      <xdr:colOff>38100</xdr:colOff>
      <xdr:row>61</xdr:row>
      <xdr:rowOff>133350</xdr:rowOff>
    </xdr:to>
    <xdr:sp macro="" textlink="">
      <xdr:nvSpPr>
        <xdr:cNvPr id="509" name="フローチャート: 判断 508">
          <a:extLst>
            <a:ext uri="{FF2B5EF4-FFF2-40B4-BE49-F238E27FC236}">
              <a16:creationId xmlns="" xmlns:a16="http://schemas.microsoft.com/office/drawing/2014/main" id="{9B5CA232-1DEC-4580-A0DE-BB2B6038BA7A}"/>
            </a:ext>
          </a:extLst>
        </xdr:cNvPr>
        <xdr:cNvSpPr/>
      </xdr:nvSpPr>
      <xdr:spPr>
        <a:xfrm>
          <a:off x="21272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19050</xdr:rowOff>
    </xdr:from>
    <xdr:to>
      <xdr:col>107</xdr:col>
      <xdr:colOff>101600</xdr:colOff>
      <xdr:row>61</xdr:row>
      <xdr:rowOff>120650</xdr:rowOff>
    </xdr:to>
    <xdr:sp macro="" textlink="">
      <xdr:nvSpPr>
        <xdr:cNvPr id="510" name="フローチャート: 判断 509">
          <a:extLst>
            <a:ext uri="{FF2B5EF4-FFF2-40B4-BE49-F238E27FC236}">
              <a16:creationId xmlns="" xmlns:a16="http://schemas.microsoft.com/office/drawing/2014/main" id="{6340CD0A-5D42-41C2-9BD4-6FB894EEF087}"/>
            </a:ext>
          </a:extLst>
        </xdr:cNvPr>
        <xdr:cNvSpPr/>
      </xdr:nvSpPr>
      <xdr:spPr>
        <a:xfrm>
          <a:off x="20383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1" name="テキスト ボックス 510">
          <a:extLst>
            <a:ext uri="{FF2B5EF4-FFF2-40B4-BE49-F238E27FC236}">
              <a16:creationId xmlns="" xmlns:a16="http://schemas.microsoft.com/office/drawing/2014/main" id="{B23FF578-814C-40FF-B4A6-A6EC91E21C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2" name="テキスト ボックス 511">
          <a:extLst>
            <a:ext uri="{FF2B5EF4-FFF2-40B4-BE49-F238E27FC236}">
              <a16:creationId xmlns="" xmlns:a16="http://schemas.microsoft.com/office/drawing/2014/main" id="{A671D27B-9F52-4E23-A514-8C37BD08081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3" name="テキスト ボックス 512">
          <a:extLst>
            <a:ext uri="{FF2B5EF4-FFF2-40B4-BE49-F238E27FC236}">
              <a16:creationId xmlns="" xmlns:a16="http://schemas.microsoft.com/office/drawing/2014/main" id="{9880313B-60B3-43D8-9B1B-FCFB8EA8207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4" name="テキスト ボックス 513">
          <a:extLst>
            <a:ext uri="{FF2B5EF4-FFF2-40B4-BE49-F238E27FC236}">
              <a16:creationId xmlns="" xmlns:a16="http://schemas.microsoft.com/office/drawing/2014/main" id="{10C458A1-2141-4E12-BBBF-8F2A0641CDE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5" name="テキスト ボックス 514">
          <a:extLst>
            <a:ext uri="{FF2B5EF4-FFF2-40B4-BE49-F238E27FC236}">
              <a16:creationId xmlns="" xmlns:a16="http://schemas.microsoft.com/office/drawing/2014/main" id="{B82358C4-DD6D-4F07-B3CD-751BC10AC74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25400</xdr:rowOff>
    </xdr:from>
    <xdr:to>
      <xdr:col>116</xdr:col>
      <xdr:colOff>114300</xdr:colOff>
      <xdr:row>58</xdr:row>
      <xdr:rowOff>127000</xdr:rowOff>
    </xdr:to>
    <xdr:sp macro="" textlink="">
      <xdr:nvSpPr>
        <xdr:cNvPr id="516" name="楕円 515">
          <a:extLst>
            <a:ext uri="{FF2B5EF4-FFF2-40B4-BE49-F238E27FC236}">
              <a16:creationId xmlns="" xmlns:a16="http://schemas.microsoft.com/office/drawing/2014/main" id="{47F28E02-478D-4EC8-AF86-1F73B728080B}"/>
            </a:ext>
          </a:extLst>
        </xdr:cNvPr>
        <xdr:cNvSpPr/>
      </xdr:nvSpPr>
      <xdr:spPr>
        <a:xfrm>
          <a:off x="221107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48277</xdr:rowOff>
    </xdr:from>
    <xdr:ext cx="469744" cy="259045"/>
    <xdr:sp macro="" textlink="">
      <xdr:nvSpPr>
        <xdr:cNvPr id="517" name="【保健センター・保健所】&#10;一人当たり面積該当値テキスト">
          <a:extLst>
            <a:ext uri="{FF2B5EF4-FFF2-40B4-BE49-F238E27FC236}">
              <a16:creationId xmlns="" xmlns:a16="http://schemas.microsoft.com/office/drawing/2014/main" id="{7B3F179F-B34D-478F-9A27-7EC919D3EA20}"/>
            </a:ext>
          </a:extLst>
        </xdr:cNvPr>
        <xdr:cNvSpPr txBox="1"/>
      </xdr:nvSpPr>
      <xdr:spPr>
        <a:xfrm>
          <a:off x="22199600" y="98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38100</xdr:rowOff>
    </xdr:from>
    <xdr:to>
      <xdr:col>112</xdr:col>
      <xdr:colOff>38100</xdr:colOff>
      <xdr:row>58</xdr:row>
      <xdr:rowOff>139700</xdr:rowOff>
    </xdr:to>
    <xdr:sp macro="" textlink="">
      <xdr:nvSpPr>
        <xdr:cNvPr id="518" name="楕円 517">
          <a:extLst>
            <a:ext uri="{FF2B5EF4-FFF2-40B4-BE49-F238E27FC236}">
              <a16:creationId xmlns="" xmlns:a16="http://schemas.microsoft.com/office/drawing/2014/main" id="{C5EB9DAF-D4D4-4569-8362-505051FD2AEE}"/>
            </a:ext>
          </a:extLst>
        </xdr:cNvPr>
        <xdr:cNvSpPr/>
      </xdr:nvSpPr>
      <xdr:spPr>
        <a:xfrm>
          <a:off x="212725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76200</xdr:rowOff>
    </xdr:from>
    <xdr:to>
      <xdr:col>116</xdr:col>
      <xdr:colOff>63500</xdr:colOff>
      <xdr:row>58</xdr:row>
      <xdr:rowOff>88900</xdr:rowOff>
    </xdr:to>
    <xdr:cxnSp macro="">
      <xdr:nvCxnSpPr>
        <xdr:cNvPr id="519" name="直線コネクタ 518">
          <a:extLst>
            <a:ext uri="{FF2B5EF4-FFF2-40B4-BE49-F238E27FC236}">
              <a16:creationId xmlns="" xmlns:a16="http://schemas.microsoft.com/office/drawing/2014/main" id="{A2C64C7E-80C5-4103-9A74-180326E89F83}"/>
            </a:ext>
          </a:extLst>
        </xdr:cNvPr>
        <xdr:cNvCxnSpPr/>
      </xdr:nvCxnSpPr>
      <xdr:spPr>
        <a:xfrm flipV="1">
          <a:off x="21323300" y="10020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50800</xdr:rowOff>
    </xdr:from>
    <xdr:to>
      <xdr:col>107</xdr:col>
      <xdr:colOff>101600</xdr:colOff>
      <xdr:row>58</xdr:row>
      <xdr:rowOff>152400</xdr:rowOff>
    </xdr:to>
    <xdr:sp macro="" textlink="">
      <xdr:nvSpPr>
        <xdr:cNvPr id="520" name="楕円 519">
          <a:extLst>
            <a:ext uri="{FF2B5EF4-FFF2-40B4-BE49-F238E27FC236}">
              <a16:creationId xmlns="" xmlns:a16="http://schemas.microsoft.com/office/drawing/2014/main" id="{054CC7B4-043A-4FF4-9B84-85157BABCDBE}"/>
            </a:ext>
          </a:extLst>
        </xdr:cNvPr>
        <xdr:cNvSpPr/>
      </xdr:nvSpPr>
      <xdr:spPr>
        <a:xfrm>
          <a:off x="203835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88900</xdr:rowOff>
    </xdr:from>
    <xdr:to>
      <xdr:col>111</xdr:col>
      <xdr:colOff>177800</xdr:colOff>
      <xdr:row>58</xdr:row>
      <xdr:rowOff>101600</xdr:rowOff>
    </xdr:to>
    <xdr:cxnSp macro="">
      <xdr:nvCxnSpPr>
        <xdr:cNvPr id="521" name="直線コネクタ 520">
          <a:extLst>
            <a:ext uri="{FF2B5EF4-FFF2-40B4-BE49-F238E27FC236}">
              <a16:creationId xmlns="" xmlns:a16="http://schemas.microsoft.com/office/drawing/2014/main" id="{1956865F-4D76-41EF-8AC1-F4AA2CFD00A2}"/>
            </a:ext>
          </a:extLst>
        </xdr:cNvPr>
        <xdr:cNvCxnSpPr/>
      </xdr:nvCxnSpPr>
      <xdr:spPr>
        <a:xfrm flipV="1">
          <a:off x="20434300" y="10033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124477</xdr:rowOff>
    </xdr:from>
    <xdr:ext cx="469744" cy="259045"/>
    <xdr:sp macro="" textlink="">
      <xdr:nvSpPr>
        <xdr:cNvPr id="522" name="n_1aveValue【保健センター・保健所】&#10;一人当たり面積">
          <a:extLst>
            <a:ext uri="{FF2B5EF4-FFF2-40B4-BE49-F238E27FC236}">
              <a16:creationId xmlns="" xmlns:a16="http://schemas.microsoft.com/office/drawing/2014/main" id="{B647367F-263F-4142-9149-B79BDC467D3A}"/>
            </a:ext>
          </a:extLst>
        </xdr:cNvPr>
        <xdr:cNvSpPr txBox="1"/>
      </xdr:nvSpPr>
      <xdr:spPr>
        <a:xfrm>
          <a:off x="210757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111777</xdr:rowOff>
    </xdr:from>
    <xdr:ext cx="469744" cy="259045"/>
    <xdr:sp macro="" textlink="">
      <xdr:nvSpPr>
        <xdr:cNvPr id="523" name="n_2aveValue【保健センター・保健所】&#10;一人当たり面積">
          <a:extLst>
            <a:ext uri="{FF2B5EF4-FFF2-40B4-BE49-F238E27FC236}">
              <a16:creationId xmlns="" xmlns:a16="http://schemas.microsoft.com/office/drawing/2014/main" id="{FB821757-B3C7-4F97-8FB4-421B0FC46263}"/>
            </a:ext>
          </a:extLst>
        </xdr:cNvPr>
        <xdr:cNvSpPr txBox="1"/>
      </xdr:nvSpPr>
      <xdr:spPr>
        <a:xfrm>
          <a:off x="20199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156227</xdr:rowOff>
    </xdr:from>
    <xdr:ext cx="469744" cy="259045"/>
    <xdr:sp macro="" textlink="">
      <xdr:nvSpPr>
        <xdr:cNvPr id="524" name="n_1mainValue【保健センター・保健所】&#10;一人当たり面積">
          <a:extLst>
            <a:ext uri="{FF2B5EF4-FFF2-40B4-BE49-F238E27FC236}">
              <a16:creationId xmlns="" xmlns:a16="http://schemas.microsoft.com/office/drawing/2014/main" id="{DCE96D50-458F-48CE-8220-8B0F03290989}"/>
            </a:ext>
          </a:extLst>
        </xdr:cNvPr>
        <xdr:cNvSpPr txBox="1"/>
      </xdr:nvSpPr>
      <xdr:spPr>
        <a:xfrm>
          <a:off x="21075727" y="975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168927</xdr:rowOff>
    </xdr:from>
    <xdr:ext cx="469744" cy="259045"/>
    <xdr:sp macro="" textlink="">
      <xdr:nvSpPr>
        <xdr:cNvPr id="525" name="n_2mainValue【保健センター・保健所】&#10;一人当たり面積">
          <a:extLst>
            <a:ext uri="{FF2B5EF4-FFF2-40B4-BE49-F238E27FC236}">
              <a16:creationId xmlns="" xmlns:a16="http://schemas.microsoft.com/office/drawing/2014/main" id="{8CBD1B45-E86F-49D8-BD32-A11CC5E08EE2}"/>
            </a:ext>
          </a:extLst>
        </xdr:cNvPr>
        <xdr:cNvSpPr txBox="1"/>
      </xdr:nvSpPr>
      <xdr:spPr>
        <a:xfrm>
          <a:off x="20199427"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 xmlns:a16="http://schemas.microsoft.com/office/drawing/2014/main" id="{9851BEF5-8C2E-4C1E-9ACC-460FF58BA07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 xmlns:a16="http://schemas.microsoft.com/office/drawing/2014/main" id="{99CC7B71-62AC-4A3C-8124-6A0B79ECF0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 xmlns:a16="http://schemas.microsoft.com/office/drawing/2014/main" id="{0313B8E1-C27E-4D58-A8EC-455D0B94017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 xmlns:a16="http://schemas.microsoft.com/office/drawing/2014/main" id="{DF202EE2-79F5-4803-B7D4-DBB52985CD8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 xmlns:a16="http://schemas.microsoft.com/office/drawing/2014/main" id="{9F686A4E-2BC9-4608-A0F5-5E0091CCB75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 xmlns:a16="http://schemas.microsoft.com/office/drawing/2014/main" id="{49C916D7-A1DC-4F61-90AF-B9C40FF384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 xmlns:a16="http://schemas.microsoft.com/office/drawing/2014/main" id="{AD9B3062-F6C9-4190-B4FE-1A1E9A42C99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 xmlns:a16="http://schemas.microsoft.com/office/drawing/2014/main" id="{D79E781E-54BC-4F09-B8DA-15CB9654F3A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 xmlns:a16="http://schemas.microsoft.com/office/drawing/2014/main" id="{220E44F8-0946-4ACE-B2E7-04CE829A7B5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 xmlns:a16="http://schemas.microsoft.com/office/drawing/2014/main" id="{3FA01B06-325C-4835-9A0C-DC7C006EB22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36" name="テキスト ボックス 535">
          <a:extLst>
            <a:ext uri="{FF2B5EF4-FFF2-40B4-BE49-F238E27FC236}">
              <a16:creationId xmlns="" xmlns:a16="http://schemas.microsoft.com/office/drawing/2014/main" id="{C014CB25-1A59-4307-B175-5BE586EDA3BA}"/>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 xmlns:a16="http://schemas.microsoft.com/office/drawing/2014/main" id="{975F5D30-4423-4952-BA9E-84E9A0BF005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38" name="テキスト ボックス 537">
          <a:extLst>
            <a:ext uri="{FF2B5EF4-FFF2-40B4-BE49-F238E27FC236}">
              <a16:creationId xmlns="" xmlns:a16="http://schemas.microsoft.com/office/drawing/2014/main" id="{BC6A2391-C526-4258-8521-0E92CCDB5082}"/>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 xmlns:a16="http://schemas.microsoft.com/office/drawing/2014/main" id="{31460464-AD8C-4AE5-A734-A95D9A7EA6D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 xmlns:a16="http://schemas.microsoft.com/office/drawing/2014/main" id="{460EB3CC-5711-4AA7-8E4E-B8F2E34098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 xmlns:a16="http://schemas.microsoft.com/office/drawing/2014/main" id="{73660F92-E224-4A5A-933E-FF11701EFEF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 xmlns:a16="http://schemas.microsoft.com/office/drawing/2014/main" id="{74CFBAA2-3EFE-40C7-9C0D-8CCAAED0C6E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 xmlns:a16="http://schemas.microsoft.com/office/drawing/2014/main" id="{396B5771-E4F6-424B-BD58-E60663100FE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 xmlns:a16="http://schemas.microsoft.com/office/drawing/2014/main" id="{C852EA8C-F5DB-4278-AC0D-B90FD160B2C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 xmlns:a16="http://schemas.microsoft.com/office/drawing/2014/main" id="{A67E8A5A-C03E-4BC5-8C85-2329519D20C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46" name="テキスト ボックス 545">
          <a:extLst>
            <a:ext uri="{FF2B5EF4-FFF2-40B4-BE49-F238E27FC236}">
              <a16:creationId xmlns="" xmlns:a16="http://schemas.microsoft.com/office/drawing/2014/main" id="{8F875A10-77C3-4CA8-AA97-11CF5E80904B}"/>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 xmlns:a16="http://schemas.microsoft.com/office/drawing/2014/main" id="{58EA9373-E711-4AA4-8421-9E987F65D6A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8" name="テキスト ボックス 547">
          <a:extLst>
            <a:ext uri="{FF2B5EF4-FFF2-40B4-BE49-F238E27FC236}">
              <a16:creationId xmlns="" xmlns:a16="http://schemas.microsoft.com/office/drawing/2014/main" id="{DA5886FF-FAFB-4E04-A1BE-B65A13193ECF}"/>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 xmlns:a16="http://schemas.microsoft.com/office/drawing/2014/main" id="{2E0B2428-6568-4D30-8C5B-0ADA320712D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108586</xdr:rowOff>
    </xdr:to>
    <xdr:cxnSp macro="">
      <xdr:nvCxnSpPr>
        <xdr:cNvPr id="550" name="直線コネクタ 549">
          <a:extLst>
            <a:ext uri="{FF2B5EF4-FFF2-40B4-BE49-F238E27FC236}">
              <a16:creationId xmlns="" xmlns:a16="http://schemas.microsoft.com/office/drawing/2014/main" id="{7F071035-E6DC-4602-B973-C9A2A124DF43}"/>
            </a:ext>
          </a:extLst>
        </xdr:cNvPr>
        <xdr:cNvCxnSpPr/>
      </xdr:nvCxnSpPr>
      <xdr:spPr>
        <a:xfrm flipV="1">
          <a:off x="16318864" y="13399770"/>
          <a:ext cx="0" cy="1453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112413</xdr:rowOff>
    </xdr:from>
    <xdr:ext cx="405111" cy="259045"/>
    <xdr:sp macro="" textlink="">
      <xdr:nvSpPr>
        <xdr:cNvPr id="551" name="【消防施設】&#10;有形固定資産減価償却率最小値テキスト">
          <a:extLst>
            <a:ext uri="{FF2B5EF4-FFF2-40B4-BE49-F238E27FC236}">
              <a16:creationId xmlns="" xmlns:a16="http://schemas.microsoft.com/office/drawing/2014/main" id="{640AF8F4-BD25-4216-9701-75F3E71FA5B6}"/>
            </a:ext>
          </a:extLst>
        </xdr:cNvPr>
        <xdr:cNvSpPr txBox="1"/>
      </xdr:nvSpPr>
      <xdr:spPr>
        <a:xfrm>
          <a:off x="1635760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108586</xdr:rowOff>
    </xdr:from>
    <xdr:to>
      <xdr:col>86</xdr:col>
      <xdr:colOff>25400</xdr:colOff>
      <xdr:row>86</xdr:row>
      <xdr:rowOff>108586</xdr:rowOff>
    </xdr:to>
    <xdr:cxnSp macro="">
      <xdr:nvCxnSpPr>
        <xdr:cNvPr id="552" name="直線コネクタ 551">
          <a:extLst>
            <a:ext uri="{FF2B5EF4-FFF2-40B4-BE49-F238E27FC236}">
              <a16:creationId xmlns="" xmlns:a16="http://schemas.microsoft.com/office/drawing/2014/main" id="{93C4DA01-500F-4D49-916D-59727322F765}"/>
            </a:ext>
          </a:extLst>
        </xdr:cNvPr>
        <xdr:cNvCxnSpPr/>
      </xdr:nvCxnSpPr>
      <xdr:spPr>
        <a:xfrm>
          <a:off x="16230600" y="1485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553" name="【消防施設】&#10;有形固定資産減価償却率最大値テキスト">
          <a:extLst>
            <a:ext uri="{FF2B5EF4-FFF2-40B4-BE49-F238E27FC236}">
              <a16:creationId xmlns="" xmlns:a16="http://schemas.microsoft.com/office/drawing/2014/main" id="{6B3E3A35-B162-4671-89D6-D5A9FC8D93F1}"/>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554" name="直線コネクタ 553">
          <a:extLst>
            <a:ext uri="{FF2B5EF4-FFF2-40B4-BE49-F238E27FC236}">
              <a16:creationId xmlns="" xmlns:a16="http://schemas.microsoft.com/office/drawing/2014/main" id="{05970883-3A42-4F6E-8156-B786EEB2947B}"/>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74313</xdr:rowOff>
    </xdr:from>
    <xdr:ext cx="405111" cy="259045"/>
    <xdr:sp macro="" textlink="">
      <xdr:nvSpPr>
        <xdr:cNvPr id="555" name="【消防施設】&#10;有形固定資産減価償却率平均値テキスト">
          <a:extLst>
            <a:ext uri="{FF2B5EF4-FFF2-40B4-BE49-F238E27FC236}">
              <a16:creationId xmlns="" xmlns:a16="http://schemas.microsoft.com/office/drawing/2014/main" id="{207F69E3-6770-470F-8FFF-676305DA8A00}"/>
            </a:ext>
          </a:extLst>
        </xdr:cNvPr>
        <xdr:cNvSpPr txBox="1"/>
      </xdr:nvSpPr>
      <xdr:spPr>
        <a:xfrm>
          <a:off x="16357600" y="1413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556" name="フローチャート: 判断 555">
          <a:extLst>
            <a:ext uri="{FF2B5EF4-FFF2-40B4-BE49-F238E27FC236}">
              <a16:creationId xmlns="" xmlns:a16="http://schemas.microsoft.com/office/drawing/2014/main" id="{9434ADBC-C061-42A6-B1E1-7311E08E2799}"/>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149225</xdr:rowOff>
    </xdr:from>
    <xdr:to>
      <xdr:col>81</xdr:col>
      <xdr:colOff>101600</xdr:colOff>
      <xdr:row>83</xdr:row>
      <xdr:rowOff>79375</xdr:rowOff>
    </xdr:to>
    <xdr:sp macro="" textlink="">
      <xdr:nvSpPr>
        <xdr:cNvPr id="557" name="フローチャート: 判断 556">
          <a:extLst>
            <a:ext uri="{FF2B5EF4-FFF2-40B4-BE49-F238E27FC236}">
              <a16:creationId xmlns="" xmlns:a16="http://schemas.microsoft.com/office/drawing/2014/main" id="{F967BF62-8E24-40EE-A125-A002BE00A4B9}"/>
            </a:ext>
          </a:extLst>
        </xdr:cNvPr>
        <xdr:cNvSpPr/>
      </xdr:nvSpPr>
      <xdr:spPr>
        <a:xfrm>
          <a:off x="15430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90170</xdr:rowOff>
    </xdr:from>
    <xdr:to>
      <xdr:col>76</xdr:col>
      <xdr:colOff>165100</xdr:colOff>
      <xdr:row>83</xdr:row>
      <xdr:rowOff>20320</xdr:rowOff>
    </xdr:to>
    <xdr:sp macro="" textlink="">
      <xdr:nvSpPr>
        <xdr:cNvPr id="558" name="フローチャート: 判断 557">
          <a:extLst>
            <a:ext uri="{FF2B5EF4-FFF2-40B4-BE49-F238E27FC236}">
              <a16:creationId xmlns="" xmlns:a16="http://schemas.microsoft.com/office/drawing/2014/main" id="{6097760E-B965-4050-B61A-FD606D99CCBA}"/>
            </a:ext>
          </a:extLst>
        </xdr:cNvPr>
        <xdr:cNvSpPr/>
      </xdr:nvSpPr>
      <xdr:spPr>
        <a:xfrm>
          <a:off x="14541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 xmlns:a16="http://schemas.microsoft.com/office/drawing/2014/main" id="{E4ED08DE-D3F5-4F5F-98E1-8361CC7BA2F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 xmlns:a16="http://schemas.microsoft.com/office/drawing/2014/main" id="{73CE37D2-642B-4684-9507-C3BF1EEEE13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 xmlns:a16="http://schemas.microsoft.com/office/drawing/2014/main" id="{21418FC0-3417-458B-855D-447BD8C10DD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 xmlns:a16="http://schemas.microsoft.com/office/drawing/2014/main" id="{4B3A025A-B775-4755-8C7E-1D4F5890960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 xmlns:a16="http://schemas.microsoft.com/office/drawing/2014/main" id="{34FD9D43-5059-4531-92D4-DC50C0A8940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116839</xdr:rowOff>
    </xdr:from>
    <xdr:to>
      <xdr:col>85</xdr:col>
      <xdr:colOff>177800</xdr:colOff>
      <xdr:row>80</xdr:row>
      <xdr:rowOff>46989</xdr:rowOff>
    </xdr:to>
    <xdr:sp macro="" textlink="">
      <xdr:nvSpPr>
        <xdr:cNvPr id="564" name="楕円 563">
          <a:extLst>
            <a:ext uri="{FF2B5EF4-FFF2-40B4-BE49-F238E27FC236}">
              <a16:creationId xmlns="" xmlns:a16="http://schemas.microsoft.com/office/drawing/2014/main" id="{03E2BFC4-114A-4B4F-86EF-825A08F1DFF6}"/>
            </a:ext>
          </a:extLst>
        </xdr:cNvPr>
        <xdr:cNvSpPr/>
      </xdr:nvSpPr>
      <xdr:spPr>
        <a:xfrm>
          <a:off x="162687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139716</xdr:rowOff>
    </xdr:from>
    <xdr:ext cx="405111" cy="259045"/>
    <xdr:sp macro="" textlink="">
      <xdr:nvSpPr>
        <xdr:cNvPr id="565" name="【消防施設】&#10;有形固定資産減価償却率該当値テキスト">
          <a:extLst>
            <a:ext uri="{FF2B5EF4-FFF2-40B4-BE49-F238E27FC236}">
              <a16:creationId xmlns="" xmlns:a16="http://schemas.microsoft.com/office/drawing/2014/main" id="{49AD8DE1-ED3E-4AF7-930F-C7390B809196}"/>
            </a:ext>
          </a:extLst>
        </xdr:cNvPr>
        <xdr:cNvSpPr txBox="1"/>
      </xdr:nvSpPr>
      <xdr:spPr>
        <a:xfrm>
          <a:off x="16357600"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151130</xdr:rowOff>
    </xdr:from>
    <xdr:to>
      <xdr:col>81</xdr:col>
      <xdr:colOff>101600</xdr:colOff>
      <xdr:row>80</xdr:row>
      <xdr:rowOff>81280</xdr:rowOff>
    </xdr:to>
    <xdr:sp macro="" textlink="">
      <xdr:nvSpPr>
        <xdr:cNvPr id="566" name="楕円 565">
          <a:extLst>
            <a:ext uri="{FF2B5EF4-FFF2-40B4-BE49-F238E27FC236}">
              <a16:creationId xmlns="" xmlns:a16="http://schemas.microsoft.com/office/drawing/2014/main" id="{2006E38F-291C-47FC-91A4-3D93D939B51A}"/>
            </a:ext>
          </a:extLst>
        </xdr:cNvPr>
        <xdr:cNvSpPr/>
      </xdr:nvSpPr>
      <xdr:spPr>
        <a:xfrm>
          <a:off x="15430500" y="13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167639</xdr:rowOff>
    </xdr:from>
    <xdr:to>
      <xdr:col>85</xdr:col>
      <xdr:colOff>127000</xdr:colOff>
      <xdr:row>80</xdr:row>
      <xdr:rowOff>30480</xdr:rowOff>
    </xdr:to>
    <xdr:cxnSp macro="">
      <xdr:nvCxnSpPr>
        <xdr:cNvPr id="567" name="直線コネクタ 566">
          <a:extLst>
            <a:ext uri="{FF2B5EF4-FFF2-40B4-BE49-F238E27FC236}">
              <a16:creationId xmlns="" xmlns:a16="http://schemas.microsoft.com/office/drawing/2014/main" id="{878D82F6-AD16-4909-9451-B00250FF87B2}"/>
            </a:ext>
          </a:extLst>
        </xdr:cNvPr>
        <xdr:cNvCxnSpPr/>
      </xdr:nvCxnSpPr>
      <xdr:spPr>
        <a:xfrm flipV="1">
          <a:off x="15481300" y="137121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70502</xdr:rowOff>
    </xdr:from>
    <xdr:ext cx="405111" cy="259045"/>
    <xdr:sp macro="" textlink="">
      <xdr:nvSpPr>
        <xdr:cNvPr id="568" name="n_1aveValue【消防施設】&#10;有形固定資産減価償却率">
          <a:extLst>
            <a:ext uri="{FF2B5EF4-FFF2-40B4-BE49-F238E27FC236}">
              <a16:creationId xmlns="" xmlns:a16="http://schemas.microsoft.com/office/drawing/2014/main" id="{A26900D3-D199-4700-8E97-D5A9D597C87A}"/>
            </a:ext>
          </a:extLst>
        </xdr:cNvPr>
        <xdr:cNvSpPr txBox="1"/>
      </xdr:nvSpPr>
      <xdr:spPr>
        <a:xfrm>
          <a:off x="1526604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36847</xdr:rowOff>
    </xdr:from>
    <xdr:ext cx="405111" cy="259045"/>
    <xdr:sp macro="" textlink="">
      <xdr:nvSpPr>
        <xdr:cNvPr id="569" name="n_2aveValue【消防施設】&#10;有形固定資産減価償却率">
          <a:extLst>
            <a:ext uri="{FF2B5EF4-FFF2-40B4-BE49-F238E27FC236}">
              <a16:creationId xmlns="" xmlns:a16="http://schemas.microsoft.com/office/drawing/2014/main" id="{5BFB8634-2A11-4BDC-9C77-13301C8415AC}"/>
            </a:ext>
          </a:extLst>
        </xdr:cNvPr>
        <xdr:cNvSpPr txBox="1"/>
      </xdr:nvSpPr>
      <xdr:spPr>
        <a:xfrm>
          <a:off x="14389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97807</xdr:rowOff>
    </xdr:from>
    <xdr:ext cx="405111" cy="259045"/>
    <xdr:sp macro="" textlink="">
      <xdr:nvSpPr>
        <xdr:cNvPr id="570" name="n_1mainValue【消防施設】&#10;有形固定資産減価償却率">
          <a:extLst>
            <a:ext uri="{FF2B5EF4-FFF2-40B4-BE49-F238E27FC236}">
              <a16:creationId xmlns="" xmlns:a16="http://schemas.microsoft.com/office/drawing/2014/main" id="{262CCAAC-DF52-4B2C-B044-BF9C2227BA83}"/>
            </a:ext>
          </a:extLst>
        </xdr:cNvPr>
        <xdr:cNvSpPr txBox="1"/>
      </xdr:nvSpPr>
      <xdr:spPr>
        <a:xfrm>
          <a:off x="152660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1" name="正方形/長方形 570">
          <a:extLst>
            <a:ext uri="{FF2B5EF4-FFF2-40B4-BE49-F238E27FC236}">
              <a16:creationId xmlns="" xmlns:a16="http://schemas.microsoft.com/office/drawing/2014/main" id="{491D33CF-FE61-4912-8E6C-363977CB629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2" name="正方形/長方形 571">
          <a:extLst>
            <a:ext uri="{FF2B5EF4-FFF2-40B4-BE49-F238E27FC236}">
              <a16:creationId xmlns="" xmlns:a16="http://schemas.microsoft.com/office/drawing/2014/main" id="{EB9DDBFD-63F7-4713-A6F2-3311A4C0D1C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3" name="正方形/長方形 572">
          <a:extLst>
            <a:ext uri="{FF2B5EF4-FFF2-40B4-BE49-F238E27FC236}">
              <a16:creationId xmlns="" xmlns:a16="http://schemas.microsoft.com/office/drawing/2014/main" id="{E3BFFECF-F811-454C-B6AC-1522B590FE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4" name="正方形/長方形 573">
          <a:extLst>
            <a:ext uri="{FF2B5EF4-FFF2-40B4-BE49-F238E27FC236}">
              <a16:creationId xmlns="" xmlns:a16="http://schemas.microsoft.com/office/drawing/2014/main" id="{61FB3331-0B54-4465-AAB7-88A16CC23B2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5" name="正方形/長方形 574">
          <a:extLst>
            <a:ext uri="{FF2B5EF4-FFF2-40B4-BE49-F238E27FC236}">
              <a16:creationId xmlns="" xmlns:a16="http://schemas.microsoft.com/office/drawing/2014/main" id="{2DDEA37D-62C1-43E6-A48A-4E92FF1E3AF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6" name="正方形/長方形 575">
          <a:extLst>
            <a:ext uri="{FF2B5EF4-FFF2-40B4-BE49-F238E27FC236}">
              <a16:creationId xmlns="" xmlns:a16="http://schemas.microsoft.com/office/drawing/2014/main" id="{B1B501D9-3DD3-49CA-BA6F-A03676262CE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7" name="正方形/長方形 576">
          <a:extLst>
            <a:ext uri="{FF2B5EF4-FFF2-40B4-BE49-F238E27FC236}">
              <a16:creationId xmlns="" xmlns:a16="http://schemas.microsoft.com/office/drawing/2014/main" id="{78076223-C561-4A38-9684-FCE9AC0F723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8" name="正方形/長方形 577">
          <a:extLst>
            <a:ext uri="{FF2B5EF4-FFF2-40B4-BE49-F238E27FC236}">
              <a16:creationId xmlns="" xmlns:a16="http://schemas.microsoft.com/office/drawing/2014/main" id="{3B87C70D-EA90-4B05-A335-9C6F00D17F8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9" name="テキスト ボックス 578">
          <a:extLst>
            <a:ext uri="{FF2B5EF4-FFF2-40B4-BE49-F238E27FC236}">
              <a16:creationId xmlns="" xmlns:a16="http://schemas.microsoft.com/office/drawing/2014/main" id="{E77A0DE7-1921-4E31-8B20-721D2A6BEF0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0" name="直線コネクタ 579">
          <a:extLst>
            <a:ext uri="{FF2B5EF4-FFF2-40B4-BE49-F238E27FC236}">
              <a16:creationId xmlns="" xmlns:a16="http://schemas.microsoft.com/office/drawing/2014/main" id="{DEABC966-9E03-4BC6-A2FE-B8B2EB0B680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1" name="直線コネクタ 580">
          <a:extLst>
            <a:ext uri="{FF2B5EF4-FFF2-40B4-BE49-F238E27FC236}">
              <a16:creationId xmlns="" xmlns:a16="http://schemas.microsoft.com/office/drawing/2014/main" id="{EFFB72C2-5160-4C03-A525-7A210FFAD5C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2" name="テキスト ボックス 581">
          <a:extLst>
            <a:ext uri="{FF2B5EF4-FFF2-40B4-BE49-F238E27FC236}">
              <a16:creationId xmlns="" xmlns:a16="http://schemas.microsoft.com/office/drawing/2014/main" id="{9142F4E9-4478-4E4F-8646-037CFAB4E31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3" name="直線コネクタ 582">
          <a:extLst>
            <a:ext uri="{FF2B5EF4-FFF2-40B4-BE49-F238E27FC236}">
              <a16:creationId xmlns="" xmlns:a16="http://schemas.microsoft.com/office/drawing/2014/main" id="{7D8BDF5A-2705-487C-84E6-4280F14A85C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4" name="テキスト ボックス 583">
          <a:extLst>
            <a:ext uri="{FF2B5EF4-FFF2-40B4-BE49-F238E27FC236}">
              <a16:creationId xmlns="" xmlns:a16="http://schemas.microsoft.com/office/drawing/2014/main" id="{75E57972-26E8-4800-9F0C-395C56238B4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5" name="直線コネクタ 584">
          <a:extLst>
            <a:ext uri="{FF2B5EF4-FFF2-40B4-BE49-F238E27FC236}">
              <a16:creationId xmlns="" xmlns:a16="http://schemas.microsoft.com/office/drawing/2014/main" id="{53F8C5D2-707D-4835-9784-1BDD3600D22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6" name="テキスト ボックス 585">
          <a:extLst>
            <a:ext uri="{FF2B5EF4-FFF2-40B4-BE49-F238E27FC236}">
              <a16:creationId xmlns="" xmlns:a16="http://schemas.microsoft.com/office/drawing/2014/main" id="{8FD76990-713C-4207-8C11-1ED0E65EC08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7" name="直線コネクタ 586">
          <a:extLst>
            <a:ext uri="{FF2B5EF4-FFF2-40B4-BE49-F238E27FC236}">
              <a16:creationId xmlns="" xmlns:a16="http://schemas.microsoft.com/office/drawing/2014/main" id="{258C1D86-02CD-489D-8938-D5895E84A5D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88" name="テキスト ボックス 587">
          <a:extLst>
            <a:ext uri="{FF2B5EF4-FFF2-40B4-BE49-F238E27FC236}">
              <a16:creationId xmlns="" xmlns:a16="http://schemas.microsoft.com/office/drawing/2014/main" id="{8F9EF28E-7ABA-445C-850A-6F60C709428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9" name="直線コネクタ 588">
          <a:extLst>
            <a:ext uri="{FF2B5EF4-FFF2-40B4-BE49-F238E27FC236}">
              <a16:creationId xmlns="" xmlns:a16="http://schemas.microsoft.com/office/drawing/2014/main" id="{E5FCFF35-58BB-4DC6-9D68-62034A3803E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0" name="テキスト ボックス 589">
          <a:extLst>
            <a:ext uri="{FF2B5EF4-FFF2-40B4-BE49-F238E27FC236}">
              <a16:creationId xmlns="" xmlns:a16="http://schemas.microsoft.com/office/drawing/2014/main" id="{8DF5103E-6AF8-4364-B4AF-0347C559C59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1" name="【消防施設】&#10;一人当たり面積グラフ枠">
          <a:extLst>
            <a:ext uri="{FF2B5EF4-FFF2-40B4-BE49-F238E27FC236}">
              <a16:creationId xmlns="" xmlns:a16="http://schemas.microsoft.com/office/drawing/2014/main" id="{D7E65B1E-9E84-4028-AA40-8CC2826812F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81535</xdr:rowOff>
    </xdr:from>
    <xdr:to>
      <xdr:col>116</xdr:col>
      <xdr:colOff>62864</xdr:colOff>
      <xdr:row>86</xdr:row>
      <xdr:rowOff>24385</xdr:rowOff>
    </xdr:to>
    <xdr:cxnSp macro="">
      <xdr:nvCxnSpPr>
        <xdr:cNvPr id="592" name="直線コネクタ 591">
          <a:extLst>
            <a:ext uri="{FF2B5EF4-FFF2-40B4-BE49-F238E27FC236}">
              <a16:creationId xmlns="" xmlns:a16="http://schemas.microsoft.com/office/drawing/2014/main" id="{9547BA5A-8DB4-42B6-A00F-CD95C1D6034C}"/>
            </a:ext>
          </a:extLst>
        </xdr:cNvPr>
        <xdr:cNvCxnSpPr/>
      </xdr:nvCxnSpPr>
      <xdr:spPr>
        <a:xfrm flipV="1">
          <a:off x="22160864" y="1328318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93" name="【消防施設】&#10;一人当たり面積最小値テキスト">
          <a:extLst>
            <a:ext uri="{FF2B5EF4-FFF2-40B4-BE49-F238E27FC236}">
              <a16:creationId xmlns="" xmlns:a16="http://schemas.microsoft.com/office/drawing/2014/main" id="{7973F993-6643-4DA3-93D1-3F77450F79BB}"/>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94" name="直線コネクタ 593">
          <a:extLst>
            <a:ext uri="{FF2B5EF4-FFF2-40B4-BE49-F238E27FC236}">
              <a16:creationId xmlns="" xmlns:a16="http://schemas.microsoft.com/office/drawing/2014/main" id="{4E5C695E-03C3-414C-BA97-3A371F8E5E46}"/>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28212</xdr:rowOff>
    </xdr:from>
    <xdr:ext cx="469744" cy="259045"/>
    <xdr:sp macro="" textlink="">
      <xdr:nvSpPr>
        <xdr:cNvPr id="595" name="【消防施設】&#10;一人当たり面積最大値テキスト">
          <a:extLst>
            <a:ext uri="{FF2B5EF4-FFF2-40B4-BE49-F238E27FC236}">
              <a16:creationId xmlns="" xmlns:a16="http://schemas.microsoft.com/office/drawing/2014/main" id="{958755CD-F731-419C-912F-45B86D566635}"/>
            </a:ext>
          </a:extLst>
        </xdr:cNvPr>
        <xdr:cNvSpPr txBox="1"/>
      </xdr:nvSpPr>
      <xdr:spPr>
        <a:xfrm>
          <a:off x="22199600" y="130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81535</xdr:rowOff>
    </xdr:from>
    <xdr:to>
      <xdr:col>116</xdr:col>
      <xdr:colOff>152400</xdr:colOff>
      <xdr:row>77</xdr:row>
      <xdr:rowOff>81535</xdr:rowOff>
    </xdr:to>
    <xdr:cxnSp macro="">
      <xdr:nvCxnSpPr>
        <xdr:cNvPr id="596" name="直線コネクタ 595">
          <a:extLst>
            <a:ext uri="{FF2B5EF4-FFF2-40B4-BE49-F238E27FC236}">
              <a16:creationId xmlns="" xmlns:a16="http://schemas.microsoft.com/office/drawing/2014/main" id="{1DEDFD83-4007-4C0A-8336-EBD67E0B3CC0}"/>
            </a:ext>
          </a:extLst>
        </xdr:cNvPr>
        <xdr:cNvCxnSpPr/>
      </xdr:nvCxnSpPr>
      <xdr:spPr>
        <a:xfrm>
          <a:off x="22072600" y="1328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597" name="【消防施設】&#10;一人当たり面積平均値テキスト">
          <a:extLst>
            <a:ext uri="{FF2B5EF4-FFF2-40B4-BE49-F238E27FC236}">
              <a16:creationId xmlns="" xmlns:a16="http://schemas.microsoft.com/office/drawing/2014/main" id="{0537A466-119A-4140-9433-78A312BC8BA7}"/>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598" name="フローチャート: 判断 597">
          <a:extLst>
            <a:ext uri="{FF2B5EF4-FFF2-40B4-BE49-F238E27FC236}">
              <a16:creationId xmlns="" xmlns:a16="http://schemas.microsoft.com/office/drawing/2014/main" id="{3F470192-EBFB-4AF6-8DB1-30C02533FCC5}"/>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599" name="フローチャート: 判断 598">
          <a:extLst>
            <a:ext uri="{FF2B5EF4-FFF2-40B4-BE49-F238E27FC236}">
              <a16:creationId xmlns="" xmlns:a16="http://schemas.microsoft.com/office/drawing/2014/main" id="{03D2A3A6-D42E-4AB1-9E03-7C686D22D795}"/>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108458</xdr:rowOff>
    </xdr:from>
    <xdr:to>
      <xdr:col>107</xdr:col>
      <xdr:colOff>101600</xdr:colOff>
      <xdr:row>84</xdr:row>
      <xdr:rowOff>38608</xdr:rowOff>
    </xdr:to>
    <xdr:sp macro="" textlink="">
      <xdr:nvSpPr>
        <xdr:cNvPr id="600" name="フローチャート: 判断 599">
          <a:extLst>
            <a:ext uri="{FF2B5EF4-FFF2-40B4-BE49-F238E27FC236}">
              <a16:creationId xmlns="" xmlns:a16="http://schemas.microsoft.com/office/drawing/2014/main" id="{493A3EF1-6092-40C2-BBE7-77043B423BC8}"/>
            </a:ext>
          </a:extLst>
        </xdr:cNvPr>
        <xdr:cNvSpPr/>
      </xdr:nvSpPr>
      <xdr:spPr>
        <a:xfrm>
          <a:off x="20383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1" name="テキスト ボックス 600">
          <a:extLst>
            <a:ext uri="{FF2B5EF4-FFF2-40B4-BE49-F238E27FC236}">
              <a16:creationId xmlns="" xmlns:a16="http://schemas.microsoft.com/office/drawing/2014/main" id="{4A28D02C-4B9A-4306-B4BF-F49EA284F94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2" name="テキスト ボックス 601">
          <a:extLst>
            <a:ext uri="{FF2B5EF4-FFF2-40B4-BE49-F238E27FC236}">
              <a16:creationId xmlns="" xmlns:a16="http://schemas.microsoft.com/office/drawing/2014/main" id="{85364AF9-8798-495E-BC30-4C940492536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3" name="テキスト ボックス 602">
          <a:extLst>
            <a:ext uri="{FF2B5EF4-FFF2-40B4-BE49-F238E27FC236}">
              <a16:creationId xmlns="" xmlns:a16="http://schemas.microsoft.com/office/drawing/2014/main" id="{777FAA62-9BAE-495C-ABC4-5AE0605CD9C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4" name="テキスト ボックス 603">
          <a:extLst>
            <a:ext uri="{FF2B5EF4-FFF2-40B4-BE49-F238E27FC236}">
              <a16:creationId xmlns="" xmlns:a16="http://schemas.microsoft.com/office/drawing/2014/main" id="{7B3084FB-C4AC-4FA8-A7E9-22A99DBD8C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5" name="テキスト ボックス 604">
          <a:extLst>
            <a:ext uri="{FF2B5EF4-FFF2-40B4-BE49-F238E27FC236}">
              <a16:creationId xmlns="" xmlns:a16="http://schemas.microsoft.com/office/drawing/2014/main" id="{5F1C268A-FC5A-40A4-BB6D-E41CEE3EA89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606" name="楕円 605">
          <a:extLst>
            <a:ext uri="{FF2B5EF4-FFF2-40B4-BE49-F238E27FC236}">
              <a16:creationId xmlns="" xmlns:a16="http://schemas.microsoft.com/office/drawing/2014/main" id="{174C5F3C-0582-4B12-BAEC-81525337F3AB}"/>
            </a:ext>
          </a:extLst>
        </xdr:cNvPr>
        <xdr:cNvSpPr/>
      </xdr:nvSpPr>
      <xdr:spPr>
        <a:xfrm>
          <a:off x="221107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130319</xdr:rowOff>
    </xdr:from>
    <xdr:ext cx="469744" cy="259045"/>
    <xdr:sp macro="" textlink="">
      <xdr:nvSpPr>
        <xdr:cNvPr id="607" name="【消防施設】&#10;一人当たり面積該当値テキスト">
          <a:extLst>
            <a:ext uri="{FF2B5EF4-FFF2-40B4-BE49-F238E27FC236}">
              <a16:creationId xmlns="" xmlns:a16="http://schemas.microsoft.com/office/drawing/2014/main" id="{02A1D856-57D3-459E-95B1-64216C1E26F4}"/>
            </a:ext>
          </a:extLst>
        </xdr:cNvPr>
        <xdr:cNvSpPr txBox="1"/>
      </xdr:nvSpPr>
      <xdr:spPr>
        <a:xfrm>
          <a:off x="22199600"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608" name="楕円 607">
          <a:extLst>
            <a:ext uri="{FF2B5EF4-FFF2-40B4-BE49-F238E27FC236}">
              <a16:creationId xmlns="" xmlns:a16="http://schemas.microsoft.com/office/drawing/2014/main" id="{F74986C4-9F96-4E0A-A154-806DDBA5C666}"/>
            </a:ext>
          </a:extLst>
        </xdr:cNvPr>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31242</xdr:rowOff>
    </xdr:from>
    <xdr:to>
      <xdr:col>116</xdr:col>
      <xdr:colOff>63500</xdr:colOff>
      <xdr:row>85</xdr:row>
      <xdr:rowOff>35813</xdr:rowOff>
    </xdr:to>
    <xdr:cxnSp macro="">
      <xdr:nvCxnSpPr>
        <xdr:cNvPr id="609" name="直線コネクタ 608">
          <a:extLst>
            <a:ext uri="{FF2B5EF4-FFF2-40B4-BE49-F238E27FC236}">
              <a16:creationId xmlns="" xmlns:a16="http://schemas.microsoft.com/office/drawing/2014/main" id="{9D7597FA-AABC-47F1-BD6F-A5A8944D988B}"/>
            </a:ext>
          </a:extLst>
        </xdr:cNvPr>
        <xdr:cNvCxnSpPr/>
      </xdr:nvCxnSpPr>
      <xdr:spPr>
        <a:xfrm flipV="1">
          <a:off x="21323300" y="14604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610" name="n_1aveValue【消防施設】&#10;一人当たり面積">
          <a:extLst>
            <a:ext uri="{FF2B5EF4-FFF2-40B4-BE49-F238E27FC236}">
              <a16:creationId xmlns="" xmlns:a16="http://schemas.microsoft.com/office/drawing/2014/main" id="{B42065C3-0674-4D36-932E-922C29CCAE7E}"/>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55135</xdr:rowOff>
    </xdr:from>
    <xdr:ext cx="469744" cy="259045"/>
    <xdr:sp macro="" textlink="">
      <xdr:nvSpPr>
        <xdr:cNvPr id="611" name="n_2aveValue【消防施設】&#10;一人当たり面積">
          <a:extLst>
            <a:ext uri="{FF2B5EF4-FFF2-40B4-BE49-F238E27FC236}">
              <a16:creationId xmlns="" xmlns:a16="http://schemas.microsoft.com/office/drawing/2014/main" id="{A33669B8-D7C8-485B-B072-CDBC329047B0}"/>
            </a:ext>
          </a:extLst>
        </xdr:cNvPr>
        <xdr:cNvSpPr txBox="1"/>
      </xdr:nvSpPr>
      <xdr:spPr>
        <a:xfrm>
          <a:off x="20199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77740</xdr:rowOff>
    </xdr:from>
    <xdr:ext cx="469744" cy="259045"/>
    <xdr:sp macro="" textlink="">
      <xdr:nvSpPr>
        <xdr:cNvPr id="612" name="n_1mainValue【消防施設】&#10;一人当たり面積">
          <a:extLst>
            <a:ext uri="{FF2B5EF4-FFF2-40B4-BE49-F238E27FC236}">
              <a16:creationId xmlns="" xmlns:a16="http://schemas.microsoft.com/office/drawing/2014/main" id="{CE189090-79A8-4192-B1A3-09328C43BACA}"/>
            </a:ext>
          </a:extLst>
        </xdr:cNvPr>
        <xdr:cNvSpPr txBox="1"/>
      </xdr:nvSpPr>
      <xdr:spPr>
        <a:xfrm>
          <a:off x="21075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3" name="正方形/長方形 612">
          <a:extLst>
            <a:ext uri="{FF2B5EF4-FFF2-40B4-BE49-F238E27FC236}">
              <a16:creationId xmlns="" xmlns:a16="http://schemas.microsoft.com/office/drawing/2014/main" id="{5A4C9CB4-4298-461F-A8F4-66B5EFEEF5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4" name="正方形/長方形 613">
          <a:extLst>
            <a:ext uri="{FF2B5EF4-FFF2-40B4-BE49-F238E27FC236}">
              <a16:creationId xmlns="" xmlns:a16="http://schemas.microsoft.com/office/drawing/2014/main" id="{3FD76A63-8BF8-4C13-A9B3-A65A5CCD408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5" name="正方形/長方形 614">
          <a:extLst>
            <a:ext uri="{FF2B5EF4-FFF2-40B4-BE49-F238E27FC236}">
              <a16:creationId xmlns="" xmlns:a16="http://schemas.microsoft.com/office/drawing/2014/main" id="{1FD83A3D-54A8-46AB-96AB-DD3C6FC256F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6" name="正方形/長方形 615">
          <a:extLst>
            <a:ext uri="{FF2B5EF4-FFF2-40B4-BE49-F238E27FC236}">
              <a16:creationId xmlns="" xmlns:a16="http://schemas.microsoft.com/office/drawing/2014/main" id="{DE2B4CA0-8DD6-4906-8223-076FBCB9B2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7" name="正方形/長方形 616">
          <a:extLst>
            <a:ext uri="{FF2B5EF4-FFF2-40B4-BE49-F238E27FC236}">
              <a16:creationId xmlns="" xmlns:a16="http://schemas.microsoft.com/office/drawing/2014/main" id="{93B388D8-38F7-4E4F-8656-E4A26FC727D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8" name="正方形/長方形 617">
          <a:extLst>
            <a:ext uri="{FF2B5EF4-FFF2-40B4-BE49-F238E27FC236}">
              <a16:creationId xmlns="" xmlns:a16="http://schemas.microsoft.com/office/drawing/2014/main" id="{24EEDA31-F00C-420A-BA83-F935FDF988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9" name="正方形/長方形 618">
          <a:extLst>
            <a:ext uri="{FF2B5EF4-FFF2-40B4-BE49-F238E27FC236}">
              <a16:creationId xmlns="" xmlns:a16="http://schemas.microsoft.com/office/drawing/2014/main" id="{97CABDC8-4A2A-4BC8-B472-D4DE8A532FE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0" name="正方形/長方形 619">
          <a:extLst>
            <a:ext uri="{FF2B5EF4-FFF2-40B4-BE49-F238E27FC236}">
              <a16:creationId xmlns="" xmlns:a16="http://schemas.microsoft.com/office/drawing/2014/main" id="{AAC2E430-DDEA-431E-87DF-80B1D68D3D5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1" name="テキスト ボックス 620">
          <a:extLst>
            <a:ext uri="{FF2B5EF4-FFF2-40B4-BE49-F238E27FC236}">
              <a16:creationId xmlns="" xmlns:a16="http://schemas.microsoft.com/office/drawing/2014/main" id="{D36377A1-5B00-4D19-91A6-D129469F842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2" name="直線コネクタ 621">
          <a:extLst>
            <a:ext uri="{FF2B5EF4-FFF2-40B4-BE49-F238E27FC236}">
              <a16:creationId xmlns="" xmlns:a16="http://schemas.microsoft.com/office/drawing/2014/main" id="{964CDDC3-BDCC-4DF0-B521-6CD1945BB8B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23" name="直線コネクタ 622">
          <a:extLst>
            <a:ext uri="{FF2B5EF4-FFF2-40B4-BE49-F238E27FC236}">
              <a16:creationId xmlns="" xmlns:a16="http://schemas.microsoft.com/office/drawing/2014/main" id="{C133DEA7-1834-4A73-84E2-D51CE0C0C7A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24" name="テキスト ボックス 623">
          <a:extLst>
            <a:ext uri="{FF2B5EF4-FFF2-40B4-BE49-F238E27FC236}">
              <a16:creationId xmlns="" xmlns:a16="http://schemas.microsoft.com/office/drawing/2014/main" id="{63EC9DF0-FC46-406B-97C9-D7A4AE56FB93}"/>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25" name="直線コネクタ 624">
          <a:extLst>
            <a:ext uri="{FF2B5EF4-FFF2-40B4-BE49-F238E27FC236}">
              <a16:creationId xmlns="" xmlns:a16="http://schemas.microsoft.com/office/drawing/2014/main" id="{73C3E142-F787-421A-BA15-F5E9B86B203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26" name="テキスト ボックス 625">
          <a:extLst>
            <a:ext uri="{FF2B5EF4-FFF2-40B4-BE49-F238E27FC236}">
              <a16:creationId xmlns="" xmlns:a16="http://schemas.microsoft.com/office/drawing/2014/main" id="{2316659F-B7A2-4C03-AC9D-29F8C5D99F9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27" name="直線コネクタ 626">
          <a:extLst>
            <a:ext uri="{FF2B5EF4-FFF2-40B4-BE49-F238E27FC236}">
              <a16:creationId xmlns="" xmlns:a16="http://schemas.microsoft.com/office/drawing/2014/main" id="{CC485E62-34D6-4C4B-A9B3-6CAAAF631FB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28" name="テキスト ボックス 627">
          <a:extLst>
            <a:ext uri="{FF2B5EF4-FFF2-40B4-BE49-F238E27FC236}">
              <a16:creationId xmlns="" xmlns:a16="http://schemas.microsoft.com/office/drawing/2014/main" id="{77E1D55E-E68F-40D2-9F1F-F3394DED9A4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29" name="直線コネクタ 628">
          <a:extLst>
            <a:ext uri="{FF2B5EF4-FFF2-40B4-BE49-F238E27FC236}">
              <a16:creationId xmlns="" xmlns:a16="http://schemas.microsoft.com/office/drawing/2014/main" id="{9AEE313D-5BC6-4509-8C98-AB72852E969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0" name="テキスト ボックス 629">
          <a:extLst>
            <a:ext uri="{FF2B5EF4-FFF2-40B4-BE49-F238E27FC236}">
              <a16:creationId xmlns="" xmlns:a16="http://schemas.microsoft.com/office/drawing/2014/main" id="{FCBF130E-C1DE-460C-AC84-B36E72A16C2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1" name="直線コネクタ 630">
          <a:extLst>
            <a:ext uri="{FF2B5EF4-FFF2-40B4-BE49-F238E27FC236}">
              <a16:creationId xmlns="" xmlns:a16="http://schemas.microsoft.com/office/drawing/2014/main" id="{456D79E6-95AA-4136-A91F-8023B975B9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2" name="テキスト ボックス 631">
          <a:extLst>
            <a:ext uri="{FF2B5EF4-FFF2-40B4-BE49-F238E27FC236}">
              <a16:creationId xmlns="" xmlns:a16="http://schemas.microsoft.com/office/drawing/2014/main" id="{EFDE3A23-0309-4D89-BB27-33319232851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3" name="直線コネクタ 632">
          <a:extLst>
            <a:ext uri="{FF2B5EF4-FFF2-40B4-BE49-F238E27FC236}">
              <a16:creationId xmlns="" xmlns:a16="http://schemas.microsoft.com/office/drawing/2014/main" id="{CC0AE536-24FA-41D8-BDFA-B2B5759402E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34" name="テキスト ボックス 633">
          <a:extLst>
            <a:ext uri="{FF2B5EF4-FFF2-40B4-BE49-F238E27FC236}">
              <a16:creationId xmlns="" xmlns:a16="http://schemas.microsoft.com/office/drawing/2014/main" id="{D9324B0D-68DB-483B-A88A-8FFF40E6C96F}"/>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5" name="直線コネクタ 634">
          <a:extLst>
            <a:ext uri="{FF2B5EF4-FFF2-40B4-BE49-F238E27FC236}">
              <a16:creationId xmlns="" xmlns:a16="http://schemas.microsoft.com/office/drawing/2014/main" id="{B9BEB854-C65A-44DB-B10E-61AB41F2E93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36" name="テキスト ボックス 635">
          <a:extLst>
            <a:ext uri="{FF2B5EF4-FFF2-40B4-BE49-F238E27FC236}">
              <a16:creationId xmlns="" xmlns:a16="http://schemas.microsoft.com/office/drawing/2014/main" id="{87D6FB7E-74A2-4235-848E-D2308A8BD759}"/>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7" name="【庁舎】&#10;有形固定資産減価償却率グラフ枠">
          <a:extLst>
            <a:ext uri="{FF2B5EF4-FFF2-40B4-BE49-F238E27FC236}">
              <a16:creationId xmlns="" xmlns:a16="http://schemas.microsoft.com/office/drawing/2014/main" id="{26E0E5E3-2A5C-42A8-8E5F-29CF435B1EC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53339</xdr:rowOff>
    </xdr:to>
    <xdr:cxnSp macro="">
      <xdr:nvCxnSpPr>
        <xdr:cNvPr id="638" name="直線コネクタ 637">
          <a:extLst>
            <a:ext uri="{FF2B5EF4-FFF2-40B4-BE49-F238E27FC236}">
              <a16:creationId xmlns="" xmlns:a16="http://schemas.microsoft.com/office/drawing/2014/main" id="{5CDCA6F9-CC27-414F-A331-EA4A0A1B44A1}"/>
            </a:ext>
          </a:extLst>
        </xdr:cNvPr>
        <xdr:cNvCxnSpPr/>
      </xdr:nvCxnSpPr>
      <xdr:spPr>
        <a:xfrm flipV="1">
          <a:off x="16318864" y="17090571"/>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57166</xdr:rowOff>
    </xdr:from>
    <xdr:ext cx="340478" cy="259045"/>
    <xdr:sp macro="" textlink="">
      <xdr:nvSpPr>
        <xdr:cNvPr id="639" name="【庁舎】&#10;有形固定資産減価償却率最小値テキスト">
          <a:extLst>
            <a:ext uri="{FF2B5EF4-FFF2-40B4-BE49-F238E27FC236}">
              <a16:creationId xmlns="" xmlns:a16="http://schemas.microsoft.com/office/drawing/2014/main" id="{094FD837-DBED-417A-998A-24E93B6598E7}"/>
            </a:ext>
          </a:extLst>
        </xdr:cNvPr>
        <xdr:cNvSpPr txBox="1"/>
      </xdr:nvSpPr>
      <xdr:spPr>
        <a:xfrm>
          <a:off x="16357600" y="18573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53339</xdr:rowOff>
    </xdr:from>
    <xdr:to>
      <xdr:col>86</xdr:col>
      <xdr:colOff>25400</xdr:colOff>
      <xdr:row>108</xdr:row>
      <xdr:rowOff>53339</xdr:rowOff>
    </xdr:to>
    <xdr:cxnSp macro="">
      <xdr:nvCxnSpPr>
        <xdr:cNvPr id="640" name="直線コネクタ 639">
          <a:extLst>
            <a:ext uri="{FF2B5EF4-FFF2-40B4-BE49-F238E27FC236}">
              <a16:creationId xmlns="" xmlns:a16="http://schemas.microsoft.com/office/drawing/2014/main" id="{015FBB2C-A8B4-4955-8515-779F1A739DB3}"/>
            </a:ext>
          </a:extLst>
        </xdr:cNvPr>
        <xdr:cNvCxnSpPr/>
      </xdr:nvCxnSpPr>
      <xdr:spPr>
        <a:xfrm>
          <a:off x="16230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41" name="【庁舎】&#10;有形固定資産減価償却率最大値テキスト">
          <a:extLst>
            <a:ext uri="{FF2B5EF4-FFF2-40B4-BE49-F238E27FC236}">
              <a16:creationId xmlns="" xmlns:a16="http://schemas.microsoft.com/office/drawing/2014/main" id="{89E708D7-5650-46F2-A731-EA12C772DA98}"/>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42" name="直線コネクタ 641">
          <a:extLst>
            <a:ext uri="{FF2B5EF4-FFF2-40B4-BE49-F238E27FC236}">
              <a16:creationId xmlns="" xmlns:a16="http://schemas.microsoft.com/office/drawing/2014/main" id="{59E8B703-0683-42CE-B791-A0C9957782C2}"/>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137721</xdr:rowOff>
    </xdr:from>
    <xdr:ext cx="405111" cy="259045"/>
    <xdr:sp macro="" textlink="">
      <xdr:nvSpPr>
        <xdr:cNvPr id="643" name="【庁舎】&#10;有形固定資産減価償却率平均値テキスト">
          <a:extLst>
            <a:ext uri="{FF2B5EF4-FFF2-40B4-BE49-F238E27FC236}">
              <a16:creationId xmlns="" xmlns:a16="http://schemas.microsoft.com/office/drawing/2014/main" id="{EA5E42D5-653C-47C8-95C3-A27DFC2FA12D}"/>
            </a:ext>
          </a:extLst>
        </xdr:cNvPr>
        <xdr:cNvSpPr txBox="1"/>
      </xdr:nvSpPr>
      <xdr:spPr>
        <a:xfrm>
          <a:off x="16357600" y="17625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159294</xdr:rowOff>
    </xdr:from>
    <xdr:to>
      <xdr:col>85</xdr:col>
      <xdr:colOff>177800</xdr:colOff>
      <xdr:row>103</xdr:row>
      <xdr:rowOff>89444</xdr:rowOff>
    </xdr:to>
    <xdr:sp macro="" textlink="">
      <xdr:nvSpPr>
        <xdr:cNvPr id="644" name="フローチャート: 判断 643">
          <a:extLst>
            <a:ext uri="{FF2B5EF4-FFF2-40B4-BE49-F238E27FC236}">
              <a16:creationId xmlns="" xmlns:a16="http://schemas.microsoft.com/office/drawing/2014/main" id="{A9080CBF-B138-4EE5-BAB9-946F3D1A1EB8}"/>
            </a:ext>
          </a:extLst>
        </xdr:cNvPr>
        <xdr:cNvSpPr/>
      </xdr:nvSpPr>
      <xdr:spPr>
        <a:xfrm>
          <a:off x="16268700" y="1764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36830</xdr:rowOff>
    </xdr:from>
    <xdr:to>
      <xdr:col>81</xdr:col>
      <xdr:colOff>101600</xdr:colOff>
      <xdr:row>103</xdr:row>
      <xdr:rowOff>138430</xdr:rowOff>
    </xdr:to>
    <xdr:sp macro="" textlink="">
      <xdr:nvSpPr>
        <xdr:cNvPr id="645" name="フローチャート: 判断 644">
          <a:extLst>
            <a:ext uri="{FF2B5EF4-FFF2-40B4-BE49-F238E27FC236}">
              <a16:creationId xmlns="" xmlns:a16="http://schemas.microsoft.com/office/drawing/2014/main" id="{443BFD92-ED5B-4572-906F-272ECDDB4487}"/>
            </a:ext>
          </a:extLst>
        </xdr:cNvPr>
        <xdr:cNvSpPr/>
      </xdr:nvSpPr>
      <xdr:spPr>
        <a:xfrm>
          <a:off x="15430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74386</xdr:rowOff>
    </xdr:from>
    <xdr:to>
      <xdr:col>76</xdr:col>
      <xdr:colOff>165100</xdr:colOff>
      <xdr:row>104</xdr:row>
      <xdr:rowOff>4536</xdr:rowOff>
    </xdr:to>
    <xdr:sp macro="" textlink="">
      <xdr:nvSpPr>
        <xdr:cNvPr id="646" name="フローチャート: 判断 645">
          <a:extLst>
            <a:ext uri="{FF2B5EF4-FFF2-40B4-BE49-F238E27FC236}">
              <a16:creationId xmlns="" xmlns:a16="http://schemas.microsoft.com/office/drawing/2014/main" id="{DE604883-62FB-4340-8762-97240A1E0C50}"/>
            </a:ext>
          </a:extLst>
        </xdr:cNvPr>
        <xdr:cNvSpPr/>
      </xdr:nvSpPr>
      <xdr:spPr>
        <a:xfrm>
          <a:off x="14541500" y="1773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7" name="テキスト ボックス 646">
          <a:extLst>
            <a:ext uri="{FF2B5EF4-FFF2-40B4-BE49-F238E27FC236}">
              <a16:creationId xmlns="" xmlns:a16="http://schemas.microsoft.com/office/drawing/2014/main" id="{C4F5F001-C72C-4D99-B153-FA8773E6881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8" name="テキスト ボックス 647">
          <a:extLst>
            <a:ext uri="{FF2B5EF4-FFF2-40B4-BE49-F238E27FC236}">
              <a16:creationId xmlns="" xmlns:a16="http://schemas.microsoft.com/office/drawing/2014/main" id="{B0EC89B7-92C4-4958-9851-C5E3513A351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9" name="テキスト ボックス 648">
          <a:extLst>
            <a:ext uri="{FF2B5EF4-FFF2-40B4-BE49-F238E27FC236}">
              <a16:creationId xmlns="" xmlns:a16="http://schemas.microsoft.com/office/drawing/2014/main" id="{743E3134-EF58-4336-8FCB-19B55A08E44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0" name="テキスト ボックス 649">
          <a:extLst>
            <a:ext uri="{FF2B5EF4-FFF2-40B4-BE49-F238E27FC236}">
              <a16:creationId xmlns="" xmlns:a16="http://schemas.microsoft.com/office/drawing/2014/main" id="{57399BC3-4D18-48F3-B0BB-4D8DA0BADB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1" name="テキスト ボックス 650">
          <a:extLst>
            <a:ext uri="{FF2B5EF4-FFF2-40B4-BE49-F238E27FC236}">
              <a16:creationId xmlns="" xmlns:a16="http://schemas.microsoft.com/office/drawing/2014/main" id="{EA851AE9-B0B0-42B9-BE4F-52910AD1BC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33564</xdr:rowOff>
    </xdr:from>
    <xdr:to>
      <xdr:col>85</xdr:col>
      <xdr:colOff>177800</xdr:colOff>
      <xdr:row>100</xdr:row>
      <xdr:rowOff>135164</xdr:rowOff>
    </xdr:to>
    <xdr:sp macro="" textlink="">
      <xdr:nvSpPr>
        <xdr:cNvPr id="652" name="楕円 651">
          <a:extLst>
            <a:ext uri="{FF2B5EF4-FFF2-40B4-BE49-F238E27FC236}">
              <a16:creationId xmlns="" xmlns:a16="http://schemas.microsoft.com/office/drawing/2014/main" id="{5BE35F3E-9D6A-43DC-B2EF-9CA1ABF24940}"/>
            </a:ext>
          </a:extLst>
        </xdr:cNvPr>
        <xdr:cNvSpPr/>
      </xdr:nvSpPr>
      <xdr:spPr>
        <a:xfrm>
          <a:off x="16268700" y="1717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56441</xdr:rowOff>
    </xdr:from>
    <xdr:ext cx="405111" cy="259045"/>
    <xdr:sp macro="" textlink="">
      <xdr:nvSpPr>
        <xdr:cNvPr id="653" name="【庁舎】&#10;有形固定資産減価償却率該当値テキスト">
          <a:extLst>
            <a:ext uri="{FF2B5EF4-FFF2-40B4-BE49-F238E27FC236}">
              <a16:creationId xmlns="" xmlns:a16="http://schemas.microsoft.com/office/drawing/2014/main" id="{993BC0A4-9971-4C2E-848E-7CEC81622D90}"/>
            </a:ext>
          </a:extLst>
        </xdr:cNvPr>
        <xdr:cNvSpPr txBox="1"/>
      </xdr:nvSpPr>
      <xdr:spPr>
        <a:xfrm>
          <a:off x="16357600" y="1702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62956</xdr:rowOff>
    </xdr:from>
    <xdr:to>
      <xdr:col>81</xdr:col>
      <xdr:colOff>101600</xdr:colOff>
      <xdr:row>100</xdr:row>
      <xdr:rowOff>164556</xdr:rowOff>
    </xdr:to>
    <xdr:sp macro="" textlink="">
      <xdr:nvSpPr>
        <xdr:cNvPr id="654" name="楕円 653">
          <a:extLst>
            <a:ext uri="{FF2B5EF4-FFF2-40B4-BE49-F238E27FC236}">
              <a16:creationId xmlns="" xmlns:a16="http://schemas.microsoft.com/office/drawing/2014/main" id="{6704A491-3A3A-4469-9992-70DD8264CD3E}"/>
            </a:ext>
          </a:extLst>
        </xdr:cNvPr>
        <xdr:cNvSpPr/>
      </xdr:nvSpPr>
      <xdr:spPr>
        <a:xfrm>
          <a:off x="15430500" y="1720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84364</xdr:rowOff>
    </xdr:from>
    <xdr:to>
      <xdr:col>85</xdr:col>
      <xdr:colOff>127000</xdr:colOff>
      <xdr:row>100</xdr:row>
      <xdr:rowOff>113756</xdr:rowOff>
    </xdr:to>
    <xdr:cxnSp macro="">
      <xdr:nvCxnSpPr>
        <xdr:cNvPr id="655" name="直線コネクタ 654">
          <a:extLst>
            <a:ext uri="{FF2B5EF4-FFF2-40B4-BE49-F238E27FC236}">
              <a16:creationId xmlns="" xmlns:a16="http://schemas.microsoft.com/office/drawing/2014/main" id="{530751B1-8C0A-439D-84E7-FCD0FFAF51A1}"/>
            </a:ext>
          </a:extLst>
        </xdr:cNvPr>
        <xdr:cNvCxnSpPr/>
      </xdr:nvCxnSpPr>
      <xdr:spPr>
        <a:xfrm flipV="1">
          <a:off x="15481300" y="1722936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92348</xdr:rowOff>
    </xdr:from>
    <xdr:to>
      <xdr:col>76</xdr:col>
      <xdr:colOff>165100</xdr:colOff>
      <xdr:row>101</xdr:row>
      <xdr:rowOff>22498</xdr:rowOff>
    </xdr:to>
    <xdr:sp macro="" textlink="">
      <xdr:nvSpPr>
        <xdr:cNvPr id="656" name="楕円 655">
          <a:extLst>
            <a:ext uri="{FF2B5EF4-FFF2-40B4-BE49-F238E27FC236}">
              <a16:creationId xmlns="" xmlns:a16="http://schemas.microsoft.com/office/drawing/2014/main" id="{B5AF1767-68ED-4D14-B9B0-ABC23BD5D5DD}"/>
            </a:ext>
          </a:extLst>
        </xdr:cNvPr>
        <xdr:cNvSpPr/>
      </xdr:nvSpPr>
      <xdr:spPr>
        <a:xfrm>
          <a:off x="14541500" y="172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113756</xdr:rowOff>
    </xdr:from>
    <xdr:to>
      <xdr:col>81</xdr:col>
      <xdr:colOff>50800</xdr:colOff>
      <xdr:row>100</xdr:row>
      <xdr:rowOff>143148</xdr:rowOff>
    </xdr:to>
    <xdr:cxnSp macro="">
      <xdr:nvCxnSpPr>
        <xdr:cNvPr id="657" name="直線コネクタ 656">
          <a:extLst>
            <a:ext uri="{FF2B5EF4-FFF2-40B4-BE49-F238E27FC236}">
              <a16:creationId xmlns="" xmlns:a16="http://schemas.microsoft.com/office/drawing/2014/main" id="{67ACF44C-3087-4617-9138-37BCC2E6D353}"/>
            </a:ext>
          </a:extLst>
        </xdr:cNvPr>
        <xdr:cNvCxnSpPr/>
      </xdr:nvCxnSpPr>
      <xdr:spPr>
        <a:xfrm flipV="1">
          <a:off x="14592300" y="1725875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129557</xdr:rowOff>
    </xdr:from>
    <xdr:ext cx="405111" cy="259045"/>
    <xdr:sp macro="" textlink="">
      <xdr:nvSpPr>
        <xdr:cNvPr id="658" name="n_1aveValue【庁舎】&#10;有形固定資産減価償却率">
          <a:extLst>
            <a:ext uri="{FF2B5EF4-FFF2-40B4-BE49-F238E27FC236}">
              <a16:creationId xmlns="" xmlns:a16="http://schemas.microsoft.com/office/drawing/2014/main" id="{EABE5AED-1BB7-450F-BDE9-F17FB71C3E72}"/>
            </a:ext>
          </a:extLst>
        </xdr:cNvPr>
        <xdr:cNvSpPr txBox="1"/>
      </xdr:nvSpPr>
      <xdr:spPr>
        <a:xfrm>
          <a:off x="152660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167113</xdr:rowOff>
    </xdr:from>
    <xdr:ext cx="405111" cy="259045"/>
    <xdr:sp macro="" textlink="">
      <xdr:nvSpPr>
        <xdr:cNvPr id="659" name="n_2aveValue【庁舎】&#10;有形固定資産減価償却率">
          <a:extLst>
            <a:ext uri="{FF2B5EF4-FFF2-40B4-BE49-F238E27FC236}">
              <a16:creationId xmlns="" xmlns:a16="http://schemas.microsoft.com/office/drawing/2014/main" id="{9D1BC1AF-01C3-414E-B992-0A9CFC28E420}"/>
            </a:ext>
          </a:extLst>
        </xdr:cNvPr>
        <xdr:cNvSpPr txBox="1"/>
      </xdr:nvSpPr>
      <xdr:spPr>
        <a:xfrm>
          <a:off x="14389744" y="1782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9633</xdr:rowOff>
    </xdr:from>
    <xdr:ext cx="405111" cy="259045"/>
    <xdr:sp macro="" textlink="">
      <xdr:nvSpPr>
        <xdr:cNvPr id="660" name="n_1mainValue【庁舎】&#10;有形固定資産減価償却率">
          <a:extLst>
            <a:ext uri="{FF2B5EF4-FFF2-40B4-BE49-F238E27FC236}">
              <a16:creationId xmlns="" xmlns:a16="http://schemas.microsoft.com/office/drawing/2014/main" id="{541D2861-E349-4323-AE3A-FD830652BB19}"/>
            </a:ext>
          </a:extLst>
        </xdr:cNvPr>
        <xdr:cNvSpPr txBox="1"/>
      </xdr:nvSpPr>
      <xdr:spPr>
        <a:xfrm>
          <a:off x="15266044" y="1698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39025</xdr:rowOff>
    </xdr:from>
    <xdr:ext cx="405111" cy="259045"/>
    <xdr:sp macro="" textlink="">
      <xdr:nvSpPr>
        <xdr:cNvPr id="661" name="n_2mainValue【庁舎】&#10;有形固定資産減価償却率">
          <a:extLst>
            <a:ext uri="{FF2B5EF4-FFF2-40B4-BE49-F238E27FC236}">
              <a16:creationId xmlns="" xmlns:a16="http://schemas.microsoft.com/office/drawing/2014/main" id="{0AC7D2F4-48B6-4583-AAAE-AD558480E7CF}"/>
            </a:ext>
          </a:extLst>
        </xdr:cNvPr>
        <xdr:cNvSpPr txBox="1"/>
      </xdr:nvSpPr>
      <xdr:spPr>
        <a:xfrm>
          <a:off x="143897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2" name="正方形/長方形 661">
          <a:extLst>
            <a:ext uri="{FF2B5EF4-FFF2-40B4-BE49-F238E27FC236}">
              <a16:creationId xmlns="" xmlns:a16="http://schemas.microsoft.com/office/drawing/2014/main" id="{B6398ADC-22C1-40D4-A1FF-54C8A1C1398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3" name="正方形/長方形 662">
          <a:extLst>
            <a:ext uri="{FF2B5EF4-FFF2-40B4-BE49-F238E27FC236}">
              <a16:creationId xmlns="" xmlns:a16="http://schemas.microsoft.com/office/drawing/2014/main" id="{59F86645-9333-42FA-BFB9-C45541FA16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4" name="正方形/長方形 663">
          <a:extLst>
            <a:ext uri="{FF2B5EF4-FFF2-40B4-BE49-F238E27FC236}">
              <a16:creationId xmlns="" xmlns:a16="http://schemas.microsoft.com/office/drawing/2014/main" id="{EC451EA1-4D40-43B5-A46C-69E4A16C81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5" name="正方形/長方形 664">
          <a:extLst>
            <a:ext uri="{FF2B5EF4-FFF2-40B4-BE49-F238E27FC236}">
              <a16:creationId xmlns="" xmlns:a16="http://schemas.microsoft.com/office/drawing/2014/main" id="{18F2084E-D693-4F0D-9B62-767FE914C2B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6" name="正方形/長方形 665">
          <a:extLst>
            <a:ext uri="{FF2B5EF4-FFF2-40B4-BE49-F238E27FC236}">
              <a16:creationId xmlns="" xmlns:a16="http://schemas.microsoft.com/office/drawing/2014/main" id="{7582A00A-DE8E-4BFC-83BB-8B746F89549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7" name="正方形/長方形 666">
          <a:extLst>
            <a:ext uri="{FF2B5EF4-FFF2-40B4-BE49-F238E27FC236}">
              <a16:creationId xmlns="" xmlns:a16="http://schemas.microsoft.com/office/drawing/2014/main" id="{E6E7614C-5874-4E8F-82E4-3A8DDCDA997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8" name="正方形/長方形 667">
          <a:extLst>
            <a:ext uri="{FF2B5EF4-FFF2-40B4-BE49-F238E27FC236}">
              <a16:creationId xmlns="" xmlns:a16="http://schemas.microsoft.com/office/drawing/2014/main" id="{60434F08-A1A8-4215-95CE-FC1EEB4D0E4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9" name="正方形/長方形 668">
          <a:extLst>
            <a:ext uri="{FF2B5EF4-FFF2-40B4-BE49-F238E27FC236}">
              <a16:creationId xmlns="" xmlns:a16="http://schemas.microsoft.com/office/drawing/2014/main" id="{F8140304-CB40-4220-ACE1-3C366D43BFF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0" name="テキスト ボックス 669">
          <a:extLst>
            <a:ext uri="{FF2B5EF4-FFF2-40B4-BE49-F238E27FC236}">
              <a16:creationId xmlns="" xmlns:a16="http://schemas.microsoft.com/office/drawing/2014/main" id="{7F8236BB-CEAD-4574-A997-35D67AF4214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1" name="直線コネクタ 670">
          <a:extLst>
            <a:ext uri="{FF2B5EF4-FFF2-40B4-BE49-F238E27FC236}">
              <a16:creationId xmlns="" xmlns:a16="http://schemas.microsoft.com/office/drawing/2014/main" id="{86E04246-81A8-445E-9399-B4889D5F005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72" name="テキスト ボックス 671">
          <a:extLst>
            <a:ext uri="{FF2B5EF4-FFF2-40B4-BE49-F238E27FC236}">
              <a16:creationId xmlns="" xmlns:a16="http://schemas.microsoft.com/office/drawing/2014/main" id="{4B893D48-035C-4015-8E2B-4D915C6C6B5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73" name="直線コネクタ 672">
          <a:extLst>
            <a:ext uri="{FF2B5EF4-FFF2-40B4-BE49-F238E27FC236}">
              <a16:creationId xmlns="" xmlns:a16="http://schemas.microsoft.com/office/drawing/2014/main" id="{07CAF390-2D16-47A0-A95E-D55AF4011A9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74" name="テキスト ボックス 673">
          <a:extLst>
            <a:ext uri="{FF2B5EF4-FFF2-40B4-BE49-F238E27FC236}">
              <a16:creationId xmlns="" xmlns:a16="http://schemas.microsoft.com/office/drawing/2014/main" id="{F5D594BA-4236-4985-BE3E-A239E52B3DB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75" name="直線コネクタ 674">
          <a:extLst>
            <a:ext uri="{FF2B5EF4-FFF2-40B4-BE49-F238E27FC236}">
              <a16:creationId xmlns="" xmlns:a16="http://schemas.microsoft.com/office/drawing/2014/main" id="{51EC25CA-586E-4892-BD0D-A61978EBC52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76" name="テキスト ボックス 675">
          <a:extLst>
            <a:ext uri="{FF2B5EF4-FFF2-40B4-BE49-F238E27FC236}">
              <a16:creationId xmlns="" xmlns:a16="http://schemas.microsoft.com/office/drawing/2014/main" id="{75B8CA5F-0AAC-48F1-81B2-DEF910E252C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77" name="直線コネクタ 676">
          <a:extLst>
            <a:ext uri="{FF2B5EF4-FFF2-40B4-BE49-F238E27FC236}">
              <a16:creationId xmlns="" xmlns:a16="http://schemas.microsoft.com/office/drawing/2014/main" id="{9C8BBA8C-9F73-437E-91B2-988522E0436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78" name="テキスト ボックス 677">
          <a:extLst>
            <a:ext uri="{FF2B5EF4-FFF2-40B4-BE49-F238E27FC236}">
              <a16:creationId xmlns="" xmlns:a16="http://schemas.microsoft.com/office/drawing/2014/main" id="{5FDF40A5-C352-49C1-9C25-F407472B1EA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9" name="直線コネクタ 678">
          <a:extLst>
            <a:ext uri="{FF2B5EF4-FFF2-40B4-BE49-F238E27FC236}">
              <a16:creationId xmlns="" xmlns:a16="http://schemas.microsoft.com/office/drawing/2014/main" id="{F90FF84C-6EA1-4801-A322-AA0CF32ED42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80" name="テキスト ボックス 679">
          <a:extLst>
            <a:ext uri="{FF2B5EF4-FFF2-40B4-BE49-F238E27FC236}">
              <a16:creationId xmlns="" xmlns:a16="http://schemas.microsoft.com/office/drawing/2014/main" id="{CE06D91D-4F15-42A0-B69A-1EF1B86B89B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81" name="直線コネクタ 680">
          <a:extLst>
            <a:ext uri="{FF2B5EF4-FFF2-40B4-BE49-F238E27FC236}">
              <a16:creationId xmlns="" xmlns:a16="http://schemas.microsoft.com/office/drawing/2014/main" id="{15DDE673-F24A-47B6-BC17-3455A0E30F0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82" name="テキスト ボックス 681">
          <a:extLst>
            <a:ext uri="{FF2B5EF4-FFF2-40B4-BE49-F238E27FC236}">
              <a16:creationId xmlns="" xmlns:a16="http://schemas.microsoft.com/office/drawing/2014/main" id="{31FDDBEE-38C4-4249-90CA-A19C42B51B4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83" name="直線コネクタ 682">
          <a:extLst>
            <a:ext uri="{FF2B5EF4-FFF2-40B4-BE49-F238E27FC236}">
              <a16:creationId xmlns="" xmlns:a16="http://schemas.microsoft.com/office/drawing/2014/main" id="{72672309-9294-4574-B006-B89BC70BFE0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84" name="テキスト ボックス 683">
          <a:extLst>
            <a:ext uri="{FF2B5EF4-FFF2-40B4-BE49-F238E27FC236}">
              <a16:creationId xmlns="" xmlns:a16="http://schemas.microsoft.com/office/drawing/2014/main" id="{22650C27-48E0-4F51-86F9-B4667205A47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5" name="直線コネクタ 684">
          <a:extLst>
            <a:ext uri="{FF2B5EF4-FFF2-40B4-BE49-F238E27FC236}">
              <a16:creationId xmlns="" xmlns:a16="http://schemas.microsoft.com/office/drawing/2014/main" id="{645B9C93-0774-4AF6-908C-09F1A821AEC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6" name="テキスト ボックス 685">
          <a:extLst>
            <a:ext uri="{FF2B5EF4-FFF2-40B4-BE49-F238E27FC236}">
              <a16:creationId xmlns="" xmlns:a16="http://schemas.microsoft.com/office/drawing/2014/main" id="{5F364094-D448-469E-A1CF-10B92AD073C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7" name="【庁舎】&#10;一人当たり面積グラフ枠">
          <a:extLst>
            <a:ext uri="{FF2B5EF4-FFF2-40B4-BE49-F238E27FC236}">
              <a16:creationId xmlns="" xmlns:a16="http://schemas.microsoft.com/office/drawing/2014/main" id="{ED53C0E5-F143-441B-9977-109E17BEC95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82731</xdr:rowOff>
    </xdr:from>
    <xdr:to>
      <xdr:col>116</xdr:col>
      <xdr:colOff>62864</xdr:colOff>
      <xdr:row>109</xdr:row>
      <xdr:rowOff>113756</xdr:rowOff>
    </xdr:to>
    <xdr:cxnSp macro="">
      <xdr:nvCxnSpPr>
        <xdr:cNvPr id="688" name="直線コネクタ 687">
          <a:extLst>
            <a:ext uri="{FF2B5EF4-FFF2-40B4-BE49-F238E27FC236}">
              <a16:creationId xmlns="" xmlns:a16="http://schemas.microsoft.com/office/drawing/2014/main" id="{68DF5662-4D28-4140-A3A0-B6B95AB623AB}"/>
            </a:ext>
          </a:extLst>
        </xdr:cNvPr>
        <xdr:cNvCxnSpPr/>
      </xdr:nvCxnSpPr>
      <xdr:spPr>
        <a:xfrm flipV="1">
          <a:off x="22160864" y="1722773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117583</xdr:rowOff>
    </xdr:from>
    <xdr:ext cx="469744" cy="259045"/>
    <xdr:sp macro="" textlink="">
      <xdr:nvSpPr>
        <xdr:cNvPr id="689" name="【庁舎】&#10;一人当たり面積最小値テキスト">
          <a:extLst>
            <a:ext uri="{FF2B5EF4-FFF2-40B4-BE49-F238E27FC236}">
              <a16:creationId xmlns="" xmlns:a16="http://schemas.microsoft.com/office/drawing/2014/main" id="{CDA5C0E6-D5F8-4611-A61C-5C8FE193F9D5}"/>
            </a:ext>
          </a:extLst>
        </xdr:cNvPr>
        <xdr:cNvSpPr txBox="1"/>
      </xdr:nvSpPr>
      <xdr:spPr>
        <a:xfrm>
          <a:off x="22199600" y="1880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113756</xdr:rowOff>
    </xdr:from>
    <xdr:to>
      <xdr:col>116</xdr:col>
      <xdr:colOff>152400</xdr:colOff>
      <xdr:row>109</xdr:row>
      <xdr:rowOff>113756</xdr:rowOff>
    </xdr:to>
    <xdr:cxnSp macro="">
      <xdr:nvCxnSpPr>
        <xdr:cNvPr id="690" name="直線コネクタ 689">
          <a:extLst>
            <a:ext uri="{FF2B5EF4-FFF2-40B4-BE49-F238E27FC236}">
              <a16:creationId xmlns="" xmlns:a16="http://schemas.microsoft.com/office/drawing/2014/main" id="{5B1546EB-0827-4A33-A4F5-343B2C41A72E}"/>
            </a:ext>
          </a:extLst>
        </xdr:cNvPr>
        <xdr:cNvCxnSpPr/>
      </xdr:nvCxnSpPr>
      <xdr:spPr>
        <a:xfrm>
          <a:off x="22072600" y="18801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29408</xdr:rowOff>
    </xdr:from>
    <xdr:ext cx="469744" cy="259045"/>
    <xdr:sp macro="" textlink="">
      <xdr:nvSpPr>
        <xdr:cNvPr id="691" name="【庁舎】&#10;一人当たり面積最大値テキスト">
          <a:extLst>
            <a:ext uri="{FF2B5EF4-FFF2-40B4-BE49-F238E27FC236}">
              <a16:creationId xmlns="" xmlns:a16="http://schemas.microsoft.com/office/drawing/2014/main" id="{A8D27750-1BF4-4BF8-B71F-434386075FF6}"/>
            </a:ext>
          </a:extLst>
        </xdr:cNvPr>
        <xdr:cNvSpPr txBox="1"/>
      </xdr:nvSpPr>
      <xdr:spPr>
        <a:xfrm>
          <a:off x="22199600" y="1700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82731</xdr:rowOff>
    </xdr:from>
    <xdr:to>
      <xdr:col>116</xdr:col>
      <xdr:colOff>152400</xdr:colOff>
      <xdr:row>100</xdr:row>
      <xdr:rowOff>82731</xdr:rowOff>
    </xdr:to>
    <xdr:cxnSp macro="">
      <xdr:nvCxnSpPr>
        <xdr:cNvPr id="692" name="直線コネクタ 691">
          <a:extLst>
            <a:ext uri="{FF2B5EF4-FFF2-40B4-BE49-F238E27FC236}">
              <a16:creationId xmlns="" xmlns:a16="http://schemas.microsoft.com/office/drawing/2014/main" id="{4D06C948-AC10-4FBF-9037-4E36F689B502}"/>
            </a:ext>
          </a:extLst>
        </xdr:cNvPr>
        <xdr:cNvCxnSpPr/>
      </xdr:nvCxnSpPr>
      <xdr:spPr>
        <a:xfrm>
          <a:off x="22072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169108</xdr:rowOff>
    </xdr:from>
    <xdr:ext cx="469744" cy="259045"/>
    <xdr:sp macro="" textlink="">
      <xdr:nvSpPr>
        <xdr:cNvPr id="693" name="【庁舎】&#10;一人当たり面積平均値テキスト">
          <a:extLst>
            <a:ext uri="{FF2B5EF4-FFF2-40B4-BE49-F238E27FC236}">
              <a16:creationId xmlns="" xmlns:a16="http://schemas.microsoft.com/office/drawing/2014/main" id="{F934F516-2650-48AC-A78B-25297BFDA2E2}"/>
            </a:ext>
          </a:extLst>
        </xdr:cNvPr>
        <xdr:cNvSpPr txBox="1"/>
      </xdr:nvSpPr>
      <xdr:spPr>
        <a:xfrm>
          <a:off x="22199600" y="18171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146231</xdr:rowOff>
    </xdr:from>
    <xdr:to>
      <xdr:col>116</xdr:col>
      <xdr:colOff>114300</xdr:colOff>
      <xdr:row>107</xdr:row>
      <xdr:rowOff>76381</xdr:rowOff>
    </xdr:to>
    <xdr:sp macro="" textlink="">
      <xdr:nvSpPr>
        <xdr:cNvPr id="694" name="フローチャート: 判断 693">
          <a:extLst>
            <a:ext uri="{FF2B5EF4-FFF2-40B4-BE49-F238E27FC236}">
              <a16:creationId xmlns="" xmlns:a16="http://schemas.microsoft.com/office/drawing/2014/main" id="{63D52594-AD38-49AC-BAC9-F33AD004DDA7}"/>
            </a:ext>
          </a:extLst>
        </xdr:cNvPr>
        <xdr:cNvSpPr/>
      </xdr:nvSpPr>
      <xdr:spPr>
        <a:xfrm>
          <a:off x="221107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152763</xdr:rowOff>
    </xdr:from>
    <xdr:to>
      <xdr:col>112</xdr:col>
      <xdr:colOff>38100</xdr:colOff>
      <xdr:row>107</xdr:row>
      <xdr:rowOff>82913</xdr:rowOff>
    </xdr:to>
    <xdr:sp macro="" textlink="">
      <xdr:nvSpPr>
        <xdr:cNvPr id="695" name="フローチャート: 判断 694">
          <a:extLst>
            <a:ext uri="{FF2B5EF4-FFF2-40B4-BE49-F238E27FC236}">
              <a16:creationId xmlns="" xmlns:a16="http://schemas.microsoft.com/office/drawing/2014/main" id="{EE6E9EDD-E031-4838-BC34-AC2B76905FFD}"/>
            </a:ext>
          </a:extLst>
        </xdr:cNvPr>
        <xdr:cNvSpPr/>
      </xdr:nvSpPr>
      <xdr:spPr>
        <a:xfrm>
          <a:off x="21272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120106</xdr:rowOff>
    </xdr:from>
    <xdr:to>
      <xdr:col>107</xdr:col>
      <xdr:colOff>101600</xdr:colOff>
      <xdr:row>107</xdr:row>
      <xdr:rowOff>50256</xdr:rowOff>
    </xdr:to>
    <xdr:sp macro="" textlink="">
      <xdr:nvSpPr>
        <xdr:cNvPr id="696" name="フローチャート: 判断 695">
          <a:extLst>
            <a:ext uri="{FF2B5EF4-FFF2-40B4-BE49-F238E27FC236}">
              <a16:creationId xmlns="" xmlns:a16="http://schemas.microsoft.com/office/drawing/2014/main" id="{9546178D-9261-45F1-B469-29A6147DFC9F}"/>
            </a:ext>
          </a:extLst>
        </xdr:cNvPr>
        <xdr:cNvSpPr/>
      </xdr:nvSpPr>
      <xdr:spPr>
        <a:xfrm>
          <a:off x="20383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7" name="テキスト ボックス 696">
          <a:extLst>
            <a:ext uri="{FF2B5EF4-FFF2-40B4-BE49-F238E27FC236}">
              <a16:creationId xmlns="" xmlns:a16="http://schemas.microsoft.com/office/drawing/2014/main" id="{E521B9D4-5B33-4828-98B1-8F076422966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8" name="テキスト ボックス 697">
          <a:extLst>
            <a:ext uri="{FF2B5EF4-FFF2-40B4-BE49-F238E27FC236}">
              <a16:creationId xmlns="" xmlns:a16="http://schemas.microsoft.com/office/drawing/2014/main" id="{A734DA92-D1D2-4519-88CE-6F5734E683B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9" name="テキスト ボックス 698">
          <a:extLst>
            <a:ext uri="{FF2B5EF4-FFF2-40B4-BE49-F238E27FC236}">
              <a16:creationId xmlns="" xmlns:a16="http://schemas.microsoft.com/office/drawing/2014/main" id="{2150AA51-1979-44AF-BDFD-C7F8C580254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0" name="テキスト ボックス 699">
          <a:extLst>
            <a:ext uri="{FF2B5EF4-FFF2-40B4-BE49-F238E27FC236}">
              <a16:creationId xmlns="" xmlns:a16="http://schemas.microsoft.com/office/drawing/2014/main" id="{09A68B93-6715-497B-8453-98595C17505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1" name="テキスト ボックス 700">
          <a:extLst>
            <a:ext uri="{FF2B5EF4-FFF2-40B4-BE49-F238E27FC236}">
              <a16:creationId xmlns="" xmlns:a16="http://schemas.microsoft.com/office/drawing/2014/main" id="{1FD7E38C-21A6-4612-B349-587658C0B82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118473</xdr:rowOff>
    </xdr:from>
    <xdr:to>
      <xdr:col>116</xdr:col>
      <xdr:colOff>114300</xdr:colOff>
      <xdr:row>108</xdr:row>
      <xdr:rowOff>48623</xdr:rowOff>
    </xdr:to>
    <xdr:sp macro="" textlink="">
      <xdr:nvSpPr>
        <xdr:cNvPr id="702" name="楕円 701">
          <a:extLst>
            <a:ext uri="{FF2B5EF4-FFF2-40B4-BE49-F238E27FC236}">
              <a16:creationId xmlns="" xmlns:a16="http://schemas.microsoft.com/office/drawing/2014/main" id="{774EE5EE-92E4-417A-A5DE-37BFAC4FAE25}"/>
            </a:ext>
          </a:extLst>
        </xdr:cNvPr>
        <xdr:cNvSpPr/>
      </xdr:nvSpPr>
      <xdr:spPr>
        <a:xfrm>
          <a:off x="221107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96900</xdr:rowOff>
    </xdr:from>
    <xdr:ext cx="469744" cy="259045"/>
    <xdr:sp macro="" textlink="">
      <xdr:nvSpPr>
        <xdr:cNvPr id="703" name="【庁舎】&#10;一人当たり面積該当値テキスト">
          <a:extLst>
            <a:ext uri="{FF2B5EF4-FFF2-40B4-BE49-F238E27FC236}">
              <a16:creationId xmlns="" xmlns:a16="http://schemas.microsoft.com/office/drawing/2014/main" id="{06FB4CEC-E9E7-4234-AD4E-A7B99A7597FA}"/>
            </a:ext>
          </a:extLst>
        </xdr:cNvPr>
        <xdr:cNvSpPr txBox="1"/>
      </xdr:nvSpPr>
      <xdr:spPr>
        <a:xfrm>
          <a:off x="22199600"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18869</xdr:rowOff>
    </xdr:from>
    <xdr:to>
      <xdr:col>112</xdr:col>
      <xdr:colOff>38100</xdr:colOff>
      <xdr:row>108</xdr:row>
      <xdr:rowOff>120469</xdr:rowOff>
    </xdr:to>
    <xdr:sp macro="" textlink="">
      <xdr:nvSpPr>
        <xdr:cNvPr id="704" name="楕円 703">
          <a:extLst>
            <a:ext uri="{FF2B5EF4-FFF2-40B4-BE49-F238E27FC236}">
              <a16:creationId xmlns="" xmlns:a16="http://schemas.microsoft.com/office/drawing/2014/main" id="{48523A31-771F-42C3-82E6-111EB6BF07E8}"/>
            </a:ext>
          </a:extLst>
        </xdr:cNvPr>
        <xdr:cNvSpPr/>
      </xdr:nvSpPr>
      <xdr:spPr>
        <a:xfrm>
          <a:off x="21272500" y="1853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169273</xdr:rowOff>
    </xdr:from>
    <xdr:to>
      <xdr:col>116</xdr:col>
      <xdr:colOff>63500</xdr:colOff>
      <xdr:row>108</xdr:row>
      <xdr:rowOff>69669</xdr:rowOff>
    </xdr:to>
    <xdr:cxnSp macro="">
      <xdr:nvCxnSpPr>
        <xdr:cNvPr id="705" name="直線コネクタ 704">
          <a:extLst>
            <a:ext uri="{FF2B5EF4-FFF2-40B4-BE49-F238E27FC236}">
              <a16:creationId xmlns="" xmlns:a16="http://schemas.microsoft.com/office/drawing/2014/main" id="{233728EA-F58C-4FB4-A7CC-556C517D1EA4}"/>
            </a:ext>
          </a:extLst>
        </xdr:cNvPr>
        <xdr:cNvCxnSpPr/>
      </xdr:nvCxnSpPr>
      <xdr:spPr>
        <a:xfrm flipV="1">
          <a:off x="21323300" y="18514423"/>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macro="" textlink="">
      <xdr:nvSpPr>
        <xdr:cNvPr id="706" name="楕円 705">
          <a:extLst>
            <a:ext uri="{FF2B5EF4-FFF2-40B4-BE49-F238E27FC236}">
              <a16:creationId xmlns="" xmlns:a16="http://schemas.microsoft.com/office/drawing/2014/main" id="{63505192-8CDB-4AE9-AABF-436E574393A3}"/>
            </a:ext>
          </a:extLst>
        </xdr:cNvPr>
        <xdr:cNvSpPr/>
      </xdr:nvSpPr>
      <xdr:spPr>
        <a:xfrm>
          <a:off x="2038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69669</xdr:rowOff>
    </xdr:from>
    <xdr:to>
      <xdr:col>111</xdr:col>
      <xdr:colOff>177800</xdr:colOff>
      <xdr:row>108</xdr:row>
      <xdr:rowOff>76200</xdr:rowOff>
    </xdr:to>
    <xdr:cxnSp macro="">
      <xdr:nvCxnSpPr>
        <xdr:cNvPr id="707" name="直線コネクタ 706">
          <a:extLst>
            <a:ext uri="{FF2B5EF4-FFF2-40B4-BE49-F238E27FC236}">
              <a16:creationId xmlns="" xmlns:a16="http://schemas.microsoft.com/office/drawing/2014/main" id="{0C61AD96-1EE3-4510-9A61-E218C7A42A3A}"/>
            </a:ext>
          </a:extLst>
        </xdr:cNvPr>
        <xdr:cNvCxnSpPr/>
      </xdr:nvCxnSpPr>
      <xdr:spPr>
        <a:xfrm flipV="1">
          <a:off x="20434300" y="185862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99440</xdr:rowOff>
    </xdr:from>
    <xdr:ext cx="469744" cy="259045"/>
    <xdr:sp macro="" textlink="">
      <xdr:nvSpPr>
        <xdr:cNvPr id="708" name="n_1aveValue【庁舎】&#10;一人当たり面積">
          <a:extLst>
            <a:ext uri="{FF2B5EF4-FFF2-40B4-BE49-F238E27FC236}">
              <a16:creationId xmlns="" xmlns:a16="http://schemas.microsoft.com/office/drawing/2014/main" id="{E2CF8449-5BF3-4D46-8A4F-C86397F4137F}"/>
            </a:ext>
          </a:extLst>
        </xdr:cNvPr>
        <xdr:cNvSpPr txBox="1"/>
      </xdr:nvSpPr>
      <xdr:spPr>
        <a:xfrm>
          <a:off x="210757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66783</xdr:rowOff>
    </xdr:from>
    <xdr:ext cx="469744" cy="259045"/>
    <xdr:sp macro="" textlink="">
      <xdr:nvSpPr>
        <xdr:cNvPr id="709" name="n_2aveValue【庁舎】&#10;一人当たり面積">
          <a:extLst>
            <a:ext uri="{FF2B5EF4-FFF2-40B4-BE49-F238E27FC236}">
              <a16:creationId xmlns="" xmlns:a16="http://schemas.microsoft.com/office/drawing/2014/main" id="{436717F3-1654-4457-854E-3522268BC61E}"/>
            </a:ext>
          </a:extLst>
        </xdr:cNvPr>
        <xdr:cNvSpPr txBox="1"/>
      </xdr:nvSpPr>
      <xdr:spPr>
        <a:xfrm>
          <a:off x="20199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111596</xdr:rowOff>
    </xdr:from>
    <xdr:ext cx="469744" cy="259045"/>
    <xdr:sp macro="" textlink="">
      <xdr:nvSpPr>
        <xdr:cNvPr id="710" name="n_1mainValue【庁舎】&#10;一人当たり面積">
          <a:extLst>
            <a:ext uri="{FF2B5EF4-FFF2-40B4-BE49-F238E27FC236}">
              <a16:creationId xmlns="" xmlns:a16="http://schemas.microsoft.com/office/drawing/2014/main" id="{33CCEEF2-0976-43DD-B021-DE7A5CABC9CA}"/>
            </a:ext>
          </a:extLst>
        </xdr:cNvPr>
        <xdr:cNvSpPr txBox="1"/>
      </xdr:nvSpPr>
      <xdr:spPr>
        <a:xfrm>
          <a:off x="21075727" y="1862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711" name="n_2mainValue【庁舎】&#10;一人当たり面積">
          <a:extLst>
            <a:ext uri="{FF2B5EF4-FFF2-40B4-BE49-F238E27FC236}">
              <a16:creationId xmlns="" xmlns:a16="http://schemas.microsoft.com/office/drawing/2014/main" id="{B881CA05-27CA-4374-AFB1-BF7E5E4C23FF}"/>
            </a:ext>
          </a:extLst>
        </xdr:cNvPr>
        <xdr:cNvSpPr txBox="1"/>
      </xdr:nvSpPr>
      <xdr:spPr>
        <a:xfrm>
          <a:off x="20199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2" name="正方形/長方形 711">
          <a:extLst>
            <a:ext uri="{FF2B5EF4-FFF2-40B4-BE49-F238E27FC236}">
              <a16:creationId xmlns="" xmlns:a16="http://schemas.microsoft.com/office/drawing/2014/main" id="{B7DF26AB-2EC0-4C60-AE02-26E6A662A1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3" name="正方形/長方形 712">
          <a:extLst>
            <a:ext uri="{FF2B5EF4-FFF2-40B4-BE49-F238E27FC236}">
              <a16:creationId xmlns="" xmlns:a16="http://schemas.microsoft.com/office/drawing/2014/main" id="{3962D74B-CDCC-4F6D-A806-0AF388A6B32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4" name="テキスト ボックス 713">
          <a:extLst>
            <a:ext uri="{FF2B5EF4-FFF2-40B4-BE49-F238E27FC236}">
              <a16:creationId xmlns="" xmlns:a16="http://schemas.microsoft.com/office/drawing/2014/main" id="{B98C3BB3-6F51-4AE4-8412-FC610A5526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また、庁舎については、昭和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年に建設されており、耐用年数である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年を経過しつつあるため高くなっている。しかし、平成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までの庁舎建替事業を推進しており、その後は有形固定資産減価償却率も低下する。なお、公民館には中央公民館（置賜総合文化センター）の１施設のみが該当し、本市において各地区に整備しているコミュニティセンターはここには含まれていない。</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類似団体と比較して特に低くなっている図書館については、平成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年度に図書館と市民ギャラリーを複合化し、新しい施設を建設したため低くなっている。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5" t="s">
        <v>73</v>
      </c>
      <c r="C1" s="625"/>
      <c r="D1" s="625"/>
      <c r="E1" s="625"/>
      <c r="F1" s="625"/>
      <c r="G1" s="625"/>
      <c r="H1" s="625"/>
      <c r="I1" s="625"/>
      <c r="J1" s="625"/>
      <c r="K1" s="625"/>
      <c r="L1" s="625"/>
      <c r="M1" s="625"/>
      <c r="N1" s="625"/>
      <c r="O1" s="625"/>
      <c r="P1" s="625"/>
      <c r="Q1" s="625"/>
      <c r="R1" s="625"/>
      <c r="S1" s="625"/>
      <c r="T1" s="625"/>
      <c r="U1" s="625"/>
      <c r="V1" s="625"/>
      <c r="W1" s="625"/>
      <c r="X1" s="625"/>
      <c r="Y1" s="625"/>
      <c r="Z1" s="625"/>
      <c r="AA1" s="625"/>
      <c r="AB1" s="625"/>
      <c r="AC1" s="625"/>
      <c r="AD1" s="625"/>
      <c r="AE1" s="625"/>
      <c r="AF1" s="625"/>
      <c r="AG1" s="625"/>
      <c r="AH1" s="625"/>
      <c r="AI1" s="625"/>
      <c r="AJ1" s="625"/>
      <c r="AK1" s="625"/>
      <c r="AL1" s="625"/>
      <c r="AM1" s="625"/>
      <c r="AN1" s="625"/>
      <c r="AO1" s="625"/>
      <c r="AP1" s="625"/>
      <c r="AQ1" s="625"/>
      <c r="AR1" s="625"/>
      <c r="AS1" s="625"/>
      <c r="AT1" s="625"/>
      <c r="AU1" s="625"/>
      <c r="AV1" s="625"/>
      <c r="AW1" s="625"/>
      <c r="AX1" s="625"/>
      <c r="AY1" s="625"/>
      <c r="AZ1" s="625"/>
      <c r="BA1" s="625"/>
      <c r="BB1" s="625"/>
      <c r="BC1" s="625"/>
      <c r="BD1" s="625"/>
      <c r="BE1" s="625"/>
      <c r="BF1" s="625"/>
      <c r="BG1" s="625"/>
      <c r="BH1" s="625"/>
      <c r="BI1" s="625"/>
      <c r="BJ1" s="625"/>
      <c r="BK1" s="625"/>
      <c r="BL1" s="625"/>
      <c r="BM1" s="625"/>
      <c r="BN1" s="625"/>
      <c r="BO1" s="625"/>
      <c r="BP1" s="625"/>
      <c r="BQ1" s="625"/>
      <c r="BR1" s="625"/>
      <c r="BS1" s="625"/>
      <c r="BT1" s="625"/>
      <c r="BU1" s="625"/>
      <c r="BV1" s="625"/>
      <c r="BW1" s="625"/>
      <c r="BX1" s="625"/>
      <c r="BY1" s="625"/>
      <c r="BZ1" s="625"/>
      <c r="CA1" s="625"/>
      <c r="CB1" s="625"/>
      <c r="CC1" s="625"/>
      <c r="CD1" s="625"/>
      <c r="CE1" s="625"/>
      <c r="CF1" s="625"/>
      <c r="CG1" s="625"/>
      <c r="CH1" s="625"/>
      <c r="CI1" s="625"/>
      <c r="CJ1" s="625"/>
      <c r="CK1" s="625"/>
      <c r="CL1" s="625"/>
      <c r="CM1" s="625"/>
      <c r="CN1" s="625"/>
      <c r="CO1" s="625"/>
      <c r="CP1" s="625"/>
      <c r="CQ1" s="625"/>
      <c r="CR1" s="625"/>
      <c r="CS1" s="625"/>
      <c r="CT1" s="625"/>
      <c r="CU1" s="625"/>
      <c r="CV1" s="625"/>
      <c r="CW1" s="625"/>
      <c r="CX1" s="625"/>
      <c r="CY1" s="625"/>
      <c r="CZ1" s="625"/>
      <c r="DA1" s="625"/>
      <c r="DB1" s="625"/>
      <c r="DC1" s="625"/>
      <c r="DD1" s="625"/>
      <c r="DE1" s="625"/>
      <c r="DF1" s="625"/>
      <c r="DG1" s="625"/>
      <c r="DH1" s="625"/>
      <c r="DI1" s="625"/>
      <c r="DJ1" s="166"/>
      <c r="DK1" s="166"/>
      <c r="DL1" s="166"/>
      <c r="DM1" s="166"/>
      <c r="DN1" s="166"/>
      <c r="DO1" s="166"/>
    </row>
    <row r="2" spans="1:119" ht="24"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6" t="s">
        <v>75</v>
      </c>
      <c r="C3" s="627"/>
      <c r="D3" s="627"/>
      <c r="E3" s="628"/>
      <c r="F3" s="628"/>
      <c r="G3" s="628"/>
      <c r="H3" s="628"/>
      <c r="I3" s="628"/>
      <c r="J3" s="628"/>
      <c r="K3" s="628"/>
      <c r="L3" s="628" t="s">
        <v>76</v>
      </c>
      <c r="M3" s="628"/>
      <c r="N3" s="628"/>
      <c r="O3" s="628"/>
      <c r="P3" s="628"/>
      <c r="Q3" s="628"/>
      <c r="R3" s="631"/>
      <c r="S3" s="631"/>
      <c r="T3" s="631"/>
      <c r="U3" s="631"/>
      <c r="V3" s="632"/>
      <c r="W3" s="525" t="s">
        <v>77</v>
      </c>
      <c r="X3" s="526"/>
      <c r="Y3" s="526"/>
      <c r="Z3" s="526"/>
      <c r="AA3" s="526"/>
      <c r="AB3" s="627"/>
      <c r="AC3" s="631" t="s">
        <v>78</v>
      </c>
      <c r="AD3" s="526"/>
      <c r="AE3" s="526"/>
      <c r="AF3" s="526"/>
      <c r="AG3" s="526"/>
      <c r="AH3" s="526"/>
      <c r="AI3" s="526"/>
      <c r="AJ3" s="526"/>
      <c r="AK3" s="526"/>
      <c r="AL3" s="593"/>
      <c r="AM3" s="525" t="s">
        <v>79</v>
      </c>
      <c r="AN3" s="526"/>
      <c r="AO3" s="526"/>
      <c r="AP3" s="526"/>
      <c r="AQ3" s="526"/>
      <c r="AR3" s="526"/>
      <c r="AS3" s="526"/>
      <c r="AT3" s="526"/>
      <c r="AU3" s="526"/>
      <c r="AV3" s="526"/>
      <c r="AW3" s="526"/>
      <c r="AX3" s="593"/>
      <c r="AY3" s="585" t="s">
        <v>1</v>
      </c>
      <c r="AZ3" s="586"/>
      <c r="BA3" s="586"/>
      <c r="BB3" s="586"/>
      <c r="BC3" s="586"/>
      <c r="BD3" s="586"/>
      <c r="BE3" s="586"/>
      <c r="BF3" s="586"/>
      <c r="BG3" s="586"/>
      <c r="BH3" s="586"/>
      <c r="BI3" s="586"/>
      <c r="BJ3" s="586"/>
      <c r="BK3" s="586"/>
      <c r="BL3" s="586"/>
      <c r="BM3" s="635"/>
      <c r="BN3" s="525" t="s">
        <v>80</v>
      </c>
      <c r="BO3" s="526"/>
      <c r="BP3" s="526"/>
      <c r="BQ3" s="526"/>
      <c r="BR3" s="526"/>
      <c r="BS3" s="526"/>
      <c r="BT3" s="526"/>
      <c r="BU3" s="593"/>
      <c r="BV3" s="525" t="s">
        <v>81</v>
      </c>
      <c r="BW3" s="526"/>
      <c r="BX3" s="526"/>
      <c r="BY3" s="526"/>
      <c r="BZ3" s="526"/>
      <c r="CA3" s="526"/>
      <c r="CB3" s="526"/>
      <c r="CC3" s="593"/>
      <c r="CD3" s="585" t="s">
        <v>1</v>
      </c>
      <c r="CE3" s="586"/>
      <c r="CF3" s="586"/>
      <c r="CG3" s="586"/>
      <c r="CH3" s="586"/>
      <c r="CI3" s="586"/>
      <c r="CJ3" s="586"/>
      <c r="CK3" s="586"/>
      <c r="CL3" s="586"/>
      <c r="CM3" s="586"/>
      <c r="CN3" s="586"/>
      <c r="CO3" s="586"/>
      <c r="CP3" s="586"/>
      <c r="CQ3" s="586"/>
      <c r="CR3" s="586"/>
      <c r="CS3" s="635"/>
      <c r="CT3" s="525" t="s">
        <v>82</v>
      </c>
      <c r="CU3" s="526"/>
      <c r="CV3" s="526"/>
      <c r="CW3" s="526"/>
      <c r="CX3" s="526"/>
      <c r="CY3" s="526"/>
      <c r="CZ3" s="526"/>
      <c r="DA3" s="593"/>
      <c r="DB3" s="525" t="s">
        <v>83</v>
      </c>
      <c r="DC3" s="526"/>
      <c r="DD3" s="526"/>
      <c r="DE3" s="526"/>
      <c r="DF3" s="526"/>
      <c r="DG3" s="526"/>
      <c r="DH3" s="526"/>
      <c r="DI3" s="593"/>
      <c r="DJ3" s="165"/>
      <c r="DK3" s="165"/>
      <c r="DL3" s="165"/>
      <c r="DM3" s="165"/>
      <c r="DN3" s="165"/>
      <c r="DO3" s="165"/>
    </row>
    <row r="4" spans="1:119" ht="18.75" customHeight="1">
      <c r="A4" s="166"/>
      <c r="B4" s="601"/>
      <c r="C4" s="602"/>
      <c r="D4" s="602"/>
      <c r="E4" s="603"/>
      <c r="F4" s="603"/>
      <c r="G4" s="603"/>
      <c r="H4" s="603"/>
      <c r="I4" s="603"/>
      <c r="J4" s="603"/>
      <c r="K4" s="603"/>
      <c r="L4" s="603"/>
      <c r="M4" s="603"/>
      <c r="N4" s="603"/>
      <c r="O4" s="603"/>
      <c r="P4" s="603"/>
      <c r="Q4" s="603"/>
      <c r="R4" s="607"/>
      <c r="S4" s="607"/>
      <c r="T4" s="607"/>
      <c r="U4" s="607"/>
      <c r="V4" s="608"/>
      <c r="W4" s="594"/>
      <c r="X4" s="408"/>
      <c r="Y4" s="408"/>
      <c r="Z4" s="408"/>
      <c r="AA4" s="408"/>
      <c r="AB4" s="602"/>
      <c r="AC4" s="607"/>
      <c r="AD4" s="408"/>
      <c r="AE4" s="408"/>
      <c r="AF4" s="408"/>
      <c r="AG4" s="408"/>
      <c r="AH4" s="408"/>
      <c r="AI4" s="408"/>
      <c r="AJ4" s="408"/>
      <c r="AK4" s="408"/>
      <c r="AL4" s="595"/>
      <c r="AM4" s="552"/>
      <c r="AN4" s="462"/>
      <c r="AO4" s="462"/>
      <c r="AP4" s="462"/>
      <c r="AQ4" s="462"/>
      <c r="AR4" s="462"/>
      <c r="AS4" s="462"/>
      <c r="AT4" s="462"/>
      <c r="AU4" s="462"/>
      <c r="AV4" s="462"/>
      <c r="AW4" s="462"/>
      <c r="AX4" s="634"/>
      <c r="AY4" s="438" t="s">
        <v>84</v>
      </c>
      <c r="AZ4" s="439"/>
      <c r="BA4" s="439"/>
      <c r="BB4" s="439"/>
      <c r="BC4" s="439"/>
      <c r="BD4" s="439"/>
      <c r="BE4" s="439"/>
      <c r="BF4" s="439"/>
      <c r="BG4" s="439"/>
      <c r="BH4" s="439"/>
      <c r="BI4" s="439"/>
      <c r="BJ4" s="439"/>
      <c r="BK4" s="439"/>
      <c r="BL4" s="439"/>
      <c r="BM4" s="440"/>
      <c r="BN4" s="441">
        <v>40985754</v>
      </c>
      <c r="BO4" s="442"/>
      <c r="BP4" s="442"/>
      <c r="BQ4" s="442"/>
      <c r="BR4" s="442"/>
      <c r="BS4" s="442"/>
      <c r="BT4" s="442"/>
      <c r="BU4" s="443"/>
      <c r="BV4" s="441">
        <v>40295230</v>
      </c>
      <c r="BW4" s="442"/>
      <c r="BX4" s="442"/>
      <c r="BY4" s="442"/>
      <c r="BZ4" s="442"/>
      <c r="CA4" s="442"/>
      <c r="CB4" s="442"/>
      <c r="CC4" s="443"/>
      <c r="CD4" s="619" t="s">
        <v>85</v>
      </c>
      <c r="CE4" s="620"/>
      <c r="CF4" s="620"/>
      <c r="CG4" s="620"/>
      <c r="CH4" s="620"/>
      <c r="CI4" s="620"/>
      <c r="CJ4" s="620"/>
      <c r="CK4" s="620"/>
      <c r="CL4" s="620"/>
      <c r="CM4" s="620"/>
      <c r="CN4" s="620"/>
      <c r="CO4" s="620"/>
      <c r="CP4" s="620"/>
      <c r="CQ4" s="620"/>
      <c r="CR4" s="620"/>
      <c r="CS4" s="621"/>
      <c r="CT4" s="622">
        <v>6.6</v>
      </c>
      <c r="CU4" s="623"/>
      <c r="CV4" s="623"/>
      <c r="CW4" s="623"/>
      <c r="CX4" s="623"/>
      <c r="CY4" s="623"/>
      <c r="CZ4" s="623"/>
      <c r="DA4" s="624"/>
      <c r="DB4" s="622">
        <v>7.1</v>
      </c>
      <c r="DC4" s="623"/>
      <c r="DD4" s="623"/>
      <c r="DE4" s="623"/>
      <c r="DF4" s="623"/>
      <c r="DG4" s="623"/>
      <c r="DH4" s="623"/>
      <c r="DI4" s="624"/>
      <c r="DJ4" s="165"/>
      <c r="DK4" s="165"/>
      <c r="DL4" s="165"/>
      <c r="DM4" s="165"/>
      <c r="DN4" s="165"/>
      <c r="DO4" s="165"/>
    </row>
    <row r="5" spans="1:119" ht="18.75" customHeight="1">
      <c r="A5" s="166"/>
      <c r="B5" s="629"/>
      <c r="C5" s="463"/>
      <c r="D5" s="463"/>
      <c r="E5" s="630"/>
      <c r="F5" s="630"/>
      <c r="G5" s="630"/>
      <c r="H5" s="630"/>
      <c r="I5" s="630"/>
      <c r="J5" s="630"/>
      <c r="K5" s="630"/>
      <c r="L5" s="630"/>
      <c r="M5" s="630"/>
      <c r="N5" s="630"/>
      <c r="O5" s="630"/>
      <c r="P5" s="630"/>
      <c r="Q5" s="630"/>
      <c r="R5" s="461"/>
      <c r="S5" s="461"/>
      <c r="T5" s="461"/>
      <c r="U5" s="461"/>
      <c r="V5" s="633"/>
      <c r="W5" s="552"/>
      <c r="X5" s="462"/>
      <c r="Y5" s="462"/>
      <c r="Z5" s="462"/>
      <c r="AA5" s="462"/>
      <c r="AB5" s="463"/>
      <c r="AC5" s="461"/>
      <c r="AD5" s="462"/>
      <c r="AE5" s="462"/>
      <c r="AF5" s="462"/>
      <c r="AG5" s="462"/>
      <c r="AH5" s="462"/>
      <c r="AI5" s="462"/>
      <c r="AJ5" s="462"/>
      <c r="AK5" s="462"/>
      <c r="AL5" s="634"/>
      <c r="AM5" s="515" t="s">
        <v>86</v>
      </c>
      <c r="AN5" s="420"/>
      <c r="AO5" s="420"/>
      <c r="AP5" s="420"/>
      <c r="AQ5" s="420"/>
      <c r="AR5" s="420"/>
      <c r="AS5" s="420"/>
      <c r="AT5" s="421"/>
      <c r="AU5" s="503" t="s">
        <v>87</v>
      </c>
      <c r="AV5" s="504"/>
      <c r="AW5" s="504"/>
      <c r="AX5" s="504"/>
      <c r="AY5" s="426" t="s">
        <v>88</v>
      </c>
      <c r="AZ5" s="427"/>
      <c r="BA5" s="427"/>
      <c r="BB5" s="427"/>
      <c r="BC5" s="427"/>
      <c r="BD5" s="427"/>
      <c r="BE5" s="427"/>
      <c r="BF5" s="427"/>
      <c r="BG5" s="427"/>
      <c r="BH5" s="427"/>
      <c r="BI5" s="427"/>
      <c r="BJ5" s="427"/>
      <c r="BK5" s="427"/>
      <c r="BL5" s="427"/>
      <c r="BM5" s="428"/>
      <c r="BN5" s="446">
        <v>39661166</v>
      </c>
      <c r="BO5" s="447"/>
      <c r="BP5" s="447"/>
      <c r="BQ5" s="447"/>
      <c r="BR5" s="447"/>
      <c r="BS5" s="447"/>
      <c r="BT5" s="447"/>
      <c r="BU5" s="448"/>
      <c r="BV5" s="446">
        <v>38776178</v>
      </c>
      <c r="BW5" s="447"/>
      <c r="BX5" s="447"/>
      <c r="BY5" s="447"/>
      <c r="BZ5" s="447"/>
      <c r="CA5" s="447"/>
      <c r="CB5" s="447"/>
      <c r="CC5" s="448"/>
      <c r="CD5" s="455" t="s">
        <v>89</v>
      </c>
      <c r="CE5" s="456"/>
      <c r="CF5" s="456"/>
      <c r="CG5" s="456"/>
      <c r="CH5" s="456"/>
      <c r="CI5" s="456"/>
      <c r="CJ5" s="456"/>
      <c r="CK5" s="456"/>
      <c r="CL5" s="456"/>
      <c r="CM5" s="456"/>
      <c r="CN5" s="456"/>
      <c r="CO5" s="456"/>
      <c r="CP5" s="456"/>
      <c r="CQ5" s="456"/>
      <c r="CR5" s="456"/>
      <c r="CS5" s="457"/>
      <c r="CT5" s="416">
        <v>92.1</v>
      </c>
      <c r="CU5" s="417"/>
      <c r="CV5" s="417"/>
      <c r="CW5" s="417"/>
      <c r="CX5" s="417"/>
      <c r="CY5" s="417"/>
      <c r="CZ5" s="417"/>
      <c r="DA5" s="418"/>
      <c r="DB5" s="416">
        <v>92.4</v>
      </c>
      <c r="DC5" s="417"/>
      <c r="DD5" s="417"/>
      <c r="DE5" s="417"/>
      <c r="DF5" s="417"/>
      <c r="DG5" s="417"/>
      <c r="DH5" s="417"/>
      <c r="DI5" s="418"/>
      <c r="DJ5" s="165"/>
      <c r="DK5" s="165"/>
      <c r="DL5" s="165"/>
      <c r="DM5" s="165"/>
      <c r="DN5" s="165"/>
      <c r="DO5" s="165"/>
    </row>
    <row r="6" spans="1:119" ht="18.75" customHeight="1">
      <c r="A6" s="166"/>
      <c r="B6" s="599" t="s">
        <v>90</v>
      </c>
      <c r="C6" s="460"/>
      <c r="D6" s="460"/>
      <c r="E6" s="600"/>
      <c r="F6" s="600"/>
      <c r="G6" s="600"/>
      <c r="H6" s="600"/>
      <c r="I6" s="600"/>
      <c r="J6" s="600"/>
      <c r="K6" s="600"/>
      <c r="L6" s="600" t="s">
        <v>91</v>
      </c>
      <c r="M6" s="600"/>
      <c r="N6" s="600"/>
      <c r="O6" s="600"/>
      <c r="P6" s="600"/>
      <c r="Q6" s="600"/>
      <c r="R6" s="484"/>
      <c r="S6" s="484"/>
      <c r="T6" s="484"/>
      <c r="U6" s="484"/>
      <c r="V6" s="606"/>
      <c r="W6" s="537" t="s">
        <v>92</v>
      </c>
      <c r="X6" s="459"/>
      <c r="Y6" s="459"/>
      <c r="Z6" s="459"/>
      <c r="AA6" s="459"/>
      <c r="AB6" s="460"/>
      <c r="AC6" s="611" t="s">
        <v>93</v>
      </c>
      <c r="AD6" s="612"/>
      <c r="AE6" s="612"/>
      <c r="AF6" s="612"/>
      <c r="AG6" s="612"/>
      <c r="AH6" s="612"/>
      <c r="AI6" s="612"/>
      <c r="AJ6" s="612"/>
      <c r="AK6" s="612"/>
      <c r="AL6" s="613"/>
      <c r="AM6" s="515" t="s">
        <v>94</v>
      </c>
      <c r="AN6" s="420"/>
      <c r="AO6" s="420"/>
      <c r="AP6" s="420"/>
      <c r="AQ6" s="420"/>
      <c r="AR6" s="420"/>
      <c r="AS6" s="420"/>
      <c r="AT6" s="421"/>
      <c r="AU6" s="503" t="s">
        <v>95</v>
      </c>
      <c r="AV6" s="504"/>
      <c r="AW6" s="504"/>
      <c r="AX6" s="504"/>
      <c r="AY6" s="426" t="s">
        <v>96</v>
      </c>
      <c r="AZ6" s="427"/>
      <c r="BA6" s="427"/>
      <c r="BB6" s="427"/>
      <c r="BC6" s="427"/>
      <c r="BD6" s="427"/>
      <c r="BE6" s="427"/>
      <c r="BF6" s="427"/>
      <c r="BG6" s="427"/>
      <c r="BH6" s="427"/>
      <c r="BI6" s="427"/>
      <c r="BJ6" s="427"/>
      <c r="BK6" s="427"/>
      <c r="BL6" s="427"/>
      <c r="BM6" s="428"/>
      <c r="BN6" s="446">
        <v>1324588</v>
      </c>
      <c r="BO6" s="447"/>
      <c r="BP6" s="447"/>
      <c r="BQ6" s="447"/>
      <c r="BR6" s="447"/>
      <c r="BS6" s="447"/>
      <c r="BT6" s="447"/>
      <c r="BU6" s="448"/>
      <c r="BV6" s="446">
        <v>1519052</v>
      </c>
      <c r="BW6" s="447"/>
      <c r="BX6" s="447"/>
      <c r="BY6" s="447"/>
      <c r="BZ6" s="447"/>
      <c r="CA6" s="447"/>
      <c r="CB6" s="447"/>
      <c r="CC6" s="448"/>
      <c r="CD6" s="455" t="s">
        <v>97</v>
      </c>
      <c r="CE6" s="456"/>
      <c r="CF6" s="456"/>
      <c r="CG6" s="456"/>
      <c r="CH6" s="456"/>
      <c r="CI6" s="456"/>
      <c r="CJ6" s="456"/>
      <c r="CK6" s="456"/>
      <c r="CL6" s="456"/>
      <c r="CM6" s="456"/>
      <c r="CN6" s="456"/>
      <c r="CO6" s="456"/>
      <c r="CP6" s="456"/>
      <c r="CQ6" s="456"/>
      <c r="CR6" s="456"/>
      <c r="CS6" s="457"/>
      <c r="CT6" s="596">
        <v>97.9</v>
      </c>
      <c r="CU6" s="597"/>
      <c r="CV6" s="597"/>
      <c r="CW6" s="597"/>
      <c r="CX6" s="597"/>
      <c r="CY6" s="597"/>
      <c r="CZ6" s="597"/>
      <c r="DA6" s="598"/>
      <c r="DB6" s="596">
        <v>98</v>
      </c>
      <c r="DC6" s="597"/>
      <c r="DD6" s="597"/>
      <c r="DE6" s="597"/>
      <c r="DF6" s="597"/>
      <c r="DG6" s="597"/>
      <c r="DH6" s="597"/>
      <c r="DI6" s="598"/>
      <c r="DJ6" s="165"/>
      <c r="DK6" s="165"/>
      <c r="DL6" s="165"/>
      <c r="DM6" s="165"/>
      <c r="DN6" s="165"/>
      <c r="DO6" s="165"/>
    </row>
    <row r="7" spans="1:119" ht="18.75" customHeight="1">
      <c r="A7" s="166"/>
      <c r="B7" s="601"/>
      <c r="C7" s="602"/>
      <c r="D7" s="602"/>
      <c r="E7" s="603"/>
      <c r="F7" s="603"/>
      <c r="G7" s="603"/>
      <c r="H7" s="603"/>
      <c r="I7" s="603"/>
      <c r="J7" s="603"/>
      <c r="K7" s="603"/>
      <c r="L7" s="603"/>
      <c r="M7" s="603"/>
      <c r="N7" s="603"/>
      <c r="O7" s="603"/>
      <c r="P7" s="603"/>
      <c r="Q7" s="603"/>
      <c r="R7" s="607"/>
      <c r="S7" s="607"/>
      <c r="T7" s="607"/>
      <c r="U7" s="607"/>
      <c r="V7" s="608"/>
      <c r="W7" s="594"/>
      <c r="X7" s="408"/>
      <c r="Y7" s="408"/>
      <c r="Z7" s="408"/>
      <c r="AA7" s="408"/>
      <c r="AB7" s="602"/>
      <c r="AC7" s="614"/>
      <c r="AD7" s="409"/>
      <c r="AE7" s="409"/>
      <c r="AF7" s="409"/>
      <c r="AG7" s="409"/>
      <c r="AH7" s="409"/>
      <c r="AI7" s="409"/>
      <c r="AJ7" s="409"/>
      <c r="AK7" s="409"/>
      <c r="AL7" s="615"/>
      <c r="AM7" s="515" t="s">
        <v>98</v>
      </c>
      <c r="AN7" s="420"/>
      <c r="AO7" s="420"/>
      <c r="AP7" s="420"/>
      <c r="AQ7" s="420"/>
      <c r="AR7" s="420"/>
      <c r="AS7" s="420"/>
      <c r="AT7" s="421"/>
      <c r="AU7" s="503" t="s">
        <v>87</v>
      </c>
      <c r="AV7" s="504"/>
      <c r="AW7" s="504"/>
      <c r="AX7" s="504"/>
      <c r="AY7" s="426" t="s">
        <v>99</v>
      </c>
      <c r="AZ7" s="427"/>
      <c r="BA7" s="427"/>
      <c r="BB7" s="427"/>
      <c r="BC7" s="427"/>
      <c r="BD7" s="427"/>
      <c r="BE7" s="427"/>
      <c r="BF7" s="427"/>
      <c r="BG7" s="427"/>
      <c r="BH7" s="427"/>
      <c r="BI7" s="427"/>
      <c r="BJ7" s="427"/>
      <c r="BK7" s="427"/>
      <c r="BL7" s="427"/>
      <c r="BM7" s="428"/>
      <c r="BN7" s="446">
        <v>25765</v>
      </c>
      <c r="BO7" s="447"/>
      <c r="BP7" s="447"/>
      <c r="BQ7" s="447"/>
      <c r="BR7" s="447"/>
      <c r="BS7" s="447"/>
      <c r="BT7" s="447"/>
      <c r="BU7" s="448"/>
      <c r="BV7" s="446">
        <v>103441</v>
      </c>
      <c r="BW7" s="447"/>
      <c r="BX7" s="447"/>
      <c r="BY7" s="447"/>
      <c r="BZ7" s="447"/>
      <c r="CA7" s="447"/>
      <c r="CB7" s="447"/>
      <c r="CC7" s="448"/>
      <c r="CD7" s="455" t="s">
        <v>100</v>
      </c>
      <c r="CE7" s="456"/>
      <c r="CF7" s="456"/>
      <c r="CG7" s="456"/>
      <c r="CH7" s="456"/>
      <c r="CI7" s="456"/>
      <c r="CJ7" s="456"/>
      <c r="CK7" s="456"/>
      <c r="CL7" s="456"/>
      <c r="CM7" s="456"/>
      <c r="CN7" s="456"/>
      <c r="CO7" s="456"/>
      <c r="CP7" s="456"/>
      <c r="CQ7" s="456"/>
      <c r="CR7" s="456"/>
      <c r="CS7" s="457"/>
      <c r="CT7" s="446">
        <v>19752954</v>
      </c>
      <c r="CU7" s="447"/>
      <c r="CV7" s="447"/>
      <c r="CW7" s="447"/>
      <c r="CX7" s="447"/>
      <c r="CY7" s="447"/>
      <c r="CZ7" s="447"/>
      <c r="DA7" s="448"/>
      <c r="DB7" s="446">
        <v>19891014</v>
      </c>
      <c r="DC7" s="447"/>
      <c r="DD7" s="447"/>
      <c r="DE7" s="447"/>
      <c r="DF7" s="447"/>
      <c r="DG7" s="447"/>
      <c r="DH7" s="447"/>
      <c r="DI7" s="448"/>
      <c r="DJ7" s="165"/>
      <c r="DK7" s="165"/>
      <c r="DL7" s="165"/>
      <c r="DM7" s="165"/>
      <c r="DN7" s="165"/>
      <c r="DO7" s="165"/>
    </row>
    <row r="8" spans="1:119" ht="18.75" customHeight="1" thickBot="1">
      <c r="A8" s="166"/>
      <c r="B8" s="604"/>
      <c r="C8" s="538"/>
      <c r="D8" s="538"/>
      <c r="E8" s="605"/>
      <c r="F8" s="605"/>
      <c r="G8" s="605"/>
      <c r="H8" s="605"/>
      <c r="I8" s="605"/>
      <c r="J8" s="605"/>
      <c r="K8" s="605"/>
      <c r="L8" s="605"/>
      <c r="M8" s="605"/>
      <c r="N8" s="605"/>
      <c r="O8" s="605"/>
      <c r="P8" s="605"/>
      <c r="Q8" s="605"/>
      <c r="R8" s="609"/>
      <c r="S8" s="609"/>
      <c r="T8" s="609"/>
      <c r="U8" s="609"/>
      <c r="V8" s="610"/>
      <c r="W8" s="527"/>
      <c r="X8" s="528"/>
      <c r="Y8" s="528"/>
      <c r="Z8" s="528"/>
      <c r="AA8" s="528"/>
      <c r="AB8" s="538"/>
      <c r="AC8" s="616"/>
      <c r="AD8" s="617"/>
      <c r="AE8" s="617"/>
      <c r="AF8" s="617"/>
      <c r="AG8" s="617"/>
      <c r="AH8" s="617"/>
      <c r="AI8" s="617"/>
      <c r="AJ8" s="617"/>
      <c r="AK8" s="617"/>
      <c r="AL8" s="618"/>
      <c r="AM8" s="515" t="s">
        <v>101</v>
      </c>
      <c r="AN8" s="420"/>
      <c r="AO8" s="420"/>
      <c r="AP8" s="420"/>
      <c r="AQ8" s="420"/>
      <c r="AR8" s="420"/>
      <c r="AS8" s="420"/>
      <c r="AT8" s="421"/>
      <c r="AU8" s="503" t="s">
        <v>95</v>
      </c>
      <c r="AV8" s="504"/>
      <c r="AW8" s="504"/>
      <c r="AX8" s="504"/>
      <c r="AY8" s="426" t="s">
        <v>102</v>
      </c>
      <c r="AZ8" s="427"/>
      <c r="BA8" s="427"/>
      <c r="BB8" s="427"/>
      <c r="BC8" s="427"/>
      <c r="BD8" s="427"/>
      <c r="BE8" s="427"/>
      <c r="BF8" s="427"/>
      <c r="BG8" s="427"/>
      <c r="BH8" s="427"/>
      <c r="BI8" s="427"/>
      <c r="BJ8" s="427"/>
      <c r="BK8" s="427"/>
      <c r="BL8" s="427"/>
      <c r="BM8" s="428"/>
      <c r="BN8" s="446">
        <v>1298823</v>
      </c>
      <c r="BO8" s="447"/>
      <c r="BP8" s="447"/>
      <c r="BQ8" s="447"/>
      <c r="BR8" s="447"/>
      <c r="BS8" s="447"/>
      <c r="BT8" s="447"/>
      <c r="BU8" s="448"/>
      <c r="BV8" s="446">
        <v>1415611</v>
      </c>
      <c r="BW8" s="447"/>
      <c r="BX8" s="447"/>
      <c r="BY8" s="447"/>
      <c r="BZ8" s="447"/>
      <c r="CA8" s="447"/>
      <c r="CB8" s="447"/>
      <c r="CC8" s="448"/>
      <c r="CD8" s="455" t="s">
        <v>103</v>
      </c>
      <c r="CE8" s="456"/>
      <c r="CF8" s="456"/>
      <c r="CG8" s="456"/>
      <c r="CH8" s="456"/>
      <c r="CI8" s="456"/>
      <c r="CJ8" s="456"/>
      <c r="CK8" s="456"/>
      <c r="CL8" s="456"/>
      <c r="CM8" s="456"/>
      <c r="CN8" s="456"/>
      <c r="CO8" s="456"/>
      <c r="CP8" s="456"/>
      <c r="CQ8" s="456"/>
      <c r="CR8" s="456"/>
      <c r="CS8" s="457"/>
      <c r="CT8" s="559">
        <v>0.56000000000000005</v>
      </c>
      <c r="CU8" s="560"/>
      <c r="CV8" s="560"/>
      <c r="CW8" s="560"/>
      <c r="CX8" s="560"/>
      <c r="CY8" s="560"/>
      <c r="CZ8" s="560"/>
      <c r="DA8" s="561"/>
      <c r="DB8" s="559">
        <v>0.55000000000000004</v>
      </c>
      <c r="DC8" s="560"/>
      <c r="DD8" s="560"/>
      <c r="DE8" s="560"/>
      <c r="DF8" s="560"/>
      <c r="DG8" s="560"/>
      <c r="DH8" s="560"/>
      <c r="DI8" s="561"/>
      <c r="DJ8" s="165"/>
      <c r="DK8" s="165"/>
      <c r="DL8" s="165"/>
      <c r="DM8" s="165"/>
      <c r="DN8" s="165"/>
      <c r="DO8" s="165"/>
    </row>
    <row r="9" spans="1:119" ht="18.75" customHeight="1" thickBot="1">
      <c r="A9" s="166"/>
      <c r="B9" s="585" t="s">
        <v>104</v>
      </c>
      <c r="C9" s="586"/>
      <c r="D9" s="586"/>
      <c r="E9" s="586"/>
      <c r="F9" s="586"/>
      <c r="G9" s="586"/>
      <c r="H9" s="586"/>
      <c r="I9" s="586"/>
      <c r="J9" s="586"/>
      <c r="K9" s="509"/>
      <c r="L9" s="587" t="s">
        <v>105</v>
      </c>
      <c r="M9" s="588"/>
      <c r="N9" s="588"/>
      <c r="O9" s="588"/>
      <c r="P9" s="588"/>
      <c r="Q9" s="589"/>
      <c r="R9" s="590">
        <v>85953</v>
      </c>
      <c r="S9" s="591"/>
      <c r="T9" s="591"/>
      <c r="U9" s="591"/>
      <c r="V9" s="592"/>
      <c r="W9" s="525" t="s">
        <v>106</v>
      </c>
      <c r="X9" s="526"/>
      <c r="Y9" s="526"/>
      <c r="Z9" s="526"/>
      <c r="AA9" s="526"/>
      <c r="AB9" s="526"/>
      <c r="AC9" s="526"/>
      <c r="AD9" s="526"/>
      <c r="AE9" s="526"/>
      <c r="AF9" s="526"/>
      <c r="AG9" s="526"/>
      <c r="AH9" s="526"/>
      <c r="AI9" s="526"/>
      <c r="AJ9" s="526"/>
      <c r="AK9" s="526"/>
      <c r="AL9" s="593"/>
      <c r="AM9" s="515" t="s">
        <v>107</v>
      </c>
      <c r="AN9" s="420"/>
      <c r="AO9" s="420"/>
      <c r="AP9" s="420"/>
      <c r="AQ9" s="420"/>
      <c r="AR9" s="420"/>
      <c r="AS9" s="420"/>
      <c r="AT9" s="421"/>
      <c r="AU9" s="503" t="s">
        <v>108</v>
      </c>
      <c r="AV9" s="504"/>
      <c r="AW9" s="504"/>
      <c r="AX9" s="504"/>
      <c r="AY9" s="426" t="s">
        <v>109</v>
      </c>
      <c r="AZ9" s="427"/>
      <c r="BA9" s="427"/>
      <c r="BB9" s="427"/>
      <c r="BC9" s="427"/>
      <c r="BD9" s="427"/>
      <c r="BE9" s="427"/>
      <c r="BF9" s="427"/>
      <c r="BG9" s="427"/>
      <c r="BH9" s="427"/>
      <c r="BI9" s="427"/>
      <c r="BJ9" s="427"/>
      <c r="BK9" s="427"/>
      <c r="BL9" s="427"/>
      <c r="BM9" s="428"/>
      <c r="BN9" s="446">
        <v>-116788</v>
      </c>
      <c r="BO9" s="447"/>
      <c r="BP9" s="447"/>
      <c r="BQ9" s="447"/>
      <c r="BR9" s="447"/>
      <c r="BS9" s="447"/>
      <c r="BT9" s="447"/>
      <c r="BU9" s="448"/>
      <c r="BV9" s="446">
        <v>-45465</v>
      </c>
      <c r="BW9" s="447"/>
      <c r="BX9" s="447"/>
      <c r="BY9" s="447"/>
      <c r="BZ9" s="447"/>
      <c r="CA9" s="447"/>
      <c r="CB9" s="447"/>
      <c r="CC9" s="448"/>
      <c r="CD9" s="455" t="s">
        <v>110</v>
      </c>
      <c r="CE9" s="456"/>
      <c r="CF9" s="456"/>
      <c r="CG9" s="456"/>
      <c r="CH9" s="456"/>
      <c r="CI9" s="456"/>
      <c r="CJ9" s="456"/>
      <c r="CK9" s="456"/>
      <c r="CL9" s="456"/>
      <c r="CM9" s="456"/>
      <c r="CN9" s="456"/>
      <c r="CO9" s="456"/>
      <c r="CP9" s="456"/>
      <c r="CQ9" s="456"/>
      <c r="CR9" s="456"/>
      <c r="CS9" s="457"/>
      <c r="CT9" s="416">
        <v>13.1</v>
      </c>
      <c r="CU9" s="417"/>
      <c r="CV9" s="417"/>
      <c r="CW9" s="417"/>
      <c r="CX9" s="417"/>
      <c r="CY9" s="417"/>
      <c r="CZ9" s="417"/>
      <c r="DA9" s="418"/>
      <c r="DB9" s="416">
        <v>14.3</v>
      </c>
      <c r="DC9" s="417"/>
      <c r="DD9" s="417"/>
      <c r="DE9" s="417"/>
      <c r="DF9" s="417"/>
      <c r="DG9" s="417"/>
      <c r="DH9" s="417"/>
      <c r="DI9" s="418"/>
      <c r="DJ9" s="165"/>
      <c r="DK9" s="165"/>
      <c r="DL9" s="165"/>
      <c r="DM9" s="165"/>
      <c r="DN9" s="165"/>
      <c r="DO9" s="165"/>
    </row>
    <row r="10" spans="1:119" ht="18.75" customHeight="1" thickBot="1">
      <c r="A10" s="166"/>
      <c r="B10" s="585"/>
      <c r="C10" s="586"/>
      <c r="D10" s="586"/>
      <c r="E10" s="586"/>
      <c r="F10" s="586"/>
      <c r="G10" s="586"/>
      <c r="H10" s="586"/>
      <c r="I10" s="586"/>
      <c r="J10" s="586"/>
      <c r="K10" s="509"/>
      <c r="L10" s="419" t="s">
        <v>111</v>
      </c>
      <c r="M10" s="420"/>
      <c r="N10" s="420"/>
      <c r="O10" s="420"/>
      <c r="P10" s="420"/>
      <c r="Q10" s="421"/>
      <c r="R10" s="422">
        <v>89401</v>
      </c>
      <c r="S10" s="423"/>
      <c r="T10" s="423"/>
      <c r="U10" s="423"/>
      <c r="V10" s="425"/>
      <c r="W10" s="594"/>
      <c r="X10" s="408"/>
      <c r="Y10" s="408"/>
      <c r="Z10" s="408"/>
      <c r="AA10" s="408"/>
      <c r="AB10" s="408"/>
      <c r="AC10" s="408"/>
      <c r="AD10" s="408"/>
      <c r="AE10" s="408"/>
      <c r="AF10" s="408"/>
      <c r="AG10" s="408"/>
      <c r="AH10" s="408"/>
      <c r="AI10" s="408"/>
      <c r="AJ10" s="408"/>
      <c r="AK10" s="408"/>
      <c r="AL10" s="595"/>
      <c r="AM10" s="515" t="s">
        <v>112</v>
      </c>
      <c r="AN10" s="420"/>
      <c r="AO10" s="420"/>
      <c r="AP10" s="420"/>
      <c r="AQ10" s="420"/>
      <c r="AR10" s="420"/>
      <c r="AS10" s="420"/>
      <c r="AT10" s="421"/>
      <c r="AU10" s="503" t="s">
        <v>113</v>
      </c>
      <c r="AV10" s="504"/>
      <c r="AW10" s="504"/>
      <c r="AX10" s="504"/>
      <c r="AY10" s="426" t="s">
        <v>114</v>
      </c>
      <c r="AZ10" s="427"/>
      <c r="BA10" s="427"/>
      <c r="BB10" s="427"/>
      <c r="BC10" s="427"/>
      <c r="BD10" s="427"/>
      <c r="BE10" s="427"/>
      <c r="BF10" s="427"/>
      <c r="BG10" s="427"/>
      <c r="BH10" s="427"/>
      <c r="BI10" s="427"/>
      <c r="BJ10" s="427"/>
      <c r="BK10" s="427"/>
      <c r="BL10" s="427"/>
      <c r="BM10" s="428"/>
      <c r="BN10" s="446">
        <v>751088</v>
      </c>
      <c r="BO10" s="447"/>
      <c r="BP10" s="447"/>
      <c r="BQ10" s="447"/>
      <c r="BR10" s="447"/>
      <c r="BS10" s="447"/>
      <c r="BT10" s="447"/>
      <c r="BU10" s="448"/>
      <c r="BV10" s="446">
        <v>751428</v>
      </c>
      <c r="BW10" s="447"/>
      <c r="BX10" s="447"/>
      <c r="BY10" s="447"/>
      <c r="BZ10" s="447"/>
      <c r="CA10" s="447"/>
      <c r="CB10" s="447"/>
      <c r="CC10" s="448"/>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5"/>
      <c r="C11" s="586"/>
      <c r="D11" s="586"/>
      <c r="E11" s="586"/>
      <c r="F11" s="586"/>
      <c r="G11" s="586"/>
      <c r="H11" s="586"/>
      <c r="I11" s="586"/>
      <c r="J11" s="586"/>
      <c r="K11" s="509"/>
      <c r="L11" s="492" t="s">
        <v>116</v>
      </c>
      <c r="M11" s="493"/>
      <c r="N11" s="493"/>
      <c r="O11" s="493"/>
      <c r="P11" s="493"/>
      <c r="Q11" s="494"/>
      <c r="R11" s="582" t="s">
        <v>117</v>
      </c>
      <c r="S11" s="583"/>
      <c r="T11" s="583"/>
      <c r="U11" s="583"/>
      <c r="V11" s="584"/>
      <c r="W11" s="594"/>
      <c r="X11" s="408"/>
      <c r="Y11" s="408"/>
      <c r="Z11" s="408"/>
      <c r="AA11" s="408"/>
      <c r="AB11" s="408"/>
      <c r="AC11" s="408"/>
      <c r="AD11" s="408"/>
      <c r="AE11" s="408"/>
      <c r="AF11" s="408"/>
      <c r="AG11" s="408"/>
      <c r="AH11" s="408"/>
      <c r="AI11" s="408"/>
      <c r="AJ11" s="408"/>
      <c r="AK11" s="408"/>
      <c r="AL11" s="595"/>
      <c r="AM11" s="515" t="s">
        <v>118</v>
      </c>
      <c r="AN11" s="420"/>
      <c r="AO11" s="420"/>
      <c r="AP11" s="420"/>
      <c r="AQ11" s="420"/>
      <c r="AR11" s="420"/>
      <c r="AS11" s="420"/>
      <c r="AT11" s="421"/>
      <c r="AU11" s="503" t="s">
        <v>119</v>
      </c>
      <c r="AV11" s="504"/>
      <c r="AW11" s="504"/>
      <c r="AX11" s="504"/>
      <c r="AY11" s="426" t="s">
        <v>120</v>
      </c>
      <c r="AZ11" s="427"/>
      <c r="BA11" s="427"/>
      <c r="BB11" s="427"/>
      <c r="BC11" s="427"/>
      <c r="BD11" s="427"/>
      <c r="BE11" s="427"/>
      <c r="BF11" s="427"/>
      <c r="BG11" s="427"/>
      <c r="BH11" s="427"/>
      <c r="BI11" s="427"/>
      <c r="BJ11" s="427"/>
      <c r="BK11" s="427"/>
      <c r="BL11" s="427"/>
      <c r="BM11" s="428"/>
      <c r="BN11" s="446">
        <v>1170</v>
      </c>
      <c r="BO11" s="447"/>
      <c r="BP11" s="447"/>
      <c r="BQ11" s="447"/>
      <c r="BR11" s="447"/>
      <c r="BS11" s="447"/>
      <c r="BT11" s="447"/>
      <c r="BU11" s="448"/>
      <c r="BV11" s="446">
        <v>1360</v>
      </c>
      <c r="BW11" s="447"/>
      <c r="BX11" s="447"/>
      <c r="BY11" s="447"/>
      <c r="BZ11" s="447"/>
      <c r="CA11" s="447"/>
      <c r="CB11" s="447"/>
      <c r="CC11" s="448"/>
      <c r="CD11" s="455" t="s">
        <v>121</v>
      </c>
      <c r="CE11" s="456"/>
      <c r="CF11" s="456"/>
      <c r="CG11" s="456"/>
      <c r="CH11" s="456"/>
      <c r="CI11" s="456"/>
      <c r="CJ11" s="456"/>
      <c r="CK11" s="456"/>
      <c r="CL11" s="456"/>
      <c r="CM11" s="456"/>
      <c r="CN11" s="456"/>
      <c r="CO11" s="456"/>
      <c r="CP11" s="456"/>
      <c r="CQ11" s="456"/>
      <c r="CR11" s="456"/>
      <c r="CS11" s="457"/>
      <c r="CT11" s="559" t="s">
        <v>122</v>
      </c>
      <c r="CU11" s="560"/>
      <c r="CV11" s="560"/>
      <c r="CW11" s="560"/>
      <c r="CX11" s="560"/>
      <c r="CY11" s="560"/>
      <c r="CZ11" s="560"/>
      <c r="DA11" s="561"/>
      <c r="DB11" s="559" t="s">
        <v>123</v>
      </c>
      <c r="DC11" s="560"/>
      <c r="DD11" s="560"/>
      <c r="DE11" s="560"/>
      <c r="DF11" s="560"/>
      <c r="DG11" s="560"/>
      <c r="DH11" s="560"/>
      <c r="DI11" s="561"/>
      <c r="DJ11" s="165"/>
      <c r="DK11" s="165"/>
      <c r="DL11" s="165"/>
      <c r="DM11" s="165"/>
      <c r="DN11" s="165"/>
      <c r="DO11" s="165"/>
    </row>
    <row r="12" spans="1:119" ht="18.75" customHeight="1">
      <c r="A12" s="166"/>
      <c r="B12" s="562" t="s">
        <v>124</v>
      </c>
      <c r="C12" s="563"/>
      <c r="D12" s="563"/>
      <c r="E12" s="563"/>
      <c r="F12" s="563"/>
      <c r="G12" s="563"/>
      <c r="H12" s="563"/>
      <c r="I12" s="563"/>
      <c r="J12" s="563"/>
      <c r="K12" s="564"/>
      <c r="L12" s="571" t="s">
        <v>125</v>
      </c>
      <c r="M12" s="572"/>
      <c r="N12" s="572"/>
      <c r="O12" s="572"/>
      <c r="P12" s="572"/>
      <c r="Q12" s="573"/>
      <c r="R12" s="574">
        <v>81847</v>
      </c>
      <c r="S12" s="575"/>
      <c r="T12" s="575"/>
      <c r="U12" s="575"/>
      <c r="V12" s="576"/>
      <c r="W12" s="577" t="s">
        <v>1</v>
      </c>
      <c r="X12" s="504"/>
      <c r="Y12" s="504"/>
      <c r="Z12" s="504"/>
      <c r="AA12" s="504"/>
      <c r="AB12" s="578"/>
      <c r="AC12" s="503" t="s">
        <v>126</v>
      </c>
      <c r="AD12" s="504"/>
      <c r="AE12" s="504"/>
      <c r="AF12" s="504"/>
      <c r="AG12" s="578"/>
      <c r="AH12" s="503" t="s">
        <v>127</v>
      </c>
      <c r="AI12" s="504"/>
      <c r="AJ12" s="504"/>
      <c r="AK12" s="504"/>
      <c r="AL12" s="579"/>
      <c r="AM12" s="515" t="s">
        <v>128</v>
      </c>
      <c r="AN12" s="420"/>
      <c r="AO12" s="420"/>
      <c r="AP12" s="420"/>
      <c r="AQ12" s="420"/>
      <c r="AR12" s="420"/>
      <c r="AS12" s="420"/>
      <c r="AT12" s="421"/>
      <c r="AU12" s="503" t="s">
        <v>129</v>
      </c>
      <c r="AV12" s="504"/>
      <c r="AW12" s="504"/>
      <c r="AX12" s="504"/>
      <c r="AY12" s="426" t="s">
        <v>130</v>
      </c>
      <c r="AZ12" s="427"/>
      <c r="BA12" s="427"/>
      <c r="BB12" s="427"/>
      <c r="BC12" s="427"/>
      <c r="BD12" s="427"/>
      <c r="BE12" s="427"/>
      <c r="BF12" s="427"/>
      <c r="BG12" s="427"/>
      <c r="BH12" s="427"/>
      <c r="BI12" s="427"/>
      <c r="BJ12" s="427"/>
      <c r="BK12" s="427"/>
      <c r="BL12" s="427"/>
      <c r="BM12" s="428"/>
      <c r="BN12" s="446">
        <v>1300000</v>
      </c>
      <c r="BO12" s="447"/>
      <c r="BP12" s="447"/>
      <c r="BQ12" s="447"/>
      <c r="BR12" s="447"/>
      <c r="BS12" s="447"/>
      <c r="BT12" s="447"/>
      <c r="BU12" s="448"/>
      <c r="BV12" s="446">
        <v>450000</v>
      </c>
      <c r="BW12" s="447"/>
      <c r="BX12" s="447"/>
      <c r="BY12" s="447"/>
      <c r="BZ12" s="447"/>
      <c r="CA12" s="447"/>
      <c r="CB12" s="447"/>
      <c r="CC12" s="448"/>
      <c r="CD12" s="455" t="s">
        <v>131</v>
      </c>
      <c r="CE12" s="456"/>
      <c r="CF12" s="456"/>
      <c r="CG12" s="456"/>
      <c r="CH12" s="456"/>
      <c r="CI12" s="456"/>
      <c r="CJ12" s="456"/>
      <c r="CK12" s="456"/>
      <c r="CL12" s="456"/>
      <c r="CM12" s="456"/>
      <c r="CN12" s="456"/>
      <c r="CO12" s="456"/>
      <c r="CP12" s="456"/>
      <c r="CQ12" s="456"/>
      <c r="CR12" s="456"/>
      <c r="CS12" s="457"/>
      <c r="CT12" s="559" t="s">
        <v>122</v>
      </c>
      <c r="CU12" s="560"/>
      <c r="CV12" s="560"/>
      <c r="CW12" s="560"/>
      <c r="CX12" s="560"/>
      <c r="CY12" s="560"/>
      <c r="CZ12" s="560"/>
      <c r="DA12" s="561"/>
      <c r="DB12" s="559" t="s">
        <v>132</v>
      </c>
      <c r="DC12" s="560"/>
      <c r="DD12" s="560"/>
      <c r="DE12" s="560"/>
      <c r="DF12" s="560"/>
      <c r="DG12" s="560"/>
      <c r="DH12" s="560"/>
      <c r="DI12" s="561"/>
      <c r="DJ12" s="165"/>
      <c r="DK12" s="165"/>
      <c r="DL12" s="165"/>
      <c r="DM12" s="165"/>
      <c r="DN12" s="165"/>
      <c r="DO12" s="165"/>
    </row>
    <row r="13" spans="1:119" ht="18.75" customHeight="1">
      <c r="A13" s="166"/>
      <c r="B13" s="565"/>
      <c r="C13" s="566"/>
      <c r="D13" s="566"/>
      <c r="E13" s="566"/>
      <c r="F13" s="566"/>
      <c r="G13" s="566"/>
      <c r="H13" s="566"/>
      <c r="I13" s="566"/>
      <c r="J13" s="566"/>
      <c r="K13" s="567"/>
      <c r="L13" s="176"/>
      <c r="M13" s="546" t="s">
        <v>133</v>
      </c>
      <c r="N13" s="547"/>
      <c r="O13" s="547"/>
      <c r="P13" s="547"/>
      <c r="Q13" s="548"/>
      <c r="R13" s="549">
        <v>81214</v>
      </c>
      <c r="S13" s="550"/>
      <c r="T13" s="550"/>
      <c r="U13" s="550"/>
      <c r="V13" s="551"/>
      <c r="W13" s="537" t="s">
        <v>134</v>
      </c>
      <c r="X13" s="459"/>
      <c r="Y13" s="459"/>
      <c r="Z13" s="459"/>
      <c r="AA13" s="459"/>
      <c r="AB13" s="460"/>
      <c r="AC13" s="422">
        <v>1564</v>
      </c>
      <c r="AD13" s="423"/>
      <c r="AE13" s="423"/>
      <c r="AF13" s="423"/>
      <c r="AG13" s="424"/>
      <c r="AH13" s="422">
        <v>1627</v>
      </c>
      <c r="AI13" s="423"/>
      <c r="AJ13" s="423"/>
      <c r="AK13" s="423"/>
      <c r="AL13" s="425"/>
      <c r="AM13" s="515" t="s">
        <v>135</v>
      </c>
      <c r="AN13" s="420"/>
      <c r="AO13" s="420"/>
      <c r="AP13" s="420"/>
      <c r="AQ13" s="420"/>
      <c r="AR13" s="420"/>
      <c r="AS13" s="420"/>
      <c r="AT13" s="421"/>
      <c r="AU13" s="503" t="s">
        <v>136</v>
      </c>
      <c r="AV13" s="504"/>
      <c r="AW13" s="504"/>
      <c r="AX13" s="504"/>
      <c r="AY13" s="426" t="s">
        <v>137</v>
      </c>
      <c r="AZ13" s="427"/>
      <c r="BA13" s="427"/>
      <c r="BB13" s="427"/>
      <c r="BC13" s="427"/>
      <c r="BD13" s="427"/>
      <c r="BE13" s="427"/>
      <c r="BF13" s="427"/>
      <c r="BG13" s="427"/>
      <c r="BH13" s="427"/>
      <c r="BI13" s="427"/>
      <c r="BJ13" s="427"/>
      <c r="BK13" s="427"/>
      <c r="BL13" s="427"/>
      <c r="BM13" s="428"/>
      <c r="BN13" s="446">
        <v>-664530</v>
      </c>
      <c r="BO13" s="447"/>
      <c r="BP13" s="447"/>
      <c r="BQ13" s="447"/>
      <c r="BR13" s="447"/>
      <c r="BS13" s="447"/>
      <c r="BT13" s="447"/>
      <c r="BU13" s="448"/>
      <c r="BV13" s="446">
        <v>257323</v>
      </c>
      <c r="BW13" s="447"/>
      <c r="BX13" s="447"/>
      <c r="BY13" s="447"/>
      <c r="BZ13" s="447"/>
      <c r="CA13" s="447"/>
      <c r="CB13" s="447"/>
      <c r="CC13" s="448"/>
      <c r="CD13" s="455" t="s">
        <v>138</v>
      </c>
      <c r="CE13" s="456"/>
      <c r="CF13" s="456"/>
      <c r="CG13" s="456"/>
      <c r="CH13" s="456"/>
      <c r="CI13" s="456"/>
      <c r="CJ13" s="456"/>
      <c r="CK13" s="456"/>
      <c r="CL13" s="456"/>
      <c r="CM13" s="456"/>
      <c r="CN13" s="456"/>
      <c r="CO13" s="456"/>
      <c r="CP13" s="456"/>
      <c r="CQ13" s="456"/>
      <c r="CR13" s="456"/>
      <c r="CS13" s="457"/>
      <c r="CT13" s="416">
        <v>8.6</v>
      </c>
      <c r="CU13" s="417"/>
      <c r="CV13" s="417"/>
      <c r="CW13" s="417"/>
      <c r="CX13" s="417"/>
      <c r="CY13" s="417"/>
      <c r="CZ13" s="417"/>
      <c r="DA13" s="418"/>
      <c r="DB13" s="416">
        <v>9.6</v>
      </c>
      <c r="DC13" s="417"/>
      <c r="DD13" s="417"/>
      <c r="DE13" s="417"/>
      <c r="DF13" s="417"/>
      <c r="DG13" s="417"/>
      <c r="DH13" s="417"/>
      <c r="DI13" s="418"/>
      <c r="DJ13" s="165"/>
      <c r="DK13" s="165"/>
      <c r="DL13" s="165"/>
      <c r="DM13" s="165"/>
      <c r="DN13" s="165"/>
      <c r="DO13" s="165"/>
    </row>
    <row r="14" spans="1:119" ht="18.75" customHeight="1" thickBot="1">
      <c r="A14" s="166"/>
      <c r="B14" s="565"/>
      <c r="C14" s="566"/>
      <c r="D14" s="566"/>
      <c r="E14" s="566"/>
      <c r="F14" s="566"/>
      <c r="G14" s="566"/>
      <c r="H14" s="566"/>
      <c r="I14" s="566"/>
      <c r="J14" s="566"/>
      <c r="K14" s="567"/>
      <c r="L14" s="539" t="s">
        <v>139</v>
      </c>
      <c r="M14" s="580"/>
      <c r="N14" s="580"/>
      <c r="O14" s="580"/>
      <c r="P14" s="580"/>
      <c r="Q14" s="581"/>
      <c r="R14" s="549">
        <v>82843</v>
      </c>
      <c r="S14" s="550"/>
      <c r="T14" s="550"/>
      <c r="U14" s="550"/>
      <c r="V14" s="551"/>
      <c r="W14" s="552"/>
      <c r="X14" s="462"/>
      <c r="Y14" s="462"/>
      <c r="Z14" s="462"/>
      <c r="AA14" s="462"/>
      <c r="AB14" s="463"/>
      <c r="AC14" s="542">
        <v>3.9</v>
      </c>
      <c r="AD14" s="543"/>
      <c r="AE14" s="543"/>
      <c r="AF14" s="543"/>
      <c r="AG14" s="544"/>
      <c r="AH14" s="542">
        <v>4.0999999999999996</v>
      </c>
      <c r="AI14" s="543"/>
      <c r="AJ14" s="543"/>
      <c r="AK14" s="543"/>
      <c r="AL14" s="545"/>
      <c r="AM14" s="515"/>
      <c r="AN14" s="420"/>
      <c r="AO14" s="420"/>
      <c r="AP14" s="420"/>
      <c r="AQ14" s="420"/>
      <c r="AR14" s="420"/>
      <c r="AS14" s="420"/>
      <c r="AT14" s="421"/>
      <c r="AU14" s="503"/>
      <c r="AV14" s="504"/>
      <c r="AW14" s="504"/>
      <c r="AX14" s="504"/>
      <c r="AY14" s="426"/>
      <c r="AZ14" s="427"/>
      <c r="BA14" s="427"/>
      <c r="BB14" s="427"/>
      <c r="BC14" s="427"/>
      <c r="BD14" s="427"/>
      <c r="BE14" s="427"/>
      <c r="BF14" s="427"/>
      <c r="BG14" s="427"/>
      <c r="BH14" s="427"/>
      <c r="BI14" s="427"/>
      <c r="BJ14" s="427"/>
      <c r="BK14" s="427"/>
      <c r="BL14" s="427"/>
      <c r="BM14" s="428"/>
      <c r="BN14" s="446"/>
      <c r="BO14" s="447"/>
      <c r="BP14" s="447"/>
      <c r="BQ14" s="447"/>
      <c r="BR14" s="447"/>
      <c r="BS14" s="447"/>
      <c r="BT14" s="447"/>
      <c r="BU14" s="448"/>
      <c r="BV14" s="446"/>
      <c r="BW14" s="447"/>
      <c r="BX14" s="447"/>
      <c r="BY14" s="447"/>
      <c r="BZ14" s="447"/>
      <c r="CA14" s="447"/>
      <c r="CB14" s="447"/>
      <c r="CC14" s="448"/>
      <c r="CD14" s="452" t="s">
        <v>140</v>
      </c>
      <c r="CE14" s="453"/>
      <c r="CF14" s="453"/>
      <c r="CG14" s="453"/>
      <c r="CH14" s="453"/>
      <c r="CI14" s="453"/>
      <c r="CJ14" s="453"/>
      <c r="CK14" s="453"/>
      <c r="CL14" s="453"/>
      <c r="CM14" s="453"/>
      <c r="CN14" s="453"/>
      <c r="CO14" s="453"/>
      <c r="CP14" s="453"/>
      <c r="CQ14" s="453"/>
      <c r="CR14" s="453"/>
      <c r="CS14" s="454"/>
      <c r="CT14" s="553">
        <v>40.5</v>
      </c>
      <c r="CU14" s="554"/>
      <c r="CV14" s="554"/>
      <c r="CW14" s="554"/>
      <c r="CX14" s="554"/>
      <c r="CY14" s="554"/>
      <c r="CZ14" s="554"/>
      <c r="DA14" s="555"/>
      <c r="DB14" s="553">
        <v>63</v>
      </c>
      <c r="DC14" s="554"/>
      <c r="DD14" s="554"/>
      <c r="DE14" s="554"/>
      <c r="DF14" s="554"/>
      <c r="DG14" s="554"/>
      <c r="DH14" s="554"/>
      <c r="DI14" s="555"/>
      <c r="DJ14" s="165"/>
      <c r="DK14" s="165"/>
      <c r="DL14" s="165"/>
      <c r="DM14" s="165"/>
      <c r="DN14" s="165"/>
      <c r="DO14" s="165"/>
    </row>
    <row r="15" spans="1:119" ht="18.75" customHeight="1">
      <c r="A15" s="166"/>
      <c r="B15" s="565"/>
      <c r="C15" s="566"/>
      <c r="D15" s="566"/>
      <c r="E15" s="566"/>
      <c r="F15" s="566"/>
      <c r="G15" s="566"/>
      <c r="H15" s="566"/>
      <c r="I15" s="566"/>
      <c r="J15" s="566"/>
      <c r="K15" s="567"/>
      <c r="L15" s="176"/>
      <c r="M15" s="546" t="s">
        <v>141</v>
      </c>
      <c r="N15" s="547"/>
      <c r="O15" s="547"/>
      <c r="P15" s="547"/>
      <c r="Q15" s="548"/>
      <c r="R15" s="549">
        <v>82268</v>
      </c>
      <c r="S15" s="550"/>
      <c r="T15" s="550"/>
      <c r="U15" s="550"/>
      <c r="V15" s="551"/>
      <c r="W15" s="537" t="s">
        <v>142</v>
      </c>
      <c r="X15" s="459"/>
      <c r="Y15" s="459"/>
      <c r="Z15" s="459"/>
      <c r="AA15" s="459"/>
      <c r="AB15" s="460"/>
      <c r="AC15" s="422">
        <v>14215</v>
      </c>
      <c r="AD15" s="423"/>
      <c r="AE15" s="423"/>
      <c r="AF15" s="423"/>
      <c r="AG15" s="424"/>
      <c r="AH15" s="422">
        <v>14358</v>
      </c>
      <c r="AI15" s="423"/>
      <c r="AJ15" s="423"/>
      <c r="AK15" s="423"/>
      <c r="AL15" s="425"/>
      <c r="AM15" s="515"/>
      <c r="AN15" s="420"/>
      <c r="AO15" s="420"/>
      <c r="AP15" s="420"/>
      <c r="AQ15" s="420"/>
      <c r="AR15" s="420"/>
      <c r="AS15" s="420"/>
      <c r="AT15" s="421"/>
      <c r="AU15" s="503"/>
      <c r="AV15" s="504"/>
      <c r="AW15" s="504"/>
      <c r="AX15" s="504"/>
      <c r="AY15" s="438" t="s">
        <v>143</v>
      </c>
      <c r="AZ15" s="439"/>
      <c r="BA15" s="439"/>
      <c r="BB15" s="439"/>
      <c r="BC15" s="439"/>
      <c r="BD15" s="439"/>
      <c r="BE15" s="439"/>
      <c r="BF15" s="439"/>
      <c r="BG15" s="439"/>
      <c r="BH15" s="439"/>
      <c r="BI15" s="439"/>
      <c r="BJ15" s="439"/>
      <c r="BK15" s="439"/>
      <c r="BL15" s="439"/>
      <c r="BM15" s="440"/>
      <c r="BN15" s="441">
        <v>9075644</v>
      </c>
      <c r="BO15" s="442"/>
      <c r="BP15" s="442"/>
      <c r="BQ15" s="442"/>
      <c r="BR15" s="442"/>
      <c r="BS15" s="442"/>
      <c r="BT15" s="442"/>
      <c r="BU15" s="443"/>
      <c r="BV15" s="441">
        <v>9072919</v>
      </c>
      <c r="BW15" s="442"/>
      <c r="BX15" s="442"/>
      <c r="BY15" s="442"/>
      <c r="BZ15" s="442"/>
      <c r="CA15" s="442"/>
      <c r="CB15" s="442"/>
      <c r="CC15" s="443"/>
      <c r="CD15" s="556" t="s">
        <v>144</v>
      </c>
      <c r="CE15" s="557"/>
      <c r="CF15" s="557"/>
      <c r="CG15" s="557"/>
      <c r="CH15" s="557"/>
      <c r="CI15" s="557"/>
      <c r="CJ15" s="557"/>
      <c r="CK15" s="557"/>
      <c r="CL15" s="557"/>
      <c r="CM15" s="557"/>
      <c r="CN15" s="557"/>
      <c r="CO15" s="557"/>
      <c r="CP15" s="557"/>
      <c r="CQ15" s="557"/>
      <c r="CR15" s="557"/>
      <c r="CS15" s="558"/>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5"/>
      <c r="C16" s="566"/>
      <c r="D16" s="566"/>
      <c r="E16" s="566"/>
      <c r="F16" s="566"/>
      <c r="G16" s="566"/>
      <c r="H16" s="566"/>
      <c r="I16" s="566"/>
      <c r="J16" s="566"/>
      <c r="K16" s="567"/>
      <c r="L16" s="539" t="s">
        <v>145</v>
      </c>
      <c r="M16" s="540"/>
      <c r="N16" s="540"/>
      <c r="O16" s="540"/>
      <c r="P16" s="540"/>
      <c r="Q16" s="541"/>
      <c r="R16" s="534" t="s">
        <v>146</v>
      </c>
      <c r="S16" s="535"/>
      <c r="T16" s="535"/>
      <c r="U16" s="535"/>
      <c r="V16" s="536"/>
      <c r="W16" s="552"/>
      <c r="X16" s="462"/>
      <c r="Y16" s="462"/>
      <c r="Z16" s="462"/>
      <c r="AA16" s="462"/>
      <c r="AB16" s="463"/>
      <c r="AC16" s="542">
        <v>35.4</v>
      </c>
      <c r="AD16" s="543"/>
      <c r="AE16" s="543"/>
      <c r="AF16" s="543"/>
      <c r="AG16" s="544"/>
      <c r="AH16" s="542">
        <v>36.1</v>
      </c>
      <c r="AI16" s="543"/>
      <c r="AJ16" s="543"/>
      <c r="AK16" s="543"/>
      <c r="AL16" s="545"/>
      <c r="AM16" s="515"/>
      <c r="AN16" s="420"/>
      <c r="AO16" s="420"/>
      <c r="AP16" s="420"/>
      <c r="AQ16" s="420"/>
      <c r="AR16" s="420"/>
      <c r="AS16" s="420"/>
      <c r="AT16" s="421"/>
      <c r="AU16" s="503"/>
      <c r="AV16" s="504"/>
      <c r="AW16" s="504"/>
      <c r="AX16" s="504"/>
      <c r="AY16" s="426" t="s">
        <v>147</v>
      </c>
      <c r="AZ16" s="427"/>
      <c r="BA16" s="427"/>
      <c r="BB16" s="427"/>
      <c r="BC16" s="427"/>
      <c r="BD16" s="427"/>
      <c r="BE16" s="427"/>
      <c r="BF16" s="427"/>
      <c r="BG16" s="427"/>
      <c r="BH16" s="427"/>
      <c r="BI16" s="427"/>
      <c r="BJ16" s="427"/>
      <c r="BK16" s="427"/>
      <c r="BL16" s="427"/>
      <c r="BM16" s="428"/>
      <c r="BN16" s="446">
        <v>16073240</v>
      </c>
      <c r="BO16" s="447"/>
      <c r="BP16" s="447"/>
      <c r="BQ16" s="447"/>
      <c r="BR16" s="447"/>
      <c r="BS16" s="447"/>
      <c r="BT16" s="447"/>
      <c r="BU16" s="448"/>
      <c r="BV16" s="446">
        <v>16269513</v>
      </c>
      <c r="BW16" s="447"/>
      <c r="BX16" s="447"/>
      <c r="BY16" s="447"/>
      <c r="BZ16" s="447"/>
      <c r="CA16" s="447"/>
      <c r="CB16" s="447"/>
      <c r="CC16" s="448"/>
      <c r="CD16" s="180"/>
      <c r="CE16" s="444"/>
      <c r="CF16" s="444"/>
      <c r="CG16" s="444"/>
      <c r="CH16" s="444"/>
      <c r="CI16" s="444"/>
      <c r="CJ16" s="444"/>
      <c r="CK16" s="444"/>
      <c r="CL16" s="444"/>
      <c r="CM16" s="444"/>
      <c r="CN16" s="444"/>
      <c r="CO16" s="444"/>
      <c r="CP16" s="444"/>
      <c r="CQ16" s="444"/>
      <c r="CR16" s="444"/>
      <c r="CS16" s="445"/>
      <c r="CT16" s="416"/>
      <c r="CU16" s="417"/>
      <c r="CV16" s="417"/>
      <c r="CW16" s="417"/>
      <c r="CX16" s="417"/>
      <c r="CY16" s="417"/>
      <c r="CZ16" s="417"/>
      <c r="DA16" s="418"/>
      <c r="DB16" s="416"/>
      <c r="DC16" s="417"/>
      <c r="DD16" s="417"/>
      <c r="DE16" s="417"/>
      <c r="DF16" s="417"/>
      <c r="DG16" s="417"/>
      <c r="DH16" s="417"/>
      <c r="DI16" s="418"/>
      <c r="DJ16" s="165"/>
      <c r="DK16" s="165"/>
      <c r="DL16" s="165"/>
      <c r="DM16" s="165"/>
      <c r="DN16" s="165"/>
      <c r="DO16" s="165"/>
    </row>
    <row r="17" spans="1:119" ht="18.75" customHeight="1" thickBot="1">
      <c r="A17" s="166"/>
      <c r="B17" s="568"/>
      <c r="C17" s="569"/>
      <c r="D17" s="569"/>
      <c r="E17" s="569"/>
      <c r="F17" s="569"/>
      <c r="G17" s="569"/>
      <c r="H17" s="569"/>
      <c r="I17" s="569"/>
      <c r="J17" s="569"/>
      <c r="K17" s="570"/>
      <c r="L17" s="181"/>
      <c r="M17" s="531" t="s">
        <v>148</v>
      </c>
      <c r="N17" s="532"/>
      <c r="O17" s="532"/>
      <c r="P17" s="532"/>
      <c r="Q17" s="533"/>
      <c r="R17" s="534" t="s">
        <v>149</v>
      </c>
      <c r="S17" s="535"/>
      <c r="T17" s="535"/>
      <c r="U17" s="535"/>
      <c r="V17" s="536"/>
      <c r="W17" s="537" t="s">
        <v>150</v>
      </c>
      <c r="X17" s="459"/>
      <c r="Y17" s="459"/>
      <c r="Z17" s="459"/>
      <c r="AA17" s="459"/>
      <c r="AB17" s="460"/>
      <c r="AC17" s="422">
        <v>24384</v>
      </c>
      <c r="AD17" s="423"/>
      <c r="AE17" s="423"/>
      <c r="AF17" s="423"/>
      <c r="AG17" s="424"/>
      <c r="AH17" s="422">
        <v>23819</v>
      </c>
      <c r="AI17" s="423"/>
      <c r="AJ17" s="423"/>
      <c r="AK17" s="423"/>
      <c r="AL17" s="425"/>
      <c r="AM17" s="515"/>
      <c r="AN17" s="420"/>
      <c r="AO17" s="420"/>
      <c r="AP17" s="420"/>
      <c r="AQ17" s="420"/>
      <c r="AR17" s="420"/>
      <c r="AS17" s="420"/>
      <c r="AT17" s="421"/>
      <c r="AU17" s="503"/>
      <c r="AV17" s="504"/>
      <c r="AW17" s="504"/>
      <c r="AX17" s="504"/>
      <c r="AY17" s="426" t="s">
        <v>151</v>
      </c>
      <c r="AZ17" s="427"/>
      <c r="BA17" s="427"/>
      <c r="BB17" s="427"/>
      <c r="BC17" s="427"/>
      <c r="BD17" s="427"/>
      <c r="BE17" s="427"/>
      <c r="BF17" s="427"/>
      <c r="BG17" s="427"/>
      <c r="BH17" s="427"/>
      <c r="BI17" s="427"/>
      <c r="BJ17" s="427"/>
      <c r="BK17" s="427"/>
      <c r="BL17" s="427"/>
      <c r="BM17" s="428"/>
      <c r="BN17" s="446">
        <v>11539225</v>
      </c>
      <c r="BO17" s="447"/>
      <c r="BP17" s="447"/>
      <c r="BQ17" s="447"/>
      <c r="BR17" s="447"/>
      <c r="BS17" s="447"/>
      <c r="BT17" s="447"/>
      <c r="BU17" s="448"/>
      <c r="BV17" s="446">
        <v>11541409</v>
      </c>
      <c r="BW17" s="447"/>
      <c r="BX17" s="447"/>
      <c r="BY17" s="447"/>
      <c r="BZ17" s="447"/>
      <c r="CA17" s="447"/>
      <c r="CB17" s="447"/>
      <c r="CC17" s="448"/>
      <c r="CD17" s="180"/>
      <c r="CE17" s="444"/>
      <c r="CF17" s="444"/>
      <c r="CG17" s="444"/>
      <c r="CH17" s="444"/>
      <c r="CI17" s="444"/>
      <c r="CJ17" s="444"/>
      <c r="CK17" s="444"/>
      <c r="CL17" s="444"/>
      <c r="CM17" s="444"/>
      <c r="CN17" s="444"/>
      <c r="CO17" s="444"/>
      <c r="CP17" s="444"/>
      <c r="CQ17" s="444"/>
      <c r="CR17" s="444"/>
      <c r="CS17" s="445"/>
      <c r="CT17" s="416"/>
      <c r="CU17" s="417"/>
      <c r="CV17" s="417"/>
      <c r="CW17" s="417"/>
      <c r="CX17" s="417"/>
      <c r="CY17" s="417"/>
      <c r="CZ17" s="417"/>
      <c r="DA17" s="418"/>
      <c r="DB17" s="416"/>
      <c r="DC17" s="417"/>
      <c r="DD17" s="417"/>
      <c r="DE17" s="417"/>
      <c r="DF17" s="417"/>
      <c r="DG17" s="417"/>
      <c r="DH17" s="417"/>
      <c r="DI17" s="418"/>
      <c r="DJ17" s="165"/>
      <c r="DK17" s="165"/>
      <c r="DL17" s="165"/>
      <c r="DM17" s="165"/>
      <c r="DN17" s="165"/>
      <c r="DO17" s="165"/>
    </row>
    <row r="18" spans="1:119" ht="18.75" customHeight="1" thickBot="1">
      <c r="A18" s="166"/>
      <c r="B18" s="508" t="s">
        <v>152</v>
      </c>
      <c r="C18" s="509"/>
      <c r="D18" s="509"/>
      <c r="E18" s="510"/>
      <c r="F18" s="510"/>
      <c r="G18" s="510"/>
      <c r="H18" s="510"/>
      <c r="I18" s="510"/>
      <c r="J18" s="510"/>
      <c r="K18" s="510"/>
      <c r="L18" s="511">
        <v>548.51</v>
      </c>
      <c r="M18" s="511"/>
      <c r="N18" s="511"/>
      <c r="O18" s="511"/>
      <c r="P18" s="511"/>
      <c r="Q18" s="511"/>
      <c r="R18" s="512"/>
      <c r="S18" s="512"/>
      <c r="T18" s="512"/>
      <c r="U18" s="512"/>
      <c r="V18" s="513"/>
      <c r="W18" s="527"/>
      <c r="X18" s="528"/>
      <c r="Y18" s="528"/>
      <c r="Z18" s="528"/>
      <c r="AA18" s="528"/>
      <c r="AB18" s="538"/>
      <c r="AC18" s="410">
        <v>60.7</v>
      </c>
      <c r="AD18" s="411"/>
      <c r="AE18" s="411"/>
      <c r="AF18" s="411"/>
      <c r="AG18" s="514"/>
      <c r="AH18" s="410">
        <v>59.8</v>
      </c>
      <c r="AI18" s="411"/>
      <c r="AJ18" s="411"/>
      <c r="AK18" s="411"/>
      <c r="AL18" s="412"/>
      <c r="AM18" s="515"/>
      <c r="AN18" s="420"/>
      <c r="AO18" s="420"/>
      <c r="AP18" s="420"/>
      <c r="AQ18" s="420"/>
      <c r="AR18" s="420"/>
      <c r="AS18" s="420"/>
      <c r="AT18" s="421"/>
      <c r="AU18" s="503"/>
      <c r="AV18" s="504"/>
      <c r="AW18" s="504"/>
      <c r="AX18" s="504"/>
      <c r="AY18" s="426" t="s">
        <v>153</v>
      </c>
      <c r="AZ18" s="427"/>
      <c r="BA18" s="427"/>
      <c r="BB18" s="427"/>
      <c r="BC18" s="427"/>
      <c r="BD18" s="427"/>
      <c r="BE18" s="427"/>
      <c r="BF18" s="427"/>
      <c r="BG18" s="427"/>
      <c r="BH18" s="427"/>
      <c r="BI18" s="427"/>
      <c r="BJ18" s="427"/>
      <c r="BK18" s="427"/>
      <c r="BL18" s="427"/>
      <c r="BM18" s="428"/>
      <c r="BN18" s="446">
        <v>18996543</v>
      </c>
      <c r="BO18" s="447"/>
      <c r="BP18" s="447"/>
      <c r="BQ18" s="447"/>
      <c r="BR18" s="447"/>
      <c r="BS18" s="447"/>
      <c r="BT18" s="447"/>
      <c r="BU18" s="448"/>
      <c r="BV18" s="446">
        <v>18808085</v>
      </c>
      <c r="BW18" s="447"/>
      <c r="BX18" s="447"/>
      <c r="BY18" s="447"/>
      <c r="BZ18" s="447"/>
      <c r="CA18" s="447"/>
      <c r="CB18" s="447"/>
      <c r="CC18" s="448"/>
      <c r="CD18" s="180"/>
      <c r="CE18" s="444"/>
      <c r="CF18" s="444"/>
      <c r="CG18" s="444"/>
      <c r="CH18" s="444"/>
      <c r="CI18" s="444"/>
      <c r="CJ18" s="444"/>
      <c r="CK18" s="444"/>
      <c r="CL18" s="444"/>
      <c r="CM18" s="444"/>
      <c r="CN18" s="444"/>
      <c r="CO18" s="444"/>
      <c r="CP18" s="444"/>
      <c r="CQ18" s="444"/>
      <c r="CR18" s="444"/>
      <c r="CS18" s="445"/>
      <c r="CT18" s="416"/>
      <c r="CU18" s="417"/>
      <c r="CV18" s="417"/>
      <c r="CW18" s="417"/>
      <c r="CX18" s="417"/>
      <c r="CY18" s="417"/>
      <c r="CZ18" s="417"/>
      <c r="DA18" s="418"/>
      <c r="DB18" s="416"/>
      <c r="DC18" s="417"/>
      <c r="DD18" s="417"/>
      <c r="DE18" s="417"/>
      <c r="DF18" s="417"/>
      <c r="DG18" s="417"/>
      <c r="DH18" s="417"/>
      <c r="DI18" s="418"/>
      <c r="DJ18" s="165"/>
      <c r="DK18" s="165"/>
      <c r="DL18" s="165"/>
      <c r="DM18" s="165"/>
      <c r="DN18" s="165"/>
      <c r="DO18" s="165"/>
    </row>
    <row r="19" spans="1:119" ht="18.75" customHeight="1" thickBot="1">
      <c r="A19" s="166"/>
      <c r="B19" s="508" t="s">
        <v>154</v>
      </c>
      <c r="C19" s="509"/>
      <c r="D19" s="509"/>
      <c r="E19" s="510"/>
      <c r="F19" s="510"/>
      <c r="G19" s="510"/>
      <c r="H19" s="510"/>
      <c r="I19" s="510"/>
      <c r="J19" s="510"/>
      <c r="K19" s="510"/>
      <c r="L19" s="516">
        <v>157</v>
      </c>
      <c r="M19" s="516"/>
      <c r="N19" s="516"/>
      <c r="O19" s="516"/>
      <c r="P19" s="516"/>
      <c r="Q19" s="516"/>
      <c r="R19" s="517"/>
      <c r="S19" s="517"/>
      <c r="T19" s="517"/>
      <c r="U19" s="517"/>
      <c r="V19" s="518"/>
      <c r="W19" s="525"/>
      <c r="X19" s="526"/>
      <c r="Y19" s="526"/>
      <c r="Z19" s="526"/>
      <c r="AA19" s="526"/>
      <c r="AB19" s="526"/>
      <c r="AC19" s="529"/>
      <c r="AD19" s="529"/>
      <c r="AE19" s="529"/>
      <c r="AF19" s="529"/>
      <c r="AG19" s="529"/>
      <c r="AH19" s="529"/>
      <c r="AI19" s="529"/>
      <c r="AJ19" s="529"/>
      <c r="AK19" s="529"/>
      <c r="AL19" s="530"/>
      <c r="AM19" s="515"/>
      <c r="AN19" s="420"/>
      <c r="AO19" s="420"/>
      <c r="AP19" s="420"/>
      <c r="AQ19" s="420"/>
      <c r="AR19" s="420"/>
      <c r="AS19" s="420"/>
      <c r="AT19" s="421"/>
      <c r="AU19" s="503"/>
      <c r="AV19" s="504"/>
      <c r="AW19" s="504"/>
      <c r="AX19" s="504"/>
      <c r="AY19" s="426" t="s">
        <v>155</v>
      </c>
      <c r="AZ19" s="427"/>
      <c r="BA19" s="427"/>
      <c r="BB19" s="427"/>
      <c r="BC19" s="427"/>
      <c r="BD19" s="427"/>
      <c r="BE19" s="427"/>
      <c r="BF19" s="427"/>
      <c r="BG19" s="427"/>
      <c r="BH19" s="427"/>
      <c r="BI19" s="427"/>
      <c r="BJ19" s="427"/>
      <c r="BK19" s="427"/>
      <c r="BL19" s="427"/>
      <c r="BM19" s="428"/>
      <c r="BN19" s="446">
        <v>25175439</v>
      </c>
      <c r="BO19" s="447"/>
      <c r="BP19" s="447"/>
      <c r="BQ19" s="447"/>
      <c r="BR19" s="447"/>
      <c r="BS19" s="447"/>
      <c r="BT19" s="447"/>
      <c r="BU19" s="448"/>
      <c r="BV19" s="446">
        <v>24313896</v>
      </c>
      <c r="BW19" s="447"/>
      <c r="BX19" s="447"/>
      <c r="BY19" s="447"/>
      <c r="BZ19" s="447"/>
      <c r="CA19" s="447"/>
      <c r="CB19" s="447"/>
      <c r="CC19" s="448"/>
      <c r="CD19" s="180"/>
      <c r="CE19" s="444"/>
      <c r="CF19" s="444"/>
      <c r="CG19" s="444"/>
      <c r="CH19" s="444"/>
      <c r="CI19" s="444"/>
      <c r="CJ19" s="444"/>
      <c r="CK19" s="444"/>
      <c r="CL19" s="444"/>
      <c r="CM19" s="444"/>
      <c r="CN19" s="444"/>
      <c r="CO19" s="444"/>
      <c r="CP19" s="444"/>
      <c r="CQ19" s="444"/>
      <c r="CR19" s="444"/>
      <c r="CS19" s="445"/>
      <c r="CT19" s="416"/>
      <c r="CU19" s="417"/>
      <c r="CV19" s="417"/>
      <c r="CW19" s="417"/>
      <c r="CX19" s="417"/>
      <c r="CY19" s="417"/>
      <c r="CZ19" s="417"/>
      <c r="DA19" s="418"/>
      <c r="DB19" s="416"/>
      <c r="DC19" s="417"/>
      <c r="DD19" s="417"/>
      <c r="DE19" s="417"/>
      <c r="DF19" s="417"/>
      <c r="DG19" s="417"/>
      <c r="DH19" s="417"/>
      <c r="DI19" s="418"/>
      <c r="DJ19" s="165"/>
      <c r="DK19" s="165"/>
      <c r="DL19" s="165"/>
      <c r="DM19" s="165"/>
      <c r="DN19" s="165"/>
      <c r="DO19" s="165"/>
    </row>
    <row r="20" spans="1:119" ht="18.75" customHeight="1" thickBot="1">
      <c r="A20" s="166"/>
      <c r="B20" s="508" t="s">
        <v>156</v>
      </c>
      <c r="C20" s="509"/>
      <c r="D20" s="509"/>
      <c r="E20" s="510"/>
      <c r="F20" s="510"/>
      <c r="G20" s="510"/>
      <c r="H20" s="510"/>
      <c r="I20" s="510"/>
      <c r="J20" s="510"/>
      <c r="K20" s="510"/>
      <c r="L20" s="516">
        <v>32997</v>
      </c>
      <c r="M20" s="516"/>
      <c r="N20" s="516"/>
      <c r="O20" s="516"/>
      <c r="P20" s="516"/>
      <c r="Q20" s="516"/>
      <c r="R20" s="517"/>
      <c r="S20" s="517"/>
      <c r="T20" s="517"/>
      <c r="U20" s="517"/>
      <c r="V20" s="518"/>
      <c r="W20" s="527"/>
      <c r="X20" s="528"/>
      <c r="Y20" s="528"/>
      <c r="Z20" s="528"/>
      <c r="AA20" s="528"/>
      <c r="AB20" s="528"/>
      <c r="AC20" s="519"/>
      <c r="AD20" s="519"/>
      <c r="AE20" s="519"/>
      <c r="AF20" s="519"/>
      <c r="AG20" s="519"/>
      <c r="AH20" s="519"/>
      <c r="AI20" s="519"/>
      <c r="AJ20" s="519"/>
      <c r="AK20" s="519"/>
      <c r="AL20" s="520"/>
      <c r="AM20" s="521"/>
      <c r="AN20" s="493"/>
      <c r="AO20" s="493"/>
      <c r="AP20" s="493"/>
      <c r="AQ20" s="493"/>
      <c r="AR20" s="493"/>
      <c r="AS20" s="493"/>
      <c r="AT20" s="494"/>
      <c r="AU20" s="522"/>
      <c r="AV20" s="523"/>
      <c r="AW20" s="523"/>
      <c r="AX20" s="524"/>
      <c r="AY20" s="426"/>
      <c r="AZ20" s="427"/>
      <c r="BA20" s="427"/>
      <c r="BB20" s="427"/>
      <c r="BC20" s="427"/>
      <c r="BD20" s="427"/>
      <c r="BE20" s="427"/>
      <c r="BF20" s="427"/>
      <c r="BG20" s="427"/>
      <c r="BH20" s="427"/>
      <c r="BI20" s="427"/>
      <c r="BJ20" s="427"/>
      <c r="BK20" s="427"/>
      <c r="BL20" s="427"/>
      <c r="BM20" s="428"/>
      <c r="BN20" s="446"/>
      <c r="BO20" s="447"/>
      <c r="BP20" s="447"/>
      <c r="BQ20" s="447"/>
      <c r="BR20" s="447"/>
      <c r="BS20" s="447"/>
      <c r="BT20" s="447"/>
      <c r="BU20" s="448"/>
      <c r="BV20" s="446"/>
      <c r="BW20" s="447"/>
      <c r="BX20" s="447"/>
      <c r="BY20" s="447"/>
      <c r="BZ20" s="447"/>
      <c r="CA20" s="447"/>
      <c r="CB20" s="447"/>
      <c r="CC20" s="448"/>
      <c r="CD20" s="180"/>
      <c r="CE20" s="444"/>
      <c r="CF20" s="444"/>
      <c r="CG20" s="444"/>
      <c r="CH20" s="444"/>
      <c r="CI20" s="444"/>
      <c r="CJ20" s="444"/>
      <c r="CK20" s="444"/>
      <c r="CL20" s="444"/>
      <c r="CM20" s="444"/>
      <c r="CN20" s="444"/>
      <c r="CO20" s="444"/>
      <c r="CP20" s="444"/>
      <c r="CQ20" s="444"/>
      <c r="CR20" s="444"/>
      <c r="CS20" s="445"/>
      <c r="CT20" s="416"/>
      <c r="CU20" s="417"/>
      <c r="CV20" s="417"/>
      <c r="CW20" s="417"/>
      <c r="CX20" s="417"/>
      <c r="CY20" s="417"/>
      <c r="CZ20" s="417"/>
      <c r="DA20" s="418"/>
      <c r="DB20" s="416"/>
      <c r="DC20" s="417"/>
      <c r="DD20" s="417"/>
      <c r="DE20" s="417"/>
      <c r="DF20" s="417"/>
      <c r="DG20" s="417"/>
      <c r="DH20" s="417"/>
      <c r="DI20" s="418"/>
      <c r="DJ20" s="165"/>
      <c r="DK20" s="165"/>
      <c r="DL20" s="165"/>
      <c r="DM20" s="165"/>
      <c r="DN20" s="165"/>
      <c r="DO20" s="165"/>
    </row>
    <row r="21" spans="1:119" ht="18.75" customHeight="1">
      <c r="A21" s="166"/>
      <c r="B21" s="505" t="s">
        <v>157</v>
      </c>
      <c r="C21" s="506"/>
      <c r="D21" s="506"/>
      <c r="E21" s="506"/>
      <c r="F21" s="506"/>
      <c r="G21" s="506"/>
      <c r="H21" s="506"/>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506"/>
      <c r="AK21" s="506"/>
      <c r="AL21" s="506"/>
      <c r="AM21" s="506"/>
      <c r="AN21" s="506"/>
      <c r="AO21" s="506"/>
      <c r="AP21" s="506"/>
      <c r="AQ21" s="506"/>
      <c r="AR21" s="506"/>
      <c r="AS21" s="506"/>
      <c r="AT21" s="506"/>
      <c r="AU21" s="506"/>
      <c r="AV21" s="506"/>
      <c r="AW21" s="506"/>
      <c r="AX21" s="507"/>
      <c r="AY21" s="426"/>
      <c r="AZ21" s="427"/>
      <c r="BA21" s="427"/>
      <c r="BB21" s="427"/>
      <c r="BC21" s="427"/>
      <c r="BD21" s="427"/>
      <c r="BE21" s="427"/>
      <c r="BF21" s="427"/>
      <c r="BG21" s="427"/>
      <c r="BH21" s="427"/>
      <c r="BI21" s="427"/>
      <c r="BJ21" s="427"/>
      <c r="BK21" s="427"/>
      <c r="BL21" s="427"/>
      <c r="BM21" s="428"/>
      <c r="BN21" s="446"/>
      <c r="BO21" s="447"/>
      <c r="BP21" s="447"/>
      <c r="BQ21" s="447"/>
      <c r="BR21" s="447"/>
      <c r="BS21" s="447"/>
      <c r="BT21" s="447"/>
      <c r="BU21" s="448"/>
      <c r="BV21" s="446"/>
      <c r="BW21" s="447"/>
      <c r="BX21" s="447"/>
      <c r="BY21" s="447"/>
      <c r="BZ21" s="447"/>
      <c r="CA21" s="447"/>
      <c r="CB21" s="447"/>
      <c r="CC21" s="448"/>
      <c r="CD21" s="180"/>
      <c r="CE21" s="444"/>
      <c r="CF21" s="444"/>
      <c r="CG21" s="444"/>
      <c r="CH21" s="444"/>
      <c r="CI21" s="444"/>
      <c r="CJ21" s="444"/>
      <c r="CK21" s="444"/>
      <c r="CL21" s="444"/>
      <c r="CM21" s="444"/>
      <c r="CN21" s="444"/>
      <c r="CO21" s="444"/>
      <c r="CP21" s="444"/>
      <c r="CQ21" s="444"/>
      <c r="CR21" s="444"/>
      <c r="CS21" s="445"/>
      <c r="CT21" s="416"/>
      <c r="CU21" s="417"/>
      <c r="CV21" s="417"/>
      <c r="CW21" s="417"/>
      <c r="CX21" s="417"/>
      <c r="CY21" s="417"/>
      <c r="CZ21" s="417"/>
      <c r="DA21" s="418"/>
      <c r="DB21" s="416"/>
      <c r="DC21" s="417"/>
      <c r="DD21" s="417"/>
      <c r="DE21" s="417"/>
      <c r="DF21" s="417"/>
      <c r="DG21" s="417"/>
      <c r="DH21" s="417"/>
      <c r="DI21" s="418"/>
      <c r="DJ21" s="165"/>
      <c r="DK21" s="165"/>
      <c r="DL21" s="165"/>
      <c r="DM21" s="165"/>
      <c r="DN21" s="165"/>
      <c r="DO21" s="165"/>
    </row>
    <row r="22" spans="1:119" ht="18.75" customHeight="1" thickBot="1">
      <c r="A22" s="166"/>
      <c r="B22" s="475" t="s">
        <v>158</v>
      </c>
      <c r="C22" s="476"/>
      <c r="D22" s="477"/>
      <c r="E22" s="484" t="s">
        <v>1</v>
      </c>
      <c r="F22" s="459"/>
      <c r="G22" s="459"/>
      <c r="H22" s="459"/>
      <c r="I22" s="459"/>
      <c r="J22" s="459"/>
      <c r="K22" s="460"/>
      <c r="L22" s="484" t="s">
        <v>159</v>
      </c>
      <c r="M22" s="459"/>
      <c r="N22" s="459"/>
      <c r="O22" s="459"/>
      <c r="P22" s="460"/>
      <c r="Q22" s="469" t="s">
        <v>160</v>
      </c>
      <c r="R22" s="470"/>
      <c r="S22" s="470"/>
      <c r="T22" s="470"/>
      <c r="U22" s="470"/>
      <c r="V22" s="485"/>
      <c r="W22" s="487" t="s">
        <v>161</v>
      </c>
      <c r="X22" s="476"/>
      <c r="Y22" s="477"/>
      <c r="Z22" s="484" t="s">
        <v>1</v>
      </c>
      <c r="AA22" s="459"/>
      <c r="AB22" s="459"/>
      <c r="AC22" s="459"/>
      <c r="AD22" s="459"/>
      <c r="AE22" s="459"/>
      <c r="AF22" s="459"/>
      <c r="AG22" s="460"/>
      <c r="AH22" s="458" t="s">
        <v>162</v>
      </c>
      <c r="AI22" s="459"/>
      <c r="AJ22" s="459"/>
      <c r="AK22" s="459"/>
      <c r="AL22" s="460"/>
      <c r="AM22" s="458" t="s">
        <v>163</v>
      </c>
      <c r="AN22" s="464"/>
      <c r="AO22" s="464"/>
      <c r="AP22" s="464"/>
      <c r="AQ22" s="464"/>
      <c r="AR22" s="465"/>
      <c r="AS22" s="469" t="s">
        <v>160</v>
      </c>
      <c r="AT22" s="470"/>
      <c r="AU22" s="470"/>
      <c r="AV22" s="470"/>
      <c r="AW22" s="470"/>
      <c r="AX22" s="471"/>
      <c r="AY22" s="413"/>
      <c r="AZ22" s="414"/>
      <c r="BA22" s="414"/>
      <c r="BB22" s="414"/>
      <c r="BC22" s="414"/>
      <c r="BD22" s="414"/>
      <c r="BE22" s="414"/>
      <c r="BF22" s="414"/>
      <c r="BG22" s="414"/>
      <c r="BH22" s="414"/>
      <c r="BI22" s="414"/>
      <c r="BJ22" s="414"/>
      <c r="BK22" s="414"/>
      <c r="BL22" s="414"/>
      <c r="BM22" s="415"/>
      <c r="BN22" s="449"/>
      <c r="BO22" s="450"/>
      <c r="BP22" s="450"/>
      <c r="BQ22" s="450"/>
      <c r="BR22" s="450"/>
      <c r="BS22" s="450"/>
      <c r="BT22" s="450"/>
      <c r="BU22" s="451"/>
      <c r="BV22" s="449"/>
      <c r="BW22" s="450"/>
      <c r="BX22" s="450"/>
      <c r="BY22" s="450"/>
      <c r="BZ22" s="450"/>
      <c r="CA22" s="450"/>
      <c r="CB22" s="450"/>
      <c r="CC22" s="451"/>
      <c r="CD22" s="180"/>
      <c r="CE22" s="444"/>
      <c r="CF22" s="444"/>
      <c r="CG22" s="444"/>
      <c r="CH22" s="444"/>
      <c r="CI22" s="444"/>
      <c r="CJ22" s="444"/>
      <c r="CK22" s="444"/>
      <c r="CL22" s="444"/>
      <c r="CM22" s="444"/>
      <c r="CN22" s="444"/>
      <c r="CO22" s="444"/>
      <c r="CP22" s="444"/>
      <c r="CQ22" s="444"/>
      <c r="CR22" s="444"/>
      <c r="CS22" s="445"/>
      <c r="CT22" s="416"/>
      <c r="CU22" s="417"/>
      <c r="CV22" s="417"/>
      <c r="CW22" s="417"/>
      <c r="CX22" s="417"/>
      <c r="CY22" s="417"/>
      <c r="CZ22" s="417"/>
      <c r="DA22" s="418"/>
      <c r="DB22" s="416"/>
      <c r="DC22" s="417"/>
      <c r="DD22" s="417"/>
      <c r="DE22" s="417"/>
      <c r="DF22" s="417"/>
      <c r="DG22" s="417"/>
      <c r="DH22" s="417"/>
      <c r="DI22" s="418"/>
      <c r="DJ22" s="165"/>
      <c r="DK22" s="165"/>
      <c r="DL22" s="165"/>
      <c r="DM22" s="165"/>
      <c r="DN22" s="165"/>
      <c r="DO22" s="165"/>
    </row>
    <row r="23" spans="1:119" ht="18.75" customHeight="1">
      <c r="A23" s="166"/>
      <c r="B23" s="478"/>
      <c r="C23" s="479"/>
      <c r="D23" s="480"/>
      <c r="E23" s="461"/>
      <c r="F23" s="462"/>
      <c r="G23" s="462"/>
      <c r="H23" s="462"/>
      <c r="I23" s="462"/>
      <c r="J23" s="462"/>
      <c r="K23" s="463"/>
      <c r="L23" s="461"/>
      <c r="M23" s="462"/>
      <c r="N23" s="462"/>
      <c r="O23" s="462"/>
      <c r="P23" s="463"/>
      <c r="Q23" s="472"/>
      <c r="R23" s="473"/>
      <c r="S23" s="473"/>
      <c r="T23" s="473"/>
      <c r="U23" s="473"/>
      <c r="V23" s="486"/>
      <c r="W23" s="488"/>
      <c r="X23" s="479"/>
      <c r="Y23" s="480"/>
      <c r="Z23" s="461"/>
      <c r="AA23" s="462"/>
      <c r="AB23" s="462"/>
      <c r="AC23" s="462"/>
      <c r="AD23" s="462"/>
      <c r="AE23" s="462"/>
      <c r="AF23" s="462"/>
      <c r="AG23" s="463"/>
      <c r="AH23" s="461"/>
      <c r="AI23" s="462"/>
      <c r="AJ23" s="462"/>
      <c r="AK23" s="462"/>
      <c r="AL23" s="463"/>
      <c r="AM23" s="466"/>
      <c r="AN23" s="467"/>
      <c r="AO23" s="467"/>
      <c r="AP23" s="467"/>
      <c r="AQ23" s="467"/>
      <c r="AR23" s="468"/>
      <c r="AS23" s="472"/>
      <c r="AT23" s="473"/>
      <c r="AU23" s="473"/>
      <c r="AV23" s="473"/>
      <c r="AW23" s="473"/>
      <c r="AX23" s="474"/>
      <c r="AY23" s="438" t="s">
        <v>164</v>
      </c>
      <c r="AZ23" s="439"/>
      <c r="BA23" s="439"/>
      <c r="BB23" s="439"/>
      <c r="BC23" s="439"/>
      <c r="BD23" s="439"/>
      <c r="BE23" s="439"/>
      <c r="BF23" s="439"/>
      <c r="BG23" s="439"/>
      <c r="BH23" s="439"/>
      <c r="BI23" s="439"/>
      <c r="BJ23" s="439"/>
      <c r="BK23" s="439"/>
      <c r="BL23" s="439"/>
      <c r="BM23" s="440"/>
      <c r="BN23" s="446">
        <v>34319178</v>
      </c>
      <c r="BO23" s="447"/>
      <c r="BP23" s="447"/>
      <c r="BQ23" s="447"/>
      <c r="BR23" s="447"/>
      <c r="BS23" s="447"/>
      <c r="BT23" s="447"/>
      <c r="BU23" s="448"/>
      <c r="BV23" s="446">
        <v>34857173</v>
      </c>
      <c r="BW23" s="447"/>
      <c r="BX23" s="447"/>
      <c r="BY23" s="447"/>
      <c r="BZ23" s="447"/>
      <c r="CA23" s="447"/>
      <c r="CB23" s="447"/>
      <c r="CC23" s="448"/>
      <c r="CD23" s="180"/>
      <c r="CE23" s="444"/>
      <c r="CF23" s="444"/>
      <c r="CG23" s="444"/>
      <c r="CH23" s="444"/>
      <c r="CI23" s="444"/>
      <c r="CJ23" s="444"/>
      <c r="CK23" s="444"/>
      <c r="CL23" s="444"/>
      <c r="CM23" s="444"/>
      <c r="CN23" s="444"/>
      <c r="CO23" s="444"/>
      <c r="CP23" s="444"/>
      <c r="CQ23" s="444"/>
      <c r="CR23" s="444"/>
      <c r="CS23" s="445"/>
      <c r="CT23" s="416"/>
      <c r="CU23" s="417"/>
      <c r="CV23" s="417"/>
      <c r="CW23" s="417"/>
      <c r="CX23" s="417"/>
      <c r="CY23" s="417"/>
      <c r="CZ23" s="417"/>
      <c r="DA23" s="418"/>
      <c r="DB23" s="416"/>
      <c r="DC23" s="417"/>
      <c r="DD23" s="417"/>
      <c r="DE23" s="417"/>
      <c r="DF23" s="417"/>
      <c r="DG23" s="417"/>
      <c r="DH23" s="417"/>
      <c r="DI23" s="418"/>
      <c r="DJ23" s="165"/>
      <c r="DK23" s="165"/>
      <c r="DL23" s="165"/>
      <c r="DM23" s="165"/>
      <c r="DN23" s="165"/>
      <c r="DO23" s="165"/>
    </row>
    <row r="24" spans="1:119" ht="18.75" customHeight="1" thickBot="1">
      <c r="A24" s="166"/>
      <c r="B24" s="478"/>
      <c r="C24" s="479"/>
      <c r="D24" s="480"/>
      <c r="E24" s="419" t="s">
        <v>165</v>
      </c>
      <c r="F24" s="420"/>
      <c r="G24" s="420"/>
      <c r="H24" s="420"/>
      <c r="I24" s="420"/>
      <c r="J24" s="420"/>
      <c r="K24" s="421"/>
      <c r="L24" s="422">
        <v>1</v>
      </c>
      <c r="M24" s="423"/>
      <c r="N24" s="423"/>
      <c r="O24" s="423"/>
      <c r="P24" s="424"/>
      <c r="Q24" s="422">
        <v>6363</v>
      </c>
      <c r="R24" s="423"/>
      <c r="S24" s="423"/>
      <c r="T24" s="423"/>
      <c r="U24" s="423"/>
      <c r="V24" s="424"/>
      <c r="W24" s="488"/>
      <c r="X24" s="479"/>
      <c r="Y24" s="480"/>
      <c r="Z24" s="419" t="s">
        <v>166</v>
      </c>
      <c r="AA24" s="420"/>
      <c r="AB24" s="420"/>
      <c r="AC24" s="420"/>
      <c r="AD24" s="420"/>
      <c r="AE24" s="420"/>
      <c r="AF24" s="420"/>
      <c r="AG24" s="421"/>
      <c r="AH24" s="422">
        <v>477</v>
      </c>
      <c r="AI24" s="423"/>
      <c r="AJ24" s="423"/>
      <c r="AK24" s="423"/>
      <c r="AL24" s="424"/>
      <c r="AM24" s="422">
        <v>1483947</v>
      </c>
      <c r="AN24" s="423"/>
      <c r="AO24" s="423"/>
      <c r="AP24" s="423"/>
      <c r="AQ24" s="423"/>
      <c r="AR24" s="424"/>
      <c r="AS24" s="422">
        <v>3111</v>
      </c>
      <c r="AT24" s="423"/>
      <c r="AU24" s="423"/>
      <c r="AV24" s="423"/>
      <c r="AW24" s="423"/>
      <c r="AX24" s="425"/>
      <c r="AY24" s="413" t="s">
        <v>167</v>
      </c>
      <c r="AZ24" s="414"/>
      <c r="BA24" s="414"/>
      <c r="BB24" s="414"/>
      <c r="BC24" s="414"/>
      <c r="BD24" s="414"/>
      <c r="BE24" s="414"/>
      <c r="BF24" s="414"/>
      <c r="BG24" s="414"/>
      <c r="BH24" s="414"/>
      <c r="BI24" s="414"/>
      <c r="BJ24" s="414"/>
      <c r="BK24" s="414"/>
      <c r="BL24" s="414"/>
      <c r="BM24" s="415"/>
      <c r="BN24" s="446">
        <v>29380868</v>
      </c>
      <c r="BO24" s="447"/>
      <c r="BP24" s="447"/>
      <c r="BQ24" s="447"/>
      <c r="BR24" s="447"/>
      <c r="BS24" s="447"/>
      <c r="BT24" s="447"/>
      <c r="BU24" s="448"/>
      <c r="BV24" s="446">
        <v>29885408</v>
      </c>
      <c r="BW24" s="447"/>
      <c r="BX24" s="447"/>
      <c r="BY24" s="447"/>
      <c r="BZ24" s="447"/>
      <c r="CA24" s="447"/>
      <c r="CB24" s="447"/>
      <c r="CC24" s="448"/>
      <c r="CD24" s="180"/>
      <c r="CE24" s="444"/>
      <c r="CF24" s="444"/>
      <c r="CG24" s="444"/>
      <c r="CH24" s="444"/>
      <c r="CI24" s="444"/>
      <c r="CJ24" s="444"/>
      <c r="CK24" s="444"/>
      <c r="CL24" s="444"/>
      <c r="CM24" s="444"/>
      <c r="CN24" s="444"/>
      <c r="CO24" s="444"/>
      <c r="CP24" s="444"/>
      <c r="CQ24" s="444"/>
      <c r="CR24" s="444"/>
      <c r="CS24" s="445"/>
      <c r="CT24" s="416"/>
      <c r="CU24" s="417"/>
      <c r="CV24" s="417"/>
      <c r="CW24" s="417"/>
      <c r="CX24" s="417"/>
      <c r="CY24" s="417"/>
      <c r="CZ24" s="417"/>
      <c r="DA24" s="418"/>
      <c r="DB24" s="416"/>
      <c r="DC24" s="417"/>
      <c r="DD24" s="417"/>
      <c r="DE24" s="417"/>
      <c r="DF24" s="417"/>
      <c r="DG24" s="417"/>
      <c r="DH24" s="417"/>
      <c r="DI24" s="418"/>
      <c r="DJ24" s="165"/>
      <c r="DK24" s="165"/>
      <c r="DL24" s="165"/>
      <c r="DM24" s="165"/>
      <c r="DN24" s="165"/>
      <c r="DO24" s="165"/>
    </row>
    <row r="25" spans="1:119" s="165" customFormat="1" ht="18.75" customHeight="1">
      <c r="A25" s="166"/>
      <c r="B25" s="478"/>
      <c r="C25" s="479"/>
      <c r="D25" s="480"/>
      <c r="E25" s="419" t="s">
        <v>168</v>
      </c>
      <c r="F25" s="420"/>
      <c r="G25" s="420"/>
      <c r="H25" s="420"/>
      <c r="I25" s="420"/>
      <c r="J25" s="420"/>
      <c r="K25" s="421"/>
      <c r="L25" s="422">
        <v>1</v>
      </c>
      <c r="M25" s="423"/>
      <c r="N25" s="423"/>
      <c r="O25" s="423"/>
      <c r="P25" s="424"/>
      <c r="Q25" s="422">
        <v>6308</v>
      </c>
      <c r="R25" s="423"/>
      <c r="S25" s="423"/>
      <c r="T25" s="423"/>
      <c r="U25" s="423"/>
      <c r="V25" s="424"/>
      <c r="W25" s="488"/>
      <c r="X25" s="479"/>
      <c r="Y25" s="480"/>
      <c r="Z25" s="419" t="s">
        <v>169</v>
      </c>
      <c r="AA25" s="420"/>
      <c r="AB25" s="420"/>
      <c r="AC25" s="420"/>
      <c r="AD25" s="420"/>
      <c r="AE25" s="420"/>
      <c r="AF25" s="420"/>
      <c r="AG25" s="421"/>
      <c r="AH25" s="422" t="s">
        <v>170</v>
      </c>
      <c r="AI25" s="423"/>
      <c r="AJ25" s="423"/>
      <c r="AK25" s="423"/>
      <c r="AL25" s="424"/>
      <c r="AM25" s="422" t="s">
        <v>132</v>
      </c>
      <c r="AN25" s="423"/>
      <c r="AO25" s="423"/>
      <c r="AP25" s="423"/>
      <c r="AQ25" s="423"/>
      <c r="AR25" s="424"/>
      <c r="AS25" s="422" t="s">
        <v>171</v>
      </c>
      <c r="AT25" s="423"/>
      <c r="AU25" s="423"/>
      <c r="AV25" s="423"/>
      <c r="AW25" s="423"/>
      <c r="AX25" s="425"/>
      <c r="AY25" s="438" t="s">
        <v>172</v>
      </c>
      <c r="AZ25" s="439"/>
      <c r="BA25" s="439"/>
      <c r="BB25" s="439"/>
      <c r="BC25" s="439"/>
      <c r="BD25" s="439"/>
      <c r="BE25" s="439"/>
      <c r="BF25" s="439"/>
      <c r="BG25" s="439"/>
      <c r="BH25" s="439"/>
      <c r="BI25" s="439"/>
      <c r="BJ25" s="439"/>
      <c r="BK25" s="439"/>
      <c r="BL25" s="439"/>
      <c r="BM25" s="440"/>
      <c r="BN25" s="441">
        <v>6486629</v>
      </c>
      <c r="BO25" s="442"/>
      <c r="BP25" s="442"/>
      <c r="BQ25" s="442"/>
      <c r="BR25" s="442"/>
      <c r="BS25" s="442"/>
      <c r="BT25" s="442"/>
      <c r="BU25" s="443"/>
      <c r="BV25" s="441">
        <v>7187397</v>
      </c>
      <c r="BW25" s="442"/>
      <c r="BX25" s="442"/>
      <c r="BY25" s="442"/>
      <c r="BZ25" s="442"/>
      <c r="CA25" s="442"/>
      <c r="CB25" s="442"/>
      <c r="CC25" s="443"/>
      <c r="CD25" s="180"/>
      <c r="CE25" s="444"/>
      <c r="CF25" s="444"/>
      <c r="CG25" s="444"/>
      <c r="CH25" s="444"/>
      <c r="CI25" s="444"/>
      <c r="CJ25" s="444"/>
      <c r="CK25" s="444"/>
      <c r="CL25" s="444"/>
      <c r="CM25" s="444"/>
      <c r="CN25" s="444"/>
      <c r="CO25" s="444"/>
      <c r="CP25" s="444"/>
      <c r="CQ25" s="444"/>
      <c r="CR25" s="444"/>
      <c r="CS25" s="445"/>
      <c r="CT25" s="416"/>
      <c r="CU25" s="417"/>
      <c r="CV25" s="417"/>
      <c r="CW25" s="417"/>
      <c r="CX25" s="417"/>
      <c r="CY25" s="417"/>
      <c r="CZ25" s="417"/>
      <c r="DA25" s="418"/>
      <c r="DB25" s="416"/>
      <c r="DC25" s="417"/>
      <c r="DD25" s="417"/>
      <c r="DE25" s="417"/>
      <c r="DF25" s="417"/>
      <c r="DG25" s="417"/>
      <c r="DH25" s="417"/>
      <c r="DI25" s="418"/>
    </row>
    <row r="26" spans="1:119" s="165" customFormat="1" ht="18.75" customHeight="1">
      <c r="A26" s="166"/>
      <c r="B26" s="478"/>
      <c r="C26" s="479"/>
      <c r="D26" s="480"/>
      <c r="E26" s="419" t="s">
        <v>173</v>
      </c>
      <c r="F26" s="420"/>
      <c r="G26" s="420"/>
      <c r="H26" s="420"/>
      <c r="I26" s="420"/>
      <c r="J26" s="420"/>
      <c r="K26" s="421"/>
      <c r="L26" s="422">
        <v>1</v>
      </c>
      <c r="M26" s="423"/>
      <c r="N26" s="423"/>
      <c r="O26" s="423"/>
      <c r="P26" s="424"/>
      <c r="Q26" s="422">
        <v>5687</v>
      </c>
      <c r="R26" s="423"/>
      <c r="S26" s="423"/>
      <c r="T26" s="423"/>
      <c r="U26" s="423"/>
      <c r="V26" s="424"/>
      <c r="W26" s="488"/>
      <c r="X26" s="479"/>
      <c r="Y26" s="480"/>
      <c r="Z26" s="419" t="s">
        <v>174</v>
      </c>
      <c r="AA26" s="501"/>
      <c r="AB26" s="501"/>
      <c r="AC26" s="501"/>
      <c r="AD26" s="501"/>
      <c r="AE26" s="501"/>
      <c r="AF26" s="501"/>
      <c r="AG26" s="502"/>
      <c r="AH26" s="422">
        <v>40</v>
      </c>
      <c r="AI26" s="423"/>
      <c r="AJ26" s="423"/>
      <c r="AK26" s="423"/>
      <c r="AL26" s="424"/>
      <c r="AM26" s="422">
        <v>126160</v>
      </c>
      <c r="AN26" s="423"/>
      <c r="AO26" s="423"/>
      <c r="AP26" s="423"/>
      <c r="AQ26" s="423"/>
      <c r="AR26" s="424"/>
      <c r="AS26" s="422">
        <v>3154</v>
      </c>
      <c r="AT26" s="423"/>
      <c r="AU26" s="423"/>
      <c r="AV26" s="423"/>
      <c r="AW26" s="423"/>
      <c r="AX26" s="425"/>
      <c r="AY26" s="455" t="s">
        <v>175</v>
      </c>
      <c r="AZ26" s="456"/>
      <c r="BA26" s="456"/>
      <c r="BB26" s="456"/>
      <c r="BC26" s="456"/>
      <c r="BD26" s="456"/>
      <c r="BE26" s="456"/>
      <c r="BF26" s="456"/>
      <c r="BG26" s="456"/>
      <c r="BH26" s="456"/>
      <c r="BI26" s="456"/>
      <c r="BJ26" s="456"/>
      <c r="BK26" s="456"/>
      <c r="BL26" s="456"/>
      <c r="BM26" s="457"/>
      <c r="BN26" s="446" t="s">
        <v>132</v>
      </c>
      <c r="BO26" s="447"/>
      <c r="BP26" s="447"/>
      <c r="BQ26" s="447"/>
      <c r="BR26" s="447"/>
      <c r="BS26" s="447"/>
      <c r="BT26" s="447"/>
      <c r="BU26" s="448"/>
      <c r="BV26" s="446" t="s">
        <v>132</v>
      </c>
      <c r="BW26" s="447"/>
      <c r="BX26" s="447"/>
      <c r="BY26" s="447"/>
      <c r="BZ26" s="447"/>
      <c r="CA26" s="447"/>
      <c r="CB26" s="447"/>
      <c r="CC26" s="448"/>
      <c r="CD26" s="180"/>
      <c r="CE26" s="444"/>
      <c r="CF26" s="444"/>
      <c r="CG26" s="444"/>
      <c r="CH26" s="444"/>
      <c r="CI26" s="444"/>
      <c r="CJ26" s="444"/>
      <c r="CK26" s="444"/>
      <c r="CL26" s="444"/>
      <c r="CM26" s="444"/>
      <c r="CN26" s="444"/>
      <c r="CO26" s="444"/>
      <c r="CP26" s="444"/>
      <c r="CQ26" s="444"/>
      <c r="CR26" s="444"/>
      <c r="CS26" s="445"/>
      <c r="CT26" s="416"/>
      <c r="CU26" s="417"/>
      <c r="CV26" s="417"/>
      <c r="CW26" s="417"/>
      <c r="CX26" s="417"/>
      <c r="CY26" s="417"/>
      <c r="CZ26" s="417"/>
      <c r="DA26" s="418"/>
      <c r="DB26" s="416"/>
      <c r="DC26" s="417"/>
      <c r="DD26" s="417"/>
      <c r="DE26" s="417"/>
      <c r="DF26" s="417"/>
      <c r="DG26" s="417"/>
      <c r="DH26" s="417"/>
      <c r="DI26" s="418"/>
    </row>
    <row r="27" spans="1:119" ht="18.75" customHeight="1" thickBot="1">
      <c r="A27" s="166"/>
      <c r="B27" s="478"/>
      <c r="C27" s="479"/>
      <c r="D27" s="480"/>
      <c r="E27" s="419" t="s">
        <v>176</v>
      </c>
      <c r="F27" s="420"/>
      <c r="G27" s="420"/>
      <c r="H27" s="420"/>
      <c r="I27" s="420"/>
      <c r="J27" s="420"/>
      <c r="K27" s="421"/>
      <c r="L27" s="422">
        <v>1</v>
      </c>
      <c r="M27" s="423"/>
      <c r="N27" s="423"/>
      <c r="O27" s="423"/>
      <c r="P27" s="424"/>
      <c r="Q27" s="422">
        <v>4784</v>
      </c>
      <c r="R27" s="423"/>
      <c r="S27" s="423"/>
      <c r="T27" s="423"/>
      <c r="U27" s="423"/>
      <c r="V27" s="424"/>
      <c r="W27" s="488"/>
      <c r="X27" s="479"/>
      <c r="Y27" s="480"/>
      <c r="Z27" s="419" t="s">
        <v>177</v>
      </c>
      <c r="AA27" s="420"/>
      <c r="AB27" s="420"/>
      <c r="AC27" s="420"/>
      <c r="AD27" s="420"/>
      <c r="AE27" s="420"/>
      <c r="AF27" s="420"/>
      <c r="AG27" s="421"/>
      <c r="AH27" s="422">
        <v>4</v>
      </c>
      <c r="AI27" s="423"/>
      <c r="AJ27" s="423"/>
      <c r="AK27" s="423"/>
      <c r="AL27" s="424"/>
      <c r="AM27" s="422">
        <v>15628</v>
      </c>
      <c r="AN27" s="423"/>
      <c r="AO27" s="423"/>
      <c r="AP27" s="423"/>
      <c r="AQ27" s="423"/>
      <c r="AR27" s="424"/>
      <c r="AS27" s="422">
        <v>3907</v>
      </c>
      <c r="AT27" s="423"/>
      <c r="AU27" s="423"/>
      <c r="AV27" s="423"/>
      <c r="AW27" s="423"/>
      <c r="AX27" s="425"/>
      <c r="AY27" s="452" t="s">
        <v>178</v>
      </c>
      <c r="AZ27" s="453"/>
      <c r="BA27" s="453"/>
      <c r="BB27" s="453"/>
      <c r="BC27" s="453"/>
      <c r="BD27" s="453"/>
      <c r="BE27" s="453"/>
      <c r="BF27" s="453"/>
      <c r="BG27" s="453"/>
      <c r="BH27" s="453"/>
      <c r="BI27" s="453"/>
      <c r="BJ27" s="453"/>
      <c r="BK27" s="453"/>
      <c r="BL27" s="453"/>
      <c r="BM27" s="454"/>
      <c r="BN27" s="449">
        <v>661027</v>
      </c>
      <c r="BO27" s="450"/>
      <c r="BP27" s="450"/>
      <c r="BQ27" s="450"/>
      <c r="BR27" s="450"/>
      <c r="BS27" s="450"/>
      <c r="BT27" s="450"/>
      <c r="BU27" s="451"/>
      <c r="BV27" s="449">
        <v>659182</v>
      </c>
      <c r="BW27" s="450"/>
      <c r="BX27" s="450"/>
      <c r="BY27" s="450"/>
      <c r="BZ27" s="450"/>
      <c r="CA27" s="450"/>
      <c r="CB27" s="450"/>
      <c r="CC27" s="451"/>
      <c r="CD27" s="182"/>
      <c r="CE27" s="444"/>
      <c r="CF27" s="444"/>
      <c r="CG27" s="444"/>
      <c r="CH27" s="444"/>
      <c r="CI27" s="444"/>
      <c r="CJ27" s="444"/>
      <c r="CK27" s="444"/>
      <c r="CL27" s="444"/>
      <c r="CM27" s="444"/>
      <c r="CN27" s="444"/>
      <c r="CO27" s="444"/>
      <c r="CP27" s="444"/>
      <c r="CQ27" s="444"/>
      <c r="CR27" s="444"/>
      <c r="CS27" s="445"/>
      <c r="CT27" s="416"/>
      <c r="CU27" s="417"/>
      <c r="CV27" s="417"/>
      <c r="CW27" s="417"/>
      <c r="CX27" s="417"/>
      <c r="CY27" s="417"/>
      <c r="CZ27" s="417"/>
      <c r="DA27" s="418"/>
      <c r="DB27" s="416"/>
      <c r="DC27" s="417"/>
      <c r="DD27" s="417"/>
      <c r="DE27" s="417"/>
      <c r="DF27" s="417"/>
      <c r="DG27" s="417"/>
      <c r="DH27" s="417"/>
      <c r="DI27" s="418"/>
      <c r="DJ27" s="165"/>
      <c r="DK27" s="165"/>
      <c r="DL27" s="165"/>
      <c r="DM27" s="165"/>
      <c r="DN27" s="165"/>
      <c r="DO27" s="165"/>
    </row>
    <row r="28" spans="1:119" ht="18.75" customHeight="1">
      <c r="A28" s="166"/>
      <c r="B28" s="478"/>
      <c r="C28" s="479"/>
      <c r="D28" s="480"/>
      <c r="E28" s="419" t="s">
        <v>179</v>
      </c>
      <c r="F28" s="420"/>
      <c r="G28" s="420"/>
      <c r="H28" s="420"/>
      <c r="I28" s="420"/>
      <c r="J28" s="420"/>
      <c r="K28" s="421"/>
      <c r="L28" s="422">
        <v>1</v>
      </c>
      <c r="M28" s="423"/>
      <c r="N28" s="423"/>
      <c r="O28" s="423"/>
      <c r="P28" s="424"/>
      <c r="Q28" s="422">
        <v>4370</v>
      </c>
      <c r="R28" s="423"/>
      <c r="S28" s="423"/>
      <c r="T28" s="423"/>
      <c r="U28" s="423"/>
      <c r="V28" s="424"/>
      <c r="W28" s="488"/>
      <c r="X28" s="479"/>
      <c r="Y28" s="480"/>
      <c r="Z28" s="419" t="s">
        <v>180</v>
      </c>
      <c r="AA28" s="420"/>
      <c r="AB28" s="420"/>
      <c r="AC28" s="420"/>
      <c r="AD28" s="420"/>
      <c r="AE28" s="420"/>
      <c r="AF28" s="420"/>
      <c r="AG28" s="421"/>
      <c r="AH28" s="422" t="s">
        <v>181</v>
      </c>
      <c r="AI28" s="423"/>
      <c r="AJ28" s="423"/>
      <c r="AK28" s="423"/>
      <c r="AL28" s="424"/>
      <c r="AM28" s="422" t="s">
        <v>132</v>
      </c>
      <c r="AN28" s="423"/>
      <c r="AO28" s="423"/>
      <c r="AP28" s="423"/>
      <c r="AQ28" s="423"/>
      <c r="AR28" s="424"/>
      <c r="AS28" s="422" t="s">
        <v>171</v>
      </c>
      <c r="AT28" s="423"/>
      <c r="AU28" s="423"/>
      <c r="AV28" s="423"/>
      <c r="AW28" s="423"/>
      <c r="AX28" s="425"/>
      <c r="AY28" s="429" t="s">
        <v>182</v>
      </c>
      <c r="AZ28" s="430"/>
      <c r="BA28" s="430"/>
      <c r="BB28" s="431"/>
      <c r="BC28" s="438" t="s">
        <v>41</v>
      </c>
      <c r="BD28" s="439"/>
      <c r="BE28" s="439"/>
      <c r="BF28" s="439"/>
      <c r="BG28" s="439"/>
      <c r="BH28" s="439"/>
      <c r="BI28" s="439"/>
      <c r="BJ28" s="439"/>
      <c r="BK28" s="439"/>
      <c r="BL28" s="439"/>
      <c r="BM28" s="440"/>
      <c r="BN28" s="441">
        <v>1726296</v>
      </c>
      <c r="BO28" s="442"/>
      <c r="BP28" s="442"/>
      <c r="BQ28" s="442"/>
      <c r="BR28" s="442"/>
      <c r="BS28" s="442"/>
      <c r="BT28" s="442"/>
      <c r="BU28" s="443"/>
      <c r="BV28" s="441">
        <v>2275208</v>
      </c>
      <c r="BW28" s="442"/>
      <c r="BX28" s="442"/>
      <c r="BY28" s="442"/>
      <c r="BZ28" s="442"/>
      <c r="CA28" s="442"/>
      <c r="CB28" s="442"/>
      <c r="CC28" s="443"/>
      <c r="CD28" s="180"/>
      <c r="CE28" s="444"/>
      <c r="CF28" s="444"/>
      <c r="CG28" s="444"/>
      <c r="CH28" s="444"/>
      <c r="CI28" s="444"/>
      <c r="CJ28" s="444"/>
      <c r="CK28" s="444"/>
      <c r="CL28" s="444"/>
      <c r="CM28" s="444"/>
      <c r="CN28" s="444"/>
      <c r="CO28" s="444"/>
      <c r="CP28" s="444"/>
      <c r="CQ28" s="444"/>
      <c r="CR28" s="444"/>
      <c r="CS28" s="445"/>
      <c r="CT28" s="416"/>
      <c r="CU28" s="417"/>
      <c r="CV28" s="417"/>
      <c r="CW28" s="417"/>
      <c r="CX28" s="417"/>
      <c r="CY28" s="417"/>
      <c r="CZ28" s="417"/>
      <c r="DA28" s="418"/>
      <c r="DB28" s="416"/>
      <c r="DC28" s="417"/>
      <c r="DD28" s="417"/>
      <c r="DE28" s="417"/>
      <c r="DF28" s="417"/>
      <c r="DG28" s="417"/>
      <c r="DH28" s="417"/>
      <c r="DI28" s="418"/>
      <c r="DJ28" s="165"/>
      <c r="DK28" s="165"/>
      <c r="DL28" s="165"/>
      <c r="DM28" s="165"/>
      <c r="DN28" s="165"/>
      <c r="DO28" s="165"/>
    </row>
    <row r="29" spans="1:119" ht="18.75" customHeight="1">
      <c r="A29" s="166"/>
      <c r="B29" s="478"/>
      <c r="C29" s="479"/>
      <c r="D29" s="480"/>
      <c r="E29" s="419" t="s">
        <v>183</v>
      </c>
      <c r="F29" s="420"/>
      <c r="G29" s="420"/>
      <c r="H29" s="420"/>
      <c r="I29" s="420"/>
      <c r="J29" s="420"/>
      <c r="K29" s="421"/>
      <c r="L29" s="422">
        <v>22</v>
      </c>
      <c r="M29" s="423"/>
      <c r="N29" s="423"/>
      <c r="O29" s="423"/>
      <c r="P29" s="424"/>
      <c r="Q29" s="422">
        <v>4094</v>
      </c>
      <c r="R29" s="423"/>
      <c r="S29" s="423"/>
      <c r="T29" s="423"/>
      <c r="U29" s="423"/>
      <c r="V29" s="424"/>
      <c r="W29" s="489"/>
      <c r="X29" s="490"/>
      <c r="Y29" s="491"/>
      <c r="Z29" s="419" t="s">
        <v>184</v>
      </c>
      <c r="AA29" s="420"/>
      <c r="AB29" s="420"/>
      <c r="AC29" s="420"/>
      <c r="AD29" s="420"/>
      <c r="AE29" s="420"/>
      <c r="AF29" s="420"/>
      <c r="AG29" s="421"/>
      <c r="AH29" s="422">
        <v>481</v>
      </c>
      <c r="AI29" s="423"/>
      <c r="AJ29" s="423"/>
      <c r="AK29" s="423"/>
      <c r="AL29" s="424"/>
      <c r="AM29" s="422">
        <v>1499575</v>
      </c>
      <c r="AN29" s="423"/>
      <c r="AO29" s="423"/>
      <c r="AP29" s="423"/>
      <c r="AQ29" s="423"/>
      <c r="AR29" s="424"/>
      <c r="AS29" s="422">
        <v>3118</v>
      </c>
      <c r="AT29" s="423"/>
      <c r="AU29" s="423"/>
      <c r="AV29" s="423"/>
      <c r="AW29" s="423"/>
      <c r="AX29" s="425"/>
      <c r="AY29" s="432"/>
      <c r="AZ29" s="433"/>
      <c r="BA29" s="433"/>
      <c r="BB29" s="434"/>
      <c r="BC29" s="426" t="s">
        <v>185</v>
      </c>
      <c r="BD29" s="427"/>
      <c r="BE29" s="427"/>
      <c r="BF29" s="427"/>
      <c r="BG29" s="427"/>
      <c r="BH29" s="427"/>
      <c r="BI29" s="427"/>
      <c r="BJ29" s="427"/>
      <c r="BK29" s="427"/>
      <c r="BL29" s="427"/>
      <c r="BM29" s="428"/>
      <c r="BN29" s="446">
        <v>67164</v>
      </c>
      <c r="BO29" s="447"/>
      <c r="BP29" s="447"/>
      <c r="BQ29" s="447"/>
      <c r="BR29" s="447"/>
      <c r="BS29" s="447"/>
      <c r="BT29" s="447"/>
      <c r="BU29" s="448"/>
      <c r="BV29" s="446">
        <v>68654</v>
      </c>
      <c r="BW29" s="447"/>
      <c r="BX29" s="447"/>
      <c r="BY29" s="447"/>
      <c r="BZ29" s="447"/>
      <c r="CA29" s="447"/>
      <c r="CB29" s="447"/>
      <c r="CC29" s="448"/>
      <c r="CD29" s="182"/>
      <c r="CE29" s="444"/>
      <c r="CF29" s="444"/>
      <c r="CG29" s="444"/>
      <c r="CH29" s="444"/>
      <c r="CI29" s="444"/>
      <c r="CJ29" s="444"/>
      <c r="CK29" s="444"/>
      <c r="CL29" s="444"/>
      <c r="CM29" s="444"/>
      <c r="CN29" s="444"/>
      <c r="CO29" s="444"/>
      <c r="CP29" s="444"/>
      <c r="CQ29" s="444"/>
      <c r="CR29" s="444"/>
      <c r="CS29" s="445"/>
      <c r="CT29" s="416"/>
      <c r="CU29" s="417"/>
      <c r="CV29" s="417"/>
      <c r="CW29" s="417"/>
      <c r="CX29" s="417"/>
      <c r="CY29" s="417"/>
      <c r="CZ29" s="417"/>
      <c r="DA29" s="418"/>
      <c r="DB29" s="416"/>
      <c r="DC29" s="417"/>
      <c r="DD29" s="417"/>
      <c r="DE29" s="417"/>
      <c r="DF29" s="417"/>
      <c r="DG29" s="417"/>
      <c r="DH29" s="417"/>
      <c r="DI29" s="418"/>
      <c r="DJ29" s="165"/>
      <c r="DK29" s="165"/>
      <c r="DL29" s="165"/>
      <c r="DM29" s="165"/>
      <c r="DN29" s="165"/>
      <c r="DO29" s="165"/>
    </row>
    <row r="30" spans="1:119" ht="18.75" customHeight="1" thickBot="1">
      <c r="A30" s="166"/>
      <c r="B30" s="481"/>
      <c r="C30" s="482"/>
      <c r="D30" s="483"/>
      <c r="E30" s="492"/>
      <c r="F30" s="493"/>
      <c r="G30" s="493"/>
      <c r="H30" s="493"/>
      <c r="I30" s="493"/>
      <c r="J30" s="493"/>
      <c r="K30" s="494"/>
      <c r="L30" s="495"/>
      <c r="M30" s="496"/>
      <c r="N30" s="496"/>
      <c r="O30" s="496"/>
      <c r="P30" s="497"/>
      <c r="Q30" s="495"/>
      <c r="R30" s="496"/>
      <c r="S30" s="496"/>
      <c r="T30" s="496"/>
      <c r="U30" s="496"/>
      <c r="V30" s="497"/>
      <c r="W30" s="498" t="s">
        <v>186</v>
      </c>
      <c r="X30" s="499"/>
      <c r="Y30" s="499"/>
      <c r="Z30" s="499"/>
      <c r="AA30" s="499"/>
      <c r="AB30" s="499"/>
      <c r="AC30" s="499"/>
      <c r="AD30" s="499"/>
      <c r="AE30" s="499"/>
      <c r="AF30" s="499"/>
      <c r="AG30" s="500"/>
      <c r="AH30" s="410">
        <v>96.7</v>
      </c>
      <c r="AI30" s="411"/>
      <c r="AJ30" s="411"/>
      <c r="AK30" s="411"/>
      <c r="AL30" s="411"/>
      <c r="AM30" s="411"/>
      <c r="AN30" s="411"/>
      <c r="AO30" s="411"/>
      <c r="AP30" s="411"/>
      <c r="AQ30" s="411"/>
      <c r="AR30" s="411"/>
      <c r="AS30" s="411"/>
      <c r="AT30" s="411"/>
      <c r="AU30" s="411"/>
      <c r="AV30" s="411"/>
      <c r="AW30" s="411"/>
      <c r="AX30" s="412"/>
      <c r="AY30" s="435"/>
      <c r="AZ30" s="436"/>
      <c r="BA30" s="436"/>
      <c r="BB30" s="437"/>
      <c r="BC30" s="413" t="s">
        <v>43</v>
      </c>
      <c r="BD30" s="414"/>
      <c r="BE30" s="414"/>
      <c r="BF30" s="414"/>
      <c r="BG30" s="414"/>
      <c r="BH30" s="414"/>
      <c r="BI30" s="414"/>
      <c r="BJ30" s="414"/>
      <c r="BK30" s="414"/>
      <c r="BL30" s="414"/>
      <c r="BM30" s="415"/>
      <c r="BN30" s="449">
        <v>4214422</v>
      </c>
      <c r="BO30" s="450"/>
      <c r="BP30" s="450"/>
      <c r="BQ30" s="450"/>
      <c r="BR30" s="450"/>
      <c r="BS30" s="450"/>
      <c r="BT30" s="450"/>
      <c r="BU30" s="451"/>
      <c r="BV30" s="449">
        <v>3029437</v>
      </c>
      <c r="BW30" s="450"/>
      <c r="BX30" s="450"/>
      <c r="BY30" s="450"/>
      <c r="BZ30" s="450"/>
      <c r="CA30" s="450"/>
      <c r="CB30" s="450"/>
      <c r="CC30" s="45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187</v>
      </c>
      <c r="D32" s="193"/>
      <c r="E32" s="193"/>
      <c r="F32" s="190"/>
      <c r="G32" s="190"/>
      <c r="H32" s="190"/>
      <c r="I32" s="190"/>
      <c r="J32" s="190"/>
      <c r="K32" s="190"/>
      <c r="L32" s="190"/>
      <c r="M32" s="190"/>
      <c r="N32" s="190"/>
      <c r="O32" s="190"/>
      <c r="P32" s="190"/>
      <c r="Q32" s="190"/>
      <c r="R32" s="190"/>
      <c r="S32" s="190"/>
      <c r="T32" s="190"/>
      <c r="U32" s="190" t="s">
        <v>188</v>
      </c>
      <c r="V32" s="190"/>
      <c r="W32" s="190"/>
      <c r="X32" s="190"/>
      <c r="Y32" s="190"/>
      <c r="Z32" s="190"/>
      <c r="AA32" s="190"/>
      <c r="AB32" s="190"/>
      <c r="AC32" s="190"/>
      <c r="AD32" s="190"/>
      <c r="AE32" s="190"/>
      <c r="AF32" s="190"/>
      <c r="AG32" s="190"/>
      <c r="AH32" s="190"/>
      <c r="AI32" s="190"/>
      <c r="AJ32" s="190"/>
      <c r="AK32" s="190"/>
      <c r="AL32" s="190"/>
      <c r="AM32" s="194" t="s">
        <v>189</v>
      </c>
      <c r="AN32" s="190"/>
      <c r="AO32" s="190"/>
      <c r="AP32" s="190"/>
      <c r="AQ32" s="190"/>
      <c r="AR32" s="190"/>
      <c r="AS32" s="194"/>
      <c r="AT32" s="194"/>
      <c r="AU32" s="194"/>
      <c r="AV32" s="194"/>
      <c r="AW32" s="194"/>
      <c r="AX32" s="194"/>
      <c r="AY32" s="194"/>
      <c r="AZ32" s="194"/>
      <c r="BA32" s="194"/>
      <c r="BB32" s="190"/>
      <c r="BC32" s="194"/>
      <c r="BD32" s="190"/>
      <c r="BE32" s="194" t="s">
        <v>190</v>
      </c>
      <c r="BF32" s="190"/>
      <c r="BG32" s="190"/>
      <c r="BH32" s="190"/>
      <c r="BI32" s="190"/>
      <c r="BJ32" s="194"/>
      <c r="BK32" s="194"/>
      <c r="BL32" s="194"/>
      <c r="BM32" s="194"/>
      <c r="BN32" s="194"/>
      <c r="BO32" s="194"/>
      <c r="BP32" s="194"/>
      <c r="BQ32" s="194"/>
      <c r="BR32" s="190"/>
      <c r="BS32" s="190"/>
      <c r="BT32" s="190"/>
      <c r="BU32" s="190"/>
      <c r="BV32" s="190"/>
      <c r="BW32" s="190" t="s">
        <v>191</v>
      </c>
      <c r="BX32" s="190"/>
      <c r="BY32" s="190"/>
      <c r="BZ32" s="190"/>
      <c r="CA32" s="190"/>
      <c r="CB32" s="194"/>
      <c r="CC32" s="194"/>
      <c r="CD32" s="194"/>
      <c r="CE32" s="194"/>
      <c r="CF32" s="194"/>
      <c r="CG32" s="194"/>
      <c r="CH32" s="194"/>
      <c r="CI32" s="194"/>
      <c r="CJ32" s="194"/>
      <c r="CK32" s="194"/>
      <c r="CL32" s="194"/>
      <c r="CM32" s="194"/>
      <c r="CN32" s="194"/>
      <c r="CO32" s="194" t="s">
        <v>192</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9" t="s">
        <v>193</v>
      </c>
      <c r="D33" s="409"/>
      <c r="E33" s="408" t="s">
        <v>194</v>
      </c>
      <c r="F33" s="408"/>
      <c r="G33" s="408"/>
      <c r="H33" s="408"/>
      <c r="I33" s="408"/>
      <c r="J33" s="408"/>
      <c r="K33" s="408"/>
      <c r="L33" s="408"/>
      <c r="M33" s="408"/>
      <c r="N33" s="408"/>
      <c r="O33" s="408"/>
      <c r="P33" s="408"/>
      <c r="Q33" s="408"/>
      <c r="R33" s="408"/>
      <c r="S33" s="408"/>
      <c r="T33" s="195"/>
      <c r="U33" s="409" t="s">
        <v>195</v>
      </c>
      <c r="V33" s="409"/>
      <c r="W33" s="408" t="s">
        <v>194</v>
      </c>
      <c r="X33" s="408"/>
      <c r="Y33" s="408"/>
      <c r="Z33" s="408"/>
      <c r="AA33" s="408"/>
      <c r="AB33" s="408"/>
      <c r="AC33" s="408"/>
      <c r="AD33" s="408"/>
      <c r="AE33" s="408"/>
      <c r="AF33" s="408"/>
      <c r="AG33" s="408"/>
      <c r="AH33" s="408"/>
      <c r="AI33" s="408"/>
      <c r="AJ33" s="408"/>
      <c r="AK33" s="408"/>
      <c r="AL33" s="195"/>
      <c r="AM33" s="409" t="s">
        <v>196</v>
      </c>
      <c r="AN33" s="409"/>
      <c r="AO33" s="408" t="s">
        <v>194</v>
      </c>
      <c r="AP33" s="408"/>
      <c r="AQ33" s="408"/>
      <c r="AR33" s="408"/>
      <c r="AS33" s="408"/>
      <c r="AT33" s="408"/>
      <c r="AU33" s="408"/>
      <c r="AV33" s="408"/>
      <c r="AW33" s="408"/>
      <c r="AX33" s="408"/>
      <c r="AY33" s="408"/>
      <c r="AZ33" s="408"/>
      <c r="BA33" s="408"/>
      <c r="BB33" s="408"/>
      <c r="BC33" s="408"/>
      <c r="BD33" s="196"/>
      <c r="BE33" s="408" t="s">
        <v>197</v>
      </c>
      <c r="BF33" s="408"/>
      <c r="BG33" s="408" t="s">
        <v>198</v>
      </c>
      <c r="BH33" s="408"/>
      <c r="BI33" s="408"/>
      <c r="BJ33" s="408"/>
      <c r="BK33" s="408"/>
      <c r="BL33" s="408"/>
      <c r="BM33" s="408"/>
      <c r="BN33" s="408"/>
      <c r="BO33" s="408"/>
      <c r="BP33" s="408"/>
      <c r="BQ33" s="408"/>
      <c r="BR33" s="408"/>
      <c r="BS33" s="408"/>
      <c r="BT33" s="408"/>
      <c r="BU33" s="408"/>
      <c r="BV33" s="196"/>
      <c r="BW33" s="409" t="s">
        <v>197</v>
      </c>
      <c r="BX33" s="409"/>
      <c r="BY33" s="408" t="s">
        <v>199</v>
      </c>
      <c r="BZ33" s="408"/>
      <c r="CA33" s="408"/>
      <c r="CB33" s="408"/>
      <c r="CC33" s="408"/>
      <c r="CD33" s="408"/>
      <c r="CE33" s="408"/>
      <c r="CF33" s="408"/>
      <c r="CG33" s="408"/>
      <c r="CH33" s="408"/>
      <c r="CI33" s="408"/>
      <c r="CJ33" s="408"/>
      <c r="CK33" s="408"/>
      <c r="CL33" s="408"/>
      <c r="CM33" s="408"/>
      <c r="CN33" s="195"/>
      <c r="CO33" s="409" t="s">
        <v>196</v>
      </c>
      <c r="CP33" s="409"/>
      <c r="CQ33" s="408" t="s">
        <v>200</v>
      </c>
      <c r="CR33" s="408"/>
      <c r="CS33" s="408"/>
      <c r="CT33" s="408"/>
      <c r="CU33" s="408"/>
      <c r="CV33" s="408"/>
      <c r="CW33" s="408"/>
      <c r="CX33" s="408"/>
      <c r="CY33" s="408"/>
      <c r="CZ33" s="408"/>
      <c r="DA33" s="408"/>
      <c r="DB33" s="408"/>
      <c r="DC33" s="408"/>
      <c r="DD33" s="408"/>
      <c r="DE33" s="408"/>
      <c r="DF33" s="195"/>
      <c r="DG33" s="407" t="s">
        <v>201</v>
      </c>
      <c r="DH33" s="407"/>
      <c r="DI33" s="197"/>
      <c r="DJ33" s="165"/>
      <c r="DK33" s="165"/>
      <c r="DL33" s="165"/>
      <c r="DM33" s="165"/>
      <c r="DN33" s="165"/>
      <c r="DO33" s="165"/>
    </row>
    <row r="34" spans="1:119" ht="32.25" customHeight="1">
      <c r="A34" s="166"/>
      <c r="B34" s="192"/>
      <c r="C34" s="405">
        <f>IF(E34="","",1)</f>
        <v>1</v>
      </c>
      <c r="D34" s="405"/>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93"/>
      <c r="U34" s="405">
        <f>IF(W34="","",MAX(C34:D43)+1)</f>
        <v>3</v>
      </c>
      <c r="V34" s="405"/>
      <c r="W34" s="404" t="str">
        <f>IF('各会計、関係団体の財政状況及び健全化判断比率'!B28="","",'各会計、関係団体の財政状況及び健全化判断比率'!B28)</f>
        <v>米沢市国民健康保険事業勘定特別会計</v>
      </c>
      <c r="X34" s="404"/>
      <c r="Y34" s="404"/>
      <c r="Z34" s="404"/>
      <c r="AA34" s="404"/>
      <c r="AB34" s="404"/>
      <c r="AC34" s="404"/>
      <c r="AD34" s="404"/>
      <c r="AE34" s="404"/>
      <c r="AF34" s="404"/>
      <c r="AG34" s="404"/>
      <c r="AH34" s="404"/>
      <c r="AI34" s="404"/>
      <c r="AJ34" s="404"/>
      <c r="AK34" s="404"/>
      <c r="AL34" s="193"/>
      <c r="AM34" s="405">
        <f>IF(AO34="","",MAX(C34:D43,U34:V43)+1)</f>
        <v>6</v>
      </c>
      <c r="AN34" s="405"/>
      <c r="AO34" s="404" t="str">
        <f>IF('各会計、関係団体の財政状況及び健全化判断比率'!B31="","",'各会計、関係団体の財政状況及び健全化判断比率'!B31)</f>
        <v>米沢市水道事業会計</v>
      </c>
      <c r="AP34" s="404"/>
      <c r="AQ34" s="404"/>
      <c r="AR34" s="404"/>
      <c r="AS34" s="404"/>
      <c r="AT34" s="404"/>
      <c r="AU34" s="404"/>
      <c r="AV34" s="404"/>
      <c r="AW34" s="404"/>
      <c r="AX34" s="404"/>
      <c r="AY34" s="404"/>
      <c r="AZ34" s="404"/>
      <c r="BA34" s="404"/>
      <c r="BB34" s="404"/>
      <c r="BC34" s="404"/>
      <c r="BD34" s="193"/>
      <c r="BE34" s="405">
        <f>IF(BG34="","",MAX(C34:D43,U34:V43,AM34:AN43)+1)</f>
        <v>8</v>
      </c>
      <c r="BF34" s="405"/>
      <c r="BG34" s="404" t="str">
        <f>IF('各会計、関係団体の財政状況及び健全化判断比率'!B33="","",'各会計、関係団体の財政状況及び健全化判断比率'!B33)</f>
        <v>米沢市と畜場及び食肉市場費特別会計</v>
      </c>
      <c r="BH34" s="404"/>
      <c r="BI34" s="404"/>
      <c r="BJ34" s="404"/>
      <c r="BK34" s="404"/>
      <c r="BL34" s="404"/>
      <c r="BM34" s="404"/>
      <c r="BN34" s="404"/>
      <c r="BO34" s="404"/>
      <c r="BP34" s="404"/>
      <c r="BQ34" s="404"/>
      <c r="BR34" s="404"/>
      <c r="BS34" s="404"/>
      <c r="BT34" s="404"/>
      <c r="BU34" s="404"/>
      <c r="BV34" s="193"/>
      <c r="BW34" s="405">
        <f>IF(BY34="","",MAX(C34:D43,U34:V43,AM34:AN43,BE34:BF43)+1)</f>
        <v>12</v>
      </c>
      <c r="BX34" s="405"/>
      <c r="BY34" s="404" t="str">
        <f>IF('各会計、関係団体の財政状況及び健全化判断比率'!B68="","",'各会計、関係団体の財政状況及び健全化判断比率'!B68)</f>
        <v>置賜広域行政事務組合</v>
      </c>
      <c r="BZ34" s="404"/>
      <c r="CA34" s="404"/>
      <c r="CB34" s="404"/>
      <c r="CC34" s="404"/>
      <c r="CD34" s="404"/>
      <c r="CE34" s="404"/>
      <c r="CF34" s="404"/>
      <c r="CG34" s="404"/>
      <c r="CH34" s="404"/>
      <c r="CI34" s="404"/>
      <c r="CJ34" s="404"/>
      <c r="CK34" s="404"/>
      <c r="CL34" s="404"/>
      <c r="CM34" s="404"/>
      <c r="CN34" s="193"/>
      <c r="CO34" s="405">
        <f>IF(CQ34="","",MAX(C34:D43,U34:V43,AM34:AN43,BE34:BF43,BW34:BX43)+1)</f>
        <v>18</v>
      </c>
      <c r="CP34" s="405"/>
      <c r="CQ34" s="404" t="str">
        <f>IF('各会計、関係団体の財政状況及び健全化判断比率'!BS7="","",'各会計、関係団体の財政状況及び健全化判断比率'!BS7)</f>
        <v>米沢上杉文化振興財団</v>
      </c>
      <c r="CR34" s="404"/>
      <c r="CS34" s="404"/>
      <c r="CT34" s="404"/>
      <c r="CU34" s="404"/>
      <c r="CV34" s="404"/>
      <c r="CW34" s="404"/>
      <c r="CX34" s="404"/>
      <c r="CY34" s="404"/>
      <c r="CZ34" s="404"/>
      <c r="DA34" s="404"/>
      <c r="DB34" s="404"/>
      <c r="DC34" s="404"/>
      <c r="DD34" s="404"/>
      <c r="DE34" s="404"/>
      <c r="DF34" s="190"/>
      <c r="DG34" s="406" t="str">
        <f>IF('各会計、関係団体の財政状況及び健全化判断比率'!BR7="","",'各会計、関係団体の財政状況及び健全化判断比率'!BR7)</f>
        <v/>
      </c>
      <c r="DH34" s="406"/>
      <c r="DI34" s="197"/>
      <c r="DJ34" s="165"/>
      <c r="DK34" s="165"/>
      <c r="DL34" s="165"/>
      <c r="DM34" s="165"/>
      <c r="DN34" s="165"/>
      <c r="DO34" s="165"/>
    </row>
    <row r="35" spans="1:119" ht="32.25" customHeight="1">
      <c r="A35" s="166"/>
      <c r="B35" s="192"/>
      <c r="C35" s="405">
        <f>IF(E35="","",C34+1)</f>
        <v>2</v>
      </c>
      <c r="D35" s="405"/>
      <c r="E35" s="404" t="str">
        <f>IF('各会計、関係団体の財政状況及び健全化判断比率'!B8="","",'各会計、関係団体の財政状況及び健全化判断比率'!B8)</f>
        <v>米沢市物品調達費特別会計</v>
      </c>
      <c r="F35" s="404"/>
      <c r="G35" s="404"/>
      <c r="H35" s="404"/>
      <c r="I35" s="404"/>
      <c r="J35" s="404"/>
      <c r="K35" s="404"/>
      <c r="L35" s="404"/>
      <c r="M35" s="404"/>
      <c r="N35" s="404"/>
      <c r="O35" s="404"/>
      <c r="P35" s="404"/>
      <c r="Q35" s="404"/>
      <c r="R35" s="404"/>
      <c r="S35" s="404"/>
      <c r="T35" s="193"/>
      <c r="U35" s="405">
        <f>IF(W35="","",U34+1)</f>
        <v>4</v>
      </c>
      <c r="V35" s="405"/>
      <c r="W35" s="404" t="str">
        <f>IF('各会計、関係団体の財政状況及び健全化判断比率'!B29="","",'各会計、関係団体の財政状況及び健全化判断比率'!B29)</f>
        <v>米沢市介護保険事業勘定特別会計</v>
      </c>
      <c r="X35" s="404"/>
      <c r="Y35" s="404"/>
      <c r="Z35" s="404"/>
      <c r="AA35" s="404"/>
      <c r="AB35" s="404"/>
      <c r="AC35" s="404"/>
      <c r="AD35" s="404"/>
      <c r="AE35" s="404"/>
      <c r="AF35" s="404"/>
      <c r="AG35" s="404"/>
      <c r="AH35" s="404"/>
      <c r="AI35" s="404"/>
      <c r="AJ35" s="404"/>
      <c r="AK35" s="404"/>
      <c r="AL35" s="193"/>
      <c r="AM35" s="405">
        <f t="shared" ref="AM35:AM43" si="0">IF(AO35="","",AM34+1)</f>
        <v>7</v>
      </c>
      <c r="AN35" s="405"/>
      <c r="AO35" s="404" t="str">
        <f>IF('各会計、関係団体の財政状況及び健全化判断比率'!B32="","",'各会計、関係団体の財政状況及び健全化判断比率'!B32)</f>
        <v>米沢市立病院事業会計</v>
      </c>
      <c r="AP35" s="404"/>
      <c r="AQ35" s="404"/>
      <c r="AR35" s="404"/>
      <c r="AS35" s="404"/>
      <c r="AT35" s="404"/>
      <c r="AU35" s="404"/>
      <c r="AV35" s="404"/>
      <c r="AW35" s="404"/>
      <c r="AX35" s="404"/>
      <c r="AY35" s="404"/>
      <c r="AZ35" s="404"/>
      <c r="BA35" s="404"/>
      <c r="BB35" s="404"/>
      <c r="BC35" s="404"/>
      <c r="BD35" s="193"/>
      <c r="BE35" s="405">
        <f t="shared" ref="BE35:BE43" si="1">IF(BG35="","",BE34+1)</f>
        <v>9</v>
      </c>
      <c r="BF35" s="405"/>
      <c r="BG35" s="404" t="str">
        <f>IF('各会計、関係団体の財政状況及び健全化判断比率'!B34="","",'各会計、関係団体の財政状況及び健全化判断比率'!B34)</f>
        <v>米沢市青果物地方卸売市場費特別会計</v>
      </c>
      <c r="BH35" s="404"/>
      <c r="BI35" s="404"/>
      <c r="BJ35" s="404"/>
      <c r="BK35" s="404"/>
      <c r="BL35" s="404"/>
      <c r="BM35" s="404"/>
      <c r="BN35" s="404"/>
      <c r="BO35" s="404"/>
      <c r="BP35" s="404"/>
      <c r="BQ35" s="404"/>
      <c r="BR35" s="404"/>
      <c r="BS35" s="404"/>
      <c r="BT35" s="404"/>
      <c r="BU35" s="404"/>
      <c r="BV35" s="193"/>
      <c r="BW35" s="405">
        <f t="shared" ref="BW35:BW43" si="2">IF(BY35="","",BW34+1)</f>
        <v>13</v>
      </c>
      <c r="BX35" s="405"/>
      <c r="BY35" s="404" t="str">
        <f>IF('各会計、関係団体の財政状況及び健全化判断比率'!B69="","",'各会計、関係団体の財政状況及び健全化判断比率'!B69)</f>
        <v>山形県後期高齢者医療広域連合（普通会計分）</v>
      </c>
      <c r="BZ35" s="404"/>
      <c r="CA35" s="404"/>
      <c r="CB35" s="404"/>
      <c r="CC35" s="404"/>
      <c r="CD35" s="404"/>
      <c r="CE35" s="404"/>
      <c r="CF35" s="404"/>
      <c r="CG35" s="404"/>
      <c r="CH35" s="404"/>
      <c r="CI35" s="404"/>
      <c r="CJ35" s="404"/>
      <c r="CK35" s="404"/>
      <c r="CL35" s="404"/>
      <c r="CM35" s="404"/>
      <c r="CN35" s="193"/>
      <c r="CO35" s="405">
        <f t="shared" ref="CO35:CO43" si="3">IF(CQ35="","",CO34+1)</f>
        <v>19</v>
      </c>
      <c r="CP35" s="405"/>
      <c r="CQ35" s="404" t="str">
        <f>IF('各会計、関係団体の財政状況及び健全化判断比率'!BS8="","",'各会計、関係団体の財政状況及び健全化判断比率'!BS8)</f>
        <v>米沢観光コンベンション協会</v>
      </c>
      <c r="CR35" s="404"/>
      <c r="CS35" s="404"/>
      <c r="CT35" s="404"/>
      <c r="CU35" s="404"/>
      <c r="CV35" s="404"/>
      <c r="CW35" s="404"/>
      <c r="CX35" s="404"/>
      <c r="CY35" s="404"/>
      <c r="CZ35" s="404"/>
      <c r="DA35" s="404"/>
      <c r="DB35" s="404"/>
      <c r="DC35" s="404"/>
      <c r="DD35" s="404"/>
      <c r="DE35" s="404"/>
      <c r="DF35" s="190"/>
      <c r="DG35" s="406" t="str">
        <f>IF('各会計、関係団体の財政状況及び健全化判断比率'!BR8="","",'各会計、関係団体の財政状況及び健全化判断比率'!BR8)</f>
        <v/>
      </c>
      <c r="DH35" s="406"/>
      <c r="DI35" s="197"/>
      <c r="DJ35" s="165"/>
      <c r="DK35" s="165"/>
      <c r="DL35" s="165"/>
      <c r="DM35" s="165"/>
      <c r="DN35" s="165"/>
      <c r="DO35" s="165"/>
    </row>
    <row r="36" spans="1:119" ht="32.25" customHeight="1">
      <c r="A36" s="166"/>
      <c r="B36" s="192"/>
      <c r="C36" s="405" t="str">
        <f>IF(E36="","",C35+1)</f>
        <v/>
      </c>
      <c r="D36" s="405"/>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93"/>
      <c r="U36" s="405">
        <f t="shared" ref="U36:U43" si="4">IF(W36="","",U35+1)</f>
        <v>5</v>
      </c>
      <c r="V36" s="405"/>
      <c r="W36" s="404" t="str">
        <f>IF('各会計、関係団体の財政状況及び健全化判断比率'!B30="","",'各会計、関係団体の財政状況及び健全化判断比率'!B30)</f>
        <v>米沢市後期高齢者医療費特別会計</v>
      </c>
      <c r="X36" s="404"/>
      <c r="Y36" s="404"/>
      <c r="Z36" s="404"/>
      <c r="AA36" s="404"/>
      <c r="AB36" s="404"/>
      <c r="AC36" s="404"/>
      <c r="AD36" s="404"/>
      <c r="AE36" s="404"/>
      <c r="AF36" s="404"/>
      <c r="AG36" s="404"/>
      <c r="AH36" s="404"/>
      <c r="AI36" s="404"/>
      <c r="AJ36" s="404"/>
      <c r="AK36" s="404"/>
      <c r="AL36" s="193"/>
      <c r="AM36" s="405" t="str">
        <f t="shared" si="0"/>
        <v/>
      </c>
      <c r="AN36" s="405"/>
      <c r="AO36" s="404"/>
      <c r="AP36" s="404"/>
      <c r="AQ36" s="404"/>
      <c r="AR36" s="404"/>
      <c r="AS36" s="404"/>
      <c r="AT36" s="404"/>
      <c r="AU36" s="404"/>
      <c r="AV36" s="404"/>
      <c r="AW36" s="404"/>
      <c r="AX36" s="404"/>
      <c r="AY36" s="404"/>
      <c r="AZ36" s="404"/>
      <c r="BA36" s="404"/>
      <c r="BB36" s="404"/>
      <c r="BC36" s="404"/>
      <c r="BD36" s="193"/>
      <c r="BE36" s="405">
        <f t="shared" si="1"/>
        <v>10</v>
      </c>
      <c r="BF36" s="405"/>
      <c r="BG36" s="404" t="str">
        <f>IF('各会計、関係団体の財政状況及び健全化判断比率'!B35="","",'各会計、関係団体の財政状況及び健全化判断比率'!B35)</f>
        <v>米沢市下水道事業費特別会計</v>
      </c>
      <c r="BH36" s="404"/>
      <c r="BI36" s="404"/>
      <c r="BJ36" s="404"/>
      <c r="BK36" s="404"/>
      <c r="BL36" s="404"/>
      <c r="BM36" s="404"/>
      <c r="BN36" s="404"/>
      <c r="BO36" s="404"/>
      <c r="BP36" s="404"/>
      <c r="BQ36" s="404"/>
      <c r="BR36" s="404"/>
      <c r="BS36" s="404"/>
      <c r="BT36" s="404"/>
      <c r="BU36" s="404"/>
      <c r="BV36" s="193"/>
      <c r="BW36" s="405">
        <f t="shared" si="2"/>
        <v>14</v>
      </c>
      <c r="BX36" s="405"/>
      <c r="BY36" s="404" t="str">
        <f>IF('各会計、関係団体の財政状況及び健全化判断比率'!B70="","",'各会計、関係団体の財政状況及び健全化判断比率'!B70)</f>
        <v>山形県後期高齢者医療広域連合（事業会計分）</v>
      </c>
      <c r="BZ36" s="404"/>
      <c r="CA36" s="404"/>
      <c r="CB36" s="404"/>
      <c r="CC36" s="404"/>
      <c r="CD36" s="404"/>
      <c r="CE36" s="404"/>
      <c r="CF36" s="404"/>
      <c r="CG36" s="404"/>
      <c r="CH36" s="404"/>
      <c r="CI36" s="404"/>
      <c r="CJ36" s="404"/>
      <c r="CK36" s="404"/>
      <c r="CL36" s="404"/>
      <c r="CM36" s="404"/>
      <c r="CN36" s="193"/>
      <c r="CO36" s="405">
        <f t="shared" si="3"/>
        <v>20</v>
      </c>
      <c r="CP36" s="405"/>
      <c r="CQ36" s="404" t="str">
        <f>IF('各会計、関係団体の財政状況及び健全化判断比率'!BS9="","",'各会計、関係団体の財政状況及び健全化判断比率'!BS9)</f>
        <v>米沢市土地開発公社</v>
      </c>
      <c r="CR36" s="404"/>
      <c r="CS36" s="404"/>
      <c r="CT36" s="404"/>
      <c r="CU36" s="404"/>
      <c r="CV36" s="404"/>
      <c r="CW36" s="404"/>
      <c r="CX36" s="404"/>
      <c r="CY36" s="404"/>
      <c r="CZ36" s="404"/>
      <c r="DA36" s="404"/>
      <c r="DB36" s="404"/>
      <c r="DC36" s="404"/>
      <c r="DD36" s="404"/>
      <c r="DE36" s="404"/>
      <c r="DF36" s="190"/>
      <c r="DG36" s="406" t="str">
        <f>IF('各会計、関係団体の財政状況及び健全化判断比率'!BR9="","",'各会計、関係団体の財政状況及び健全化判断比率'!BR9)</f>
        <v/>
      </c>
      <c r="DH36" s="406"/>
      <c r="DI36" s="197"/>
      <c r="DJ36" s="165"/>
      <c r="DK36" s="165"/>
      <c r="DL36" s="165"/>
      <c r="DM36" s="165"/>
      <c r="DN36" s="165"/>
      <c r="DO36" s="165"/>
    </row>
    <row r="37" spans="1:119" ht="32.25" customHeight="1">
      <c r="A37" s="166"/>
      <c r="B37" s="192"/>
      <c r="C37" s="405" t="str">
        <f>IF(E37="","",C36+1)</f>
        <v/>
      </c>
      <c r="D37" s="405"/>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93"/>
      <c r="U37" s="405" t="str">
        <f t="shared" si="4"/>
        <v/>
      </c>
      <c r="V37" s="405"/>
      <c r="W37" s="404"/>
      <c r="X37" s="404"/>
      <c r="Y37" s="404"/>
      <c r="Z37" s="404"/>
      <c r="AA37" s="404"/>
      <c r="AB37" s="404"/>
      <c r="AC37" s="404"/>
      <c r="AD37" s="404"/>
      <c r="AE37" s="404"/>
      <c r="AF37" s="404"/>
      <c r="AG37" s="404"/>
      <c r="AH37" s="404"/>
      <c r="AI37" s="404"/>
      <c r="AJ37" s="404"/>
      <c r="AK37" s="404"/>
      <c r="AL37" s="193"/>
      <c r="AM37" s="405" t="str">
        <f t="shared" si="0"/>
        <v/>
      </c>
      <c r="AN37" s="405"/>
      <c r="AO37" s="404"/>
      <c r="AP37" s="404"/>
      <c r="AQ37" s="404"/>
      <c r="AR37" s="404"/>
      <c r="AS37" s="404"/>
      <c r="AT37" s="404"/>
      <c r="AU37" s="404"/>
      <c r="AV37" s="404"/>
      <c r="AW37" s="404"/>
      <c r="AX37" s="404"/>
      <c r="AY37" s="404"/>
      <c r="AZ37" s="404"/>
      <c r="BA37" s="404"/>
      <c r="BB37" s="404"/>
      <c r="BC37" s="404"/>
      <c r="BD37" s="193"/>
      <c r="BE37" s="405">
        <f t="shared" si="1"/>
        <v>11</v>
      </c>
      <c r="BF37" s="405"/>
      <c r="BG37" s="404" t="str">
        <f>IF('各会計、関係団体の財政状況及び健全化判断比率'!B36="","",'各会計、関係団体の財政状況及び健全化判断比率'!B36)</f>
        <v>米沢市農業集落排水事業費特別会計</v>
      </c>
      <c r="BH37" s="404"/>
      <c r="BI37" s="404"/>
      <c r="BJ37" s="404"/>
      <c r="BK37" s="404"/>
      <c r="BL37" s="404"/>
      <c r="BM37" s="404"/>
      <c r="BN37" s="404"/>
      <c r="BO37" s="404"/>
      <c r="BP37" s="404"/>
      <c r="BQ37" s="404"/>
      <c r="BR37" s="404"/>
      <c r="BS37" s="404"/>
      <c r="BT37" s="404"/>
      <c r="BU37" s="404"/>
      <c r="BV37" s="193"/>
      <c r="BW37" s="405">
        <f t="shared" si="2"/>
        <v>15</v>
      </c>
      <c r="BX37" s="405"/>
      <c r="BY37" s="404" t="str">
        <f>IF('各会計、関係団体の財政状況及び健全化判断比率'!B71="","",'各会計、関係団体の財政状況及び健全化判断比率'!B71)</f>
        <v>山形県自治会館管理組合</v>
      </c>
      <c r="BZ37" s="404"/>
      <c r="CA37" s="404"/>
      <c r="CB37" s="404"/>
      <c r="CC37" s="404"/>
      <c r="CD37" s="404"/>
      <c r="CE37" s="404"/>
      <c r="CF37" s="404"/>
      <c r="CG37" s="404"/>
      <c r="CH37" s="404"/>
      <c r="CI37" s="404"/>
      <c r="CJ37" s="404"/>
      <c r="CK37" s="404"/>
      <c r="CL37" s="404"/>
      <c r="CM37" s="404"/>
      <c r="CN37" s="193"/>
      <c r="CO37" s="405">
        <f t="shared" si="3"/>
        <v>21</v>
      </c>
      <c r="CP37" s="405"/>
      <c r="CQ37" s="404" t="str">
        <f>IF('各会計、関係団体の財政状況及び健全化判断比率'!BS10="","",'各会計、関係団体の財政状況及び健全化判断比率'!BS10)</f>
        <v>米沢食肉公社</v>
      </c>
      <c r="CR37" s="404"/>
      <c r="CS37" s="404"/>
      <c r="CT37" s="404"/>
      <c r="CU37" s="404"/>
      <c r="CV37" s="404"/>
      <c r="CW37" s="404"/>
      <c r="CX37" s="404"/>
      <c r="CY37" s="404"/>
      <c r="CZ37" s="404"/>
      <c r="DA37" s="404"/>
      <c r="DB37" s="404"/>
      <c r="DC37" s="404"/>
      <c r="DD37" s="404"/>
      <c r="DE37" s="404"/>
      <c r="DF37" s="190"/>
      <c r="DG37" s="406" t="str">
        <f>IF('各会計、関係団体の財政状況及び健全化判断比率'!BR10="","",'各会計、関係団体の財政状況及び健全化判断比率'!BR10)</f>
        <v/>
      </c>
      <c r="DH37" s="406"/>
      <c r="DI37" s="197"/>
      <c r="DJ37" s="165"/>
      <c r="DK37" s="165"/>
      <c r="DL37" s="165"/>
      <c r="DM37" s="165"/>
      <c r="DN37" s="165"/>
      <c r="DO37" s="165"/>
    </row>
    <row r="38" spans="1:119" ht="32.25" customHeight="1">
      <c r="A38" s="166"/>
      <c r="B38" s="192"/>
      <c r="C38" s="405" t="str">
        <f t="shared" ref="C38:C43" si="5">IF(E38="","",C37+1)</f>
        <v/>
      </c>
      <c r="D38" s="405"/>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93"/>
      <c r="U38" s="405" t="str">
        <f t="shared" si="4"/>
        <v/>
      </c>
      <c r="V38" s="405"/>
      <c r="W38" s="404"/>
      <c r="X38" s="404"/>
      <c r="Y38" s="404"/>
      <c r="Z38" s="404"/>
      <c r="AA38" s="404"/>
      <c r="AB38" s="404"/>
      <c r="AC38" s="404"/>
      <c r="AD38" s="404"/>
      <c r="AE38" s="404"/>
      <c r="AF38" s="404"/>
      <c r="AG38" s="404"/>
      <c r="AH38" s="404"/>
      <c r="AI38" s="404"/>
      <c r="AJ38" s="404"/>
      <c r="AK38" s="404"/>
      <c r="AL38" s="193"/>
      <c r="AM38" s="405" t="str">
        <f t="shared" si="0"/>
        <v/>
      </c>
      <c r="AN38" s="405"/>
      <c r="AO38" s="404"/>
      <c r="AP38" s="404"/>
      <c r="AQ38" s="404"/>
      <c r="AR38" s="404"/>
      <c r="AS38" s="404"/>
      <c r="AT38" s="404"/>
      <c r="AU38" s="404"/>
      <c r="AV38" s="404"/>
      <c r="AW38" s="404"/>
      <c r="AX38" s="404"/>
      <c r="AY38" s="404"/>
      <c r="AZ38" s="404"/>
      <c r="BA38" s="404"/>
      <c r="BB38" s="404"/>
      <c r="BC38" s="404"/>
      <c r="BD38" s="193"/>
      <c r="BE38" s="405" t="str">
        <f t="shared" si="1"/>
        <v/>
      </c>
      <c r="BF38" s="405"/>
      <c r="BG38" s="404"/>
      <c r="BH38" s="404"/>
      <c r="BI38" s="404"/>
      <c r="BJ38" s="404"/>
      <c r="BK38" s="404"/>
      <c r="BL38" s="404"/>
      <c r="BM38" s="404"/>
      <c r="BN38" s="404"/>
      <c r="BO38" s="404"/>
      <c r="BP38" s="404"/>
      <c r="BQ38" s="404"/>
      <c r="BR38" s="404"/>
      <c r="BS38" s="404"/>
      <c r="BT38" s="404"/>
      <c r="BU38" s="404"/>
      <c r="BV38" s="193"/>
      <c r="BW38" s="405">
        <f t="shared" si="2"/>
        <v>16</v>
      </c>
      <c r="BX38" s="405"/>
      <c r="BY38" s="404" t="str">
        <f>IF('各会計、関係団体の財政状況及び健全化判断比率'!B72="","",'各会計、関係団体の財政状況及び健全化判断比率'!B72)</f>
        <v>山形県消防補償等組合</v>
      </c>
      <c r="BZ38" s="404"/>
      <c r="CA38" s="404"/>
      <c r="CB38" s="404"/>
      <c r="CC38" s="404"/>
      <c r="CD38" s="404"/>
      <c r="CE38" s="404"/>
      <c r="CF38" s="404"/>
      <c r="CG38" s="404"/>
      <c r="CH38" s="404"/>
      <c r="CI38" s="404"/>
      <c r="CJ38" s="404"/>
      <c r="CK38" s="404"/>
      <c r="CL38" s="404"/>
      <c r="CM38" s="404"/>
      <c r="CN38" s="193"/>
      <c r="CO38" s="405">
        <f t="shared" si="3"/>
        <v>22</v>
      </c>
      <c r="CP38" s="405"/>
      <c r="CQ38" s="404" t="str">
        <f>IF('各会計、関係団体の財政状況及び健全化判断比率'!BS11="","",'各会計、関係団体の財政状況及び健全化判断比率'!BS11)</f>
        <v>米沢市体育協会</v>
      </c>
      <c r="CR38" s="404"/>
      <c r="CS38" s="404"/>
      <c r="CT38" s="404"/>
      <c r="CU38" s="404"/>
      <c r="CV38" s="404"/>
      <c r="CW38" s="404"/>
      <c r="CX38" s="404"/>
      <c r="CY38" s="404"/>
      <c r="CZ38" s="404"/>
      <c r="DA38" s="404"/>
      <c r="DB38" s="404"/>
      <c r="DC38" s="404"/>
      <c r="DD38" s="404"/>
      <c r="DE38" s="404"/>
      <c r="DF38" s="190"/>
      <c r="DG38" s="406" t="str">
        <f>IF('各会計、関係団体の財政状況及び健全化判断比率'!BR11="","",'各会計、関係団体の財政状況及び健全化判断比率'!BR11)</f>
        <v/>
      </c>
      <c r="DH38" s="406"/>
      <c r="DI38" s="197"/>
      <c r="DJ38" s="165"/>
      <c r="DK38" s="165"/>
      <c r="DL38" s="165"/>
      <c r="DM38" s="165"/>
      <c r="DN38" s="165"/>
      <c r="DO38" s="165"/>
    </row>
    <row r="39" spans="1:119" ht="32.25" customHeight="1">
      <c r="A39" s="166"/>
      <c r="B39" s="192"/>
      <c r="C39" s="405" t="str">
        <f t="shared" si="5"/>
        <v/>
      </c>
      <c r="D39" s="405"/>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93"/>
      <c r="U39" s="405" t="str">
        <f t="shared" si="4"/>
        <v/>
      </c>
      <c r="V39" s="405"/>
      <c r="W39" s="404"/>
      <c r="X39" s="404"/>
      <c r="Y39" s="404"/>
      <c r="Z39" s="404"/>
      <c r="AA39" s="404"/>
      <c r="AB39" s="404"/>
      <c r="AC39" s="404"/>
      <c r="AD39" s="404"/>
      <c r="AE39" s="404"/>
      <c r="AF39" s="404"/>
      <c r="AG39" s="404"/>
      <c r="AH39" s="404"/>
      <c r="AI39" s="404"/>
      <c r="AJ39" s="404"/>
      <c r="AK39" s="404"/>
      <c r="AL39" s="193"/>
      <c r="AM39" s="405" t="str">
        <f t="shared" si="0"/>
        <v/>
      </c>
      <c r="AN39" s="405"/>
      <c r="AO39" s="404"/>
      <c r="AP39" s="404"/>
      <c r="AQ39" s="404"/>
      <c r="AR39" s="404"/>
      <c r="AS39" s="404"/>
      <c r="AT39" s="404"/>
      <c r="AU39" s="404"/>
      <c r="AV39" s="404"/>
      <c r="AW39" s="404"/>
      <c r="AX39" s="404"/>
      <c r="AY39" s="404"/>
      <c r="AZ39" s="404"/>
      <c r="BA39" s="404"/>
      <c r="BB39" s="404"/>
      <c r="BC39" s="404"/>
      <c r="BD39" s="193"/>
      <c r="BE39" s="405" t="str">
        <f t="shared" si="1"/>
        <v/>
      </c>
      <c r="BF39" s="405"/>
      <c r="BG39" s="404"/>
      <c r="BH39" s="404"/>
      <c r="BI39" s="404"/>
      <c r="BJ39" s="404"/>
      <c r="BK39" s="404"/>
      <c r="BL39" s="404"/>
      <c r="BM39" s="404"/>
      <c r="BN39" s="404"/>
      <c r="BO39" s="404"/>
      <c r="BP39" s="404"/>
      <c r="BQ39" s="404"/>
      <c r="BR39" s="404"/>
      <c r="BS39" s="404"/>
      <c r="BT39" s="404"/>
      <c r="BU39" s="404"/>
      <c r="BV39" s="193"/>
      <c r="BW39" s="405">
        <f t="shared" si="2"/>
        <v>17</v>
      </c>
      <c r="BX39" s="405"/>
      <c r="BY39" s="404" t="str">
        <f>IF('各会計、関係団体の財政状況及び健全化判断比率'!B73="","",'各会計、関係団体の財政状況及び健全化判断比率'!B73)</f>
        <v>松川堰組合</v>
      </c>
      <c r="BZ39" s="404"/>
      <c r="CA39" s="404"/>
      <c r="CB39" s="404"/>
      <c r="CC39" s="404"/>
      <c r="CD39" s="404"/>
      <c r="CE39" s="404"/>
      <c r="CF39" s="404"/>
      <c r="CG39" s="404"/>
      <c r="CH39" s="404"/>
      <c r="CI39" s="404"/>
      <c r="CJ39" s="404"/>
      <c r="CK39" s="404"/>
      <c r="CL39" s="404"/>
      <c r="CM39" s="404"/>
      <c r="CN39" s="193"/>
      <c r="CO39" s="405">
        <f t="shared" si="3"/>
        <v>23</v>
      </c>
      <c r="CP39" s="405"/>
      <c r="CQ39" s="404" t="str">
        <f>IF('各会計、関係団体の財政状況及び健全化判断比率'!BS12="","",'各会計、関係団体の財政状況及び健全化判断比率'!BS12)</f>
        <v>天元台</v>
      </c>
      <c r="CR39" s="404"/>
      <c r="CS39" s="404"/>
      <c r="CT39" s="404"/>
      <c r="CU39" s="404"/>
      <c r="CV39" s="404"/>
      <c r="CW39" s="404"/>
      <c r="CX39" s="404"/>
      <c r="CY39" s="404"/>
      <c r="CZ39" s="404"/>
      <c r="DA39" s="404"/>
      <c r="DB39" s="404"/>
      <c r="DC39" s="404"/>
      <c r="DD39" s="404"/>
      <c r="DE39" s="404"/>
      <c r="DF39" s="190"/>
      <c r="DG39" s="406" t="str">
        <f>IF('各会計、関係団体の財政状況及び健全化判断比率'!BR12="","",'各会計、関係団体の財政状況及び健全化判断比率'!BR12)</f>
        <v/>
      </c>
      <c r="DH39" s="406"/>
      <c r="DI39" s="197"/>
      <c r="DJ39" s="165"/>
      <c r="DK39" s="165"/>
      <c r="DL39" s="165"/>
      <c r="DM39" s="165"/>
      <c r="DN39" s="165"/>
      <c r="DO39" s="165"/>
    </row>
    <row r="40" spans="1:119" ht="32.25" customHeight="1">
      <c r="A40" s="166"/>
      <c r="B40" s="192"/>
      <c r="C40" s="405" t="str">
        <f t="shared" si="5"/>
        <v/>
      </c>
      <c r="D40" s="405"/>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93"/>
      <c r="U40" s="405" t="str">
        <f t="shared" si="4"/>
        <v/>
      </c>
      <c r="V40" s="405"/>
      <c r="W40" s="404"/>
      <c r="X40" s="404"/>
      <c r="Y40" s="404"/>
      <c r="Z40" s="404"/>
      <c r="AA40" s="404"/>
      <c r="AB40" s="404"/>
      <c r="AC40" s="404"/>
      <c r="AD40" s="404"/>
      <c r="AE40" s="404"/>
      <c r="AF40" s="404"/>
      <c r="AG40" s="404"/>
      <c r="AH40" s="404"/>
      <c r="AI40" s="404"/>
      <c r="AJ40" s="404"/>
      <c r="AK40" s="404"/>
      <c r="AL40" s="193"/>
      <c r="AM40" s="405" t="str">
        <f t="shared" si="0"/>
        <v/>
      </c>
      <c r="AN40" s="405"/>
      <c r="AO40" s="404"/>
      <c r="AP40" s="404"/>
      <c r="AQ40" s="404"/>
      <c r="AR40" s="404"/>
      <c r="AS40" s="404"/>
      <c r="AT40" s="404"/>
      <c r="AU40" s="404"/>
      <c r="AV40" s="404"/>
      <c r="AW40" s="404"/>
      <c r="AX40" s="404"/>
      <c r="AY40" s="404"/>
      <c r="AZ40" s="404"/>
      <c r="BA40" s="404"/>
      <c r="BB40" s="404"/>
      <c r="BC40" s="404"/>
      <c r="BD40" s="193"/>
      <c r="BE40" s="405" t="str">
        <f t="shared" si="1"/>
        <v/>
      </c>
      <c r="BF40" s="405"/>
      <c r="BG40" s="404"/>
      <c r="BH40" s="404"/>
      <c r="BI40" s="404"/>
      <c r="BJ40" s="404"/>
      <c r="BK40" s="404"/>
      <c r="BL40" s="404"/>
      <c r="BM40" s="404"/>
      <c r="BN40" s="404"/>
      <c r="BO40" s="404"/>
      <c r="BP40" s="404"/>
      <c r="BQ40" s="404"/>
      <c r="BR40" s="404"/>
      <c r="BS40" s="404"/>
      <c r="BT40" s="404"/>
      <c r="BU40" s="404"/>
      <c r="BV40" s="193"/>
      <c r="BW40" s="405" t="str">
        <f t="shared" si="2"/>
        <v/>
      </c>
      <c r="BX40" s="405"/>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93"/>
      <c r="CO40" s="405">
        <f t="shared" si="3"/>
        <v>24</v>
      </c>
      <c r="CP40" s="405"/>
      <c r="CQ40" s="404" t="str">
        <f>IF('各会計、関係団体の財政状況及び健全化判断比率'!BS13="","",'各会計、関係団体の財政状況及び健全化判断比率'!BS13)</f>
        <v>アクセスよねざわ</v>
      </c>
      <c r="CR40" s="404"/>
      <c r="CS40" s="404"/>
      <c r="CT40" s="404"/>
      <c r="CU40" s="404"/>
      <c r="CV40" s="404"/>
      <c r="CW40" s="404"/>
      <c r="CX40" s="404"/>
      <c r="CY40" s="404"/>
      <c r="CZ40" s="404"/>
      <c r="DA40" s="404"/>
      <c r="DB40" s="404"/>
      <c r="DC40" s="404"/>
      <c r="DD40" s="404"/>
      <c r="DE40" s="404"/>
      <c r="DF40" s="190"/>
      <c r="DG40" s="406" t="str">
        <f>IF('各会計、関係団体の財政状況及び健全化判断比率'!BR13="","",'各会計、関係団体の財政状況及び健全化判断比率'!BR13)</f>
        <v/>
      </c>
      <c r="DH40" s="406"/>
      <c r="DI40" s="197"/>
      <c r="DJ40" s="165"/>
      <c r="DK40" s="165"/>
      <c r="DL40" s="165"/>
      <c r="DM40" s="165"/>
      <c r="DN40" s="165"/>
      <c r="DO40" s="165"/>
    </row>
    <row r="41" spans="1:119" ht="32.25" customHeight="1">
      <c r="A41" s="166"/>
      <c r="B41" s="192"/>
      <c r="C41" s="405" t="str">
        <f t="shared" si="5"/>
        <v/>
      </c>
      <c r="D41" s="405"/>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93"/>
      <c r="U41" s="405" t="str">
        <f t="shared" si="4"/>
        <v/>
      </c>
      <c r="V41" s="405"/>
      <c r="W41" s="404"/>
      <c r="X41" s="404"/>
      <c r="Y41" s="404"/>
      <c r="Z41" s="404"/>
      <c r="AA41" s="404"/>
      <c r="AB41" s="404"/>
      <c r="AC41" s="404"/>
      <c r="AD41" s="404"/>
      <c r="AE41" s="404"/>
      <c r="AF41" s="404"/>
      <c r="AG41" s="404"/>
      <c r="AH41" s="404"/>
      <c r="AI41" s="404"/>
      <c r="AJ41" s="404"/>
      <c r="AK41" s="404"/>
      <c r="AL41" s="193"/>
      <c r="AM41" s="405" t="str">
        <f t="shared" si="0"/>
        <v/>
      </c>
      <c r="AN41" s="405"/>
      <c r="AO41" s="404"/>
      <c r="AP41" s="404"/>
      <c r="AQ41" s="404"/>
      <c r="AR41" s="404"/>
      <c r="AS41" s="404"/>
      <c r="AT41" s="404"/>
      <c r="AU41" s="404"/>
      <c r="AV41" s="404"/>
      <c r="AW41" s="404"/>
      <c r="AX41" s="404"/>
      <c r="AY41" s="404"/>
      <c r="AZ41" s="404"/>
      <c r="BA41" s="404"/>
      <c r="BB41" s="404"/>
      <c r="BC41" s="404"/>
      <c r="BD41" s="193"/>
      <c r="BE41" s="405" t="str">
        <f t="shared" si="1"/>
        <v/>
      </c>
      <c r="BF41" s="405"/>
      <c r="BG41" s="404"/>
      <c r="BH41" s="404"/>
      <c r="BI41" s="404"/>
      <c r="BJ41" s="404"/>
      <c r="BK41" s="404"/>
      <c r="BL41" s="404"/>
      <c r="BM41" s="404"/>
      <c r="BN41" s="404"/>
      <c r="BO41" s="404"/>
      <c r="BP41" s="404"/>
      <c r="BQ41" s="404"/>
      <c r="BR41" s="404"/>
      <c r="BS41" s="404"/>
      <c r="BT41" s="404"/>
      <c r="BU41" s="404"/>
      <c r="BV41" s="193"/>
      <c r="BW41" s="405" t="str">
        <f t="shared" si="2"/>
        <v/>
      </c>
      <c r="BX41" s="405"/>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93"/>
      <c r="CO41" s="405" t="str">
        <f t="shared" si="3"/>
        <v/>
      </c>
      <c r="CP41" s="405"/>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F41" s="190"/>
      <c r="DG41" s="406" t="str">
        <f>IF('各会計、関係団体の財政状況及び健全化判断比率'!BR14="","",'各会計、関係団体の財政状況及び健全化判断比率'!BR14)</f>
        <v/>
      </c>
      <c r="DH41" s="406"/>
      <c r="DI41" s="197"/>
      <c r="DJ41" s="165"/>
      <c r="DK41" s="165"/>
      <c r="DL41" s="165"/>
      <c r="DM41" s="165"/>
      <c r="DN41" s="165"/>
      <c r="DO41" s="165"/>
    </row>
    <row r="42" spans="1:119" ht="32.25" customHeight="1">
      <c r="A42" s="165"/>
      <c r="B42" s="192"/>
      <c r="C42" s="405" t="str">
        <f t="shared" si="5"/>
        <v/>
      </c>
      <c r="D42" s="405"/>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93"/>
      <c r="U42" s="405" t="str">
        <f t="shared" si="4"/>
        <v/>
      </c>
      <c r="V42" s="405"/>
      <c r="W42" s="404"/>
      <c r="X42" s="404"/>
      <c r="Y42" s="404"/>
      <c r="Z42" s="404"/>
      <c r="AA42" s="404"/>
      <c r="AB42" s="404"/>
      <c r="AC42" s="404"/>
      <c r="AD42" s="404"/>
      <c r="AE42" s="404"/>
      <c r="AF42" s="404"/>
      <c r="AG42" s="404"/>
      <c r="AH42" s="404"/>
      <c r="AI42" s="404"/>
      <c r="AJ42" s="404"/>
      <c r="AK42" s="404"/>
      <c r="AL42" s="193"/>
      <c r="AM42" s="405" t="str">
        <f t="shared" si="0"/>
        <v/>
      </c>
      <c r="AN42" s="405"/>
      <c r="AO42" s="404"/>
      <c r="AP42" s="404"/>
      <c r="AQ42" s="404"/>
      <c r="AR42" s="404"/>
      <c r="AS42" s="404"/>
      <c r="AT42" s="404"/>
      <c r="AU42" s="404"/>
      <c r="AV42" s="404"/>
      <c r="AW42" s="404"/>
      <c r="AX42" s="404"/>
      <c r="AY42" s="404"/>
      <c r="AZ42" s="404"/>
      <c r="BA42" s="404"/>
      <c r="BB42" s="404"/>
      <c r="BC42" s="404"/>
      <c r="BD42" s="193"/>
      <c r="BE42" s="405" t="str">
        <f t="shared" si="1"/>
        <v/>
      </c>
      <c r="BF42" s="405"/>
      <c r="BG42" s="404"/>
      <c r="BH42" s="404"/>
      <c r="BI42" s="404"/>
      <c r="BJ42" s="404"/>
      <c r="BK42" s="404"/>
      <c r="BL42" s="404"/>
      <c r="BM42" s="404"/>
      <c r="BN42" s="404"/>
      <c r="BO42" s="404"/>
      <c r="BP42" s="404"/>
      <c r="BQ42" s="404"/>
      <c r="BR42" s="404"/>
      <c r="BS42" s="404"/>
      <c r="BT42" s="404"/>
      <c r="BU42" s="404"/>
      <c r="BV42" s="193"/>
      <c r="BW42" s="405" t="str">
        <f t="shared" si="2"/>
        <v/>
      </c>
      <c r="BX42" s="405"/>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93"/>
      <c r="CO42" s="405" t="str">
        <f t="shared" si="3"/>
        <v/>
      </c>
      <c r="CP42" s="405"/>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F42" s="190"/>
      <c r="DG42" s="406" t="str">
        <f>IF('各会計、関係団体の財政状況及び健全化判断比率'!BR15="","",'各会計、関係団体の財政状況及び健全化判断比率'!BR15)</f>
        <v/>
      </c>
      <c r="DH42" s="406"/>
      <c r="DI42" s="197"/>
      <c r="DJ42" s="165"/>
      <c r="DK42" s="165"/>
      <c r="DL42" s="165"/>
      <c r="DM42" s="165"/>
      <c r="DN42" s="165"/>
      <c r="DO42" s="165"/>
    </row>
    <row r="43" spans="1:119" ht="32.25" customHeight="1">
      <c r="A43" s="165"/>
      <c r="B43" s="192"/>
      <c r="C43" s="405" t="str">
        <f t="shared" si="5"/>
        <v/>
      </c>
      <c r="D43" s="405"/>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93"/>
      <c r="U43" s="405" t="str">
        <f t="shared" si="4"/>
        <v/>
      </c>
      <c r="V43" s="405"/>
      <c r="W43" s="404"/>
      <c r="X43" s="404"/>
      <c r="Y43" s="404"/>
      <c r="Z43" s="404"/>
      <c r="AA43" s="404"/>
      <c r="AB43" s="404"/>
      <c r="AC43" s="404"/>
      <c r="AD43" s="404"/>
      <c r="AE43" s="404"/>
      <c r="AF43" s="404"/>
      <c r="AG43" s="404"/>
      <c r="AH43" s="404"/>
      <c r="AI43" s="404"/>
      <c r="AJ43" s="404"/>
      <c r="AK43" s="404"/>
      <c r="AL43" s="193"/>
      <c r="AM43" s="405" t="str">
        <f t="shared" si="0"/>
        <v/>
      </c>
      <c r="AN43" s="405"/>
      <c r="AO43" s="404"/>
      <c r="AP43" s="404"/>
      <c r="AQ43" s="404"/>
      <c r="AR43" s="404"/>
      <c r="AS43" s="404"/>
      <c r="AT43" s="404"/>
      <c r="AU43" s="404"/>
      <c r="AV43" s="404"/>
      <c r="AW43" s="404"/>
      <c r="AX43" s="404"/>
      <c r="AY43" s="404"/>
      <c r="AZ43" s="404"/>
      <c r="BA43" s="404"/>
      <c r="BB43" s="404"/>
      <c r="BC43" s="404"/>
      <c r="BD43" s="193"/>
      <c r="BE43" s="405" t="str">
        <f t="shared" si="1"/>
        <v/>
      </c>
      <c r="BF43" s="405"/>
      <c r="BG43" s="404"/>
      <c r="BH43" s="404"/>
      <c r="BI43" s="404"/>
      <c r="BJ43" s="404"/>
      <c r="BK43" s="404"/>
      <c r="BL43" s="404"/>
      <c r="BM43" s="404"/>
      <c r="BN43" s="404"/>
      <c r="BO43" s="404"/>
      <c r="BP43" s="404"/>
      <c r="BQ43" s="404"/>
      <c r="BR43" s="404"/>
      <c r="BS43" s="404"/>
      <c r="BT43" s="404"/>
      <c r="BU43" s="404"/>
      <c r="BV43" s="193"/>
      <c r="BW43" s="405" t="str">
        <f t="shared" si="2"/>
        <v/>
      </c>
      <c r="BX43" s="405"/>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93"/>
      <c r="CO43" s="405" t="str">
        <f t="shared" si="3"/>
        <v/>
      </c>
      <c r="CP43" s="405"/>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F43" s="190"/>
      <c r="DG43" s="406" t="str">
        <f>IF('各会計、関係団体の財政状況及び健全化判断比率'!BR16="","",'各会計、関係団体の財政状況及び健全化判断比率'!BR16)</f>
        <v/>
      </c>
      <c r="DH43" s="406"/>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202</v>
      </c>
      <c r="C46" s="165"/>
      <c r="D46" s="165"/>
      <c r="E46" s="165" t="s">
        <v>203</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204</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205</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206</v>
      </c>
    </row>
    <row r="50" spans="5:5">
      <c r="E50" s="167" t="s">
        <v>207</v>
      </c>
    </row>
    <row r="51" spans="5:5">
      <c r="E51" s="167" t="s">
        <v>208</v>
      </c>
    </row>
    <row r="52" spans="5:5">
      <c r="E52" s="167" t="s">
        <v>209</v>
      </c>
    </row>
    <row r="53" spans="5:5">
      <c r="E53" s="167" t="s">
        <v>210</v>
      </c>
    </row>
    <row r="54" spans="5:5"/>
    <row r="55" spans="5:5"/>
    <row r="56" spans="5:5"/>
    <row r="57" spans="5:5" hidden="1"/>
    <row r="58" spans="5:5" hidden="1"/>
    <row r="59" spans="5:5" hidden="1"/>
  </sheetData>
  <sheetProtection algorithmName="SHA-512" hashValue="UAsCm8VcGWJd7gf8sneZCHTbnKyLe7C/crG2RZv31k+xZrgJ47lnrBJitn2tYNIGQ1h0EJPe3zSD87haJBqccA==" saltValue="SimUVZQa7bgGXFu51wpxs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4" t="s">
        <v>211</v>
      </c>
      <c r="DI1" s="775"/>
      <c r="DJ1" s="775"/>
      <c r="DK1" s="775"/>
      <c r="DL1" s="775"/>
      <c r="DM1" s="775"/>
      <c r="DN1" s="776"/>
      <c r="DO1" s="205"/>
      <c r="DP1" s="774" t="s">
        <v>212</v>
      </c>
      <c r="DQ1" s="775"/>
      <c r="DR1" s="775"/>
      <c r="DS1" s="775"/>
      <c r="DT1" s="775"/>
      <c r="DU1" s="775"/>
      <c r="DV1" s="775"/>
      <c r="DW1" s="775"/>
      <c r="DX1" s="775"/>
      <c r="DY1" s="775"/>
      <c r="DZ1" s="775"/>
      <c r="EA1" s="775"/>
      <c r="EB1" s="775"/>
      <c r="EC1" s="776"/>
      <c r="ED1" s="203"/>
      <c r="EE1" s="203"/>
      <c r="EF1" s="203"/>
      <c r="EG1" s="203"/>
      <c r="EH1" s="203"/>
      <c r="EI1" s="203"/>
      <c r="EJ1" s="203"/>
      <c r="EK1" s="203"/>
      <c r="EL1" s="203"/>
      <c r="EM1" s="203"/>
    </row>
    <row r="2" spans="2:143" ht="22.5" customHeight="1">
      <c r="B2" s="206" t="s">
        <v>213</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6" t="s">
        <v>214</v>
      </c>
      <c r="C3" s="717"/>
      <c r="D3" s="717"/>
      <c r="E3" s="717"/>
      <c r="F3" s="717"/>
      <c r="G3" s="717"/>
      <c r="H3" s="717"/>
      <c r="I3" s="717"/>
      <c r="J3" s="717"/>
      <c r="K3" s="717"/>
      <c r="L3" s="717"/>
      <c r="M3" s="717"/>
      <c r="N3" s="717"/>
      <c r="O3" s="717"/>
      <c r="P3" s="717"/>
      <c r="Q3" s="717"/>
      <c r="R3" s="717"/>
      <c r="S3" s="717"/>
      <c r="T3" s="717"/>
      <c r="U3" s="717"/>
      <c r="V3" s="717"/>
      <c r="W3" s="717"/>
      <c r="X3" s="717"/>
      <c r="Y3" s="717"/>
      <c r="Z3" s="717"/>
      <c r="AA3" s="717"/>
      <c r="AB3" s="717"/>
      <c r="AC3" s="717"/>
      <c r="AD3" s="717"/>
      <c r="AE3" s="717"/>
      <c r="AF3" s="717"/>
      <c r="AG3" s="717"/>
      <c r="AH3" s="717"/>
      <c r="AI3" s="717"/>
      <c r="AJ3" s="717"/>
      <c r="AK3" s="717"/>
      <c r="AL3" s="717"/>
      <c r="AM3" s="717"/>
      <c r="AN3" s="717"/>
      <c r="AO3" s="717"/>
      <c r="AP3" s="716" t="s">
        <v>215</v>
      </c>
      <c r="AQ3" s="717"/>
      <c r="AR3" s="717"/>
      <c r="AS3" s="717"/>
      <c r="AT3" s="717"/>
      <c r="AU3" s="717"/>
      <c r="AV3" s="717"/>
      <c r="AW3" s="717"/>
      <c r="AX3" s="717"/>
      <c r="AY3" s="717"/>
      <c r="AZ3" s="717"/>
      <c r="BA3" s="717"/>
      <c r="BB3" s="717"/>
      <c r="BC3" s="717"/>
      <c r="BD3" s="717"/>
      <c r="BE3" s="717"/>
      <c r="BF3" s="717"/>
      <c r="BG3" s="717"/>
      <c r="BH3" s="717"/>
      <c r="BI3" s="717"/>
      <c r="BJ3" s="717"/>
      <c r="BK3" s="717"/>
      <c r="BL3" s="717"/>
      <c r="BM3" s="717"/>
      <c r="BN3" s="717"/>
      <c r="BO3" s="717"/>
      <c r="BP3" s="717"/>
      <c r="BQ3" s="717"/>
      <c r="BR3" s="717"/>
      <c r="BS3" s="717"/>
      <c r="BT3" s="717"/>
      <c r="BU3" s="717"/>
      <c r="BV3" s="717"/>
      <c r="BW3" s="717"/>
      <c r="BX3" s="717"/>
      <c r="BY3" s="717"/>
      <c r="BZ3" s="717"/>
      <c r="CA3" s="717"/>
      <c r="CB3" s="718"/>
      <c r="CD3" s="759" t="s">
        <v>216</v>
      </c>
      <c r="CE3" s="760"/>
      <c r="CF3" s="760"/>
      <c r="CG3" s="760"/>
      <c r="CH3" s="760"/>
      <c r="CI3" s="760"/>
      <c r="CJ3" s="760"/>
      <c r="CK3" s="760"/>
      <c r="CL3" s="760"/>
      <c r="CM3" s="760"/>
      <c r="CN3" s="760"/>
      <c r="CO3" s="760"/>
      <c r="CP3" s="760"/>
      <c r="CQ3" s="760"/>
      <c r="CR3" s="760"/>
      <c r="CS3" s="760"/>
      <c r="CT3" s="760"/>
      <c r="CU3" s="760"/>
      <c r="CV3" s="760"/>
      <c r="CW3" s="760"/>
      <c r="CX3" s="760"/>
      <c r="CY3" s="760"/>
      <c r="CZ3" s="760"/>
      <c r="DA3" s="760"/>
      <c r="DB3" s="760"/>
      <c r="DC3" s="760"/>
      <c r="DD3" s="760"/>
      <c r="DE3" s="760"/>
      <c r="DF3" s="760"/>
      <c r="DG3" s="760"/>
      <c r="DH3" s="760"/>
      <c r="DI3" s="760"/>
      <c r="DJ3" s="760"/>
      <c r="DK3" s="760"/>
      <c r="DL3" s="760"/>
      <c r="DM3" s="760"/>
      <c r="DN3" s="760"/>
      <c r="DO3" s="760"/>
      <c r="DP3" s="760"/>
      <c r="DQ3" s="760"/>
      <c r="DR3" s="760"/>
      <c r="DS3" s="760"/>
      <c r="DT3" s="760"/>
      <c r="DU3" s="760"/>
      <c r="DV3" s="760"/>
      <c r="DW3" s="760"/>
      <c r="DX3" s="760"/>
      <c r="DY3" s="760"/>
      <c r="DZ3" s="760"/>
      <c r="EA3" s="760"/>
      <c r="EB3" s="760"/>
      <c r="EC3" s="761"/>
    </row>
    <row r="4" spans="2:143" ht="11.25" customHeight="1">
      <c r="B4" s="716" t="s">
        <v>1</v>
      </c>
      <c r="C4" s="717"/>
      <c r="D4" s="717"/>
      <c r="E4" s="717"/>
      <c r="F4" s="717"/>
      <c r="G4" s="717"/>
      <c r="H4" s="717"/>
      <c r="I4" s="717"/>
      <c r="J4" s="717"/>
      <c r="K4" s="717"/>
      <c r="L4" s="717"/>
      <c r="M4" s="717"/>
      <c r="N4" s="717"/>
      <c r="O4" s="717"/>
      <c r="P4" s="717"/>
      <c r="Q4" s="718"/>
      <c r="R4" s="716" t="s">
        <v>217</v>
      </c>
      <c r="S4" s="717"/>
      <c r="T4" s="717"/>
      <c r="U4" s="717"/>
      <c r="V4" s="717"/>
      <c r="W4" s="717"/>
      <c r="X4" s="717"/>
      <c r="Y4" s="718"/>
      <c r="Z4" s="716" t="s">
        <v>218</v>
      </c>
      <c r="AA4" s="717"/>
      <c r="AB4" s="717"/>
      <c r="AC4" s="718"/>
      <c r="AD4" s="716" t="s">
        <v>219</v>
      </c>
      <c r="AE4" s="717"/>
      <c r="AF4" s="717"/>
      <c r="AG4" s="717"/>
      <c r="AH4" s="717"/>
      <c r="AI4" s="717"/>
      <c r="AJ4" s="717"/>
      <c r="AK4" s="718"/>
      <c r="AL4" s="716" t="s">
        <v>218</v>
      </c>
      <c r="AM4" s="717"/>
      <c r="AN4" s="717"/>
      <c r="AO4" s="718"/>
      <c r="AP4" s="777" t="s">
        <v>220</v>
      </c>
      <c r="AQ4" s="777"/>
      <c r="AR4" s="777"/>
      <c r="AS4" s="777"/>
      <c r="AT4" s="777"/>
      <c r="AU4" s="777"/>
      <c r="AV4" s="777"/>
      <c r="AW4" s="777"/>
      <c r="AX4" s="777"/>
      <c r="AY4" s="777"/>
      <c r="AZ4" s="777"/>
      <c r="BA4" s="777"/>
      <c r="BB4" s="777"/>
      <c r="BC4" s="777"/>
      <c r="BD4" s="777"/>
      <c r="BE4" s="777"/>
      <c r="BF4" s="777"/>
      <c r="BG4" s="777" t="s">
        <v>221</v>
      </c>
      <c r="BH4" s="777"/>
      <c r="BI4" s="777"/>
      <c r="BJ4" s="777"/>
      <c r="BK4" s="777"/>
      <c r="BL4" s="777"/>
      <c r="BM4" s="777"/>
      <c r="BN4" s="777"/>
      <c r="BO4" s="777" t="s">
        <v>218</v>
      </c>
      <c r="BP4" s="777"/>
      <c r="BQ4" s="777"/>
      <c r="BR4" s="777"/>
      <c r="BS4" s="777" t="s">
        <v>222</v>
      </c>
      <c r="BT4" s="777"/>
      <c r="BU4" s="777"/>
      <c r="BV4" s="777"/>
      <c r="BW4" s="777"/>
      <c r="BX4" s="777"/>
      <c r="BY4" s="777"/>
      <c r="BZ4" s="777"/>
      <c r="CA4" s="777"/>
      <c r="CB4" s="777"/>
      <c r="CD4" s="759" t="s">
        <v>223</v>
      </c>
      <c r="CE4" s="760"/>
      <c r="CF4" s="760"/>
      <c r="CG4" s="760"/>
      <c r="CH4" s="760"/>
      <c r="CI4" s="760"/>
      <c r="CJ4" s="760"/>
      <c r="CK4" s="760"/>
      <c r="CL4" s="760"/>
      <c r="CM4" s="760"/>
      <c r="CN4" s="760"/>
      <c r="CO4" s="760"/>
      <c r="CP4" s="760"/>
      <c r="CQ4" s="760"/>
      <c r="CR4" s="760"/>
      <c r="CS4" s="760"/>
      <c r="CT4" s="760"/>
      <c r="CU4" s="760"/>
      <c r="CV4" s="760"/>
      <c r="CW4" s="760"/>
      <c r="CX4" s="760"/>
      <c r="CY4" s="760"/>
      <c r="CZ4" s="760"/>
      <c r="DA4" s="760"/>
      <c r="DB4" s="760"/>
      <c r="DC4" s="760"/>
      <c r="DD4" s="760"/>
      <c r="DE4" s="760"/>
      <c r="DF4" s="760"/>
      <c r="DG4" s="760"/>
      <c r="DH4" s="760"/>
      <c r="DI4" s="760"/>
      <c r="DJ4" s="760"/>
      <c r="DK4" s="760"/>
      <c r="DL4" s="760"/>
      <c r="DM4" s="760"/>
      <c r="DN4" s="760"/>
      <c r="DO4" s="760"/>
      <c r="DP4" s="760"/>
      <c r="DQ4" s="760"/>
      <c r="DR4" s="760"/>
      <c r="DS4" s="760"/>
      <c r="DT4" s="760"/>
      <c r="DU4" s="760"/>
      <c r="DV4" s="760"/>
      <c r="DW4" s="760"/>
      <c r="DX4" s="760"/>
      <c r="DY4" s="760"/>
      <c r="DZ4" s="760"/>
      <c r="EA4" s="760"/>
      <c r="EB4" s="760"/>
      <c r="EC4" s="761"/>
    </row>
    <row r="5" spans="2:143" s="209" customFormat="1" ht="11.25" customHeight="1">
      <c r="B5" s="741" t="s">
        <v>224</v>
      </c>
      <c r="C5" s="742"/>
      <c r="D5" s="742"/>
      <c r="E5" s="742"/>
      <c r="F5" s="742"/>
      <c r="G5" s="742"/>
      <c r="H5" s="742"/>
      <c r="I5" s="742"/>
      <c r="J5" s="742"/>
      <c r="K5" s="742"/>
      <c r="L5" s="742"/>
      <c r="M5" s="742"/>
      <c r="N5" s="742"/>
      <c r="O5" s="742"/>
      <c r="P5" s="742"/>
      <c r="Q5" s="743"/>
      <c r="R5" s="707">
        <v>10724828</v>
      </c>
      <c r="S5" s="708"/>
      <c r="T5" s="708"/>
      <c r="U5" s="708"/>
      <c r="V5" s="708"/>
      <c r="W5" s="708"/>
      <c r="X5" s="708"/>
      <c r="Y5" s="754"/>
      <c r="Z5" s="772">
        <v>26.2</v>
      </c>
      <c r="AA5" s="772"/>
      <c r="AB5" s="772"/>
      <c r="AC5" s="772"/>
      <c r="AD5" s="773">
        <v>10290352</v>
      </c>
      <c r="AE5" s="773"/>
      <c r="AF5" s="773"/>
      <c r="AG5" s="773"/>
      <c r="AH5" s="773"/>
      <c r="AI5" s="773"/>
      <c r="AJ5" s="773"/>
      <c r="AK5" s="773"/>
      <c r="AL5" s="755">
        <v>53</v>
      </c>
      <c r="AM5" s="724"/>
      <c r="AN5" s="724"/>
      <c r="AO5" s="756"/>
      <c r="AP5" s="741" t="s">
        <v>225</v>
      </c>
      <c r="AQ5" s="742"/>
      <c r="AR5" s="742"/>
      <c r="AS5" s="742"/>
      <c r="AT5" s="742"/>
      <c r="AU5" s="742"/>
      <c r="AV5" s="742"/>
      <c r="AW5" s="742"/>
      <c r="AX5" s="742"/>
      <c r="AY5" s="742"/>
      <c r="AZ5" s="742"/>
      <c r="BA5" s="742"/>
      <c r="BB5" s="742"/>
      <c r="BC5" s="742"/>
      <c r="BD5" s="742"/>
      <c r="BE5" s="742"/>
      <c r="BF5" s="743"/>
      <c r="BG5" s="642">
        <v>10261179</v>
      </c>
      <c r="BH5" s="645"/>
      <c r="BI5" s="645"/>
      <c r="BJ5" s="645"/>
      <c r="BK5" s="645"/>
      <c r="BL5" s="645"/>
      <c r="BM5" s="645"/>
      <c r="BN5" s="646"/>
      <c r="BO5" s="704">
        <v>95.7</v>
      </c>
      <c r="BP5" s="704"/>
      <c r="BQ5" s="704"/>
      <c r="BR5" s="704"/>
      <c r="BS5" s="705">
        <v>451690</v>
      </c>
      <c r="BT5" s="705"/>
      <c r="BU5" s="705"/>
      <c r="BV5" s="705"/>
      <c r="BW5" s="705"/>
      <c r="BX5" s="705"/>
      <c r="BY5" s="705"/>
      <c r="BZ5" s="705"/>
      <c r="CA5" s="705"/>
      <c r="CB5" s="746"/>
      <c r="CD5" s="759" t="s">
        <v>220</v>
      </c>
      <c r="CE5" s="760"/>
      <c r="CF5" s="760"/>
      <c r="CG5" s="760"/>
      <c r="CH5" s="760"/>
      <c r="CI5" s="760"/>
      <c r="CJ5" s="760"/>
      <c r="CK5" s="760"/>
      <c r="CL5" s="760"/>
      <c r="CM5" s="760"/>
      <c r="CN5" s="760"/>
      <c r="CO5" s="760"/>
      <c r="CP5" s="760"/>
      <c r="CQ5" s="761"/>
      <c r="CR5" s="759" t="s">
        <v>226</v>
      </c>
      <c r="CS5" s="760"/>
      <c r="CT5" s="760"/>
      <c r="CU5" s="760"/>
      <c r="CV5" s="760"/>
      <c r="CW5" s="760"/>
      <c r="CX5" s="760"/>
      <c r="CY5" s="761"/>
      <c r="CZ5" s="759" t="s">
        <v>218</v>
      </c>
      <c r="DA5" s="760"/>
      <c r="DB5" s="760"/>
      <c r="DC5" s="761"/>
      <c r="DD5" s="759" t="s">
        <v>227</v>
      </c>
      <c r="DE5" s="760"/>
      <c r="DF5" s="760"/>
      <c r="DG5" s="760"/>
      <c r="DH5" s="760"/>
      <c r="DI5" s="760"/>
      <c r="DJ5" s="760"/>
      <c r="DK5" s="760"/>
      <c r="DL5" s="760"/>
      <c r="DM5" s="760"/>
      <c r="DN5" s="760"/>
      <c r="DO5" s="760"/>
      <c r="DP5" s="761"/>
      <c r="DQ5" s="759" t="s">
        <v>228</v>
      </c>
      <c r="DR5" s="760"/>
      <c r="DS5" s="760"/>
      <c r="DT5" s="760"/>
      <c r="DU5" s="760"/>
      <c r="DV5" s="760"/>
      <c r="DW5" s="760"/>
      <c r="DX5" s="760"/>
      <c r="DY5" s="760"/>
      <c r="DZ5" s="760"/>
      <c r="EA5" s="760"/>
      <c r="EB5" s="760"/>
      <c r="EC5" s="761"/>
    </row>
    <row r="6" spans="2:143" ht="11.25" customHeight="1">
      <c r="B6" s="639" t="s">
        <v>229</v>
      </c>
      <c r="C6" s="640"/>
      <c r="D6" s="640"/>
      <c r="E6" s="640"/>
      <c r="F6" s="640"/>
      <c r="G6" s="640"/>
      <c r="H6" s="640"/>
      <c r="I6" s="640"/>
      <c r="J6" s="640"/>
      <c r="K6" s="640"/>
      <c r="L6" s="640"/>
      <c r="M6" s="640"/>
      <c r="N6" s="640"/>
      <c r="O6" s="640"/>
      <c r="P6" s="640"/>
      <c r="Q6" s="641"/>
      <c r="R6" s="642">
        <v>278330</v>
      </c>
      <c r="S6" s="645"/>
      <c r="T6" s="645"/>
      <c r="U6" s="645"/>
      <c r="V6" s="645"/>
      <c r="W6" s="645"/>
      <c r="X6" s="645"/>
      <c r="Y6" s="646"/>
      <c r="Z6" s="704">
        <v>0.7</v>
      </c>
      <c r="AA6" s="704"/>
      <c r="AB6" s="704"/>
      <c r="AC6" s="704"/>
      <c r="AD6" s="705">
        <v>278330</v>
      </c>
      <c r="AE6" s="705"/>
      <c r="AF6" s="705"/>
      <c r="AG6" s="705"/>
      <c r="AH6" s="705"/>
      <c r="AI6" s="705"/>
      <c r="AJ6" s="705"/>
      <c r="AK6" s="705"/>
      <c r="AL6" s="647">
        <v>1.4</v>
      </c>
      <c r="AM6" s="648"/>
      <c r="AN6" s="648"/>
      <c r="AO6" s="706"/>
      <c r="AP6" s="639" t="s">
        <v>230</v>
      </c>
      <c r="AQ6" s="640"/>
      <c r="AR6" s="640"/>
      <c r="AS6" s="640"/>
      <c r="AT6" s="640"/>
      <c r="AU6" s="640"/>
      <c r="AV6" s="640"/>
      <c r="AW6" s="640"/>
      <c r="AX6" s="640"/>
      <c r="AY6" s="640"/>
      <c r="AZ6" s="640"/>
      <c r="BA6" s="640"/>
      <c r="BB6" s="640"/>
      <c r="BC6" s="640"/>
      <c r="BD6" s="640"/>
      <c r="BE6" s="640"/>
      <c r="BF6" s="641"/>
      <c r="BG6" s="642">
        <v>10261179</v>
      </c>
      <c r="BH6" s="645"/>
      <c r="BI6" s="645"/>
      <c r="BJ6" s="645"/>
      <c r="BK6" s="645"/>
      <c r="BL6" s="645"/>
      <c r="BM6" s="645"/>
      <c r="BN6" s="646"/>
      <c r="BO6" s="704">
        <v>95.7</v>
      </c>
      <c r="BP6" s="704"/>
      <c r="BQ6" s="704"/>
      <c r="BR6" s="704"/>
      <c r="BS6" s="705">
        <v>451690</v>
      </c>
      <c r="BT6" s="705"/>
      <c r="BU6" s="705"/>
      <c r="BV6" s="705"/>
      <c r="BW6" s="705"/>
      <c r="BX6" s="705"/>
      <c r="BY6" s="705"/>
      <c r="BZ6" s="705"/>
      <c r="CA6" s="705"/>
      <c r="CB6" s="746"/>
      <c r="CD6" s="713" t="s">
        <v>231</v>
      </c>
      <c r="CE6" s="714"/>
      <c r="CF6" s="714"/>
      <c r="CG6" s="714"/>
      <c r="CH6" s="714"/>
      <c r="CI6" s="714"/>
      <c r="CJ6" s="714"/>
      <c r="CK6" s="714"/>
      <c r="CL6" s="714"/>
      <c r="CM6" s="714"/>
      <c r="CN6" s="714"/>
      <c r="CO6" s="714"/>
      <c r="CP6" s="714"/>
      <c r="CQ6" s="715"/>
      <c r="CR6" s="642">
        <v>292945</v>
      </c>
      <c r="CS6" s="645"/>
      <c r="CT6" s="645"/>
      <c r="CU6" s="645"/>
      <c r="CV6" s="645"/>
      <c r="CW6" s="645"/>
      <c r="CX6" s="645"/>
      <c r="CY6" s="646"/>
      <c r="CZ6" s="755">
        <v>0.7</v>
      </c>
      <c r="DA6" s="724"/>
      <c r="DB6" s="724"/>
      <c r="DC6" s="758"/>
      <c r="DD6" s="650" t="s">
        <v>232</v>
      </c>
      <c r="DE6" s="645"/>
      <c r="DF6" s="645"/>
      <c r="DG6" s="645"/>
      <c r="DH6" s="645"/>
      <c r="DI6" s="645"/>
      <c r="DJ6" s="645"/>
      <c r="DK6" s="645"/>
      <c r="DL6" s="645"/>
      <c r="DM6" s="645"/>
      <c r="DN6" s="645"/>
      <c r="DO6" s="645"/>
      <c r="DP6" s="646"/>
      <c r="DQ6" s="650">
        <v>292556</v>
      </c>
      <c r="DR6" s="645"/>
      <c r="DS6" s="645"/>
      <c r="DT6" s="645"/>
      <c r="DU6" s="645"/>
      <c r="DV6" s="645"/>
      <c r="DW6" s="645"/>
      <c r="DX6" s="645"/>
      <c r="DY6" s="645"/>
      <c r="DZ6" s="645"/>
      <c r="EA6" s="645"/>
      <c r="EB6" s="645"/>
      <c r="EC6" s="685"/>
    </row>
    <row r="7" spans="2:143" ht="11.25" customHeight="1">
      <c r="B7" s="639" t="s">
        <v>233</v>
      </c>
      <c r="C7" s="640"/>
      <c r="D7" s="640"/>
      <c r="E7" s="640"/>
      <c r="F7" s="640"/>
      <c r="G7" s="640"/>
      <c r="H7" s="640"/>
      <c r="I7" s="640"/>
      <c r="J7" s="640"/>
      <c r="K7" s="640"/>
      <c r="L7" s="640"/>
      <c r="M7" s="640"/>
      <c r="N7" s="640"/>
      <c r="O7" s="640"/>
      <c r="P7" s="640"/>
      <c r="Q7" s="641"/>
      <c r="R7" s="642">
        <v>19730</v>
      </c>
      <c r="S7" s="645"/>
      <c r="T7" s="645"/>
      <c r="U7" s="645"/>
      <c r="V7" s="645"/>
      <c r="W7" s="645"/>
      <c r="X7" s="645"/>
      <c r="Y7" s="646"/>
      <c r="Z7" s="704">
        <v>0</v>
      </c>
      <c r="AA7" s="704"/>
      <c r="AB7" s="704"/>
      <c r="AC7" s="704"/>
      <c r="AD7" s="705">
        <v>19730</v>
      </c>
      <c r="AE7" s="705"/>
      <c r="AF7" s="705"/>
      <c r="AG7" s="705"/>
      <c r="AH7" s="705"/>
      <c r="AI7" s="705"/>
      <c r="AJ7" s="705"/>
      <c r="AK7" s="705"/>
      <c r="AL7" s="647">
        <v>0.1</v>
      </c>
      <c r="AM7" s="648"/>
      <c r="AN7" s="648"/>
      <c r="AO7" s="706"/>
      <c r="AP7" s="639" t="s">
        <v>234</v>
      </c>
      <c r="AQ7" s="640"/>
      <c r="AR7" s="640"/>
      <c r="AS7" s="640"/>
      <c r="AT7" s="640"/>
      <c r="AU7" s="640"/>
      <c r="AV7" s="640"/>
      <c r="AW7" s="640"/>
      <c r="AX7" s="640"/>
      <c r="AY7" s="640"/>
      <c r="AZ7" s="640"/>
      <c r="BA7" s="640"/>
      <c r="BB7" s="640"/>
      <c r="BC7" s="640"/>
      <c r="BD7" s="640"/>
      <c r="BE7" s="640"/>
      <c r="BF7" s="641"/>
      <c r="BG7" s="642">
        <v>4384031</v>
      </c>
      <c r="BH7" s="645"/>
      <c r="BI7" s="645"/>
      <c r="BJ7" s="645"/>
      <c r="BK7" s="645"/>
      <c r="BL7" s="645"/>
      <c r="BM7" s="645"/>
      <c r="BN7" s="646"/>
      <c r="BO7" s="704">
        <v>40.9</v>
      </c>
      <c r="BP7" s="704"/>
      <c r="BQ7" s="704"/>
      <c r="BR7" s="704"/>
      <c r="BS7" s="705">
        <v>123539</v>
      </c>
      <c r="BT7" s="705"/>
      <c r="BU7" s="705"/>
      <c r="BV7" s="705"/>
      <c r="BW7" s="705"/>
      <c r="BX7" s="705"/>
      <c r="BY7" s="705"/>
      <c r="BZ7" s="705"/>
      <c r="CA7" s="705"/>
      <c r="CB7" s="746"/>
      <c r="CD7" s="686" t="s">
        <v>235</v>
      </c>
      <c r="CE7" s="683"/>
      <c r="CF7" s="683"/>
      <c r="CG7" s="683"/>
      <c r="CH7" s="683"/>
      <c r="CI7" s="683"/>
      <c r="CJ7" s="683"/>
      <c r="CK7" s="683"/>
      <c r="CL7" s="683"/>
      <c r="CM7" s="683"/>
      <c r="CN7" s="683"/>
      <c r="CO7" s="683"/>
      <c r="CP7" s="683"/>
      <c r="CQ7" s="684"/>
      <c r="CR7" s="642">
        <v>6541570</v>
      </c>
      <c r="CS7" s="645"/>
      <c r="CT7" s="645"/>
      <c r="CU7" s="645"/>
      <c r="CV7" s="645"/>
      <c r="CW7" s="645"/>
      <c r="CX7" s="645"/>
      <c r="CY7" s="646"/>
      <c r="CZ7" s="704">
        <v>16.5</v>
      </c>
      <c r="DA7" s="704"/>
      <c r="DB7" s="704"/>
      <c r="DC7" s="704"/>
      <c r="DD7" s="650">
        <v>30851</v>
      </c>
      <c r="DE7" s="645"/>
      <c r="DF7" s="645"/>
      <c r="DG7" s="645"/>
      <c r="DH7" s="645"/>
      <c r="DI7" s="645"/>
      <c r="DJ7" s="645"/>
      <c r="DK7" s="645"/>
      <c r="DL7" s="645"/>
      <c r="DM7" s="645"/>
      <c r="DN7" s="645"/>
      <c r="DO7" s="645"/>
      <c r="DP7" s="646"/>
      <c r="DQ7" s="650">
        <v>4336724</v>
      </c>
      <c r="DR7" s="645"/>
      <c r="DS7" s="645"/>
      <c r="DT7" s="645"/>
      <c r="DU7" s="645"/>
      <c r="DV7" s="645"/>
      <c r="DW7" s="645"/>
      <c r="DX7" s="645"/>
      <c r="DY7" s="645"/>
      <c r="DZ7" s="645"/>
      <c r="EA7" s="645"/>
      <c r="EB7" s="645"/>
      <c r="EC7" s="685"/>
    </row>
    <row r="8" spans="2:143" ht="11.25" customHeight="1">
      <c r="B8" s="639" t="s">
        <v>236</v>
      </c>
      <c r="C8" s="640"/>
      <c r="D8" s="640"/>
      <c r="E8" s="640"/>
      <c r="F8" s="640"/>
      <c r="G8" s="640"/>
      <c r="H8" s="640"/>
      <c r="I8" s="640"/>
      <c r="J8" s="640"/>
      <c r="K8" s="640"/>
      <c r="L8" s="640"/>
      <c r="M8" s="640"/>
      <c r="N8" s="640"/>
      <c r="O8" s="640"/>
      <c r="P8" s="640"/>
      <c r="Q8" s="641"/>
      <c r="R8" s="642">
        <v>25867</v>
      </c>
      <c r="S8" s="645"/>
      <c r="T8" s="645"/>
      <c r="U8" s="645"/>
      <c r="V8" s="645"/>
      <c r="W8" s="645"/>
      <c r="X8" s="645"/>
      <c r="Y8" s="646"/>
      <c r="Z8" s="704">
        <v>0.1</v>
      </c>
      <c r="AA8" s="704"/>
      <c r="AB8" s="704"/>
      <c r="AC8" s="704"/>
      <c r="AD8" s="705">
        <v>25867</v>
      </c>
      <c r="AE8" s="705"/>
      <c r="AF8" s="705"/>
      <c r="AG8" s="705"/>
      <c r="AH8" s="705"/>
      <c r="AI8" s="705"/>
      <c r="AJ8" s="705"/>
      <c r="AK8" s="705"/>
      <c r="AL8" s="647">
        <v>0.1</v>
      </c>
      <c r="AM8" s="648"/>
      <c r="AN8" s="648"/>
      <c r="AO8" s="706"/>
      <c r="AP8" s="639" t="s">
        <v>237</v>
      </c>
      <c r="AQ8" s="640"/>
      <c r="AR8" s="640"/>
      <c r="AS8" s="640"/>
      <c r="AT8" s="640"/>
      <c r="AU8" s="640"/>
      <c r="AV8" s="640"/>
      <c r="AW8" s="640"/>
      <c r="AX8" s="640"/>
      <c r="AY8" s="640"/>
      <c r="AZ8" s="640"/>
      <c r="BA8" s="640"/>
      <c r="BB8" s="640"/>
      <c r="BC8" s="640"/>
      <c r="BD8" s="640"/>
      <c r="BE8" s="640"/>
      <c r="BF8" s="641"/>
      <c r="BG8" s="642">
        <v>144354</v>
      </c>
      <c r="BH8" s="645"/>
      <c r="BI8" s="645"/>
      <c r="BJ8" s="645"/>
      <c r="BK8" s="645"/>
      <c r="BL8" s="645"/>
      <c r="BM8" s="645"/>
      <c r="BN8" s="646"/>
      <c r="BO8" s="704">
        <v>1.3</v>
      </c>
      <c r="BP8" s="704"/>
      <c r="BQ8" s="704"/>
      <c r="BR8" s="704"/>
      <c r="BS8" s="650" t="s">
        <v>232</v>
      </c>
      <c r="BT8" s="645"/>
      <c r="BU8" s="645"/>
      <c r="BV8" s="645"/>
      <c r="BW8" s="645"/>
      <c r="BX8" s="645"/>
      <c r="BY8" s="645"/>
      <c r="BZ8" s="645"/>
      <c r="CA8" s="645"/>
      <c r="CB8" s="685"/>
      <c r="CD8" s="686" t="s">
        <v>238</v>
      </c>
      <c r="CE8" s="683"/>
      <c r="CF8" s="683"/>
      <c r="CG8" s="683"/>
      <c r="CH8" s="683"/>
      <c r="CI8" s="683"/>
      <c r="CJ8" s="683"/>
      <c r="CK8" s="683"/>
      <c r="CL8" s="683"/>
      <c r="CM8" s="683"/>
      <c r="CN8" s="683"/>
      <c r="CO8" s="683"/>
      <c r="CP8" s="683"/>
      <c r="CQ8" s="684"/>
      <c r="CR8" s="642">
        <v>12829636</v>
      </c>
      <c r="CS8" s="645"/>
      <c r="CT8" s="645"/>
      <c r="CU8" s="645"/>
      <c r="CV8" s="645"/>
      <c r="CW8" s="645"/>
      <c r="CX8" s="645"/>
      <c r="CY8" s="646"/>
      <c r="CZ8" s="704">
        <v>32.299999999999997</v>
      </c>
      <c r="DA8" s="704"/>
      <c r="DB8" s="704"/>
      <c r="DC8" s="704"/>
      <c r="DD8" s="650">
        <v>30264</v>
      </c>
      <c r="DE8" s="645"/>
      <c r="DF8" s="645"/>
      <c r="DG8" s="645"/>
      <c r="DH8" s="645"/>
      <c r="DI8" s="645"/>
      <c r="DJ8" s="645"/>
      <c r="DK8" s="645"/>
      <c r="DL8" s="645"/>
      <c r="DM8" s="645"/>
      <c r="DN8" s="645"/>
      <c r="DO8" s="645"/>
      <c r="DP8" s="646"/>
      <c r="DQ8" s="650">
        <v>6035707</v>
      </c>
      <c r="DR8" s="645"/>
      <c r="DS8" s="645"/>
      <c r="DT8" s="645"/>
      <c r="DU8" s="645"/>
      <c r="DV8" s="645"/>
      <c r="DW8" s="645"/>
      <c r="DX8" s="645"/>
      <c r="DY8" s="645"/>
      <c r="DZ8" s="645"/>
      <c r="EA8" s="645"/>
      <c r="EB8" s="645"/>
      <c r="EC8" s="685"/>
    </row>
    <row r="9" spans="2:143" ht="11.25" customHeight="1">
      <c r="B9" s="639" t="s">
        <v>239</v>
      </c>
      <c r="C9" s="640"/>
      <c r="D9" s="640"/>
      <c r="E9" s="640"/>
      <c r="F9" s="640"/>
      <c r="G9" s="640"/>
      <c r="H9" s="640"/>
      <c r="I9" s="640"/>
      <c r="J9" s="640"/>
      <c r="K9" s="640"/>
      <c r="L9" s="640"/>
      <c r="M9" s="640"/>
      <c r="N9" s="640"/>
      <c r="O9" s="640"/>
      <c r="P9" s="640"/>
      <c r="Q9" s="641"/>
      <c r="R9" s="642">
        <v>26385</v>
      </c>
      <c r="S9" s="645"/>
      <c r="T9" s="645"/>
      <c r="U9" s="645"/>
      <c r="V9" s="645"/>
      <c r="W9" s="645"/>
      <c r="X9" s="645"/>
      <c r="Y9" s="646"/>
      <c r="Z9" s="704">
        <v>0.1</v>
      </c>
      <c r="AA9" s="704"/>
      <c r="AB9" s="704"/>
      <c r="AC9" s="704"/>
      <c r="AD9" s="705">
        <v>26385</v>
      </c>
      <c r="AE9" s="705"/>
      <c r="AF9" s="705"/>
      <c r="AG9" s="705"/>
      <c r="AH9" s="705"/>
      <c r="AI9" s="705"/>
      <c r="AJ9" s="705"/>
      <c r="AK9" s="705"/>
      <c r="AL9" s="647">
        <v>0.1</v>
      </c>
      <c r="AM9" s="648"/>
      <c r="AN9" s="648"/>
      <c r="AO9" s="706"/>
      <c r="AP9" s="639" t="s">
        <v>240</v>
      </c>
      <c r="AQ9" s="640"/>
      <c r="AR9" s="640"/>
      <c r="AS9" s="640"/>
      <c r="AT9" s="640"/>
      <c r="AU9" s="640"/>
      <c r="AV9" s="640"/>
      <c r="AW9" s="640"/>
      <c r="AX9" s="640"/>
      <c r="AY9" s="640"/>
      <c r="AZ9" s="640"/>
      <c r="BA9" s="640"/>
      <c r="BB9" s="640"/>
      <c r="BC9" s="640"/>
      <c r="BD9" s="640"/>
      <c r="BE9" s="640"/>
      <c r="BF9" s="641"/>
      <c r="BG9" s="642">
        <v>3319668</v>
      </c>
      <c r="BH9" s="645"/>
      <c r="BI9" s="645"/>
      <c r="BJ9" s="645"/>
      <c r="BK9" s="645"/>
      <c r="BL9" s="645"/>
      <c r="BM9" s="645"/>
      <c r="BN9" s="646"/>
      <c r="BO9" s="704">
        <v>31</v>
      </c>
      <c r="BP9" s="704"/>
      <c r="BQ9" s="704"/>
      <c r="BR9" s="704"/>
      <c r="BS9" s="650" t="s">
        <v>232</v>
      </c>
      <c r="BT9" s="645"/>
      <c r="BU9" s="645"/>
      <c r="BV9" s="645"/>
      <c r="BW9" s="645"/>
      <c r="BX9" s="645"/>
      <c r="BY9" s="645"/>
      <c r="BZ9" s="645"/>
      <c r="CA9" s="645"/>
      <c r="CB9" s="685"/>
      <c r="CD9" s="686" t="s">
        <v>241</v>
      </c>
      <c r="CE9" s="683"/>
      <c r="CF9" s="683"/>
      <c r="CG9" s="683"/>
      <c r="CH9" s="683"/>
      <c r="CI9" s="683"/>
      <c r="CJ9" s="683"/>
      <c r="CK9" s="683"/>
      <c r="CL9" s="683"/>
      <c r="CM9" s="683"/>
      <c r="CN9" s="683"/>
      <c r="CO9" s="683"/>
      <c r="CP9" s="683"/>
      <c r="CQ9" s="684"/>
      <c r="CR9" s="642">
        <v>2599025</v>
      </c>
      <c r="CS9" s="645"/>
      <c r="CT9" s="645"/>
      <c r="CU9" s="645"/>
      <c r="CV9" s="645"/>
      <c r="CW9" s="645"/>
      <c r="CX9" s="645"/>
      <c r="CY9" s="646"/>
      <c r="CZ9" s="704">
        <v>6.6</v>
      </c>
      <c r="DA9" s="704"/>
      <c r="DB9" s="704"/>
      <c r="DC9" s="704"/>
      <c r="DD9" s="650">
        <v>25123</v>
      </c>
      <c r="DE9" s="645"/>
      <c r="DF9" s="645"/>
      <c r="DG9" s="645"/>
      <c r="DH9" s="645"/>
      <c r="DI9" s="645"/>
      <c r="DJ9" s="645"/>
      <c r="DK9" s="645"/>
      <c r="DL9" s="645"/>
      <c r="DM9" s="645"/>
      <c r="DN9" s="645"/>
      <c r="DO9" s="645"/>
      <c r="DP9" s="646"/>
      <c r="DQ9" s="650">
        <v>2349071</v>
      </c>
      <c r="DR9" s="645"/>
      <c r="DS9" s="645"/>
      <c r="DT9" s="645"/>
      <c r="DU9" s="645"/>
      <c r="DV9" s="645"/>
      <c r="DW9" s="645"/>
      <c r="DX9" s="645"/>
      <c r="DY9" s="645"/>
      <c r="DZ9" s="645"/>
      <c r="EA9" s="645"/>
      <c r="EB9" s="645"/>
      <c r="EC9" s="685"/>
    </row>
    <row r="10" spans="2:143" ht="11.25" customHeight="1">
      <c r="B10" s="639" t="s">
        <v>242</v>
      </c>
      <c r="C10" s="640"/>
      <c r="D10" s="640"/>
      <c r="E10" s="640"/>
      <c r="F10" s="640"/>
      <c r="G10" s="640"/>
      <c r="H10" s="640"/>
      <c r="I10" s="640"/>
      <c r="J10" s="640"/>
      <c r="K10" s="640"/>
      <c r="L10" s="640"/>
      <c r="M10" s="640"/>
      <c r="N10" s="640"/>
      <c r="O10" s="640"/>
      <c r="P10" s="640"/>
      <c r="Q10" s="641"/>
      <c r="R10" s="642" t="s">
        <v>232</v>
      </c>
      <c r="S10" s="645"/>
      <c r="T10" s="645"/>
      <c r="U10" s="645"/>
      <c r="V10" s="645"/>
      <c r="W10" s="645"/>
      <c r="X10" s="645"/>
      <c r="Y10" s="646"/>
      <c r="Z10" s="704" t="s">
        <v>232</v>
      </c>
      <c r="AA10" s="704"/>
      <c r="AB10" s="704"/>
      <c r="AC10" s="704"/>
      <c r="AD10" s="705" t="s">
        <v>171</v>
      </c>
      <c r="AE10" s="705"/>
      <c r="AF10" s="705"/>
      <c r="AG10" s="705"/>
      <c r="AH10" s="705"/>
      <c r="AI10" s="705"/>
      <c r="AJ10" s="705"/>
      <c r="AK10" s="705"/>
      <c r="AL10" s="647" t="s">
        <v>232</v>
      </c>
      <c r="AM10" s="648"/>
      <c r="AN10" s="648"/>
      <c r="AO10" s="706"/>
      <c r="AP10" s="639" t="s">
        <v>243</v>
      </c>
      <c r="AQ10" s="640"/>
      <c r="AR10" s="640"/>
      <c r="AS10" s="640"/>
      <c r="AT10" s="640"/>
      <c r="AU10" s="640"/>
      <c r="AV10" s="640"/>
      <c r="AW10" s="640"/>
      <c r="AX10" s="640"/>
      <c r="AY10" s="640"/>
      <c r="AZ10" s="640"/>
      <c r="BA10" s="640"/>
      <c r="BB10" s="640"/>
      <c r="BC10" s="640"/>
      <c r="BD10" s="640"/>
      <c r="BE10" s="640"/>
      <c r="BF10" s="641"/>
      <c r="BG10" s="642">
        <v>294887</v>
      </c>
      <c r="BH10" s="645"/>
      <c r="BI10" s="645"/>
      <c r="BJ10" s="645"/>
      <c r="BK10" s="645"/>
      <c r="BL10" s="645"/>
      <c r="BM10" s="645"/>
      <c r="BN10" s="646"/>
      <c r="BO10" s="704">
        <v>2.7</v>
      </c>
      <c r="BP10" s="704"/>
      <c r="BQ10" s="704"/>
      <c r="BR10" s="704"/>
      <c r="BS10" s="650" t="s">
        <v>171</v>
      </c>
      <c r="BT10" s="645"/>
      <c r="BU10" s="645"/>
      <c r="BV10" s="645"/>
      <c r="BW10" s="645"/>
      <c r="BX10" s="645"/>
      <c r="BY10" s="645"/>
      <c r="BZ10" s="645"/>
      <c r="CA10" s="645"/>
      <c r="CB10" s="685"/>
      <c r="CD10" s="686" t="s">
        <v>244</v>
      </c>
      <c r="CE10" s="683"/>
      <c r="CF10" s="683"/>
      <c r="CG10" s="683"/>
      <c r="CH10" s="683"/>
      <c r="CI10" s="683"/>
      <c r="CJ10" s="683"/>
      <c r="CK10" s="683"/>
      <c r="CL10" s="683"/>
      <c r="CM10" s="683"/>
      <c r="CN10" s="683"/>
      <c r="CO10" s="683"/>
      <c r="CP10" s="683"/>
      <c r="CQ10" s="684"/>
      <c r="CR10" s="642">
        <v>129398</v>
      </c>
      <c r="CS10" s="645"/>
      <c r="CT10" s="645"/>
      <c r="CU10" s="645"/>
      <c r="CV10" s="645"/>
      <c r="CW10" s="645"/>
      <c r="CX10" s="645"/>
      <c r="CY10" s="646"/>
      <c r="CZ10" s="704">
        <v>0.3</v>
      </c>
      <c r="DA10" s="704"/>
      <c r="DB10" s="704"/>
      <c r="DC10" s="704"/>
      <c r="DD10" s="650" t="s">
        <v>232</v>
      </c>
      <c r="DE10" s="645"/>
      <c r="DF10" s="645"/>
      <c r="DG10" s="645"/>
      <c r="DH10" s="645"/>
      <c r="DI10" s="645"/>
      <c r="DJ10" s="645"/>
      <c r="DK10" s="645"/>
      <c r="DL10" s="645"/>
      <c r="DM10" s="645"/>
      <c r="DN10" s="645"/>
      <c r="DO10" s="645"/>
      <c r="DP10" s="646"/>
      <c r="DQ10" s="650">
        <v>38006</v>
      </c>
      <c r="DR10" s="645"/>
      <c r="DS10" s="645"/>
      <c r="DT10" s="645"/>
      <c r="DU10" s="645"/>
      <c r="DV10" s="645"/>
      <c r="DW10" s="645"/>
      <c r="DX10" s="645"/>
      <c r="DY10" s="645"/>
      <c r="DZ10" s="645"/>
      <c r="EA10" s="645"/>
      <c r="EB10" s="645"/>
      <c r="EC10" s="685"/>
    </row>
    <row r="11" spans="2:143" ht="11.25" customHeight="1">
      <c r="B11" s="639" t="s">
        <v>245</v>
      </c>
      <c r="C11" s="640"/>
      <c r="D11" s="640"/>
      <c r="E11" s="640"/>
      <c r="F11" s="640"/>
      <c r="G11" s="640"/>
      <c r="H11" s="640"/>
      <c r="I11" s="640"/>
      <c r="J11" s="640"/>
      <c r="K11" s="640"/>
      <c r="L11" s="640"/>
      <c r="M11" s="640"/>
      <c r="N11" s="640"/>
      <c r="O11" s="640"/>
      <c r="P11" s="640"/>
      <c r="Q11" s="641"/>
      <c r="R11" s="642" t="s">
        <v>232</v>
      </c>
      <c r="S11" s="645"/>
      <c r="T11" s="645"/>
      <c r="U11" s="645"/>
      <c r="V11" s="645"/>
      <c r="W11" s="645"/>
      <c r="X11" s="645"/>
      <c r="Y11" s="646"/>
      <c r="Z11" s="704" t="s">
        <v>171</v>
      </c>
      <c r="AA11" s="704"/>
      <c r="AB11" s="704"/>
      <c r="AC11" s="704"/>
      <c r="AD11" s="705" t="s">
        <v>171</v>
      </c>
      <c r="AE11" s="705"/>
      <c r="AF11" s="705"/>
      <c r="AG11" s="705"/>
      <c r="AH11" s="705"/>
      <c r="AI11" s="705"/>
      <c r="AJ11" s="705"/>
      <c r="AK11" s="705"/>
      <c r="AL11" s="647" t="s">
        <v>232</v>
      </c>
      <c r="AM11" s="648"/>
      <c r="AN11" s="648"/>
      <c r="AO11" s="706"/>
      <c r="AP11" s="639" t="s">
        <v>246</v>
      </c>
      <c r="AQ11" s="640"/>
      <c r="AR11" s="640"/>
      <c r="AS11" s="640"/>
      <c r="AT11" s="640"/>
      <c r="AU11" s="640"/>
      <c r="AV11" s="640"/>
      <c r="AW11" s="640"/>
      <c r="AX11" s="640"/>
      <c r="AY11" s="640"/>
      <c r="AZ11" s="640"/>
      <c r="BA11" s="640"/>
      <c r="BB11" s="640"/>
      <c r="BC11" s="640"/>
      <c r="BD11" s="640"/>
      <c r="BE11" s="640"/>
      <c r="BF11" s="641"/>
      <c r="BG11" s="642">
        <v>625122</v>
      </c>
      <c r="BH11" s="645"/>
      <c r="BI11" s="645"/>
      <c r="BJ11" s="645"/>
      <c r="BK11" s="645"/>
      <c r="BL11" s="645"/>
      <c r="BM11" s="645"/>
      <c r="BN11" s="646"/>
      <c r="BO11" s="704">
        <v>5.8</v>
      </c>
      <c r="BP11" s="704"/>
      <c r="BQ11" s="704"/>
      <c r="BR11" s="704"/>
      <c r="BS11" s="650">
        <v>123539</v>
      </c>
      <c r="BT11" s="645"/>
      <c r="BU11" s="645"/>
      <c r="BV11" s="645"/>
      <c r="BW11" s="645"/>
      <c r="BX11" s="645"/>
      <c r="BY11" s="645"/>
      <c r="BZ11" s="645"/>
      <c r="CA11" s="645"/>
      <c r="CB11" s="685"/>
      <c r="CD11" s="686" t="s">
        <v>247</v>
      </c>
      <c r="CE11" s="683"/>
      <c r="CF11" s="683"/>
      <c r="CG11" s="683"/>
      <c r="CH11" s="683"/>
      <c r="CI11" s="683"/>
      <c r="CJ11" s="683"/>
      <c r="CK11" s="683"/>
      <c r="CL11" s="683"/>
      <c r="CM11" s="683"/>
      <c r="CN11" s="683"/>
      <c r="CO11" s="683"/>
      <c r="CP11" s="683"/>
      <c r="CQ11" s="684"/>
      <c r="CR11" s="642">
        <v>1968048</v>
      </c>
      <c r="CS11" s="645"/>
      <c r="CT11" s="645"/>
      <c r="CU11" s="645"/>
      <c r="CV11" s="645"/>
      <c r="CW11" s="645"/>
      <c r="CX11" s="645"/>
      <c r="CY11" s="646"/>
      <c r="CZ11" s="704">
        <v>5</v>
      </c>
      <c r="DA11" s="704"/>
      <c r="DB11" s="704"/>
      <c r="DC11" s="704"/>
      <c r="DD11" s="650">
        <v>1291231</v>
      </c>
      <c r="DE11" s="645"/>
      <c r="DF11" s="645"/>
      <c r="DG11" s="645"/>
      <c r="DH11" s="645"/>
      <c r="DI11" s="645"/>
      <c r="DJ11" s="645"/>
      <c r="DK11" s="645"/>
      <c r="DL11" s="645"/>
      <c r="DM11" s="645"/>
      <c r="DN11" s="645"/>
      <c r="DO11" s="645"/>
      <c r="DP11" s="646"/>
      <c r="DQ11" s="650">
        <v>425897</v>
      </c>
      <c r="DR11" s="645"/>
      <c r="DS11" s="645"/>
      <c r="DT11" s="645"/>
      <c r="DU11" s="645"/>
      <c r="DV11" s="645"/>
      <c r="DW11" s="645"/>
      <c r="DX11" s="645"/>
      <c r="DY11" s="645"/>
      <c r="DZ11" s="645"/>
      <c r="EA11" s="645"/>
      <c r="EB11" s="645"/>
      <c r="EC11" s="685"/>
    </row>
    <row r="12" spans="2:143" ht="11.25" customHeight="1">
      <c r="B12" s="639" t="s">
        <v>248</v>
      </c>
      <c r="C12" s="640"/>
      <c r="D12" s="640"/>
      <c r="E12" s="640"/>
      <c r="F12" s="640"/>
      <c r="G12" s="640"/>
      <c r="H12" s="640"/>
      <c r="I12" s="640"/>
      <c r="J12" s="640"/>
      <c r="K12" s="640"/>
      <c r="L12" s="640"/>
      <c r="M12" s="640"/>
      <c r="N12" s="640"/>
      <c r="O12" s="640"/>
      <c r="P12" s="640"/>
      <c r="Q12" s="641"/>
      <c r="R12" s="642">
        <v>1594225</v>
      </c>
      <c r="S12" s="645"/>
      <c r="T12" s="645"/>
      <c r="U12" s="645"/>
      <c r="V12" s="645"/>
      <c r="W12" s="645"/>
      <c r="X12" s="645"/>
      <c r="Y12" s="646"/>
      <c r="Z12" s="704">
        <v>3.9</v>
      </c>
      <c r="AA12" s="704"/>
      <c r="AB12" s="704"/>
      <c r="AC12" s="704"/>
      <c r="AD12" s="705">
        <v>1594225</v>
      </c>
      <c r="AE12" s="705"/>
      <c r="AF12" s="705"/>
      <c r="AG12" s="705"/>
      <c r="AH12" s="705"/>
      <c r="AI12" s="705"/>
      <c r="AJ12" s="705"/>
      <c r="AK12" s="705"/>
      <c r="AL12" s="647">
        <v>8.1999999999999993</v>
      </c>
      <c r="AM12" s="648"/>
      <c r="AN12" s="648"/>
      <c r="AO12" s="706"/>
      <c r="AP12" s="639" t="s">
        <v>249</v>
      </c>
      <c r="AQ12" s="640"/>
      <c r="AR12" s="640"/>
      <c r="AS12" s="640"/>
      <c r="AT12" s="640"/>
      <c r="AU12" s="640"/>
      <c r="AV12" s="640"/>
      <c r="AW12" s="640"/>
      <c r="AX12" s="640"/>
      <c r="AY12" s="640"/>
      <c r="AZ12" s="640"/>
      <c r="BA12" s="640"/>
      <c r="BB12" s="640"/>
      <c r="BC12" s="640"/>
      <c r="BD12" s="640"/>
      <c r="BE12" s="640"/>
      <c r="BF12" s="641"/>
      <c r="BG12" s="642">
        <v>5065948</v>
      </c>
      <c r="BH12" s="645"/>
      <c r="BI12" s="645"/>
      <c r="BJ12" s="645"/>
      <c r="BK12" s="645"/>
      <c r="BL12" s="645"/>
      <c r="BM12" s="645"/>
      <c r="BN12" s="646"/>
      <c r="BO12" s="704">
        <v>47.2</v>
      </c>
      <c r="BP12" s="704"/>
      <c r="BQ12" s="704"/>
      <c r="BR12" s="704"/>
      <c r="BS12" s="650">
        <v>328151</v>
      </c>
      <c r="BT12" s="645"/>
      <c r="BU12" s="645"/>
      <c r="BV12" s="645"/>
      <c r="BW12" s="645"/>
      <c r="BX12" s="645"/>
      <c r="BY12" s="645"/>
      <c r="BZ12" s="645"/>
      <c r="CA12" s="645"/>
      <c r="CB12" s="685"/>
      <c r="CD12" s="686" t="s">
        <v>250</v>
      </c>
      <c r="CE12" s="683"/>
      <c r="CF12" s="683"/>
      <c r="CG12" s="683"/>
      <c r="CH12" s="683"/>
      <c r="CI12" s="683"/>
      <c r="CJ12" s="683"/>
      <c r="CK12" s="683"/>
      <c r="CL12" s="683"/>
      <c r="CM12" s="683"/>
      <c r="CN12" s="683"/>
      <c r="CO12" s="683"/>
      <c r="CP12" s="683"/>
      <c r="CQ12" s="684"/>
      <c r="CR12" s="642">
        <v>3298126</v>
      </c>
      <c r="CS12" s="645"/>
      <c r="CT12" s="645"/>
      <c r="CU12" s="645"/>
      <c r="CV12" s="645"/>
      <c r="CW12" s="645"/>
      <c r="CX12" s="645"/>
      <c r="CY12" s="646"/>
      <c r="CZ12" s="704">
        <v>8.3000000000000007</v>
      </c>
      <c r="DA12" s="704"/>
      <c r="DB12" s="704"/>
      <c r="DC12" s="704"/>
      <c r="DD12" s="650">
        <v>1452568</v>
      </c>
      <c r="DE12" s="645"/>
      <c r="DF12" s="645"/>
      <c r="DG12" s="645"/>
      <c r="DH12" s="645"/>
      <c r="DI12" s="645"/>
      <c r="DJ12" s="645"/>
      <c r="DK12" s="645"/>
      <c r="DL12" s="645"/>
      <c r="DM12" s="645"/>
      <c r="DN12" s="645"/>
      <c r="DO12" s="645"/>
      <c r="DP12" s="646"/>
      <c r="DQ12" s="650">
        <v>696505</v>
      </c>
      <c r="DR12" s="645"/>
      <c r="DS12" s="645"/>
      <c r="DT12" s="645"/>
      <c r="DU12" s="645"/>
      <c r="DV12" s="645"/>
      <c r="DW12" s="645"/>
      <c r="DX12" s="645"/>
      <c r="DY12" s="645"/>
      <c r="DZ12" s="645"/>
      <c r="EA12" s="645"/>
      <c r="EB12" s="645"/>
      <c r="EC12" s="685"/>
    </row>
    <row r="13" spans="2:143" ht="11.25" customHeight="1">
      <c r="B13" s="639" t="s">
        <v>251</v>
      </c>
      <c r="C13" s="640"/>
      <c r="D13" s="640"/>
      <c r="E13" s="640"/>
      <c r="F13" s="640"/>
      <c r="G13" s="640"/>
      <c r="H13" s="640"/>
      <c r="I13" s="640"/>
      <c r="J13" s="640"/>
      <c r="K13" s="640"/>
      <c r="L13" s="640"/>
      <c r="M13" s="640"/>
      <c r="N13" s="640"/>
      <c r="O13" s="640"/>
      <c r="P13" s="640"/>
      <c r="Q13" s="641"/>
      <c r="R13" s="642" t="s">
        <v>232</v>
      </c>
      <c r="S13" s="645"/>
      <c r="T13" s="645"/>
      <c r="U13" s="645"/>
      <c r="V13" s="645"/>
      <c r="W13" s="645"/>
      <c r="X13" s="645"/>
      <c r="Y13" s="646"/>
      <c r="Z13" s="704" t="s">
        <v>171</v>
      </c>
      <c r="AA13" s="704"/>
      <c r="AB13" s="704"/>
      <c r="AC13" s="704"/>
      <c r="AD13" s="705" t="s">
        <v>232</v>
      </c>
      <c r="AE13" s="705"/>
      <c r="AF13" s="705"/>
      <c r="AG13" s="705"/>
      <c r="AH13" s="705"/>
      <c r="AI13" s="705"/>
      <c r="AJ13" s="705"/>
      <c r="AK13" s="705"/>
      <c r="AL13" s="647" t="s">
        <v>171</v>
      </c>
      <c r="AM13" s="648"/>
      <c r="AN13" s="648"/>
      <c r="AO13" s="706"/>
      <c r="AP13" s="639" t="s">
        <v>252</v>
      </c>
      <c r="AQ13" s="640"/>
      <c r="AR13" s="640"/>
      <c r="AS13" s="640"/>
      <c r="AT13" s="640"/>
      <c r="AU13" s="640"/>
      <c r="AV13" s="640"/>
      <c r="AW13" s="640"/>
      <c r="AX13" s="640"/>
      <c r="AY13" s="640"/>
      <c r="AZ13" s="640"/>
      <c r="BA13" s="640"/>
      <c r="BB13" s="640"/>
      <c r="BC13" s="640"/>
      <c r="BD13" s="640"/>
      <c r="BE13" s="640"/>
      <c r="BF13" s="641"/>
      <c r="BG13" s="642">
        <v>4962056</v>
      </c>
      <c r="BH13" s="645"/>
      <c r="BI13" s="645"/>
      <c r="BJ13" s="645"/>
      <c r="BK13" s="645"/>
      <c r="BL13" s="645"/>
      <c r="BM13" s="645"/>
      <c r="BN13" s="646"/>
      <c r="BO13" s="704">
        <v>46.3</v>
      </c>
      <c r="BP13" s="704"/>
      <c r="BQ13" s="704"/>
      <c r="BR13" s="704"/>
      <c r="BS13" s="650">
        <v>328151</v>
      </c>
      <c r="BT13" s="645"/>
      <c r="BU13" s="645"/>
      <c r="BV13" s="645"/>
      <c r="BW13" s="645"/>
      <c r="BX13" s="645"/>
      <c r="BY13" s="645"/>
      <c r="BZ13" s="645"/>
      <c r="CA13" s="645"/>
      <c r="CB13" s="685"/>
      <c r="CD13" s="686" t="s">
        <v>253</v>
      </c>
      <c r="CE13" s="683"/>
      <c r="CF13" s="683"/>
      <c r="CG13" s="683"/>
      <c r="CH13" s="683"/>
      <c r="CI13" s="683"/>
      <c r="CJ13" s="683"/>
      <c r="CK13" s="683"/>
      <c r="CL13" s="683"/>
      <c r="CM13" s="683"/>
      <c r="CN13" s="683"/>
      <c r="CO13" s="683"/>
      <c r="CP13" s="683"/>
      <c r="CQ13" s="684"/>
      <c r="CR13" s="642">
        <v>3826102</v>
      </c>
      <c r="CS13" s="645"/>
      <c r="CT13" s="645"/>
      <c r="CU13" s="645"/>
      <c r="CV13" s="645"/>
      <c r="CW13" s="645"/>
      <c r="CX13" s="645"/>
      <c r="CY13" s="646"/>
      <c r="CZ13" s="704">
        <v>9.6</v>
      </c>
      <c r="DA13" s="704"/>
      <c r="DB13" s="704"/>
      <c r="DC13" s="704"/>
      <c r="DD13" s="650">
        <v>777538</v>
      </c>
      <c r="DE13" s="645"/>
      <c r="DF13" s="645"/>
      <c r="DG13" s="645"/>
      <c r="DH13" s="645"/>
      <c r="DI13" s="645"/>
      <c r="DJ13" s="645"/>
      <c r="DK13" s="645"/>
      <c r="DL13" s="645"/>
      <c r="DM13" s="645"/>
      <c r="DN13" s="645"/>
      <c r="DO13" s="645"/>
      <c r="DP13" s="646"/>
      <c r="DQ13" s="650">
        <v>2446276</v>
      </c>
      <c r="DR13" s="645"/>
      <c r="DS13" s="645"/>
      <c r="DT13" s="645"/>
      <c r="DU13" s="645"/>
      <c r="DV13" s="645"/>
      <c r="DW13" s="645"/>
      <c r="DX13" s="645"/>
      <c r="DY13" s="645"/>
      <c r="DZ13" s="645"/>
      <c r="EA13" s="645"/>
      <c r="EB13" s="645"/>
      <c r="EC13" s="685"/>
    </row>
    <row r="14" spans="2:143" ht="11.25" customHeight="1">
      <c r="B14" s="639" t="s">
        <v>254</v>
      </c>
      <c r="C14" s="640"/>
      <c r="D14" s="640"/>
      <c r="E14" s="640"/>
      <c r="F14" s="640"/>
      <c r="G14" s="640"/>
      <c r="H14" s="640"/>
      <c r="I14" s="640"/>
      <c r="J14" s="640"/>
      <c r="K14" s="640"/>
      <c r="L14" s="640"/>
      <c r="M14" s="640"/>
      <c r="N14" s="640"/>
      <c r="O14" s="640"/>
      <c r="P14" s="640"/>
      <c r="Q14" s="641"/>
      <c r="R14" s="642" t="s">
        <v>171</v>
      </c>
      <c r="S14" s="645"/>
      <c r="T14" s="645"/>
      <c r="U14" s="645"/>
      <c r="V14" s="645"/>
      <c r="W14" s="645"/>
      <c r="X14" s="645"/>
      <c r="Y14" s="646"/>
      <c r="Z14" s="704" t="s">
        <v>171</v>
      </c>
      <c r="AA14" s="704"/>
      <c r="AB14" s="704"/>
      <c r="AC14" s="704"/>
      <c r="AD14" s="705" t="s">
        <v>232</v>
      </c>
      <c r="AE14" s="705"/>
      <c r="AF14" s="705"/>
      <c r="AG14" s="705"/>
      <c r="AH14" s="705"/>
      <c r="AI14" s="705"/>
      <c r="AJ14" s="705"/>
      <c r="AK14" s="705"/>
      <c r="AL14" s="647" t="s">
        <v>171</v>
      </c>
      <c r="AM14" s="648"/>
      <c r="AN14" s="648"/>
      <c r="AO14" s="706"/>
      <c r="AP14" s="639" t="s">
        <v>255</v>
      </c>
      <c r="AQ14" s="640"/>
      <c r="AR14" s="640"/>
      <c r="AS14" s="640"/>
      <c r="AT14" s="640"/>
      <c r="AU14" s="640"/>
      <c r="AV14" s="640"/>
      <c r="AW14" s="640"/>
      <c r="AX14" s="640"/>
      <c r="AY14" s="640"/>
      <c r="AZ14" s="640"/>
      <c r="BA14" s="640"/>
      <c r="BB14" s="640"/>
      <c r="BC14" s="640"/>
      <c r="BD14" s="640"/>
      <c r="BE14" s="640"/>
      <c r="BF14" s="641"/>
      <c r="BG14" s="642">
        <v>238206</v>
      </c>
      <c r="BH14" s="645"/>
      <c r="BI14" s="645"/>
      <c r="BJ14" s="645"/>
      <c r="BK14" s="645"/>
      <c r="BL14" s="645"/>
      <c r="BM14" s="645"/>
      <c r="BN14" s="646"/>
      <c r="BO14" s="704">
        <v>2.2000000000000002</v>
      </c>
      <c r="BP14" s="704"/>
      <c r="BQ14" s="704"/>
      <c r="BR14" s="704"/>
      <c r="BS14" s="650" t="s">
        <v>232</v>
      </c>
      <c r="BT14" s="645"/>
      <c r="BU14" s="645"/>
      <c r="BV14" s="645"/>
      <c r="BW14" s="645"/>
      <c r="BX14" s="645"/>
      <c r="BY14" s="645"/>
      <c r="BZ14" s="645"/>
      <c r="CA14" s="645"/>
      <c r="CB14" s="685"/>
      <c r="CD14" s="686" t="s">
        <v>256</v>
      </c>
      <c r="CE14" s="683"/>
      <c r="CF14" s="683"/>
      <c r="CG14" s="683"/>
      <c r="CH14" s="683"/>
      <c r="CI14" s="683"/>
      <c r="CJ14" s="683"/>
      <c r="CK14" s="683"/>
      <c r="CL14" s="683"/>
      <c r="CM14" s="683"/>
      <c r="CN14" s="683"/>
      <c r="CO14" s="683"/>
      <c r="CP14" s="683"/>
      <c r="CQ14" s="684"/>
      <c r="CR14" s="642">
        <v>1174951</v>
      </c>
      <c r="CS14" s="645"/>
      <c r="CT14" s="645"/>
      <c r="CU14" s="645"/>
      <c r="CV14" s="645"/>
      <c r="CW14" s="645"/>
      <c r="CX14" s="645"/>
      <c r="CY14" s="646"/>
      <c r="CZ14" s="704">
        <v>3</v>
      </c>
      <c r="DA14" s="704"/>
      <c r="DB14" s="704"/>
      <c r="DC14" s="704"/>
      <c r="DD14" s="650">
        <v>1874</v>
      </c>
      <c r="DE14" s="645"/>
      <c r="DF14" s="645"/>
      <c r="DG14" s="645"/>
      <c r="DH14" s="645"/>
      <c r="DI14" s="645"/>
      <c r="DJ14" s="645"/>
      <c r="DK14" s="645"/>
      <c r="DL14" s="645"/>
      <c r="DM14" s="645"/>
      <c r="DN14" s="645"/>
      <c r="DO14" s="645"/>
      <c r="DP14" s="646"/>
      <c r="DQ14" s="650">
        <v>1163138</v>
      </c>
      <c r="DR14" s="645"/>
      <c r="DS14" s="645"/>
      <c r="DT14" s="645"/>
      <c r="DU14" s="645"/>
      <c r="DV14" s="645"/>
      <c r="DW14" s="645"/>
      <c r="DX14" s="645"/>
      <c r="DY14" s="645"/>
      <c r="DZ14" s="645"/>
      <c r="EA14" s="645"/>
      <c r="EB14" s="645"/>
      <c r="EC14" s="685"/>
    </row>
    <row r="15" spans="2:143" ht="11.25" customHeight="1">
      <c r="B15" s="639" t="s">
        <v>257</v>
      </c>
      <c r="C15" s="640"/>
      <c r="D15" s="640"/>
      <c r="E15" s="640"/>
      <c r="F15" s="640"/>
      <c r="G15" s="640"/>
      <c r="H15" s="640"/>
      <c r="I15" s="640"/>
      <c r="J15" s="640"/>
      <c r="K15" s="640"/>
      <c r="L15" s="640"/>
      <c r="M15" s="640"/>
      <c r="N15" s="640"/>
      <c r="O15" s="640"/>
      <c r="P15" s="640"/>
      <c r="Q15" s="641"/>
      <c r="R15" s="642">
        <v>79103</v>
      </c>
      <c r="S15" s="645"/>
      <c r="T15" s="645"/>
      <c r="U15" s="645"/>
      <c r="V15" s="645"/>
      <c r="W15" s="645"/>
      <c r="X15" s="645"/>
      <c r="Y15" s="646"/>
      <c r="Z15" s="704">
        <v>0.2</v>
      </c>
      <c r="AA15" s="704"/>
      <c r="AB15" s="704"/>
      <c r="AC15" s="704"/>
      <c r="AD15" s="705">
        <v>79103</v>
      </c>
      <c r="AE15" s="705"/>
      <c r="AF15" s="705"/>
      <c r="AG15" s="705"/>
      <c r="AH15" s="705"/>
      <c r="AI15" s="705"/>
      <c r="AJ15" s="705"/>
      <c r="AK15" s="705"/>
      <c r="AL15" s="647">
        <v>0.4</v>
      </c>
      <c r="AM15" s="648"/>
      <c r="AN15" s="648"/>
      <c r="AO15" s="706"/>
      <c r="AP15" s="639" t="s">
        <v>258</v>
      </c>
      <c r="AQ15" s="640"/>
      <c r="AR15" s="640"/>
      <c r="AS15" s="640"/>
      <c r="AT15" s="640"/>
      <c r="AU15" s="640"/>
      <c r="AV15" s="640"/>
      <c r="AW15" s="640"/>
      <c r="AX15" s="640"/>
      <c r="AY15" s="640"/>
      <c r="AZ15" s="640"/>
      <c r="BA15" s="640"/>
      <c r="BB15" s="640"/>
      <c r="BC15" s="640"/>
      <c r="BD15" s="640"/>
      <c r="BE15" s="640"/>
      <c r="BF15" s="641"/>
      <c r="BG15" s="642">
        <v>572849</v>
      </c>
      <c r="BH15" s="645"/>
      <c r="BI15" s="645"/>
      <c r="BJ15" s="645"/>
      <c r="BK15" s="645"/>
      <c r="BL15" s="645"/>
      <c r="BM15" s="645"/>
      <c r="BN15" s="646"/>
      <c r="BO15" s="704">
        <v>5.3</v>
      </c>
      <c r="BP15" s="704"/>
      <c r="BQ15" s="704"/>
      <c r="BR15" s="704"/>
      <c r="BS15" s="650" t="s">
        <v>232</v>
      </c>
      <c r="BT15" s="645"/>
      <c r="BU15" s="645"/>
      <c r="BV15" s="645"/>
      <c r="BW15" s="645"/>
      <c r="BX15" s="645"/>
      <c r="BY15" s="645"/>
      <c r="BZ15" s="645"/>
      <c r="CA15" s="645"/>
      <c r="CB15" s="685"/>
      <c r="CD15" s="686" t="s">
        <v>259</v>
      </c>
      <c r="CE15" s="683"/>
      <c r="CF15" s="683"/>
      <c r="CG15" s="683"/>
      <c r="CH15" s="683"/>
      <c r="CI15" s="683"/>
      <c r="CJ15" s="683"/>
      <c r="CK15" s="683"/>
      <c r="CL15" s="683"/>
      <c r="CM15" s="683"/>
      <c r="CN15" s="683"/>
      <c r="CO15" s="683"/>
      <c r="CP15" s="683"/>
      <c r="CQ15" s="684"/>
      <c r="CR15" s="642">
        <v>3568893</v>
      </c>
      <c r="CS15" s="645"/>
      <c r="CT15" s="645"/>
      <c r="CU15" s="645"/>
      <c r="CV15" s="645"/>
      <c r="CW15" s="645"/>
      <c r="CX15" s="645"/>
      <c r="CY15" s="646"/>
      <c r="CZ15" s="704">
        <v>9</v>
      </c>
      <c r="DA15" s="704"/>
      <c r="DB15" s="704"/>
      <c r="DC15" s="704"/>
      <c r="DD15" s="650">
        <v>409325</v>
      </c>
      <c r="DE15" s="645"/>
      <c r="DF15" s="645"/>
      <c r="DG15" s="645"/>
      <c r="DH15" s="645"/>
      <c r="DI15" s="645"/>
      <c r="DJ15" s="645"/>
      <c r="DK15" s="645"/>
      <c r="DL15" s="645"/>
      <c r="DM15" s="645"/>
      <c r="DN15" s="645"/>
      <c r="DO15" s="645"/>
      <c r="DP15" s="646"/>
      <c r="DQ15" s="650">
        <v>2747000</v>
      </c>
      <c r="DR15" s="645"/>
      <c r="DS15" s="645"/>
      <c r="DT15" s="645"/>
      <c r="DU15" s="645"/>
      <c r="DV15" s="645"/>
      <c r="DW15" s="645"/>
      <c r="DX15" s="645"/>
      <c r="DY15" s="645"/>
      <c r="DZ15" s="645"/>
      <c r="EA15" s="645"/>
      <c r="EB15" s="645"/>
      <c r="EC15" s="685"/>
    </row>
    <row r="16" spans="2:143" ht="11.25" customHeight="1">
      <c r="B16" s="639" t="s">
        <v>260</v>
      </c>
      <c r="C16" s="640"/>
      <c r="D16" s="640"/>
      <c r="E16" s="640"/>
      <c r="F16" s="640"/>
      <c r="G16" s="640"/>
      <c r="H16" s="640"/>
      <c r="I16" s="640"/>
      <c r="J16" s="640"/>
      <c r="K16" s="640"/>
      <c r="L16" s="640"/>
      <c r="M16" s="640"/>
      <c r="N16" s="640"/>
      <c r="O16" s="640"/>
      <c r="P16" s="640"/>
      <c r="Q16" s="641"/>
      <c r="R16" s="642" t="s">
        <v>171</v>
      </c>
      <c r="S16" s="645"/>
      <c r="T16" s="645"/>
      <c r="U16" s="645"/>
      <c r="V16" s="645"/>
      <c r="W16" s="645"/>
      <c r="X16" s="645"/>
      <c r="Y16" s="646"/>
      <c r="Z16" s="704" t="s">
        <v>171</v>
      </c>
      <c r="AA16" s="704"/>
      <c r="AB16" s="704"/>
      <c r="AC16" s="704"/>
      <c r="AD16" s="705" t="s">
        <v>232</v>
      </c>
      <c r="AE16" s="705"/>
      <c r="AF16" s="705"/>
      <c r="AG16" s="705"/>
      <c r="AH16" s="705"/>
      <c r="AI16" s="705"/>
      <c r="AJ16" s="705"/>
      <c r="AK16" s="705"/>
      <c r="AL16" s="647" t="s">
        <v>171</v>
      </c>
      <c r="AM16" s="648"/>
      <c r="AN16" s="648"/>
      <c r="AO16" s="706"/>
      <c r="AP16" s="639" t="s">
        <v>261</v>
      </c>
      <c r="AQ16" s="640"/>
      <c r="AR16" s="640"/>
      <c r="AS16" s="640"/>
      <c r="AT16" s="640"/>
      <c r="AU16" s="640"/>
      <c r="AV16" s="640"/>
      <c r="AW16" s="640"/>
      <c r="AX16" s="640"/>
      <c r="AY16" s="640"/>
      <c r="AZ16" s="640"/>
      <c r="BA16" s="640"/>
      <c r="BB16" s="640"/>
      <c r="BC16" s="640"/>
      <c r="BD16" s="640"/>
      <c r="BE16" s="640"/>
      <c r="BF16" s="641"/>
      <c r="BG16" s="642">
        <v>145</v>
      </c>
      <c r="BH16" s="645"/>
      <c r="BI16" s="645"/>
      <c r="BJ16" s="645"/>
      <c r="BK16" s="645"/>
      <c r="BL16" s="645"/>
      <c r="BM16" s="645"/>
      <c r="BN16" s="646"/>
      <c r="BO16" s="704">
        <v>0</v>
      </c>
      <c r="BP16" s="704"/>
      <c r="BQ16" s="704"/>
      <c r="BR16" s="704"/>
      <c r="BS16" s="650" t="s">
        <v>232</v>
      </c>
      <c r="BT16" s="645"/>
      <c r="BU16" s="645"/>
      <c r="BV16" s="645"/>
      <c r="BW16" s="645"/>
      <c r="BX16" s="645"/>
      <c r="BY16" s="645"/>
      <c r="BZ16" s="645"/>
      <c r="CA16" s="645"/>
      <c r="CB16" s="685"/>
      <c r="CD16" s="686" t="s">
        <v>262</v>
      </c>
      <c r="CE16" s="683"/>
      <c r="CF16" s="683"/>
      <c r="CG16" s="683"/>
      <c r="CH16" s="683"/>
      <c r="CI16" s="683"/>
      <c r="CJ16" s="683"/>
      <c r="CK16" s="683"/>
      <c r="CL16" s="683"/>
      <c r="CM16" s="683"/>
      <c r="CN16" s="683"/>
      <c r="CO16" s="683"/>
      <c r="CP16" s="683"/>
      <c r="CQ16" s="684"/>
      <c r="CR16" s="642">
        <v>58359</v>
      </c>
      <c r="CS16" s="645"/>
      <c r="CT16" s="645"/>
      <c r="CU16" s="645"/>
      <c r="CV16" s="645"/>
      <c r="CW16" s="645"/>
      <c r="CX16" s="645"/>
      <c r="CY16" s="646"/>
      <c r="CZ16" s="704">
        <v>0.1</v>
      </c>
      <c r="DA16" s="704"/>
      <c r="DB16" s="704"/>
      <c r="DC16" s="704"/>
      <c r="DD16" s="650" t="s">
        <v>171</v>
      </c>
      <c r="DE16" s="645"/>
      <c r="DF16" s="645"/>
      <c r="DG16" s="645"/>
      <c r="DH16" s="645"/>
      <c r="DI16" s="645"/>
      <c r="DJ16" s="645"/>
      <c r="DK16" s="645"/>
      <c r="DL16" s="645"/>
      <c r="DM16" s="645"/>
      <c r="DN16" s="645"/>
      <c r="DO16" s="645"/>
      <c r="DP16" s="646"/>
      <c r="DQ16" s="650">
        <v>24079</v>
      </c>
      <c r="DR16" s="645"/>
      <c r="DS16" s="645"/>
      <c r="DT16" s="645"/>
      <c r="DU16" s="645"/>
      <c r="DV16" s="645"/>
      <c r="DW16" s="645"/>
      <c r="DX16" s="645"/>
      <c r="DY16" s="645"/>
      <c r="DZ16" s="645"/>
      <c r="EA16" s="645"/>
      <c r="EB16" s="645"/>
      <c r="EC16" s="685"/>
    </row>
    <row r="17" spans="2:133" ht="11.25" customHeight="1">
      <c r="B17" s="639" t="s">
        <v>263</v>
      </c>
      <c r="C17" s="640"/>
      <c r="D17" s="640"/>
      <c r="E17" s="640"/>
      <c r="F17" s="640"/>
      <c r="G17" s="640"/>
      <c r="H17" s="640"/>
      <c r="I17" s="640"/>
      <c r="J17" s="640"/>
      <c r="K17" s="640"/>
      <c r="L17" s="640"/>
      <c r="M17" s="640"/>
      <c r="N17" s="640"/>
      <c r="O17" s="640"/>
      <c r="P17" s="640"/>
      <c r="Q17" s="641"/>
      <c r="R17" s="642">
        <v>43363</v>
      </c>
      <c r="S17" s="645"/>
      <c r="T17" s="645"/>
      <c r="U17" s="645"/>
      <c r="V17" s="645"/>
      <c r="W17" s="645"/>
      <c r="X17" s="645"/>
      <c r="Y17" s="646"/>
      <c r="Z17" s="704">
        <v>0.1</v>
      </c>
      <c r="AA17" s="704"/>
      <c r="AB17" s="704"/>
      <c r="AC17" s="704"/>
      <c r="AD17" s="705">
        <v>43363</v>
      </c>
      <c r="AE17" s="705"/>
      <c r="AF17" s="705"/>
      <c r="AG17" s="705"/>
      <c r="AH17" s="705"/>
      <c r="AI17" s="705"/>
      <c r="AJ17" s="705"/>
      <c r="AK17" s="705"/>
      <c r="AL17" s="647">
        <v>0.2</v>
      </c>
      <c r="AM17" s="648"/>
      <c r="AN17" s="648"/>
      <c r="AO17" s="706"/>
      <c r="AP17" s="639" t="s">
        <v>264</v>
      </c>
      <c r="AQ17" s="640"/>
      <c r="AR17" s="640"/>
      <c r="AS17" s="640"/>
      <c r="AT17" s="640"/>
      <c r="AU17" s="640"/>
      <c r="AV17" s="640"/>
      <c r="AW17" s="640"/>
      <c r="AX17" s="640"/>
      <c r="AY17" s="640"/>
      <c r="AZ17" s="640"/>
      <c r="BA17" s="640"/>
      <c r="BB17" s="640"/>
      <c r="BC17" s="640"/>
      <c r="BD17" s="640"/>
      <c r="BE17" s="640"/>
      <c r="BF17" s="641"/>
      <c r="BG17" s="642" t="s">
        <v>232</v>
      </c>
      <c r="BH17" s="645"/>
      <c r="BI17" s="645"/>
      <c r="BJ17" s="645"/>
      <c r="BK17" s="645"/>
      <c r="BL17" s="645"/>
      <c r="BM17" s="645"/>
      <c r="BN17" s="646"/>
      <c r="BO17" s="704" t="s">
        <v>171</v>
      </c>
      <c r="BP17" s="704"/>
      <c r="BQ17" s="704"/>
      <c r="BR17" s="704"/>
      <c r="BS17" s="650" t="s">
        <v>232</v>
      </c>
      <c r="BT17" s="645"/>
      <c r="BU17" s="645"/>
      <c r="BV17" s="645"/>
      <c r="BW17" s="645"/>
      <c r="BX17" s="645"/>
      <c r="BY17" s="645"/>
      <c r="BZ17" s="645"/>
      <c r="CA17" s="645"/>
      <c r="CB17" s="685"/>
      <c r="CD17" s="686" t="s">
        <v>265</v>
      </c>
      <c r="CE17" s="683"/>
      <c r="CF17" s="683"/>
      <c r="CG17" s="683"/>
      <c r="CH17" s="683"/>
      <c r="CI17" s="683"/>
      <c r="CJ17" s="683"/>
      <c r="CK17" s="683"/>
      <c r="CL17" s="683"/>
      <c r="CM17" s="683"/>
      <c r="CN17" s="683"/>
      <c r="CO17" s="683"/>
      <c r="CP17" s="683"/>
      <c r="CQ17" s="684"/>
      <c r="CR17" s="642">
        <v>3374113</v>
      </c>
      <c r="CS17" s="645"/>
      <c r="CT17" s="645"/>
      <c r="CU17" s="645"/>
      <c r="CV17" s="645"/>
      <c r="CW17" s="645"/>
      <c r="CX17" s="645"/>
      <c r="CY17" s="646"/>
      <c r="CZ17" s="704">
        <v>8.5</v>
      </c>
      <c r="DA17" s="704"/>
      <c r="DB17" s="704"/>
      <c r="DC17" s="704"/>
      <c r="DD17" s="650" t="s">
        <v>232</v>
      </c>
      <c r="DE17" s="645"/>
      <c r="DF17" s="645"/>
      <c r="DG17" s="645"/>
      <c r="DH17" s="645"/>
      <c r="DI17" s="645"/>
      <c r="DJ17" s="645"/>
      <c r="DK17" s="645"/>
      <c r="DL17" s="645"/>
      <c r="DM17" s="645"/>
      <c r="DN17" s="645"/>
      <c r="DO17" s="645"/>
      <c r="DP17" s="646"/>
      <c r="DQ17" s="650">
        <v>3295892</v>
      </c>
      <c r="DR17" s="645"/>
      <c r="DS17" s="645"/>
      <c r="DT17" s="645"/>
      <c r="DU17" s="645"/>
      <c r="DV17" s="645"/>
      <c r="DW17" s="645"/>
      <c r="DX17" s="645"/>
      <c r="DY17" s="645"/>
      <c r="DZ17" s="645"/>
      <c r="EA17" s="645"/>
      <c r="EB17" s="645"/>
      <c r="EC17" s="685"/>
    </row>
    <row r="18" spans="2:133" ht="11.25" customHeight="1">
      <c r="B18" s="639" t="s">
        <v>266</v>
      </c>
      <c r="C18" s="640"/>
      <c r="D18" s="640"/>
      <c r="E18" s="640"/>
      <c r="F18" s="640"/>
      <c r="G18" s="640"/>
      <c r="H18" s="640"/>
      <c r="I18" s="640"/>
      <c r="J18" s="640"/>
      <c r="K18" s="640"/>
      <c r="L18" s="640"/>
      <c r="M18" s="640"/>
      <c r="N18" s="640"/>
      <c r="O18" s="640"/>
      <c r="P18" s="640"/>
      <c r="Q18" s="641"/>
      <c r="R18" s="642">
        <v>8262482</v>
      </c>
      <c r="S18" s="645"/>
      <c r="T18" s="645"/>
      <c r="U18" s="645"/>
      <c r="V18" s="645"/>
      <c r="W18" s="645"/>
      <c r="X18" s="645"/>
      <c r="Y18" s="646"/>
      <c r="Z18" s="704">
        <v>20.2</v>
      </c>
      <c r="AA18" s="704"/>
      <c r="AB18" s="704"/>
      <c r="AC18" s="704"/>
      <c r="AD18" s="705">
        <v>7004902</v>
      </c>
      <c r="AE18" s="705"/>
      <c r="AF18" s="705"/>
      <c r="AG18" s="705"/>
      <c r="AH18" s="705"/>
      <c r="AI18" s="705"/>
      <c r="AJ18" s="705"/>
      <c r="AK18" s="705"/>
      <c r="AL18" s="647">
        <v>36.1</v>
      </c>
      <c r="AM18" s="648"/>
      <c r="AN18" s="648"/>
      <c r="AO18" s="706"/>
      <c r="AP18" s="639" t="s">
        <v>267</v>
      </c>
      <c r="AQ18" s="640"/>
      <c r="AR18" s="640"/>
      <c r="AS18" s="640"/>
      <c r="AT18" s="640"/>
      <c r="AU18" s="640"/>
      <c r="AV18" s="640"/>
      <c r="AW18" s="640"/>
      <c r="AX18" s="640"/>
      <c r="AY18" s="640"/>
      <c r="AZ18" s="640"/>
      <c r="BA18" s="640"/>
      <c r="BB18" s="640"/>
      <c r="BC18" s="640"/>
      <c r="BD18" s="640"/>
      <c r="BE18" s="640"/>
      <c r="BF18" s="641"/>
      <c r="BG18" s="642" t="s">
        <v>232</v>
      </c>
      <c r="BH18" s="645"/>
      <c r="BI18" s="645"/>
      <c r="BJ18" s="645"/>
      <c r="BK18" s="645"/>
      <c r="BL18" s="645"/>
      <c r="BM18" s="645"/>
      <c r="BN18" s="646"/>
      <c r="BO18" s="704" t="s">
        <v>171</v>
      </c>
      <c r="BP18" s="704"/>
      <c r="BQ18" s="704"/>
      <c r="BR18" s="704"/>
      <c r="BS18" s="650" t="s">
        <v>232</v>
      </c>
      <c r="BT18" s="645"/>
      <c r="BU18" s="645"/>
      <c r="BV18" s="645"/>
      <c r="BW18" s="645"/>
      <c r="BX18" s="645"/>
      <c r="BY18" s="645"/>
      <c r="BZ18" s="645"/>
      <c r="CA18" s="645"/>
      <c r="CB18" s="685"/>
      <c r="CD18" s="686" t="s">
        <v>268</v>
      </c>
      <c r="CE18" s="683"/>
      <c r="CF18" s="683"/>
      <c r="CG18" s="683"/>
      <c r="CH18" s="683"/>
      <c r="CI18" s="683"/>
      <c r="CJ18" s="683"/>
      <c r="CK18" s="683"/>
      <c r="CL18" s="683"/>
      <c r="CM18" s="683"/>
      <c r="CN18" s="683"/>
      <c r="CO18" s="683"/>
      <c r="CP18" s="683"/>
      <c r="CQ18" s="684"/>
      <c r="CR18" s="642" t="s">
        <v>171</v>
      </c>
      <c r="CS18" s="645"/>
      <c r="CT18" s="645"/>
      <c r="CU18" s="645"/>
      <c r="CV18" s="645"/>
      <c r="CW18" s="645"/>
      <c r="CX18" s="645"/>
      <c r="CY18" s="646"/>
      <c r="CZ18" s="704" t="s">
        <v>171</v>
      </c>
      <c r="DA18" s="704"/>
      <c r="DB18" s="704"/>
      <c r="DC18" s="704"/>
      <c r="DD18" s="650" t="s">
        <v>171</v>
      </c>
      <c r="DE18" s="645"/>
      <c r="DF18" s="645"/>
      <c r="DG18" s="645"/>
      <c r="DH18" s="645"/>
      <c r="DI18" s="645"/>
      <c r="DJ18" s="645"/>
      <c r="DK18" s="645"/>
      <c r="DL18" s="645"/>
      <c r="DM18" s="645"/>
      <c r="DN18" s="645"/>
      <c r="DO18" s="645"/>
      <c r="DP18" s="646"/>
      <c r="DQ18" s="650" t="s">
        <v>171</v>
      </c>
      <c r="DR18" s="645"/>
      <c r="DS18" s="645"/>
      <c r="DT18" s="645"/>
      <c r="DU18" s="645"/>
      <c r="DV18" s="645"/>
      <c r="DW18" s="645"/>
      <c r="DX18" s="645"/>
      <c r="DY18" s="645"/>
      <c r="DZ18" s="645"/>
      <c r="EA18" s="645"/>
      <c r="EB18" s="645"/>
      <c r="EC18" s="685"/>
    </row>
    <row r="19" spans="2:133" ht="11.25" customHeight="1">
      <c r="B19" s="639" t="s">
        <v>269</v>
      </c>
      <c r="C19" s="640"/>
      <c r="D19" s="640"/>
      <c r="E19" s="640"/>
      <c r="F19" s="640"/>
      <c r="G19" s="640"/>
      <c r="H19" s="640"/>
      <c r="I19" s="640"/>
      <c r="J19" s="640"/>
      <c r="K19" s="640"/>
      <c r="L19" s="640"/>
      <c r="M19" s="640"/>
      <c r="N19" s="640"/>
      <c r="O19" s="640"/>
      <c r="P19" s="640"/>
      <c r="Q19" s="641"/>
      <c r="R19" s="642">
        <v>7004902</v>
      </c>
      <c r="S19" s="645"/>
      <c r="T19" s="645"/>
      <c r="U19" s="645"/>
      <c r="V19" s="645"/>
      <c r="W19" s="645"/>
      <c r="X19" s="645"/>
      <c r="Y19" s="646"/>
      <c r="Z19" s="704">
        <v>17.100000000000001</v>
      </c>
      <c r="AA19" s="704"/>
      <c r="AB19" s="704"/>
      <c r="AC19" s="704"/>
      <c r="AD19" s="705">
        <v>7004902</v>
      </c>
      <c r="AE19" s="705"/>
      <c r="AF19" s="705"/>
      <c r="AG19" s="705"/>
      <c r="AH19" s="705"/>
      <c r="AI19" s="705"/>
      <c r="AJ19" s="705"/>
      <c r="AK19" s="705"/>
      <c r="AL19" s="647">
        <v>36.1</v>
      </c>
      <c r="AM19" s="648"/>
      <c r="AN19" s="648"/>
      <c r="AO19" s="706"/>
      <c r="AP19" s="639" t="s">
        <v>270</v>
      </c>
      <c r="AQ19" s="640"/>
      <c r="AR19" s="640"/>
      <c r="AS19" s="640"/>
      <c r="AT19" s="640"/>
      <c r="AU19" s="640"/>
      <c r="AV19" s="640"/>
      <c r="AW19" s="640"/>
      <c r="AX19" s="640"/>
      <c r="AY19" s="640"/>
      <c r="AZ19" s="640"/>
      <c r="BA19" s="640"/>
      <c r="BB19" s="640"/>
      <c r="BC19" s="640"/>
      <c r="BD19" s="640"/>
      <c r="BE19" s="640"/>
      <c r="BF19" s="641"/>
      <c r="BG19" s="642">
        <v>463649</v>
      </c>
      <c r="BH19" s="645"/>
      <c r="BI19" s="645"/>
      <c r="BJ19" s="645"/>
      <c r="BK19" s="645"/>
      <c r="BL19" s="645"/>
      <c r="BM19" s="645"/>
      <c r="BN19" s="646"/>
      <c r="BO19" s="704">
        <v>4.3</v>
      </c>
      <c r="BP19" s="704"/>
      <c r="BQ19" s="704"/>
      <c r="BR19" s="704"/>
      <c r="BS19" s="650" t="s">
        <v>232</v>
      </c>
      <c r="BT19" s="645"/>
      <c r="BU19" s="645"/>
      <c r="BV19" s="645"/>
      <c r="BW19" s="645"/>
      <c r="BX19" s="645"/>
      <c r="BY19" s="645"/>
      <c r="BZ19" s="645"/>
      <c r="CA19" s="645"/>
      <c r="CB19" s="685"/>
      <c r="CD19" s="686" t="s">
        <v>271</v>
      </c>
      <c r="CE19" s="683"/>
      <c r="CF19" s="683"/>
      <c r="CG19" s="683"/>
      <c r="CH19" s="683"/>
      <c r="CI19" s="683"/>
      <c r="CJ19" s="683"/>
      <c r="CK19" s="683"/>
      <c r="CL19" s="683"/>
      <c r="CM19" s="683"/>
      <c r="CN19" s="683"/>
      <c r="CO19" s="683"/>
      <c r="CP19" s="683"/>
      <c r="CQ19" s="684"/>
      <c r="CR19" s="642" t="s">
        <v>171</v>
      </c>
      <c r="CS19" s="645"/>
      <c r="CT19" s="645"/>
      <c r="CU19" s="645"/>
      <c r="CV19" s="645"/>
      <c r="CW19" s="645"/>
      <c r="CX19" s="645"/>
      <c r="CY19" s="646"/>
      <c r="CZ19" s="704" t="s">
        <v>171</v>
      </c>
      <c r="DA19" s="704"/>
      <c r="DB19" s="704"/>
      <c r="DC19" s="704"/>
      <c r="DD19" s="650" t="s">
        <v>232</v>
      </c>
      <c r="DE19" s="645"/>
      <c r="DF19" s="645"/>
      <c r="DG19" s="645"/>
      <c r="DH19" s="645"/>
      <c r="DI19" s="645"/>
      <c r="DJ19" s="645"/>
      <c r="DK19" s="645"/>
      <c r="DL19" s="645"/>
      <c r="DM19" s="645"/>
      <c r="DN19" s="645"/>
      <c r="DO19" s="645"/>
      <c r="DP19" s="646"/>
      <c r="DQ19" s="650" t="s">
        <v>232</v>
      </c>
      <c r="DR19" s="645"/>
      <c r="DS19" s="645"/>
      <c r="DT19" s="645"/>
      <c r="DU19" s="645"/>
      <c r="DV19" s="645"/>
      <c r="DW19" s="645"/>
      <c r="DX19" s="645"/>
      <c r="DY19" s="645"/>
      <c r="DZ19" s="645"/>
      <c r="EA19" s="645"/>
      <c r="EB19" s="645"/>
      <c r="EC19" s="685"/>
    </row>
    <row r="20" spans="2:133" ht="11.25" customHeight="1">
      <c r="B20" s="639" t="s">
        <v>272</v>
      </c>
      <c r="C20" s="640"/>
      <c r="D20" s="640"/>
      <c r="E20" s="640"/>
      <c r="F20" s="640"/>
      <c r="G20" s="640"/>
      <c r="H20" s="640"/>
      <c r="I20" s="640"/>
      <c r="J20" s="640"/>
      <c r="K20" s="640"/>
      <c r="L20" s="640"/>
      <c r="M20" s="640"/>
      <c r="N20" s="640"/>
      <c r="O20" s="640"/>
      <c r="P20" s="640"/>
      <c r="Q20" s="641"/>
      <c r="R20" s="642">
        <v>1252656</v>
      </c>
      <c r="S20" s="645"/>
      <c r="T20" s="645"/>
      <c r="U20" s="645"/>
      <c r="V20" s="645"/>
      <c r="W20" s="645"/>
      <c r="X20" s="645"/>
      <c r="Y20" s="646"/>
      <c r="Z20" s="704">
        <v>3.1</v>
      </c>
      <c r="AA20" s="704"/>
      <c r="AB20" s="704"/>
      <c r="AC20" s="704"/>
      <c r="AD20" s="705" t="s">
        <v>171</v>
      </c>
      <c r="AE20" s="705"/>
      <c r="AF20" s="705"/>
      <c r="AG20" s="705"/>
      <c r="AH20" s="705"/>
      <c r="AI20" s="705"/>
      <c r="AJ20" s="705"/>
      <c r="AK20" s="705"/>
      <c r="AL20" s="647" t="s">
        <v>232</v>
      </c>
      <c r="AM20" s="648"/>
      <c r="AN20" s="648"/>
      <c r="AO20" s="706"/>
      <c r="AP20" s="639" t="s">
        <v>273</v>
      </c>
      <c r="AQ20" s="640"/>
      <c r="AR20" s="640"/>
      <c r="AS20" s="640"/>
      <c r="AT20" s="640"/>
      <c r="AU20" s="640"/>
      <c r="AV20" s="640"/>
      <c r="AW20" s="640"/>
      <c r="AX20" s="640"/>
      <c r="AY20" s="640"/>
      <c r="AZ20" s="640"/>
      <c r="BA20" s="640"/>
      <c r="BB20" s="640"/>
      <c r="BC20" s="640"/>
      <c r="BD20" s="640"/>
      <c r="BE20" s="640"/>
      <c r="BF20" s="641"/>
      <c r="BG20" s="642">
        <v>463649</v>
      </c>
      <c r="BH20" s="645"/>
      <c r="BI20" s="645"/>
      <c r="BJ20" s="645"/>
      <c r="BK20" s="645"/>
      <c r="BL20" s="645"/>
      <c r="BM20" s="645"/>
      <c r="BN20" s="646"/>
      <c r="BO20" s="704">
        <v>4.3</v>
      </c>
      <c r="BP20" s="704"/>
      <c r="BQ20" s="704"/>
      <c r="BR20" s="704"/>
      <c r="BS20" s="650" t="s">
        <v>171</v>
      </c>
      <c r="BT20" s="645"/>
      <c r="BU20" s="645"/>
      <c r="BV20" s="645"/>
      <c r="BW20" s="645"/>
      <c r="BX20" s="645"/>
      <c r="BY20" s="645"/>
      <c r="BZ20" s="645"/>
      <c r="CA20" s="645"/>
      <c r="CB20" s="685"/>
      <c r="CD20" s="686" t="s">
        <v>274</v>
      </c>
      <c r="CE20" s="683"/>
      <c r="CF20" s="683"/>
      <c r="CG20" s="683"/>
      <c r="CH20" s="683"/>
      <c r="CI20" s="683"/>
      <c r="CJ20" s="683"/>
      <c r="CK20" s="683"/>
      <c r="CL20" s="683"/>
      <c r="CM20" s="683"/>
      <c r="CN20" s="683"/>
      <c r="CO20" s="683"/>
      <c r="CP20" s="683"/>
      <c r="CQ20" s="684"/>
      <c r="CR20" s="642">
        <v>39661166</v>
      </c>
      <c r="CS20" s="645"/>
      <c r="CT20" s="645"/>
      <c r="CU20" s="645"/>
      <c r="CV20" s="645"/>
      <c r="CW20" s="645"/>
      <c r="CX20" s="645"/>
      <c r="CY20" s="646"/>
      <c r="CZ20" s="704">
        <v>100</v>
      </c>
      <c r="DA20" s="704"/>
      <c r="DB20" s="704"/>
      <c r="DC20" s="704"/>
      <c r="DD20" s="650">
        <v>4018774</v>
      </c>
      <c r="DE20" s="645"/>
      <c r="DF20" s="645"/>
      <c r="DG20" s="645"/>
      <c r="DH20" s="645"/>
      <c r="DI20" s="645"/>
      <c r="DJ20" s="645"/>
      <c r="DK20" s="645"/>
      <c r="DL20" s="645"/>
      <c r="DM20" s="645"/>
      <c r="DN20" s="645"/>
      <c r="DO20" s="645"/>
      <c r="DP20" s="646"/>
      <c r="DQ20" s="650">
        <v>23850851</v>
      </c>
      <c r="DR20" s="645"/>
      <c r="DS20" s="645"/>
      <c r="DT20" s="645"/>
      <c r="DU20" s="645"/>
      <c r="DV20" s="645"/>
      <c r="DW20" s="645"/>
      <c r="DX20" s="645"/>
      <c r="DY20" s="645"/>
      <c r="DZ20" s="645"/>
      <c r="EA20" s="645"/>
      <c r="EB20" s="645"/>
      <c r="EC20" s="685"/>
    </row>
    <row r="21" spans="2:133" ht="11.25" customHeight="1">
      <c r="B21" s="639" t="s">
        <v>275</v>
      </c>
      <c r="C21" s="640"/>
      <c r="D21" s="640"/>
      <c r="E21" s="640"/>
      <c r="F21" s="640"/>
      <c r="G21" s="640"/>
      <c r="H21" s="640"/>
      <c r="I21" s="640"/>
      <c r="J21" s="640"/>
      <c r="K21" s="640"/>
      <c r="L21" s="640"/>
      <c r="M21" s="640"/>
      <c r="N21" s="640"/>
      <c r="O21" s="640"/>
      <c r="P21" s="640"/>
      <c r="Q21" s="641"/>
      <c r="R21" s="642">
        <v>4924</v>
      </c>
      <c r="S21" s="645"/>
      <c r="T21" s="645"/>
      <c r="U21" s="645"/>
      <c r="V21" s="645"/>
      <c r="W21" s="645"/>
      <c r="X21" s="645"/>
      <c r="Y21" s="646"/>
      <c r="Z21" s="704">
        <v>0</v>
      </c>
      <c r="AA21" s="704"/>
      <c r="AB21" s="704"/>
      <c r="AC21" s="704"/>
      <c r="AD21" s="705" t="s">
        <v>171</v>
      </c>
      <c r="AE21" s="705"/>
      <c r="AF21" s="705"/>
      <c r="AG21" s="705"/>
      <c r="AH21" s="705"/>
      <c r="AI21" s="705"/>
      <c r="AJ21" s="705"/>
      <c r="AK21" s="705"/>
      <c r="AL21" s="647" t="s">
        <v>171</v>
      </c>
      <c r="AM21" s="648"/>
      <c r="AN21" s="648"/>
      <c r="AO21" s="706"/>
      <c r="AP21" s="750" t="s">
        <v>276</v>
      </c>
      <c r="AQ21" s="757"/>
      <c r="AR21" s="757"/>
      <c r="AS21" s="757"/>
      <c r="AT21" s="757"/>
      <c r="AU21" s="757"/>
      <c r="AV21" s="757"/>
      <c r="AW21" s="757"/>
      <c r="AX21" s="757"/>
      <c r="AY21" s="757"/>
      <c r="AZ21" s="757"/>
      <c r="BA21" s="757"/>
      <c r="BB21" s="757"/>
      <c r="BC21" s="757"/>
      <c r="BD21" s="757"/>
      <c r="BE21" s="757"/>
      <c r="BF21" s="752"/>
      <c r="BG21" s="642">
        <v>29173</v>
      </c>
      <c r="BH21" s="645"/>
      <c r="BI21" s="645"/>
      <c r="BJ21" s="645"/>
      <c r="BK21" s="645"/>
      <c r="BL21" s="645"/>
      <c r="BM21" s="645"/>
      <c r="BN21" s="646"/>
      <c r="BO21" s="704">
        <v>0.3</v>
      </c>
      <c r="BP21" s="704"/>
      <c r="BQ21" s="704"/>
      <c r="BR21" s="704"/>
      <c r="BS21" s="650" t="s">
        <v>171</v>
      </c>
      <c r="BT21" s="645"/>
      <c r="BU21" s="645"/>
      <c r="BV21" s="645"/>
      <c r="BW21" s="645"/>
      <c r="BX21" s="645"/>
      <c r="BY21" s="645"/>
      <c r="BZ21" s="645"/>
      <c r="CA21" s="645"/>
      <c r="CB21" s="685"/>
      <c r="CD21" s="762"/>
      <c r="CE21" s="696"/>
      <c r="CF21" s="696"/>
      <c r="CG21" s="696"/>
      <c r="CH21" s="696"/>
      <c r="CI21" s="696"/>
      <c r="CJ21" s="696"/>
      <c r="CK21" s="696"/>
      <c r="CL21" s="696"/>
      <c r="CM21" s="696"/>
      <c r="CN21" s="696"/>
      <c r="CO21" s="696"/>
      <c r="CP21" s="696"/>
      <c r="CQ21" s="697"/>
      <c r="CR21" s="763"/>
      <c r="CS21" s="764"/>
      <c r="CT21" s="764"/>
      <c r="CU21" s="764"/>
      <c r="CV21" s="764"/>
      <c r="CW21" s="764"/>
      <c r="CX21" s="764"/>
      <c r="CY21" s="765"/>
      <c r="CZ21" s="766"/>
      <c r="DA21" s="766"/>
      <c r="DB21" s="766"/>
      <c r="DC21" s="766"/>
      <c r="DD21" s="767"/>
      <c r="DE21" s="764"/>
      <c r="DF21" s="764"/>
      <c r="DG21" s="764"/>
      <c r="DH21" s="764"/>
      <c r="DI21" s="764"/>
      <c r="DJ21" s="764"/>
      <c r="DK21" s="764"/>
      <c r="DL21" s="764"/>
      <c r="DM21" s="764"/>
      <c r="DN21" s="764"/>
      <c r="DO21" s="764"/>
      <c r="DP21" s="765"/>
      <c r="DQ21" s="767"/>
      <c r="DR21" s="764"/>
      <c r="DS21" s="764"/>
      <c r="DT21" s="764"/>
      <c r="DU21" s="764"/>
      <c r="DV21" s="764"/>
      <c r="DW21" s="764"/>
      <c r="DX21" s="764"/>
      <c r="DY21" s="764"/>
      <c r="DZ21" s="764"/>
      <c r="EA21" s="764"/>
      <c r="EB21" s="764"/>
      <c r="EC21" s="771"/>
    </row>
    <row r="22" spans="2:133" ht="11.25" customHeight="1">
      <c r="B22" s="639" t="s">
        <v>277</v>
      </c>
      <c r="C22" s="640"/>
      <c r="D22" s="640"/>
      <c r="E22" s="640"/>
      <c r="F22" s="640"/>
      <c r="G22" s="640"/>
      <c r="H22" s="640"/>
      <c r="I22" s="640"/>
      <c r="J22" s="640"/>
      <c r="K22" s="640"/>
      <c r="L22" s="640"/>
      <c r="M22" s="640"/>
      <c r="N22" s="640"/>
      <c r="O22" s="640"/>
      <c r="P22" s="640"/>
      <c r="Q22" s="641"/>
      <c r="R22" s="642">
        <v>21054313</v>
      </c>
      <c r="S22" s="645"/>
      <c r="T22" s="645"/>
      <c r="U22" s="645"/>
      <c r="V22" s="645"/>
      <c r="W22" s="645"/>
      <c r="X22" s="645"/>
      <c r="Y22" s="646"/>
      <c r="Z22" s="704">
        <v>51.4</v>
      </c>
      <c r="AA22" s="704"/>
      <c r="AB22" s="704"/>
      <c r="AC22" s="704"/>
      <c r="AD22" s="705">
        <v>19362257</v>
      </c>
      <c r="AE22" s="705"/>
      <c r="AF22" s="705"/>
      <c r="AG22" s="705"/>
      <c r="AH22" s="705"/>
      <c r="AI22" s="705"/>
      <c r="AJ22" s="705"/>
      <c r="AK22" s="705"/>
      <c r="AL22" s="647">
        <v>99.8</v>
      </c>
      <c r="AM22" s="648"/>
      <c r="AN22" s="648"/>
      <c r="AO22" s="706"/>
      <c r="AP22" s="750" t="s">
        <v>278</v>
      </c>
      <c r="AQ22" s="757"/>
      <c r="AR22" s="757"/>
      <c r="AS22" s="757"/>
      <c r="AT22" s="757"/>
      <c r="AU22" s="757"/>
      <c r="AV22" s="757"/>
      <c r="AW22" s="757"/>
      <c r="AX22" s="757"/>
      <c r="AY22" s="757"/>
      <c r="AZ22" s="757"/>
      <c r="BA22" s="757"/>
      <c r="BB22" s="757"/>
      <c r="BC22" s="757"/>
      <c r="BD22" s="757"/>
      <c r="BE22" s="757"/>
      <c r="BF22" s="752"/>
      <c r="BG22" s="642" t="s">
        <v>232</v>
      </c>
      <c r="BH22" s="645"/>
      <c r="BI22" s="645"/>
      <c r="BJ22" s="645"/>
      <c r="BK22" s="645"/>
      <c r="BL22" s="645"/>
      <c r="BM22" s="645"/>
      <c r="BN22" s="646"/>
      <c r="BO22" s="704" t="s">
        <v>171</v>
      </c>
      <c r="BP22" s="704"/>
      <c r="BQ22" s="704"/>
      <c r="BR22" s="704"/>
      <c r="BS22" s="650" t="s">
        <v>171</v>
      </c>
      <c r="BT22" s="645"/>
      <c r="BU22" s="645"/>
      <c r="BV22" s="645"/>
      <c r="BW22" s="645"/>
      <c r="BX22" s="645"/>
      <c r="BY22" s="645"/>
      <c r="BZ22" s="645"/>
      <c r="CA22" s="645"/>
      <c r="CB22" s="685"/>
      <c r="CD22" s="759" t="s">
        <v>279</v>
      </c>
      <c r="CE22" s="760"/>
      <c r="CF22" s="760"/>
      <c r="CG22" s="760"/>
      <c r="CH22" s="760"/>
      <c r="CI22" s="760"/>
      <c r="CJ22" s="760"/>
      <c r="CK22" s="760"/>
      <c r="CL22" s="760"/>
      <c r="CM22" s="760"/>
      <c r="CN22" s="760"/>
      <c r="CO22" s="760"/>
      <c r="CP22" s="760"/>
      <c r="CQ22" s="760"/>
      <c r="CR22" s="760"/>
      <c r="CS22" s="760"/>
      <c r="CT22" s="760"/>
      <c r="CU22" s="760"/>
      <c r="CV22" s="760"/>
      <c r="CW22" s="760"/>
      <c r="CX22" s="760"/>
      <c r="CY22" s="760"/>
      <c r="CZ22" s="760"/>
      <c r="DA22" s="760"/>
      <c r="DB22" s="760"/>
      <c r="DC22" s="760"/>
      <c r="DD22" s="760"/>
      <c r="DE22" s="760"/>
      <c r="DF22" s="760"/>
      <c r="DG22" s="760"/>
      <c r="DH22" s="760"/>
      <c r="DI22" s="760"/>
      <c r="DJ22" s="760"/>
      <c r="DK22" s="760"/>
      <c r="DL22" s="760"/>
      <c r="DM22" s="760"/>
      <c r="DN22" s="760"/>
      <c r="DO22" s="760"/>
      <c r="DP22" s="760"/>
      <c r="DQ22" s="760"/>
      <c r="DR22" s="760"/>
      <c r="DS22" s="760"/>
      <c r="DT22" s="760"/>
      <c r="DU22" s="760"/>
      <c r="DV22" s="760"/>
      <c r="DW22" s="760"/>
      <c r="DX22" s="760"/>
      <c r="DY22" s="760"/>
      <c r="DZ22" s="760"/>
      <c r="EA22" s="760"/>
      <c r="EB22" s="760"/>
      <c r="EC22" s="761"/>
    </row>
    <row r="23" spans="2:133" ht="11.25" customHeight="1">
      <c r="B23" s="639" t="s">
        <v>280</v>
      </c>
      <c r="C23" s="640"/>
      <c r="D23" s="640"/>
      <c r="E23" s="640"/>
      <c r="F23" s="640"/>
      <c r="G23" s="640"/>
      <c r="H23" s="640"/>
      <c r="I23" s="640"/>
      <c r="J23" s="640"/>
      <c r="K23" s="640"/>
      <c r="L23" s="640"/>
      <c r="M23" s="640"/>
      <c r="N23" s="640"/>
      <c r="O23" s="640"/>
      <c r="P23" s="640"/>
      <c r="Q23" s="641"/>
      <c r="R23" s="642">
        <v>15944</v>
      </c>
      <c r="S23" s="645"/>
      <c r="T23" s="645"/>
      <c r="U23" s="645"/>
      <c r="V23" s="645"/>
      <c r="W23" s="645"/>
      <c r="X23" s="645"/>
      <c r="Y23" s="646"/>
      <c r="Z23" s="704">
        <v>0</v>
      </c>
      <c r="AA23" s="704"/>
      <c r="AB23" s="704"/>
      <c r="AC23" s="704"/>
      <c r="AD23" s="705">
        <v>15944</v>
      </c>
      <c r="AE23" s="705"/>
      <c r="AF23" s="705"/>
      <c r="AG23" s="705"/>
      <c r="AH23" s="705"/>
      <c r="AI23" s="705"/>
      <c r="AJ23" s="705"/>
      <c r="AK23" s="705"/>
      <c r="AL23" s="647">
        <v>0.1</v>
      </c>
      <c r="AM23" s="648"/>
      <c r="AN23" s="648"/>
      <c r="AO23" s="706"/>
      <c r="AP23" s="750" t="s">
        <v>281</v>
      </c>
      <c r="AQ23" s="757"/>
      <c r="AR23" s="757"/>
      <c r="AS23" s="757"/>
      <c r="AT23" s="757"/>
      <c r="AU23" s="757"/>
      <c r="AV23" s="757"/>
      <c r="AW23" s="757"/>
      <c r="AX23" s="757"/>
      <c r="AY23" s="757"/>
      <c r="AZ23" s="757"/>
      <c r="BA23" s="757"/>
      <c r="BB23" s="757"/>
      <c r="BC23" s="757"/>
      <c r="BD23" s="757"/>
      <c r="BE23" s="757"/>
      <c r="BF23" s="752"/>
      <c r="BG23" s="642">
        <v>434476</v>
      </c>
      <c r="BH23" s="645"/>
      <c r="BI23" s="645"/>
      <c r="BJ23" s="645"/>
      <c r="BK23" s="645"/>
      <c r="BL23" s="645"/>
      <c r="BM23" s="645"/>
      <c r="BN23" s="646"/>
      <c r="BO23" s="704">
        <v>4.0999999999999996</v>
      </c>
      <c r="BP23" s="704"/>
      <c r="BQ23" s="704"/>
      <c r="BR23" s="704"/>
      <c r="BS23" s="650" t="s">
        <v>171</v>
      </c>
      <c r="BT23" s="645"/>
      <c r="BU23" s="645"/>
      <c r="BV23" s="645"/>
      <c r="BW23" s="645"/>
      <c r="BX23" s="645"/>
      <c r="BY23" s="645"/>
      <c r="BZ23" s="645"/>
      <c r="CA23" s="645"/>
      <c r="CB23" s="685"/>
      <c r="CD23" s="759" t="s">
        <v>220</v>
      </c>
      <c r="CE23" s="760"/>
      <c r="CF23" s="760"/>
      <c r="CG23" s="760"/>
      <c r="CH23" s="760"/>
      <c r="CI23" s="760"/>
      <c r="CJ23" s="760"/>
      <c r="CK23" s="760"/>
      <c r="CL23" s="760"/>
      <c r="CM23" s="760"/>
      <c r="CN23" s="760"/>
      <c r="CO23" s="760"/>
      <c r="CP23" s="760"/>
      <c r="CQ23" s="761"/>
      <c r="CR23" s="759" t="s">
        <v>282</v>
      </c>
      <c r="CS23" s="760"/>
      <c r="CT23" s="760"/>
      <c r="CU23" s="760"/>
      <c r="CV23" s="760"/>
      <c r="CW23" s="760"/>
      <c r="CX23" s="760"/>
      <c r="CY23" s="761"/>
      <c r="CZ23" s="759" t="s">
        <v>283</v>
      </c>
      <c r="DA23" s="760"/>
      <c r="DB23" s="760"/>
      <c r="DC23" s="761"/>
      <c r="DD23" s="759" t="s">
        <v>284</v>
      </c>
      <c r="DE23" s="760"/>
      <c r="DF23" s="760"/>
      <c r="DG23" s="760"/>
      <c r="DH23" s="760"/>
      <c r="DI23" s="760"/>
      <c r="DJ23" s="760"/>
      <c r="DK23" s="761"/>
      <c r="DL23" s="768" t="s">
        <v>285</v>
      </c>
      <c r="DM23" s="769"/>
      <c r="DN23" s="769"/>
      <c r="DO23" s="769"/>
      <c r="DP23" s="769"/>
      <c r="DQ23" s="769"/>
      <c r="DR23" s="769"/>
      <c r="DS23" s="769"/>
      <c r="DT23" s="769"/>
      <c r="DU23" s="769"/>
      <c r="DV23" s="770"/>
      <c r="DW23" s="759" t="s">
        <v>286</v>
      </c>
      <c r="DX23" s="760"/>
      <c r="DY23" s="760"/>
      <c r="DZ23" s="760"/>
      <c r="EA23" s="760"/>
      <c r="EB23" s="760"/>
      <c r="EC23" s="761"/>
    </row>
    <row r="24" spans="2:133" ht="11.25" customHeight="1">
      <c r="B24" s="639" t="s">
        <v>287</v>
      </c>
      <c r="C24" s="640"/>
      <c r="D24" s="640"/>
      <c r="E24" s="640"/>
      <c r="F24" s="640"/>
      <c r="G24" s="640"/>
      <c r="H24" s="640"/>
      <c r="I24" s="640"/>
      <c r="J24" s="640"/>
      <c r="K24" s="640"/>
      <c r="L24" s="640"/>
      <c r="M24" s="640"/>
      <c r="N24" s="640"/>
      <c r="O24" s="640"/>
      <c r="P24" s="640"/>
      <c r="Q24" s="641"/>
      <c r="R24" s="642">
        <v>458324</v>
      </c>
      <c r="S24" s="645"/>
      <c r="T24" s="645"/>
      <c r="U24" s="645"/>
      <c r="V24" s="645"/>
      <c r="W24" s="645"/>
      <c r="X24" s="645"/>
      <c r="Y24" s="646"/>
      <c r="Z24" s="704">
        <v>1.1000000000000001</v>
      </c>
      <c r="AA24" s="704"/>
      <c r="AB24" s="704"/>
      <c r="AC24" s="704"/>
      <c r="AD24" s="705" t="s">
        <v>171</v>
      </c>
      <c r="AE24" s="705"/>
      <c r="AF24" s="705"/>
      <c r="AG24" s="705"/>
      <c r="AH24" s="705"/>
      <c r="AI24" s="705"/>
      <c r="AJ24" s="705"/>
      <c r="AK24" s="705"/>
      <c r="AL24" s="647" t="s">
        <v>171</v>
      </c>
      <c r="AM24" s="648"/>
      <c r="AN24" s="648"/>
      <c r="AO24" s="706"/>
      <c r="AP24" s="750" t="s">
        <v>288</v>
      </c>
      <c r="AQ24" s="757"/>
      <c r="AR24" s="757"/>
      <c r="AS24" s="757"/>
      <c r="AT24" s="757"/>
      <c r="AU24" s="757"/>
      <c r="AV24" s="757"/>
      <c r="AW24" s="757"/>
      <c r="AX24" s="757"/>
      <c r="AY24" s="757"/>
      <c r="AZ24" s="757"/>
      <c r="BA24" s="757"/>
      <c r="BB24" s="757"/>
      <c r="BC24" s="757"/>
      <c r="BD24" s="757"/>
      <c r="BE24" s="757"/>
      <c r="BF24" s="752"/>
      <c r="BG24" s="642" t="s">
        <v>232</v>
      </c>
      <c r="BH24" s="645"/>
      <c r="BI24" s="645"/>
      <c r="BJ24" s="645"/>
      <c r="BK24" s="645"/>
      <c r="BL24" s="645"/>
      <c r="BM24" s="645"/>
      <c r="BN24" s="646"/>
      <c r="BO24" s="704" t="s">
        <v>232</v>
      </c>
      <c r="BP24" s="704"/>
      <c r="BQ24" s="704"/>
      <c r="BR24" s="704"/>
      <c r="BS24" s="650" t="s">
        <v>171</v>
      </c>
      <c r="BT24" s="645"/>
      <c r="BU24" s="645"/>
      <c r="BV24" s="645"/>
      <c r="BW24" s="645"/>
      <c r="BX24" s="645"/>
      <c r="BY24" s="645"/>
      <c r="BZ24" s="645"/>
      <c r="CA24" s="645"/>
      <c r="CB24" s="685"/>
      <c r="CD24" s="713" t="s">
        <v>289</v>
      </c>
      <c r="CE24" s="714"/>
      <c r="CF24" s="714"/>
      <c r="CG24" s="714"/>
      <c r="CH24" s="714"/>
      <c r="CI24" s="714"/>
      <c r="CJ24" s="714"/>
      <c r="CK24" s="714"/>
      <c r="CL24" s="714"/>
      <c r="CM24" s="714"/>
      <c r="CN24" s="714"/>
      <c r="CO24" s="714"/>
      <c r="CP24" s="714"/>
      <c r="CQ24" s="715"/>
      <c r="CR24" s="707">
        <v>15576761</v>
      </c>
      <c r="CS24" s="708"/>
      <c r="CT24" s="708"/>
      <c r="CU24" s="708"/>
      <c r="CV24" s="708"/>
      <c r="CW24" s="708"/>
      <c r="CX24" s="708"/>
      <c r="CY24" s="754"/>
      <c r="CZ24" s="755">
        <v>39.299999999999997</v>
      </c>
      <c r="DA24" s="724"/>
      <c r="DB24" s="724"/>
      <c r="DC24" s="758"/>
      <c r="DD24" s="753">
        <v>9589332</v>
      </c>
      <c r="DE24" s="708"/>
      <c r="DF24" s="708"/>
      <c r="DG24" s="708"/>
      <c r="DH24" s="708"/>
      <c r="DI24" s="708"/>
      <c r="DJ24" s="708"/>
      <c r="DK24" s="754"/>
      <c r="DL24" s="753">
        <v>9546830</v>
      </c>
      <c r="DM24" s="708"/>
      <c r="DN24" s="708"/>
      <c r="DO24" s="708"/>
      <c r="DP24" s="708"/>
      <c r="DQ24" s="708"/>
      <c r="DR24" s="708"/>
      <c r="DS24" s="708"/>
      <c r="DT24" s="708"/>
      <c r="DU24" s="708"/>
      <c r="DV24" s="754"/>
      <c r="DW24" s="755">
        <v>46.3</v>
      </c>
      <c r="DX24" s="724"/>
      <c r="DY24" s="724"/>
      <c r="DZ24" s="724"/>
      <c r="EA24" s="724"/>
      <c r="EB24" s="724"/>
      <c r="EC24" s="756"/>
    </row>
    <row r="25" spans="2:133" ht="11.25" customHeight="1">
      <c r="B25" s="639" t="s">
        <v>290</v>
      </c>
      <c r="C25" s="640"/>
      <c r="D25" s="640"/>
      <c r="E25" s="640"/>
      <c r="F25" s="640"/>
      <c r="G25" s="640"/>
      <c r="H25" s="640"/>
      <c r="I25" s="640"/>
      <c r="J25" s="640"/>
      <c r="K25" s="640"/>
      <c r="L25" s="640"/>
      <c r="M25" s="640"/>
      <c r="N25" s="640"/>
      <c r="O25" s="640"/>
      <c r="P25" s="640"/>
      <c r="Q25" s="641"/>
      <c r="R25" s="642">
        <v>356728</v>
      </c>
      <c r="S25" s="645"/>
      <c r="T25" s="645"/>
      <c r="U25" s="645"/>
      <c r="V25" s="645"/>
      <c r="W25" s="645"/>
      <c r="X25" s="645"/>
      <c r="Y25" s="646"/>
      <c r="Z25" s="704">
        <v>0.9</v>
      </c>
      <c r="AA25" s="704"/>
      <c r="AB25" s="704"/>
      <c r="AC25" s="704"/>
      <c r="AD25" s="705">
        <v>16268</v>
      </c>
      <c r="AE25" s="705"/>
      <c r="AF25" s="705"/>
      <c r="AG25" s="705"/>
      <c r="AH25" s="705"/>
      <c r="AI25" s="705"/>
      <c r="AJ25" s="705"/>
      <c r="AK25" s="705"/>
      <c r="AL25" s="647">
        <v>0.1</v>
      </c>
      <c r="AM25" s="648"/>
      <c r="AN25" s="648"/>
      <c r="AO25" s="706"/>
      <c r="AP25" s="750" t="s">
        <v>291</v>
      </c>
      <c r="AQ25" s="757"/>
      <c r="AR25" s="757"/>
      <c r="AS25" s="757"/>
      <c r="AT25" s="757"/>
      <c r="AU25" s="757"/>
      <c r="AV25" s="757"/>
      <c r="AW25" s="757"/>
      <c r="AX25" s="757"/>
      <c r="AY25" s="757"/>
      <c r="AZ25" s="757"/>
      <c r="BA25" s="757"/>
      <c r="BB25" s="757"/>
      <c r="BC25" s="757"/>
      <c r="BD25" s="757"/>
      <c r="BE25" s="757"/>
      <c r="BF25" s="752"/>
      <c r="BG25" s="642" t="s">
        <v>171</v>
      </c>
      <c r="BH25" s="645"/>
      <c r="BI25" s="645"/>
      <c r="BJ25" s="645"/>
      <c r="BK25" s="645"/>
      <c r="BL25" s="645"/>
      <c r="BM25" s="645"/>
      <c r="BN25" s="646"/>
      <c r="BO25" s="704" t="s">
        <v>232</v>
      </c>
      <c r="BP25" s="704"/>
      <c r="BQ25" s="704"/>
      <c r="BR25" s="704"/>
      <c r="BS25" s="650" t="s">
        <v>232</v>
      </c>
      <c r="BT25" s="645"/>
      <c r="BU25" s="645"/>
      <c r="BV25" s="645"/>
      <c r="BW25" s="645"/>
      <c r="BX25" s="645"/>
      <c r="BY25" s="645"/>
      <c r="BZ25" s="645"/>
      <c r="CA25" s="645"/>
      <c r="CB25" s="685"/>
      <c r="CD25" s="686" t="s">
        <v>292</v>
      </c>
      <c r="CE25" s="683"/>
      <c r="CF25" s="683"/>
      <c r="CG25" s="683"/>
      <c r="CH25" s="683"/>
      <c r="CI25" s="683"/>
      <c r="CJ25" s="683"/>
      <c r="CK25" s="683"/>
      <c r="CL25" s="683"/>
      <c r="CM25" s="683"/>
      <c r="CN25" s="683"/>
      <c r="CO25" s="683"/>
      <c r="CP25" s="683"/>
      <c r="CQ25" s="684"/>
      <c r="CR25" s="642">
        <v>4236579</v>
      </c>
      <c r="CS25" s="643"/>
      <c r="CT25" s="643"/>
      <c r="CU25" s="643"/>
      <c r="CV25" s="643"/>
      <c r="CW25" s="643"/>
      <c r="CX25" s="643"/>
      <c r="CY25" s="644"/>
      <c r="CZ25" s="647">
        <v>10.7</v>
      </c>
      <c r="DA25" s="676"/>
      <c r="DB25" s="676"/>
      <c r="DC25" s="677"/>
      <c r="DD25" s="650">
        <v>3969837</v>
      </c>
      <c r="DE25" s="643"/>
      <c r="DF25" s="643"/>
      <c r="DG25" s="643"/>
      <c r="DH25" s="643"/>
      <c r="DI25" s="643"/>
      <c r="DJ25" s="643"/>
      <c r="DK25" s="644"/>
      <c r="DL25" s="650">
        <v>3938625</v>
      </c>
      <c r="DM25" s="643"/>
      <c r="DN25" s="643"/>
      <c r="DO25" s="643"/>
      <c r="DP25" s="643"/>
      <c r="DQ25" s="643"/>
      <c r="DR25" s="643"/>
      <c r="DS25" s="643"/>
      <c r="DT25" s="643"/>
      <c r="DU25" s="643"/>
      <c r="DV25" s="644"/>
      <c r="DW25" s="647">
        <v>19.100000000000001</v>
      </c>
      <c r="DX25" s="676"/>
      <c r="DY25" s="676"/>
      <c r="DZ25" s="676"/>
      <c r="EA25" s="676"/>
      <c r="EB25" s="676"/>
      <c r="EC25" s="678"/>
    </row>
    <row r="26" spans="2:133" ht="11.25" customHeight="1">
      <c r="B26" s="639" t="s">
        <v>293</v>
      </c>
      <c r="C26" s="640"/>
      <c r="D26" s="640"/>
      <c r="E26" s="640"/>
      <c r="F26" s="640"/>
      <c r="G26" s="640"/>
      <c r="H26" s="640"/>
      <c r="I26" s="640"/>
      <c r="J26" s="640"/>
      <c r="K26" s="640"/>
      <c r="L26" s="640"/>
      <c r="M26" s="640"/>
      <c r="N26" s="640"/>
      <c r="O26" s="640"/>
      <c r="P26" s="640"/>
      <c r="Q26" s="641"/>
      <c r="R26" s="642">
        <v>59180</v>
      </c>
      <c r="S26" s="645"/>
      <c r="T26" s="645"/>
      <c r="U26" s="645"/>
      <c r="V26" s="645"/>
      <c r="W26" s="645"/>
      <c r="X26" s="645"/>
      <c r="Y26" s="646"/>
      <c r="Z26" s="704">
        <v>0.1</v>
      </c>
      <c r="AA26" s="704"/>
      <c r="AB26" s="704"/>
      <c r="AC26" s="704"/>
      <c r="AD26" s="705">
        <v>7</v>
      </c>
      <c r="AE26" s="705"/>
      <c r="AF26" s="705"/>
      <c r="AG26" s="705"/>
      <c r="AH26" s="705"/>
      <c r="AI26" s="705"/>
      <c r="AJ26" s="705"/>
      <c r="AK26" s="705"/>
      <c r="AL26" s="647">
        <v>0</v>
      </c>
      <c r="AM26" s="648"/>
      <c r="AN26" s="648"/>
      <c r="AO26" s="706"/>
      <c r="AP26" s="750" t="s">
        <v>294</v>
      </c>
      <c r="AQ26" s="751"/>
      <c r="AR26" s="751"/>
      <c r="AS26" s="751"/>
      <c r="AT26" s="751"/>
      <c r="AU26" s="751"/>
      <c r="AV26" s="751"/>
      <c r="AW26" s="751"/>
      <c r="AX26" s="751"/>
      <c r="AY26" s="751"/>
      <c r="AZ26" s="751"/>
      <c r="BA26" s="751"/>
      <c r="BB26" s="751"/>
      <c r="BC26" s="751"/>
      <c r="BD26" s="751"/>
      <c r="BE26" s="751"/>
      <c r="BF26" s="752"/>
      <c r="BG26" s="642" t="s">
        <v>232</v>
      </c>
      <c r="BH26" s="645"/>
      <c r="BI26" s="645"/>
      <c r="BJ26" s="645"/>
      <c r="BK26" s="645"/>
      <c r="BL26" s="645"/>
      <c r="BM26" s="645"/>
      <c r="BN26" s="646"/>
      <c r="BO26" s="704" t="s">
        <v>171</v>
      </c>
      <c r="BP26" s="704"/>
      <c r="BQ26" s="704"/>
      <c r="BR26" s="704"/>
      <c r="BS26" s="650" t="s">
        <v>232</v>
      </c>
      <c r="BT26" s="645"/>
      <c r="BU26" s="645"/>
      <c r="BV26" s="645"/>
      <c r="BW26" s="645"/>
      <c r="BX26" s="645"/>
      <c r="BY26" s="645"/>
      <c r="BZ26" s="645"/>
      <c r="CA26" s="645"/>
      <c r="CB26" s="685"/>
      <c r="CD26" s="686" t="s">
        <v>295</v>
      </c>
      <c r="CE26" s="683"/>
      <c r="CF26" s="683"/>
      <c r="CG26" s="683"/>
      <c r="CH26" s="683"/>
      <c r="CI26" s="683"/>
      <c r="CJ26" s="683"/>
      <c r="CK26" s="683"/>
      <c r="CL26" s="683"/>
      <c r="CM26" s="683"/>
      <c r="CN26" s="683"/>
      <c r="CO26" s="683"/>
      <c r="CP26" s="683"/>
      <c r="CQ26" s="684"/>
      <c r="CR26" s="642">
        <v>2746678</v>
      </c>
      <c r="CS26" s="645"/>
      <c r="CT26" s="645"/>
      <c r="CU26" s="645"/>
      <c r="CV26" s="645"/>
      <c r="CW26" s="645"/>
      <c r="CX26" s="645"/>
      <c r="CY26" s="646"/>
      <c r="CZ26" s="647">
        <v>6.9</v>
      </c>
      <c r="DA26" s="676"/>
      <c r="DB26" s="676"/>
      <c r="DC26" s="677"/>
      <c r="DD26" s="650">
        <v>2579414</v>
      </c>
      <c r="DE26" s="645"/>
      <c r="DF26" s="645"/>
      <c r="DG26" s="645"/>
      <c r="DH26" s="645"/>
      <c r="DI26" s="645"/>
      <c r="DJ26" s="645"/>
      <c r="DK26" s="646"/>
      <c r="DL26" s="650" t="s">
        <v>232</v>
      </c>
      <c r="DM26" s="645"/>
      <c r="DN26" s="645"/>
      <c r="DO26" s="645"/>
      <c r="DP26" s="645"/>
      <c r="DQ26" s="645"/>
      <c r="DR26" s="645"/>
      <c r="DS26" s="645"/>
      <c r="DT26" s="645"/>
      <c r="DU26" s="645"/>
      <c r="DV26" s="646"/>
      <c r="DW26" s="647" t="s">
        <v>171</v>
      </c>
      <c r="DX26" s="676"/>
      <c r="DY26" s="676"/>
      <c r="DZ26" s="676"/>
      <c r="EA26" s="676"/>
      <c r="EB26" s="676"/>
      <c r="EC26" s="678"/>
    </row>
    <row r="27" spans="2:133" ht="11.25" customHeight="1">
      <c r="B27" s="639" t="s">
        <v>296</v>
      </c>
      <c r="C27" s="640"/>
      <c r="D27" s="640"/>
      <c r="E27" s="640"/>
      <c r="F27" s="640"/>
      <c r="G27" s="640"/>
      <c r="H27" s="640"/>
      <c r="I27" s="640"/>
      <c r="J27" s="640"/>
      <c r="K27" s="640"/>
      <c r="L27" s="640"/>
      <c r="M27" s="640"/>
      <c r="N27" s="640"/>
      <c r="O27" s="640"/>
      <c r="P27" s="640"/>
      <c r="Q27" s="641"/>
      <c r="R27" s="642">
        <v>4716991</v>
      </c>
      <c r="S27" s="645"/>
      <c r="T27" s="645"/>
      <c r="U27" s="645"/>
      <c r="V27" s="645"/>
      <c r="W27" s="645"/>
      <c r="X27" s="645"/>
      <c r="Y27" s="646"/>
      <c r="Z27" s="704">
        <v>11.5</v>
      </c>
      <c r="AA27" s="704"/>
      <c r="AB27" s="704"/>
      <c r="AC27" s="704"/>
      <c r="AD27" s="705" t="s">
        <v>171</v>
      </c>
      <c r="AE27" s="705"/>
      <c r="AF27" s="705"/>
      <c r="AG27" s="705"/>
      <c r="AH27" s="705"/>
      <c r="AI27" s="705"/>
      <c r="AJ27" s="705"/>
      <c r="AK27" s="705"/>
      <c r="AL27" s="647" t="s">
        <v>171</v>
      </c>
      <c r="AM27" s="648"/>
      <c r="AN27" s="648"/>
      <c r="AO27" s="706"/>
      <c r="AP27" s="639" t="s">
        <v>297</v>
      </c>
      <c r="AQ27" s="640"/>
      <c r="AR27" s="640"/>
      <c r="AS27" s="640"/>
      <c r="AT27" s="640"/>
      <c r="AU27" s="640"/>
      <c r="AV27" s="640"/>
      <c r="AW27" s="640"/>
      <c r="AX27" s="640"/>
      <c r="AY27" s="640"/>
      <c r="AZ27" s="640"/>
      <c r="BA27" s="640"/>
      <c r="BB27" s="640"/>
      <c r="BC27" s="640"/>
      <c r="BD27" s="640"/>
      <c r="BE27" s="640"/>
      <c r="BF27" s="641"/>
      <c r="BG27" s="642">
        <v>10724828</v>
      </c>
      <c r="BH27" s="645"/>
      <c r="BI27" s="645"/>
      <c r="BJ27" s="645"/>
      <c r="BK27" s="645"/>
      <c r="BL27" s="645"/>
      <c r="BM27" s="645"/>
      <c r="BN27" s="646"/>
      <c r="BO27" s="704">
        <v>100</v>
      </c>
      <c r="BP27" s="704"/>
      <c r="BQ27" s="704"/>
      <c r="BR27" s="704"/>
      <c r="BS27" s="650">
        <v>451690</v>
      </c>
      <c r="BT27" s="645"/>
      <c r="BU27" s="645"/>
      <c r="BV27" s="645"/>
      <c r="BW27" s="645"/>
      <c r="BX27" s="645"/>
      <c r="BY27" s="645"/>
      <c r="BZ27" s="645"/>
      <c r="CA27" s="645"/>
      <c r="CB27" s="685"/>
      <c r="CD27" s="686" t="s">
        <v>298</v>
      </c>
      <c r="CE27" s="683"/>
      <c r="CF27" s="683"/>
      <c r="CG27" s="683"/>
      <c r="CH27" s="683"/>
      <c r="CI27" s="683"/>
      <c r="CJ27" s="683"/>
      <c r="CK27" s="683"/>
      <c r="CL27" s="683"/>
      <c r="CM27" s="683"/>
      <c r="CN27" s="683"/>
      <c r="CO27" s="683"/>
      <c r="CP27" s="683"/>
      <c r="CQ27" s="684"/>
      <c r="CR27" s="642">
        <v>7967275</v>
      </c>
      <c r="CS27" s="643"/>
      <c r="CT27" s="643"/>
      <c r="CU27" s="643"/>
      <c r="CV27" s="643"/>
      <c r="CW27" s="643"/>
      <c r="CX27" s="643"/>
      <c r="CY27" s="644"/>
      <c r="CZ27" s="647">
        <v>20.100000000000001</v>
      </c>
      <c r="DA27" s="676"/>
      <c r="DB27" s="676"/>
      <c r="DC27" s="677"/>
      <c r="DD27" s="650">
        <v>2324809</v>
      </c>
      <c r="DE27" s="643"/>
      <c r="DF27" s="643"/>
      <c r="DG27" s="643"/>
      <c r="DH27" s="643"/>
      <c r="DI27" s="643"/>
      <c r="DJ27" s="643"/>
      <c r="DK27" s="644"/>
      <c r="DL27" s="650">
        <v>2314689</v>
      </c>
      <c r="DM27" s="643"/>
      <c r="DN27" s="643"/>
      <c r="DO27" s="643"/>
      <c r="DP27" s="643"/>
      <c r="DQ27" s="643"/>
      <c r="DR27" s="643"/>
      <c r="DS27" s="643"/>
      <c r="DT27" s="643"/>
      <c r="DU27" s="643"/>
      <c r="DV27" s="644"/>
      <c r="DW27" s="647">
        <v>11.2</v>
      </c>
      <c r="DX27" s="676"/>
      <c r="DY27" s="676"/>
      <c r="DZ27" s="676"/>
      <c r="EA27" s="676"/>
      <c r="EB27" s="676"/>
      <c r="EC27" s="678"/>
    </row>
    <row r="28" spans="2:133" ht="11.25" customHeight="1">
      <c r="B28" s="747" t="s">
        <v>299</v>
      </c>
      <c r="C28" s="748"/>
      <c r="D28" s="748"/>
      <c r="E28" s="748"/>
      <c r="F28" s="748"/>
      <c r="G28" s="748"/>
      <c r="H28" s="748"/>
      <c r="I28" s="748"/>
      <c r="J28" s="748"/>
      <c r="K28" s="748"/>
      <c r="L28" s="748"/>
      <c r="M28" s="748"/>
      <c r="N28" s="748"/>
      <c r="O28" s="748"/>
      <c r="P28" s="748"/>
      <c r="Q28" s="749"/>
      <c r="R28" s="642" t="s">
        <v>171</v>
      </c>
      <c r="S28" s="645"/>
      <c r="T28" s="645"/>
      <c r="U28" s="645"/>
      <c r="V28" s="645"/>
      <c r="W28" s="645"/>
      <c r="X28" s="645"/>
      <c r="Y28" s="646"/>
      <c r="Z28" s="704" t="s">
        <v>171</v>
      </c>
      <c r="AA28" s="704"/>
      <c r="AB28" s="704"/>
      <c r="AC28" s="704"/>
      <c r="AD28" s="705" t="s">
        <v>171</v>
      </c>
      <c r="AE28" s="705"/>
      <c r="AF28" s="705"/>
      <c r="AG28" s="705"/>
      <c r="AH28" s="705"/>
      <c r="AI28" s="705"/>
      <c r="AJ28" s="705"/>
      <c r="AK28" s="705"/>
      <c r="AL28" s="647" t="s">
        <v>171</v>
      </c>
      <c r="AM28" s="648"/>
      <c r="AN28" s="648"/>
      <c r="AO28" s="706"/>
      <c r="AP28" s="654"/>
      <c r="AQ28" s="655"/>
      <c r="AR28" s="655"/>
      <c r="AS28" s="655"/>
      <c r="AT28" s="655"/>
      <c r="AU28" s="655"/>
      <c r="AV28" s="655"/>
      <c r="AW28" s="655"/>
      <c r="AX28" s="655"/>
      <c r="AY28" s="655"/>
      <c r="AZ28" s="655"/>
      <c r="BA28" s="655"/>
      <c r="BB28" s="655"/>
      <c r="BC28" s="655"/>
      <c r="BD28" s="655"/>
      <c r="BE28" s="655"/>
      <c r="BF28" s="656"/>
      <c r="BG28" s="642"/>
      <c r="BH28" s="645"/>
      <c r="BI28" s="645"/>
      <c r="BJ28" s="645"/>
      <c r="BK28" s="645"/>
      <c r="BL28" s="645"/>
      <c r="BM28" s="645"/>
      <c r="BN28" s="646"/>
      <c r="BO28" s="704"/>
      <c r="BP28" s="704"/>
      <c r="BQ28" s="704"/>
      <c r="BR28" s="704"/>
      <c r="BS28" s="705"/>
      <c r="BT28" s="705"/>
      <c r="BU28" s="705"/>
      <c r="BV28" s="705"/>
      <c r="BW28" s="705"/>
      <c r="BX28" s="705"/>
      <c r="BY28" s="705"/>
      <c r="BZ28" s="705"/>
      <c r="CA28" s="705"/>
      <c r="CB28" s="746"/>
      <c r="CD28" s="686" t="s">
        <v>300</v>
      </c>
      <c r="CE28" s="683"/>
      <c r="CF28" s="683"/>
      <c r="CG28" s="683"/>
      <c r="CH28" s="683"/>
      <c r="CI28" s="683"/>
      <c r="CJ28" s="683"/>
      <c r="CK28" s="683"/>
      <c r="CL28" s="683"/>
      <c r="CM28" s="683"/>
      <c r="CN28" s="683"/>
      <c r="CO28" s="683"/>
      <c r="CP28" s="683"/>
      <c r="CQ28" s="684"/>
      <c r="CR28" s="642">
        <v>3372907</v>
      </c>
      <c r="CS28" s="645"/>
      <c r="CT28" s="645"/>
      <c r="CU28" s="645"/>
      <c r="CV28" s="645"/>
      <c r="CW28" s="645"/>
      <c r="CX28" s="645"/>
      <c r="CY28" s="646"/>
      <c r="CZ28" s="647">
        <v>8.5</v>
      </c>
      <c r="DA28" s="676"/>
      <c r="DB28" s="676"/>
      <c r="DC28" s="677"/>
      <c r="DD28" s="650">
        <v>3294686</v>
      </c>
      <c r="DE28" s="645"/>
      <c r="DF28" s="645"/>
      <c r="DG28" s="645"/>
      <c r="DH28" s="645"/>
      <c r="DI28" s="645"/>
      <c r="DJ28" s="645"/>
      <c r="DK28" s="646"/>
      <c r="DL28" s="650">
        <v>3293516</v>
      </c>
      <c r="DM28" s="645"/>
      <c r="DN28" s="645"/>
      <c r="DO28" s="645"/>
      <c r="DP28" s="645"/>
      <c r="DQ28" s="645"/>
      <c r="DR28" s="645"/>
      <c r="DS28" s="645"/>
      <c r="DT28" s="645"/>
      <c r="DU28" s="645"/>
      <c r="DV28" s="646"/>
      <c r="DW28" s="647">
        <v>16</v>
      </c>
      <c r="DX28" s="676"/>
      <c r="DY28" s="676"/>
      <c r="DZ28" s="676"/>
      <c r="EA28" s="676"/>
      <c r="EB28" s="676"/>
      <c r="EC28" s="678"/>
    </row>
    <row r="29" spans="2:133" ht="11.25" customHeight="1">
      <c r="B29" s="639" t="s">
        <v>301</v>
      </c>
      <c r="C29" s="640"/>
      <c r="D29" s="640"/>
      <c r="E29" s="640"/>
      <c r="F29" s="640"/>
      <c r="G29" s="640"/>
      <c r="H29" s="640"/>
      <c r="I29" s="640"/>
      <c r="J29" s="640"/>
      <c r="K29" s="640"/>
      <c r="L29" s="640"/>
      <c r="M29" s="640"/>
      <c r="N29" s="640"/>
      <c r="O29" s="640"/>
      <c r="P29" s="640"/>
      <c r="Q29" s="641"/>
      <c r="R29" s="642">
        <v>4186022</v>
      </c>
      <c r="S29" s="645"/>
      <c r="T29" s="645"/>
      <c r="U29" s="645"/>
      <c r="V29" s="645"/>
      <c r="W29" s="645"/>
      <c r="X29" s="645"/>
      <c r="Y29" s="646"/>
      <c r="Z29" s="704">
        <v>10.199999999999999</v>
      </c>
      <c r="AA29" s="704"/>
      <c r="AB29" s="704"/>
      <c r="AC29" s="704"/>
      <c r="AD29" s="705" t="s">
        <v>171</v>
      </c>
      <c r="AE29" s="705"/>
      <c r="AF29" s="705"/>
      <c r="AG29" s="705"/>
      <c r="AH29" s="705"/>
      <c r="AI29" s="705"/>
      <c r="AJ29" s="705"/>
      <c r="AK29" s="705"/>
      <c r="AL29" s="647" t="s">
        <v>171</v>
      </c>
      <c r="AM29" s="648"/>
      <c r="AN29" s="648"/>
      <c r="AO29" s="706"/>
      <c r="AP29" s="716" t="s">
        <v>220</v>
      </c>
      <c r="AQ29" s="717"/>
      <c r="AR29" s="717"/>
      <c r="AS29" s="717"/>
      <c r="AT29" s="717"/>
      <c r="AU29" s="717"/>
      <c r="AV29" s="717"/>
      <c r="AW29" s="717"/>
      <c r="AX29" s="717"/>
      <c r="AY29" s="717"/>
      <c r="AZ29" s="717"/>
      <c r="BA29" s="717"/>
      <c r="BB29" s="717"/>
      <c r="BC29" s="717"/>
      <c r="BD29" s="717"/>
      <c r="BE29" s="717"/>
      <c r="BF29" s="718"/>
      <c r="BG29" s="716" t="s">
        <v>302</v>
      </c>
      <c r="BH29" s="744"/>
      <c r="BI29" s="744"/>
      <c r="BJ29" s="744"/>
      <c r="BK29" s="744"/>
      <c r="BL29" s="744"/>
      <c r="BM29" s="744"/>
      <c r="BN29" s="744"/>
      <c r="BO29" s="744"/>
      <c r="BP29" s="744"/>
      <c r="BQ29" s="745"/>
      <c r="BR29" s="716" t="s">
        <v>303</v>
      </c>
      <c r="BS29" s="744"/>
      <c r="BT29" s="744"/>
      <c r="BU29" s="744"/>
      <c r="BV29" s="744"/>
      <c r="BW29" s="744"/>
      <c r="BX29" s="744"/>
      <c r="BY29" s="744"/>
      <c r="BZ29" s="744"/>
      <c r="CA29" s="744"/>
      <c r="CB29" s="745"/>
      <c r="CD29" s="726" t="s">
        <v>304</v>
      </c>
      <c r="CE29" s="727"/>
      <c r="CF29" s="686" t="s">
        <v>305</v>
      </c>
      <c r="CG29" s="683"/>
      <c r="CH29" s="683"/>
      <c r="CI29" s="683"/>
      <c r="CJ29" s="683"/>
      <c r="CK29" s="683"/>
      <c r="CL29" s="683"/>
      <c r="CM29" s="683"/>
      <c r="CN29" s="683"/>
      <c r="CO29" s="683"/>
      <c r="CP29" s="683"/>
      <c r="CQ29" s="684"/>
      <c r="CR29" s="642">
        <v>3371289</v>
      </c>
      <c r="CS29" s="643"/>
      <c r="CT29" s="643"/>
      <c r="CU29" s="643"/>
      <c r="CV29" s="643"/>
      <c r="CW29" s="643"/>
      <c r="CX29" s="643"/>
      <c r="CY29" s="644"/>
      <c r="CZ29" s="647">
        <v>8.5</v>
      </c>
      <c r="DA29" s="676"/>
      <c r="DB29" s="676"/>
      <c r="DC29" s="677"/>
      <c r="DD29" s="650">
        <v>3293068</v>
      </c>
      <c r="DE29" s="643"/>
      <c r="DF29" s="643"/>
      <c r="DG29" s="643"/>
      <c r="DH29" s="643"/>
      <c r="DI29" s="643"/>
      <c r="DJ29" s="643"/>
      <c r="DK29" s="644"/>
      <c r="DL29" s="650">
        <v>3291898</v>
      </c>
      <c r="DM29" s="643"/>
      <c r="DN29" s="643"/>
      <c r="DO29" s="643"/>
      <c r="DP29" s="643"/>
      <c r="DQ29" s="643"/>
      <c r="DR29" s="643"/>
      <c r="DS29" s="643"/>
      <c r="DT29" s="643"/>
      <c r="DU29" s="643"/>
      <c r="DV29" s="644"/>
      <c r="DW29" s="647">
        <v>16</v>
      </c>
      <c r="DX29" s="676"/>
      <c r="DY29" s="676"/>
      <c r="DZ29" s="676"/>
      <c r="EA29" s="676"/>
      <c r="EB29" s="676"/>
      <c r="EC29" s="678"/>
    </row>
    <row r="30" spans="2:133" ht="11.25" customHeight="1">
      <c r="B30" s="639" t="s">
        <v>306</v>
      </c>
      <c r="C30" s="640"/>
      <c r="D30" s="640"/>
      <c r="E30" s="640"/>
      <c r="F30" s="640"/>
      <c r="G30" s="640"/>
      <c r="H30" s="640"/>
      <c r="I30" s="640"/>
      <c r="J30" s="640"/>
      <c r="K30" s="640"/>
      <c r="L30" s="640"/>
      <c r="M30" s="640"/>
      <c r="N30" s="640"/>
      <c r="O30" s="640"/>
      <c r="P30" s="640"/>
      <c r="Q30" s="641"/>
      <c r="R30" s="642">
        <v>410617</v>
      </c>
      <c r="S30" s="645"/>
      <c r="T30" s="645"/>
      <c r="U30" s="645"/>
      <c r="V30" s="645"/>
      <c r="W30" s="645"/>
      <c r="X30" s="645"/>
      <c r="Y30" s="646"/>
      <c r="Z30" s="704">
        <v>1</v>
      </c>
      <c r="AA30" s="704"/>
      <c r="AB30" s="704"/>
      <c r="AC30" s="704"/>
      <c r="AD30" s="705" t="s">
        <v>232</v>
      </c>
      <c r="AE30" s="705"/>
      <c r="AF30" s="705"/>
      <c r="AG30" s="705"/>
      <c r="AH30" s="705"/>
      <c r="AI30" s="705"/>
      <c r="AJ30" s="705"/>
      <c r="AK30" s="705"/>
      <c r="AL30" s="647" t="s">
        <v>171</v>
      </c>
      <c r="AM30" s="648"/>
      <c r="AN30" s="648"/>
      <c r="AO30" s="706"/>
      <c r="AP30" s="732" t="s">
        <v>307</v>
      </c>
      <c r="AQ30" s="733"/>
      <c r="AR30" s="733"/>
      <c r="AS30" s="733"/>
      <c r="AT30" s="738" t="s">
        <v>308</v>
      </c>
      <c r="AU30" s="210"/>
      <c r="AV30" s="210"/>
      <c r="AW30" s="210"/>
      <c r="AX30" s="741" t="s">
        <v>184</v>
      </c>
      <c r="AY30" s="742"/>
      <c r="AZ30" s="742"/>
      <c r="BA30" s="742"/>
      <c r="BB30" s="742"/>
      <c r="BC30" s="742"/>
      <c r="BD30" s="742"/>
      <c r="BE30" s="742"/>
      <c r="BF30" s="743"/>
      <c r="BG30" s="722">
        <v>99.2</v>
      </c>
      <c r="BH30" s="723"/>
      <c r="BI30" s="723"/>
      <c r="BJ30" s="723"/>
      <c r="BK30" s="723"/>
      <c r="BL30" s="723"/>
      <c r="BM30" s="724">
        <v>96.1</v>
      </c>
      <c r="BN30" s="723"/>
      <c r="BO30" s="723"/>
      <c r="BP30" s="723"/>
      <c r="BQ30" s="725"/>
      <c r="BR30" s="722">
        <v>99</v>
      </c>
      <c r="BS30" s="723"/>
      <c r="BT30" s="723"/>
      <c r="BU30" s="723"/>
      <c r="BV30" s="723"/>
      <c r="BW30" s="723"/>
      <c r="BX30" s="724">
        <v>95.4</v>
      </c>
      <c r="BY30" s="723"/>
      <c r="BZ30" s="723"/>
      <c r="CA30" s="723"/>
      <c r="CB30" s="725"/>
      <c r="CD30" s="728"/>
      <c r="CE30" s="729"/>
      <c r="CF30" s="686" t="s">
        <v>309</v>
      </c>
      <c r="CG30" s="683"/>
      <c r="CH30" s="683"/>
      <c r="CI30" s="683"/>
      <c r="CJ30" s="683"/>
      <c r="CK30" s="683"/>
      <c r="CL30" s="683"/>
      <c r="CM30" s="683"/>
      <c r="CN30" s="683"/>
      <c r="CO30" s="683"/>
      <c r="CP30" s="683"/>
      <c r="CQ30" s="684"/>
      <c r="CR30" s="642">
        <v>3065295</v>
      </c>
      <c r="CS30" s="645"/>
      <c r="CT30" s="645"/>
      <c r="CU30" s="645"/>
      <c r="CV30" s="645"/>
      <c r="CW30" s="645"/>
      <c r="CX30" s="645"/>
      <c r="CY30" s="646"/>
      <c r="CZ30" s="647">
        <v>7.7</v>
      </c>
      <c r="DA30" s="676"/>
      <c r="DB30" s="676"/>
      <c r="DC30" s="677"/>
      <c r="DD30" s="650">
        <v>2992352</v>
      </c>
      <c r="DE30" s="645"/>
      <c r="DF30" s="645"/>
      <c r="DG30" s="645"/>
      <c r="DH30" s="645"/>
      <c r="DI30" s="645"/>
      <c r="DJ30" s="645"/>
      <c r="DK30" s="646"/>
      <c r="DL30" s="650">
        <v>2991182</v>
      </c>
      <c r="DM30" s="645"/>
      <c r="DN30" s="645"/>
      <c r="DO30" s="645"/>
      <c r="DP30" s="645"/>
      <c r="DQ30" s="645"/>
      <c r="DR30" s="645"/>
      <c r="DS30" s="645"/>
      <c r="DT30" s="645"/>
      <c r="DU30" s="645"/>
      <c r="DV30" s="646"/>
      <c r="DW30" s="647">
        <v>14.5</v>
      </c>
      <c r="DX30" s="676"/>
      <c r="DY30" s="676"/>
      <c r="DZ30" s="676"/>
      <c r="EA30" s="676"/>
      <c r="EB30" s="676"/>
      <c r="EC30" s="678"/>
    </row>
    <row r="31" spans="2:133" ht="11.25" customHeight="1">
      <c r="B31" s="639" t="s">
        <v>310</v>
      </c>
      <c r="C31" s="640"/>
      <c r="D31" s="640"/>
      <c r="E31" s="640"/>
      <c r="F31" s="640"/>
      <c r="G31" s="640"/>
      <c r="H31" s="640"/>
      <c r="I31" s="640"/>
      <c r="J31" s="640"/>
      <c r="K31" s="640"/>
      <c r="L31" s="640"/>
      <c r="M31" s="640"/>
      <c r="N31" s="640"/>
      <c r="O31" s="640"/>
      <c r="P31" s="640"/>
      <c r="Q31" s="641"/>
      <c r="R31" s="642">
        <v>1771014</v>
      </c>
      <c r="S31" s="645"/>
      <c r="T31" s="645"/>
      <c r="U31" s="645"/>
      <c r="V31" s="645"/>
      <c r="W31" s="645"/>
      <c r="X31" s="645"/>
      <c r="Y31" s="646"/>
      <c r="Z31" s="704">
        <v>4.3</v>
      </c>
      <c r="AA31" s="704"/>
      <c r="AB31" s="704"/>
      <c r="AC31" s="704"/>
      <c r="AD31" s="705" t="s">
        <v>171</v>
      </c>
      <c r="AE31" s="705"/>
      <c r="AF31" s="705"/>
      <c r="AG31" s="705"/>
      <c r="AH31" s="705"/>
      <c r="AI31" s="705"/>
      <c r="AJ31" s="705"/>
      <c r="AK31" s="705"/>
      <c r="AL31" s="647" t="s">
        <v>232</v>
      </c>
      <c r="AM31" s="648"/>
      <c r="AN31" s="648"/>
      <c r="AO31" s="706"/>
      <c r="AP31" s="734"/>
      <c r="AQ31" s="735"/>
      <c r="AR31" s="735"/>
      <c r="AS31" s="735"/>
      <c r="AT31" s="739"/>
      <c r="AU31" s="209" t="s">
        <v>311</v>
      </c>
      <c r="AV31" s="209"/>
      <c r="AW31" s="209"/>
      <c r="AX31" s="639" t="s">
        <v>312</v>
      </c>
      <c r="AY31" s="640"/>
      <c r="AZ31" s="640"/>
      <c r="BA31" s="640"/>
      <c r="BB31" s="640"/>
      <c r="BC31" s="640"/>
      <c r="BD31" s="640"/>
      <c r="BE31" s="640"/>
      <c r="BF31" s="641"/>
      <c r="BG31" s="720">
        <v>99.3</v>
      </c>
      <c r="BH31" s="643"/>
      <c r="BI31" s="643"/>
      <c r="BJ31" s="643"/>
      <c r="BK31" s="643"/>
      <c r="BL31" s="643"/>
      <c r="BM31" s="648">
        <v>96.6</v>
      </c>
      <c r="BN31" s="721"/>
      <c r="BO31" s="721"/>
      <c r="BP31" s="721"/>
      <c r="BQ31" s="682"/>
      <c r="BR31" s="720">
        <v>99.1</v>
      </c>
      <c r="BS31" s="643"/>
      <c r="BT31" s="643"/>
      <c r="BU31" s="643"/>
      <c r="BV31" s="643"/>
      <c r="BW31" s="643"/>
      <c r="BX31" s="648">
        <v>96.1</v>
      </c>
      <c r="BY31" s="721"/>
      <c r="BZ31" s="721"/>
      <c r="CA31" s="721"/>
      <c r="CB31" s="682"/>
      <c r="CD31" s="728"/>
      <c r="CE31" s="729"/>
      <c r="CF31" s="686" t="s">
        <v>313</v>
      </c>
      <c r="CG31" s="683"/>
      <c r="CH31" s="683"/>
      <c r="CI31" s="683"/>
      <c r="CJ31" s="683"/>
      <c r="CK31" s="683"/>
      <c r="CL31" s="683"/>
      <c r="CM31" s="683"/>
      <c r="CN31" s="683"/>
      <c r="CO31" s="683"/>
      <c r="CP31" s="683"/>
      <c r="CQ31" s="684"/>
      <c r="CR31" s="642">
        <v>305994</v>
      </c>
      <c r="CS31" s="643"/>
      <c r="CT31" s="643"/>
      <c r="CU31" s="643"/>
      <c r="CV31" s="643"/>
      <c r="CW31" s="643"/>
      <c r="CX31" s="643"/>
      <c r="CY31" s="644"/>
      <c r="CZ31" s="647">
        <v>0.8</v>
      </c>
      <c r="DA31" s="676"/>
      <c r="DB31" s="676"/>
      <c r="DC31" s="677"/>
      <c r="DD31" s="650">
        <v>300716</v>
      </c>
      <c r="DE31" s="643"/>
      <c r="DF31" s="643"/>
      <c r="DG31" s="643"/>
      <c r="DH31" s="643"/>
      <c r="DI31" s="643"/>
      <c r="DJ31" s="643"/>
      <c r="DK31" s="644"/>
      <c r="DL31" s="650">
        <v>300716</v>
      </c>
      <c r="DM31" s="643"/>
      <c r="DN31" s="643"/>
      <c r="DO31" s="643"/>
      <c r="DP31" s="643"/>
      <c r="DQ31" s="643"/>
      <c r="DR31" s="643"/>
      <c r="DS31" s="643"/>
      <c r="DT31" s="643"/>
      <c r="DU31" s="643"/>
      <c r="DV31" s="644"/>
      <c r="DW31" s="647">
        <v>1.5</v>
      </c>
      <c r="DX31" s="676"/>
      <c r="DY31" s="676"/>
      <c r="DZ31" s="676"/>
      <c r="EA31" s="676"/>
      <c r="EB31" s="676"/>
      <c r="EC31" s="678"/>
    </row>
    <row r="32" spans="2:133" ht="11.25" customHeight="1">
      <c r="B32" s="639" t="s">
        <v>314</v>
      </c>
      <c r="C32" s="640"/>
      <c r="D32" s="640"/>
      <c r="E32" s="640"/>
      <c r="F32" s="640"/>
      <c r="G32" s="640"/>
      <c r="H32" s="640"/>
      <c r="I32" s="640"/>
      <c r="J32" s="640"/>
      <c r="K32" s="640"/>
      <c r="L32" s="640"/>
      <c r="M32" s="640"/>
      <c r="N32" s="640"/>
      <c r="O32" s="640"/>
      <c r="P32" s="640"/>
      <c r="Q32" s="641"/>
      <c r="R32" s="642">
        <v>2169714</v>
      </c>
      <c r="S32" s="645"/>
      <c r="T32" s="645"/>
      <c r="U32" s="645"/>
      <c r="V32" s="645"/>
      <c r="W32" s="645"/>
      <c r="X32" s="645"/>
      <c r="Y32" s="646"/>
      <c r="Z32" s="704">
        <v>5.3</v>
      </c>
      <c r="AA32" s="704"/>
      <c r="AB32" s="704"/>
      <c r="AC32" s="704"/>
      <c r="AD32" s="705" t="s">
        <v>171</v>
      </c>
      <c r="AE32" s="705"/>
      <c r="AF32" s="705"/>
      <c r="AG32" s="705"/>
      <c r="AH32" s="705"/>
      <c r="AI32" s="705"/>
      <c r="AJ32" s="705"/>
      <c r="AK32" s="705"/>
      <c r="AL32" s="647" t="s">
        <v>232</v>
      </c>
      <c r="AM32" s="648"/>
      <c r="AN32" s="648"/>
      <c r="AO32" s="706"/>
      <c r="AP32" s="736"/>
      <c r="AQ32" s="737"/>
      <c r="AR32" s="737"/>
      <c r="AS32" s="737"/>
      <c r="AT32" s="740"/>
      <c r="AU32" s="211"/>
      <c r="AV32" s="211"/>
      <c r="AW32" s="211"/>
      <c r="AX32" s="654" t="s">
        <v>315</v>
      </c>
      <c r="AY32" s="655"/>
      <c r="AZ32" s="655"/>
      <c r="BA32" s="655"/>
      <c r="BB32" s="655"/>
      <c r="BC32" s="655"/>
      <c r="BD32" s="655"/>
      <c r="BE32" s="655"/>
      <c r="BF32" s="656"/>
      <c r="BG32" s="719">
        <v>99.1</v>
      </c>
      <c r="BH32" s="658"/>
      <c r="BI32" s="658"/>
      <c r="BJ32" s="658"/>
      <c r="BK32" s="658"/>
      <c r="BL32" s="658"/>
      <c r="BM32" s="702">
        <v>95.3</v>
      </c>
      <c r="BN32" s="658"/>
      <c r="BO32" s="658"/>
      <c r="BP32" s="658"/>
      <c r="BQ32" s="695"/>
      <c r="BR32" s="719">
        <v>98.8</v>
      </c>
      <c r="BS32" s="658"/>
      <c r="BT32" s="658"/>
      <c r="BU32" s="658"/>
      <c r="BV32" s="658"/>
      <c r="BW32" s="658"/>
      <c r="BX32" s="702">
        <v>94.2</v>
      </c>
      <c r="BY32" s="658"/>
      <c r="BZ32" s="658"/>
      <c r="CA32" s="658"/>
      <c r="CB32" s="695"/>
      <c r="CD32" s="730"/>
      <c r="CE32" s="731"/>
      <c r="CF32" s="686" t="s">
        <v>316</v>
      </c>
      <c r="CG32" s="683"/>
      <c r="CH32" s="683"/>
      <c r="CI32" s="683"/>
      <c r="CJ32" s="683"/>
      <c r="CK32" s="683"/>
      <c r="CL32" s="683"/>
      <c r="CM32" s="683"/>
      <c r="CN32" s="683"/>
      <c r="CO32" s="683"/>
      <c r="CP32" s="683"/>
      <c r="CQ32" s="684"/>
      <c r="CR32" s="642">
        <v>1618</v>
      </c>
      <c r="CS32" s="645"/>
      <c r="CT32" s="645"/>
      <c r="CU32" s="645"/>
      <c r="CV32" s="645"/>
      <c r="CW32" s="645"/>
      <c r="CX32" s="645"/>
      <c r="CY32" s="646"/>
      <c r="CZ32" s="647">
        <v>0</v>
      </c>
      <c r="DA32" s="676"/>
      <c r="DB32" s="676"/>
      <c r="DC32" s="677"/>
      <c r="DD32" s="650">
        <v>1618</v>
      </c>
      <c r="DE32" s="645"/>
      <c r="DF32" s="645"/>
      <c r="DG32" s="645"/>
      <c r="DH32" s="645"/>
      <c r="DI32" s="645"/>
      <c r="DJ32" s="645"/>
      <c r="DK32" s="646"/>
      <c r="DL32" s="650">
        <v>1618</v>
      </c>
      <c r="DM32" s="645"/>
      <c r="DN32" s="645"/>
      <c r="DO32" s="645"/>
      <c r="DP32" s="645"/>
      <c r="DQ32" s="645"/>
      <c r="DR32" s="645"/>
      <c r="DS32" s="645"/>
      <c r="DT32" s="645"/>
      <c r="DU32" s="645"/>
      <c r="DV32" s="646"/>
      <c r="DW32" s="647">
        <v>0</v>
      </c>
      <c r="DX32" s="676"/>
      <c r="DY32" s="676"/>
      <c r="DZ32" s="676"/>
      <c r="EA32" s="676"/>
      <c r="EB32" s="676"/>
      <c r="EC32" s="678"/>
    </row>
    <row r="33" spans="2:133" ht="11.25" customHeight="1">
      <c r="B33" s="639" t="s">
        <v>317</v>
      </c>
      <c r="C33" s="640"/>
      <c r="D33" s="640"/>
      <c r="E33" s="640"/>
      <c r="F33" s="640"/>
      <c r="G33" s="640"/>
      <c r="H33" s="640"/>
      <c r="I33" s="640"/>
      <c r="J33" s="640"/>
      <c r="K33" s="640"/>
      <c r="L33" s="640"/>
      <c r="M33" s="640"/>
      <c r="N33" s="640"/>
      <c r="O33" s="640"/>
      <c r="P33" s="640"/>
      <c r="Q33" s="641"/>
      <c r="R33" s="642">
        <v>1519052</v>
      </c>
      <c r="S33" s="645"/>
      <c r="T33" s="645"/>
      <c r="U33" s="645"/>
      <c r="V33" s="645"/>
      <c r="W33" s="645"/>
      <c r="X33" s="645"/>
      <c r="Y33" s="646"/>
      <c r="Z33" s="704">
        <v>3.7</v>
      </c>
      <c r="AA33" s="704"/>
      <c r="AB33" s="704"/>
      <c r="AC33" s="704"/>
      <c r="AD33" s="705" t="s">
        <v>171</v>
      </c>
      <c r="AE33" s="705"/>
      <c r="AF33" s="705"/>
      <c r="AG33" s="705"/>
      <c r="AH33" s="705"/>
      <c r="AI33" s="705"/>
      <c r="AJ33" s="705"/>
      <c r="AK33" s="705"/>
      <c r="AL33" s="647" t="s">
        <v>171</v>
      </c>
      <c r="AM33" s="648"/>
      <c r="AN33" s="648"/>
      <c r="AO33" s="70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6" t="s">
        <v>318</v>
      </c>
      <c r="CE33" s="683"/>
      <c r="CF33" s="683"/>
      <c r="CG33" s="683"/>
      <c r="CH33" s="683"/>
      <c r="CI33" s="683"/>
      <c r="CJ33" s="683"/>
      <c r="CK33" s="683"/>
      <c r="CL33" s="683"/>
      <c r="CM33" s="683"/>
      <c r="CN33" s="683"/>
      <c r="CO33" s="683"/>
      <c r="CP33" s="683"/>
      <c r="CQ33" s="684"/>
      <c r="CR33" s="642">
        <v>20007272</v>
      </c>
      <c r="CS33" s="643"/>
      <c r="CT33" s="643"/>
      <c r="CU33" s="643"/>
      <c r="CV33" s="643"/>
      <c r="CW33" s="643"/>
      <c r="CX33" s="643"/>
      <c r="CY33" s="644"/>
      <c r="CZ33" s="647">
        <v>50.4</v>
      </c>
      <c r="DA33" s="676"/>
      <c r="DB33" s="676"/>
      <c r="DC33" s="677"/>
      <c r="DD33" s="650">
        <v>13639426</v>
      </c>
      <c r="DE33" s="643"/>
      <c r="DF33" s="643"/>
      <c r="DG33" s="643"/>
      <c r="DH33" s="643"/>
      <c r="DI33" s="643"/>
      <c r="DJ33" s="643"/>
      <c r="DK33" s="644"/>
      <c r="DL33" s="650">
        <v>9449713</v>
      </c>
      <c r="DM33" s="643"/>
      <c r="DN33" s="643"/>
      <c r="DO33" s="643"/>
      <c r="DP33" s="643"/>
      <c r="DQ33" s="643"/>
      <c r="DR33" s="643"/>
      <c r="DS33" s="643"/>
      <c r="DT33" s="643"/>
      <c r="DU33" s="643"/>
      <c r="DV33" s="644"/>
      <c r="DW33" s="647">
        <v>45.8</v>
      </c>
      <c r="DX33" s="676"/>
      <c r="DY33" s="676"/>
      <c r="DZ33" s="676"/>
      <c r="EA33" s="676"/>
      <c r="EB33" s="676"/>
      <c r="EC33" s="678"/>
    </row>
    <row r="34" spans="2:133" ht="11.25" customHeight="1">
      <c r="B34" s="639" t="s">
        <v>319</v>
      </c>
      <c r="C34" s="640"/>
      <c r="D34" s="640"/>
      <c r="E34" s="640"/>
      <c r="F34" s="640"/>
      <c r="G34" s="640"/>
      <c r="H34" s="640"/>
      <c r="I34" s="640"/>
      <c r="J34" s="640"/>
      <c r="K34" s="640"/>
      <c r="L34" s="640"/>
      <c r="M34" s="640"/>
      <c r="N34" s="640"/>
      <c r="O34" s="640"/>
      <c r="P34" s="640"/>
      <c r="Q34" s="641"/>
      <c r="R34" s="642">
        <v>1740555</v>
      </c>
      <c r="S34" s="645"/>
      <c r="T34" s="645"/>
      <c r="U34" s="645"/>
      <c r="V34" s="645"/>
      <c r="W34" s="645"/>
      <c r="X34" s="645"/>
      <c r="Y34" s="646"/>
      <c r="Z34" s="704">
        <v>4.2</v>
      </c>
      <c r="AA34" s="704"/>
      <c r="AB34" s="704"/>
      <c r="AC34" s="704"/>
      <c r="AD34" s="705">
        <v>12584</v>
      </c>
      <c r="AE34" s="705"/>
      <c r="AF34" s="705"/>
      <c r="AG34" s="705"/>
      <c r="AH34" s="705"/>
      <c r="AI34" s="705"/>
      <c r="AJ34" s="705"/>
      <c r="AK34" s="705"/>
      <c r="AL34" s="647">
        <v>0.1</v>
      </c>
      <c r="AM34" s="648"/>
      <c r="AN34" s="648"/>
      <c r="AO34" s="706"/>
      <c r="AP34" s="214"/>
      <c r="AQ34" s="716" t="s">
        <v>320</v>
      </c>
      <c r="AR34" s="717"/>
      <c r="AS34" s="717"/>
      <c r="AT34" s="717"/>
      <c r="AU34" s="717"/>
      <c r="AV34" s="717"/>
      <c r="AW34" s="717"/>
      <c r="AX34" s="717"/>
      <c r="AY34" s="717"/>
      <c r="AZ34" s="717"/>
      <c r="BA34" s="717"/>
      <c r="BB34" s="717"/>
      <c r="BC34" s="717"/>
      <c r="BD34" s="717"/>
      <c r="BE34" s="717"/>
      <c r="BF34" s="718"/>
      <c r="BG34" s="716" t="s">
        <v>321</v>
      </c>
      <c r="BH34" s="717"/>
      <c r="BI34" s="717"/>
      <c r="BJ34" s="717"/>
      <c r="BK34" s="717"/>
      <c r="BL34" s="717"/>
      <c r="BM34" s="717"/>
      <c r="BN34" s="717"/>
      <c r="BO34" s="717"/>
      <c r="BP34" s="717"/>
      <c r="BQ34" s="717"/>
      <c r="BR34" s="717"/>
      <c r="BS34" s="717"/>
      <c r="BT34" s="717"/>
      <c r="BU34" s="717"/>
      <c r="BV34" s="717"/>
      <c r="BW34" s="717"/>
      <c r="BX34" s="717"/>
      <c r="BY34" s="717"/>
      <c r="BZ34" s="717"/>
      <c r="CA34" s="717"/>
      <c r="CB34" s="718"/>
      <c r="CD34" s="686" t="s">
        <v>322</v>
      </c>
      <c r="CE34" s="683"/>
      <c r="CF34" s="683"/>
      <c r="CG34" s="683"/>
      <c r="CH34" s="683"/>
      <c r="CI34" s="683"/>
      <c r="CJ34" s="683"/>
      <c r="CK34" s="683"/>
      <c r="CL34" s="683"/>
      <c r="CM34" s="683"/>
      <c r="CN34" s="683"/>
      <c r="CO34" s="683"/>
      <c r="CP34" s="683"/>
      <c r="CQ34" s="684"/>
      <c r="CR34" s="642">
        <v>4445636</v>
      </c>
      <c r="CS34" s="645"/>
      <c r="CT34" s="645"/>
      <c r="CU34" s="645"/>
      <c r="CV34" s="645"/>
      <c r="CW34" s="645"/>
      <c r="CX34" s="645"/>
      <c r="CY34" s="646"/>
      <c r="CZ34" s="647">
        <v>11.2</v>
      </c>
      <c r="DA34" s="676"/>
      <c r="DB34" s="676"/>
      <c r="DC34" s="677"/>
      <c r="DD34" s="650">
        <v>3081657</v>
      </c>
      <c r="DE34" s="645"/>
      <c r="DF34" s="645"/>
      <c r="DG34" s="645"/>
      <c r="DH34" s="645"/>
      <c r="DI34" s="645"/>
      <c r="DJ34" s="645"/>
      <c r="DK34" s="646"/>
      <c r="DL34" s="650">
        <v>2567220</v>
      </c>
      <c r="DM34" s="645"/>
      <c r="DN34" s="645"/>
      <c r="DO34" s="645"/>
      <c r="DP34" s="645"/>
      <c r="DQ34" s="645"/>
      <c r="DR34" s="645"/>
      <c r="DS34" s="645"/>
      <c r="DT34" s="645"/>
      <c r="DU34" s="645"/>
      <c r="DV34" s="646"/>
      <c r="DW34" s="647">
        <v>12.5</v>
      </c>
      <c r="DX34" s="676"/>
      <c r="DY34" s="676"/>
      <c r="DZ34" s="676"/>
      <c r="EA34" s="676"/>
      <c r="EB34" s="676"/>
      <c r="EC34" s="678"/>
    </row>
    <row r="35" spans="2:133" ht="11.25" customHeight="1">
      <c r="B35" s="639" t="s">
        <v>323</v>
      </c>
      <c r="C35" s="640"/>
      <c r="D35" s="640"/>
      <c r="E35" s="640"/>
      <c r="F35" s="640"/>
      <c r="G35" s="640"/>
      <c r="H35" s="640"/>
      <c r="I35" s="640"/>
      <c r="J35" s="640"/>
      <c r="K35" s="640"/>
      <c r="L35" s="640"/>
      <c r="M35" s="640"/>
      <c r="N35" s="640"/>
      <c r="O35" s="640"/>
      <c r="P35" s="640"/>
      <c r="Q35" s="641"/>
      <c r="R35" s="642">
        <v>2527300</v>
      </c>
      <c r="S35" s="645"/>
      <c r="T35" s="645"/>
      <c r="U35" s="645"/>
      <c r="V35" s="645"/>
      <c r="W35" s="645"/>
      <c r="X35" s="645"/>
      <c r="Y35" s="646"/>
      <c r="Z35" s="704">
        <v>6.2</v>
      </c>
      <c r="AA35" s="704"/>
      <c r="AB35" s="704"/>
      <c r="AC35" s="704"/>
      <c r="AD35" s="705" t="s">
        <v>171</v>
      </c>
      <c r="AE35" s="705"/>
      <c r="AF35" s="705"/>
      <c r="AG35" s="705"/>
      <c r="AH35" s="705"/>
      <c r="AI35" s="705"/>
      <c r="AJ35" s="705"/>
      <c r="AK35" s="705"/>
      <c r="AL35" s="647" t="s">
        <v>171</v>
      </c>
      <c r="AM35" s="648"/>
      <c r="AN35" s="648"/>
      <c r="AO35" s="706"/>
      <c r="AP35" s="214"/>
      <c r="AQ35" s="710" t="s">
        <v>324</v>
      </c>
      <c r="AR35" s="711"/>
      <c r="AS35" s="711"/>
      <c r="AT35" s="711"/>
      <c r="AU35" s="711"/>
      <c r="AV35" s="711"/>
      <c r="AW35" s="711"/>
      <c r="AX35" s="711"/>
      <c r="AY35" s="712"/>
      <c r="AZ35" s="707">
        <v>5295811</v>
      </c>
      <c r="BA35" s="708"/>
      <c r="BB35" s="708"/>
      <c r="BC35" s="708"/>
      <c r="BD35" s="708"/>
      <c r="BE35" s="708"/>
      <c r="BF35" s="709"/>
      <c r="BG35" s="713" t="s">
        <v>325</v>
      </c>
      <c r="BH35" s="714"/>
      <c r="BI35" s="714"/>
      <c r="BJ35" s="714"/>
      <c r="BK35" s="714"/>
      <c r="BL35" s="714"/>
      <c r="BM35" s="714"/>
      <c r="BN35" s="714"/>
      <c r="BO35" s="714"/>
      <c r="BP35" s="714"/>
      <c r="BQ35" s="714"/>
      <c r="BR35" s="714"/>
      <c r="BS35" s="714"/>
      <c r="BT35" s="714"/>
      <c r="BU35" s="715"/>
      <c r="BV35" s="707">
        <v>305782</v>
      </c>
      <c r="BW35" s="708"/>
      <c r="BX35" s="708"/>
      <c r="BY35" s="708"/>
      <c r="BZ35" s="708"/>
      <c r="CA35" s="708"/>
      <c r="CB35" s="709"/>
      <c r="CD35" s="686" t="s">
        <v>326</v>
      </c>
      <c r="CE35" s="683"/>
      <c r="CF35" s="683"/>
      <c r="CG35" s="683"/>
      <c r="CH35" s="683"/>
      <c r="CI35" s="683"/>
      <c r="CJ35" s="683"/>
      <c r="CK35" s="683"/>
      <c r="CL35" s="683"/>
      <c r="CM35" s="683"/>
      <c r="CN35" s="683"/>
      <c r="CO35" s="683"/>
      <c r="CP35" s="683"/>
      <c r="CQ35" s="684"/>
      <c r="CR35" s="642">
        <v>1664992</v>
      </c>
      <c r="CS35" s="643"/>
      <c r="CT35" s="643"/>
      <c r="CU35" s="643"/>
      <c r="CV35" s="643"/>
      <c r="CW35" s="643"/>
      <c r="CX35" s="643"/>
      <c r="CY35" s="644"/>
      <c r="CZ35" s="647">
        <v>4.2</v>
      </c>
      <c r="DA35" s="676"/>
      <c r="DB35" s="676"/>
      <c r="DC35" s="677"/>
      <c r="DD35" s="650">
        <v>1473382</v>
      </c>
      <c r="DE35" s="643"/>
      <c r="DF35" s="643"/>
      <c r="DG35" s="643"/>
      <c r="DH35" s="643"/>
      <c r="DI35" s="643"/>
      <c r="DJ35" s="643"/>
      <c r="DK35" s="644"/>
      <c r="DL35" s="650">
        <v>723046</v>
      </c>
      <c r="DM35" s="643"/>
      <c r="DN35" s="643"/>
      <c r="DO35" s="643"/>
      <c r="DP35" s="643"/>
      <c r="DQ35" s="643"/>
      <c r="DR35" s="643"/>
      <c r="DS35" s="643"/>
      <c r="DT35" s="643"/>
      <c r="DU35" s="643"/>
      <c r="DV35" s="644"/>
      <c r="DW35" s="647">
        <v>3.5</v>
      </c>
      <c r="DX35" s="676"/>
      <c r="DY35" s="676"/>
      <c r="DZ35" s="676"/>
      <c r="EA35" s="676"/>
      <c r="EB35" s="676"/>
      <c r="EC35" s="678"/>
    </row>
    <row r="36" spans="2:133" ht="11.25" customHeight="1">
      <c r="B36" s="639" t="s">
        <v>327</v>
      </c>
      <c r="C36" s="640"/>
      <c r="D36" s="640"/>
      <c r="E36" s="640"/>
      <c r="F36" s="640"/>
      <c r="G36" s="640"/>
      <c r="H36" s="640"/>
      <c r="I36" s="640"/>
      <c r="J36" s="640"/>
      <c r="K36" s="640"/>
      <c r="L36" s="640"/>
      <c r="M36" s="640"/>
      <c r="N36" s="640"/>
      <c r="O36" s="640"/>
      <c r="P36" s="640"/>
      <c r="Q36" s="641"/>
      <c r="R36" s="642" t="s">
        <v>232</v>
      </c>
      <c r="S36" s="645"/>
      <c r="T36" s="645"/>
      <c r="U36" s="645"/>
      <c r="V36" s="645"/>
      <c r="W36" s="645"/>
      <c r="X36" s="645"/>
      <c r="Y36" s="646"/>
      <c r="Z36" s="704" t="s">
        <v>171</v>
      </c>
      <c r="AA36" s="704"/>
      <c r="AB36" s="704"/>
      <c r="AC36" s="704"/>
      <c r="AD36" s="705" t="s">
        <v>171</v>
      </c>
      <c r="AE36" s="705"/>
      <c r="AF36" s="705"/>
      <c r="AG36" s="705"/>
      <c r="AH36" s="705"/>
      <c r="AI36" s="705"/>
      <c r="AJ36" s="705"/>
      <c r="AK36" s="705"/>
      <c r="AL36" s="647" t="s">
        <v>171</v>
      </c>
      <c r="AM36" s="648"/>
      <c r="AN36" s="648"/>
      <c r="AO36" s="706"/>
      <c r="AQ36" s="679" t="s">
        <v>328</v>
      </c>
      <c r="AR36" s="680"/>
      <c r="AS36" s="680"/>
      <c r="AT36" s="680"/>
      <c r="AU36" s="680"/>
      <c r="AV36" s="680"/>
      <c r="AW36" s="680"/>
      <c r="AX36" s="680"/>
      <c r="AY36" s="681"/>
      <c r="AZ36" s="642">
        <v>956593</v>
      </c>
      <c r="BA36" s="645"/>
      <c r="BB36" s="645"/>
      <c r="BC36" s="645"/>
      <c r="BD36" s="643"/>
      <c r="BE36" s="643"/>
      <c r="BF36" s="682"/>
      <c r="BG36" s="686" t="s">
        <v>329</v>
      </c>
      <c r="BH36" s="683"/>
      <c r="BI36" s="683"/>
      <c r="BJ36" s="683"/>
      <c r="BK36" s="683"/>
      <c r="BL36" s="683"/>
      <c r="BM36" s="683"/>
      <c r="BN36" s="683"/>
      <c r="BO36" s="683"/>
      <c r="BP36" s="683"/>
      <c r="BQ36" s="683"/>
      <c r="BR36" s="683"/>
      <c r="BS36" s="683"/>
      <c r="BT36" s="683"/>
      <c r="BU36" s="684"/>
      <c r="BV36" s="642">
        <v>190839</v>
      </c>
      <c r="BW36" s="645"/>
      <c r="BX36" s="645"/>
      <c r="BY36" s="645"/>
      <c r="BZ36" s="645"/>
      <c r="CA36" s="645"/>
      <c r="CB36" s="685"/>
      <c r="CD36" s="686" t="s">
        <v>330</v>
      </c>
      <c r="CE36" s="683"/>
      <c r="CF36" s="683"/>
      <c r="CG36" s="683"/>
      <c r="CH36" s="683"/>
      <c r="CI36" s="683"/>
      <c r="CJ36" s="683"/>
      <c r="CK36" s="683"/>
      <c r="CL36" s="683"/>
      <c r="CM36" s="683"/>
      <c r="CN36" s="683"/>
      <c r="CO36" s="683"/>
      <c r="CP36" s="683"/>
      <c r="CQ36" s="684"/>
      <c r="CR36" s="642">
        <v>5601891</v>
      </c>
      <c r="CS36" s="645"/>
      <c r="CT36" s="645"/>
      <c r="CU36" s="645"/>
      <c r="CV36" s="645"/>
      <c r="CW36" s="645"/>
      <c r="CX36" s="645"/>
      <c r="CY36" s="646"/>
      <c r="CZ36" s="647">
        <v>14.1</v>
      </c>
      <c r="DA36" s="676"/>
      <c r="DB36" s="676"/>
      <c r="DC36" s="677"/>
      <c r="DD36" s="650">
        <v>3694277</v>
      </c>
      <c r="DE36" s="645"/>
      <c r="DF36" s="645"/>
      <c r="DG36" s="645"/>
      <c r="DH36" s="645"/>
      <c r="DI36" s="645"/>
      <c r="DJ36" s="645"/>
      <c r="DK36" s="646"/>
      <c r="DL36" s="650">
        <v>3068118</v>
      </c>
      <c r="DM36" s="645"/>
      <c r="DN36" s="645"/>
      <c r="DO36" s="645"/>
      <c r="DP36" s="645"/>
      <c r="DQ36" s="645"/>
      <c r="DR36" s="645"/>
      <c r="DS36" s="645"/>
      <c r="DT36" s="645"/>
      <c r="DU36" s="645"/>
      <c r="DV36" s="646"/>
      <c r="DW36" s="647">
        <v>14.9</v>
      </c>
      <c r="DX36" s="676"/>
      <c r="DY36" s="676"/>
      <c r="DZ36" s="676"/>
      <c r="EA36" s="676"/>
      <c r="EB36" s="676"/>
      <c r="EC36" s="678"/>
    </row>
    <row r="37" spans="2:133" ht="11.25" customHeight="1">
      <c r="B37" s="639" t="s">
        <v>331</v>
      </c>
      <c r="C37" s="640"/>
      <c r="D37" s="640"/>
      <c r="E37" s="640"/>
      <c r="F37" s="640"/>
      <c r="G37" s="640"/>
      <c r="H37" s="640"/>
      <c r="I37" s="640"/>
      <c r="J37" s="640"/>
      <c r="K37" s="640"/>
      <c r="L37" s="640"/>
      <c r="M37" s="640"/>
      <c r="N37" s="640"/>
      <c r="O37" s="640"/>
      <c r="P37" s="640"/>
      <c r="Q37" s="641"/>
      <c r="R37" s="642">
        <v>1208800</v>
      </c>
      <c r="S37" s="645"/>
      <c r="T37" s="645"/>
      <c r="U37" s="645"/>
      <c r="V37" s="645"/>
      <c r="W37" s="645"/>
      <c r="X37" s="645"/>
      <c r="Y37" s="646"/>
      <c r="Z37" s="704">
        <v>2.9</v>
      </c>
      <c r="AA37" s="704"/>
      <c r="AB37" s="704"/>
      <c r="AC37" s="704"/>
      <c r="AD37" s="705" t="s">
        <v>171</v>
      </c>
      <c r="AE37" s="705"/>
      <c r="AF37" s="705"/>
      <c r="AG37" s="705"/>
      <c r="AH37" s="705"/>
      <c r="AI37" s="705"/>
      <c r="AJ37" s="705"/>
      <c r="AK37" s="705"/>
      <c r="AL37" s="647" t="s">
        <v>171</v>
      </c>
      <c r="AM37" s="648"/>
      <c r="AN37" s="648"/>
      <c r="AO37" s="706"/>
      <c r="AQ37" s="679" t="s">
        <v>332</v>
      </c>
      <c r="AR37" s="680"/>
      <c r="AS37" s="680"/>
      <c r="AT37" s="680"/>
      <c r="AU37" s="680"/>
      <c r="AV37" s="680"/>
      <c r="AW37" s="680"/>
      <c r="AX37" s="680"/>
      <c r="AY37" s="681"/>
      <c r="AZ37" s="642">
        <v>542355</v>
      </c>
      <c r="BA37" s="645"/>
      <c r="BB37" s="645"/>
      <c r="BC37" s="645"/>
      <c r="BD37" s="643"/>
      <c r="BE37" s="643"/>
      <c r="BF37" s="682"/>
      <c r="BG37" s="686" t="s">
        <v>333</v>
      </c>
      <c r="BH37" s="683"/>
      <c r="BI37" s="683"/>
      <c r="BJ37" s="683"/>
      <c r="BK37" s="683"/>
      <c r="BL37" s="683"/>
      <c r="BM37" s="683"/>
      <c r="BN37" s="683"/>
      <c r="BO37" s="683"/>
      <c r="BP37" s="683"/>
      <c r="BQ37" s="683"/>
      <c r="BR37" s="683"/>
      <c r="BS37" s="683"/>
      <c r="BT37" s="683"/>
      <c r="BU37" s="684"/>
      <c r="BV37" s="642">
        <v>10160</v>
      </c>
      <c r="BW37" s="645"/>
      <c r="BX37" s="645"/>
      <c r="BY37" s="645"/>
      <c r="BZ37" s="645"/>
      <c r="CA37" s="645"/>
      <c r="CB37" s="685"/>
      <c r="CD37" s="686" t="s">
        <v>334</v>
      </c>
      <c r="CE37" s="683"/>
      <c r="CF37" s="683"/>
      <c r="CG37" s="683"/>
      <c r="CH37" s="683"/>
      <c r="CI37" s="683"/>
      <c r="CJ37" s="683"/>
      <c r="CK37" s="683"/>
      <c r="CL37" s="683"/>
      <c r="CM37" s="683"/>
      <c r="CN37" s="683"/>
      <c r="CO37" s="683"/>
      <c r="CP37" s="683"/>
      <c r="CQ37" s="684"/>
      <c r="CR37" s="642">
        <v>1886178</v>
      </c>
      <c r="CS37" s="643"/>
      <c r="CT37" s="643"/>
      <c r="CU37" s="643"/>
      <c r="CV37" s="643"/>
      <c r="CW37" s="643"/>
      <c r="CX37" s="643"/>
      <c r="CY37" s="644"/>
      <c r="CZ37" s="647">
        <v>4.8</v>
      </c>
      <c r="DA37" s="676"/>
      <c r="DB37" s="676"/>
      <c r="DC37" s="677"/>
      <c r="DD37" s="650">
        <v>1869678</v>
      </c>
      <c r="DE37" s="643"/>
      <c r="DF37" s="643"/>
      <c r="DG37" s="643"/>
      <c r="DH37" s="643"/>
      <c r="DI37" s="643"/>
      <c r="DJ37" s="643"/>
      <c r="DK37" s="644"/>
      <c r="DL37" s="650">
        <v>1739565</v>
      </c>
      <c r="DM37" s="643"/>
      <c r="DN37" s="643"/>
      <c r="DO37" s="643"/>
      <c r="DP37" s="643"/>
      <c r="DQ37" s="643"/>
      <c r="DR37" s="643"/>
      <c r="DS37" s="643"/>
      <c r="DT37" s="643"/>
      <c r="DU37" s="643"/>
      <c r="DV37" s="644"/>
      <c r="DW37" s="647">
        <v>8.4</v>
      </c>
      <c r="DX37" s="676"/>
      <c r="DY37" s="676"/>
      <c r="DZ37" s="676"/>
      <c r="EA37" s="676"/>
      <c r="EB37" s="676"/>
      <c r="EC37" s="678"/>
    </row>
    <row r="38" spans="2:133" ht="11.25" customHeight="1">
      <c r="B38" s="654" t="s">
        <v>335</v>
      </c>
      <c r="C38" s="655"/>
      <c r="D38" s="655"/>
      <c r="E38" s="655"/>
      <c r="F38" s="655"/>
      <c r="G38" s="655"/>
      <c r="H38" s="655"/>
      <c r="I38" s="655"/>
      <c r="J38" s="655"/>
      <c r="K38" s="655"/>
      <c r="L38" s="655"/>
      <c r="M38" s="655"/>
      <c r="N38" s="655"/>
      <c r="O38" s="655"/>
      <c r="P38" s="655"/>
      <c r="Q38" s="656"/>
      <c r="R38" s="657">
        <v>40985754</v>
      </c>
      <c r="S38" s="694"/>
      <c r="T38" s="694"/>
      <c r="U38" s="694"/>
      <c r="V38" s="694"/>
      <c r="W38" s="694"/>
      <c r="X38" s="694"/>
      <c r="Y38" s="699"/>
      <c r="Z38" s="700">
        <v>100</v>
      </c>
      <c r="AA38" s="700"/>
      <c r="AB38" s="700"/>
      <c r="AC38" s="700"/>
      <c r="AD38" s="701">
        <v>19407060</v>
      </c>
      <c r="AE38" s="701"/>
      <c r="AF38" s="701"/>
      <c r="AG38" s="701"/>
      <c r="AH38" s="701"/>
      <c r="AI38" s="701"/>
      <c r="AJ38" s="701"/>
      <c r="AK38" s="701"/>
      <c r="AL38" s="660">
        <v>100</v>
      </c>
      <c r="AM38" s="702"/>
      <c r="AN38" s="702"/>
      <c r="AO38" s="703"/>
      <c r="AQ38" s="679" t="s">
        <v>336</v>
      </c>
      <c r="AR38" s="680"/>
      <c r="AS38" s="680"/>
      <c r="AT38" s="680"/>
      <c r="AU38" s="680"/>
      <c r="AV38" s="680"/>
      <c r="AW38" s="680"/>
      <c r="AX38" s="680"/>
      <c r="AY38" s="681"/>
      <c r="AZ38" s="642">
        <v>160569</v>
      </c>
      <c r="BA38" s="645"/>
      <c r="BB38" s="645"/>
      <c r="BC38" s="645"/>
      <c r="BD38" s="643"/>
      <c r="BE38" s="643"/>
      <c r="BF38" s="682"/>
      <c r="BG38" s="686" t="s">
        <v>337</v>
      </c>
      <c r="BH38" s="683"/>
      <c r="BI38" s="683"/>
      <c r="BJ38" s="683"/>
      <c r="BK38" s="683"/>
      <c r="BL38" s="683"/>
      <c r="BM38" s="683"/>
      <c r="BN38" s="683"/>
      <c r="BO38" s="683"/>
      <c r="BP38" s="683"/>
      <c r="BQ38" s="683"/>
      <c r="BR38" s="683"/>
      <c r="BS38" s="683"/>
      <c r="BT38" s="683"/>
      <c r="BU38" s="684"/>
      <c r="BV38" s="642">
        <v>15992</v>
      </c>
      <c r="BW38" s="645"/>
      <c r="BX38" s="645"/>
      <c r="BY38" s="645"/>
      <c r="BZ38" s="645"/>
      <c r="CA38" s="645"/>
      <c r="CB38" s="685"/>
      <c r="CD38" s="686" t="s">
        <v>338</v>
      </c>
      <c r="CE38" s="683"/>
      <c r="CF38" s="683"/>
      <c r="CG38" s="683"/>
      <c r="CH38" s="683"/>
      <c r="CI38" s="683"/>
      <c r="CJ38" s="683"/>
      <c r="CK38" s="683"/>
      <c r="CL38" s="683"/>
      <c r="CM38" s="683"/>
      <c r="CN38" s="683"/>
      <c r="CO38" s="683"/>
      <c r="CP38" s="683"/>
      <c r="CQ38" s="684"/>
      <c r="CR38" s="642">
        <v>4310302</v>
      </c>
      <c r="CS38" s="645"/>
      <c r="CT38" s="645"/>
      <c r="CU38" s="645"/>
      <c r="CV38" s="645"/>
      <c r="CW38" s="645"/>
      <c r="CX38" s="645"/>
      <c r="CY38" s="646"/>
      <c r="CZ38" s="647">
        <v>10.9</v>
      </c>
      <c r="DA38" s="676"/>
      <c r="DB38" s="676"/>
      <c r="DC38" s="677"/>
      <c r="DD38" s="650">
        <v>3383529</v>
      </c>
      <c r="DE38" s="645"/>
      <c r="DF38" s="645"/>
      <c r="DG38" s="645"/>
      <c r="DH38" s="645"/>
      <c r="DI38" s="645"/>
      <c r="DJ38" s="645"/>
      <c r="DK38" s="646"/>
      <c r="DL38" s="650">
        <v>3091329</v>
      </c>
      <c r="DM38" s="645"/>
      <c r="DN38" s="645"/>
      <c r="DO38" s="645"/>
      <c r="DP38" s="645"/>
      <c r="DQ38" s="645"/>
      <c r="DR38" s="645"/>
      <c r="DS38" s="645"/>
      <c r="DT38" s="645"/>
      <c r="DU38" s="645"/>
      <c r="DV38" s="646"/>
      <c r="DW38" s="647">
        <v>15</v>
      </c>
      <c r="DX38" s="676"/>
      <c r="DY38" s="676"/>
      <c r="DZ38" s="676"/>
      <c r="EA38" s="676"/>
      <c r="EB38" s="676"/>
      <c r="EC38" s="678"/>
    </row>
    <row r="39" spans="2:133" ht="11.25" customHeight="1">
      <c r="AQ39" s="679" t="s">
        <v>339</v>
      </c>
      <c r="AR39" s="680"/>
      <c r="AS39" s="680"/>
      <c r="AT39" s="680"/>
      <c r="AU39" s="680"/>
      <c r="AV39" s="680"/>
      <c r="AW39" s="680"/>
      <c r="AX39" s="680"/>
      <c r="AY39" s="681"/>
      <c r="AZ39" s="642">
        <v>28916</v>
      </c>
      <c r="BA39" s="645"/>
      <c r="BB39" s="645"/>
      <c r="BC39" s="645"/>
      <c r="BD39" s="643"/>
      <c r="BE39" s="643"/>
      <c r="BF39" s="682"/>
      <c r="BG39" s="687" t="s">
        <v>340</v>
      </c>
      <c r="BH39" s="688"/>
      <c r="BI39" s="688"/>
      <c r="BJ39" s="688"/>
      <c r="BK39" s="688"/>
      <c r="BL39" s="215"/>
      <c r="BM39" s="683" t="s">
        <v>341</v>
      </c>
      <c r="BN39" s="683"/>
      <c r="BO39" s="683"/>
      <c r="BP39" s="683"/>
      <c r="BQ39" s="683"/>
      <c r="BR39" s="683"/>
      <c r="BS39" s="683"/>
      <c r="BT39" s="683"/>
      <c r="BU39" s="684"/>
      <c r="BV39" s="642">
        <v>110</v>
      </c>
      <c r="BW39" s="645"/>
      <c r="BX39" s="645"/>
      <c r="BY39" s="645"/>
      <c r="BZ39" s="645"/>
      <c r="CA39" s="645"/>
      <c r="CB39" s="685"/>
      <c r="CD39" s="686" t="s">
        <v>342</v>
      </c>
      <c r="CE39" s="683"/>
      <c r="CF39" s="683"/>
      <c r="CG39" s="683"/>
      <c r="CH39" s="683"/>
      <c r="CI39" s="683"/>
      <c r="CJ39" s="683"/>
      <c r="CK39" s="683"/>
      <c r="CL39" s="683"/>
      <c r="CM39" s="683"/>
      <c r="CN39" s="683"/>
      <c r="CO39" s="683"/>
      <c r="CP39" s="683"/>
      <c r="CQ39" s="684"/>
      <c r="CR39" s="642">
        <v>2622152</v>
      </c>
      <c r="CS39" s="643"/>
      <c r="CT39" s="643"/>
      <c r="CU39" s="643"/>
      <c r="CV39" s="643"/>
      <c r="CW39" s="643"/>
      <c r="CX39" s="643"/>
      <c r="CY39" s="644"/>
      <c r="CZ39" s="647">
        <v>6.6</v>
      </c>
      <c r="DA39" s="676"/>
      <c r="DB39" s="676"/>
      <c r="DC39" s="677"/>
      <c r="DD39" s="650">
        <v>2006581</v>
      </c>
      <c r="DE39" s="643"/>
      <c r="DF39" s="643"/>
      <c r="DG39" s="643"/>
      <c r="DH39" s="643"/>
      <c r="DI39" s="643"/>
      <c r="DJ39" s="643"/>
      <c r="DK39" s="644"/>
      <c r="DL39" s="650" t="s">
        <v>171</v>
      </c>
      <c r="DM39" s="643"/>
      <c r="DN39" s="643"/>
      <c r="DO39" s="643"/>
      <c r="DP39" s="643"/>
      <c r="DQ39" s="643"/>
      <c r="DR39" s="643"/>
      <c r="DS39" s="643"/>
      <c r="DT39" s="643"/>
      <c r="DU39" s="643"/>
      <c r="DV39" s="644"/>
      <c r="DW39" s="647" t="s">
        <v>171</v>
      </c>
      <c r="DX39" s="676"/>
      <c r="DY39" s="676"/>
      <c r="DZ39" s="676"/>
      <c r="EA39" s="676"/>
      <c r="EB39" s="676"/>
      <c r="EC39" s="678"/>
    </row>
    <row r="40" spans="2:133" ht="11.25" customHeight="1">
      <c r="AQ40" s="679" t="s">
        <v>343</v>
      </c>
      <c r="AR40" s="680"/>
      <c r="AS40" s="680"/>
      <c r="AT40" s="680"/>
      <c r="AU40" s="680"/>
      <c r="AV40" s="680"/>
      <c r="AW40" s="680"/>
      <c r="AX40" s="680"/>
      <c r="AY40" s="681"/>
      <c r="AZ40" s="642">
        <v>789276</v>
      </c>
      <c r="BA40" s="645"/>
      <c r="BB40" s="645"/>
      <c r="BC40" s="645"/>
      <c r="BD40" s="643"/>
      <c r="BE40" s="643"/>
      <c r="BF40" s="682"/>
      <c r="BG40" s="687"/>
      <c r="BH40" s="688"/>
      <c r="BI40" s="688"/>
      <c r="BJ40" s="688"/>
      <c r="BK40" s="688"/>
      <c r="BL40" s="215"/>
      <c r="BM40" s="683" t="s">
        <v>344</v>
      </c>
      <c r="BN40" s="683"/>
      <c r="BO40" s="683"/>
      <c r="BP40" s="683"/>
      <c r="BQ40" s="683"/>
      <c r="BR40" s="683"/>
      <c r="BS40" s="683"/>
      <c r="BT40" s="683"/>
      <c r="BU40" s="684"/>
      <c r="BV40" s="642">
        <v>115</v>
      </c>
      <c r="BW40" s="645"/>
      <c r="BX40" s="645"/>
      <c r="BY40" s="645"/>
      <c r="BZ40" s="645"/>
      <c r="CA40" s="645"/>
      <c r="CB40" s="685"/>
      <c r="CD40" s="686" t="s">
        <v>345</v>
      </c>
      <c r="CE40" s="683"/>
      <c r="CF40" s="683"/>
      <c r="CG40" s="683"/>
      <c r="CH40" s="683"/>
      <c r="CI40" s="683"/>
      <c r="CJ40" s="683"/>
      <c r="CK40" s="683"/>
      <c r="CL40" s="683"/>
      <c r="CM40" s="683"/>
      <c r="CN40" s="683"/>
      <c r="CO40" s="683"/>
      <c r="CP40" s="683"/>
      <c r="CQ40" s="684"/>
      <c r="CR40" s="642">
        <v>1362299</v>
      </c>
      <c r="CS40" s="645"/>
      <c r="CT40" s="645"/>
      <c r="CU40" s="645"/>
      <c r="CV40" s="645"/>
      <c r="CW40" s="645"/>
      <c r="CX40" s="645"/>
      <c r="CY40" s="646"/>
      <c r="CZ40" s="647">
        <v>3.4</v>
      </c>
      <c r="DA40" s="676"/>
      <c r="DB40" s="676"/>
      <c r="DC40" s="677"/>
      <c r="DD40" s="650" t="s">
        <v>232</v>
      </c>
      <c r="DE40" s="645"/>
      <c r="DF40" s="645"/>
      <c r="DG40" s="645"/>
      <c r="DH40" s="645"/>
      <c r="DI40" s="645"/>
      <c r="DJ40" s="645"/>
      <c r="DK40" s="646"/>
      <c r="DL40" s="650" t="s">
        <v>232</v>
      </c>
      <c r="DM40" s="645"/>
      <c r="DN40" s="645"/>
      <c r="DO40" s="645"/>
      <c r="DP40" s="645"/>
      <c r="DQ40" s="645"/>
      <c r="DR40" s="645"/>
      <c r="DS40" s="645"/>
      <c r="DT40" s="645"/>
      <c r="DU40" s="645"/>
      <c r="DV40" s="646"/>
      <c r="DW40" s="647" t="s">
        <v>171</v>
      </c>
      <c r="DX40" s="676"/>
      <c r="DY40" s="676"/>
      <c r="DZ40" s="676"/>
      <c r="EA40" s="676"/>
      <c r="EB40" s="676"/>
      <c r="EC40" s="678"/>
    </row>
    <row r="41" spans="2:133" ht="11.25" customHeight="1">
      <c r="AQ41" s="691" t="s">
        <v>346</v>
      </c>
      <c r="AR41" s="692"/>
      <c r="AS41" s="692"/>
      <c r="AT41" s="692"/>
      <c r="AU41" s="692"/>
      <c r="AV41" s="692"/>
      <c r="AW41" s="692"/>
      <c r="AX41" s="692"/>
      <c r="AY41" s="693"/>
      <c r="AZ41" s="657">
        <v>2818102</v>
      </c>
      <c r="BA41" s="694"/>
      <c r="BB41" s="694"/>
      <c r="BC41" s="694"/>
      <c r="BD41" s="658"/>
      <c r="BE41" s="658"/>
      <c r="BF41" s="695"/>
      <c r="BG41" s="689"/>
      <c r="BH41" s="690"/>
      <c r="BI41" s="690"/>
      <c r="BJ41" s="690"/>
      <c r="BK41" s="690"/>
      <c r="BL41" s="216"/>
      <c r="BM41" s="696" t="s">
        <v>347</v>
      </c>
      <c r="BN41" s="696"/>
      <c r="BO41" s="696"/>
      <c r="BP41" s="696"/>
      <c r="BQ41" s="696"/>
      <c r="BR41" s="696"/>
      <c r="BS41" s="696"/>
      <c r="BT41" s="696"/>
      <c r="BU41" s="697"/>
      <c r="BV41" s="657">
        <v>338</v>
      </c>
      <c r="BW41" s="694"/>
      <c r="BX41" s="694"/>
      <c r="BY41" s="694"/>
      <c r="BZ41" s="694"/>
      <c r="CA41" s="694"/>
      <c r="CB41" s="698"/>
      <c r="CD41" s="686" t="s">
        <v>348</v>
      </c>
      <c r="CE41" s="683"/>
      <c r="CF41" s="683"/>
      <c r="CG41" s="683"/>
      <c r="CH41" s="683"/>
      <c r="CI41" s="683"/>
      <c r="CJ41" s="683"/>
      <c r="CK41" s="683"/>
      <c r="CL41" s="683"/>
      <c r="CM41" s="683"/>
      <c r="CN41" s="683"/>
      <c r="CO41" s="683"/>
      <c r="CP41" s="683"/>
      <c r="CQ41" s="684"/>
      <c r="CR41" s="642" t="s">
        <v>171</v>
      </c>
      <c r="CS41" s="643"/>
      <c r="CT41" s="643"/>
      <c r="CU41" s="643"/>
      <c r="CV41" s="643"/>
      <c r="CW41" s="643"/>
      <c r="CX41" s="643"/>
      <c r="CY41" s="644"/>
      <c r="CZ41" s="647" t="s">
        <v>171</v>
      </c>
      <c r="DA41" s="676"/>
      <c r="DB41" s="676"/>
      <c r="DC41" s="677"/>
      <c r="DD41" s="650" t="s">
        <v>232</v>
      </c>
      <c r="DE41" s="643"/>
      <c r="DF41" s="643"/>
      <c r="DG41" s="643"/>
      <c r="DH41" s="643"/>
      <c r="DI41" s="643"/>
      <c r="DJ41" s="643"/>
      <c r="DK41" s="644"/>
      <c r="DL41" s="651"/>
      <c r="DM41" s="652"/>
      <c r="DN41" s="652"/>
      <c r="DO41" s="652"/>
      <c r="DP41" s="652"/>
      <c r="DQ41" s="652"/>
      <c r="DR41" s="652"/>
      <c r="DS41" s="652"/>
      <c r="DT41" s="652"/>
      <c r="DU41" s="652"/>
      <c r="DV41" s="653"/>
      <c r="DW41" s="636"/>
      <c r="DX41" s="637"/>
      <c r="DY41" s="637"/>
      <c r="DZ41" s="637"/>
      <c r="EA41" s="637"/>
      <c r="EB41" s="637"/>
      <c r="EC41" s="638"/>
    </row>
    <row r="42" spans="2:133" ht="11.25" customHeight="1">
      <c r="B42" s="209" t="s">
        <v>349</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9" t="s">
        <v>350</v>
      </c>
      <c r="CE42" s="640"/>
      <c r="CF42" s="640"/>
      <c r="CG42" s="640"/>
      <c r="CH42" s="640"/>
      <c r="CI42" s="640"/>
      <c r="CJ42" s="640"/>
      <c r="CK42" s="640"/>
      <c r="CL42" s="640"/>
      <c r="CM42" s="640"/>
      <c r="CN42" s="640"/>
      <c r="CO42" s="640"/>
      <c r="CP42" s="640"/>
      <c r="CQ42" s="641"/>
      <c r="CR42" s="642">
        <v>4077133</v>
      </c>
      <c r="CS42" s="645"/>
      <c r="CT42" s="645"/>
      <c r="CU42" s="645"/>
      <c r="CV42" s="645"/>
      <c r="CW42" s="645"/>
      <c r="CX42" s="645"/>
      <c r="CY42" s="646"/>
      <c r="CZ42" s="647">
        <v>10.3</v>
      </c>
      <c r="DA42" s="648"/>
      <c r="DB42" s="648"/>
      <c r="DC42" s="649"/>
      <c r="DD42" s="650">
        <v>622093</v>
      </c>
      <c r="DE42" s="645"/>
      <c r="DF42" s="645"/>
      <c r="DG42" s="645"/>
      <c r="DH42" s="645"/>
      <c r="DI42" s="645"/>
      <c r="DJ42" s="645"/>
      <c r="DK42" s="646"/>
      <c r="DL42" s="651"/>
      <c r="DM42" s="652"/>
      <c r="DN42" s="652"/>
      <c r="DO42" s="652"/>
      <c r="DP42" s="652"/>
      <c r="DQ42" s="652"/>
      <c r="DR42" s="652"/>
      <c r="DS42" s="652"/>
      <c r="DT42" s="652"/>
      <c r="DU42" s="652"/>
      <c r="DV42" s="653"/>
      <c r="DW42" s="636"/>
      <c r="DX42" s="637"/>
      <c r="DY42" s="637"/>
      <c r="DZ42" s="637"/>
      <c r="EA42" s="637"/>
      <c r="EB42" s="637"/>
      <c r="EC42" s="638"/>
    </row>
    <row r="43" spans="2:133" ht="11.25" customHeight="1">
      <c r="B43" s="219" t="s">
        <v>351</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9" t="s">
        <v>352</v>
      </c>
      <c r="CE43" s="640"/>
      <c r="CF43" s="640"/>
      <c r="CG43" s="640"/>
      <c r="CH43" s="640"/>
      <c r="CI43" s="640"/>
      <c r="CJ43" s="640"/>
      <c r="CK43" s="640"/>
      <c r="CL43" s="640"/>
      <c r="CM43" s="640"/>
      <c r="CN43" s="640"/>
      <c r="CO43" s="640"/>
      <c r="CP43" s="640"/>
      <c r="CQ43" s="641"/>
      <c r="CR43" s="642">
        <v>68677</v>
      </c>
      <c r="CS43" s="643"/>
      <c r="CT43" s="643"/>
      <c r="CU43" s="643"/>
      <c r="CV43" s="643"/>
      <c r="CW43" s="643"/>
      <c r="CX43" s="643"/>
      <c r="CY43" s="644"/>
      <c r="CZ43" s="647">
        <v>0.2</v>
      </c>
      <c r="DA43" s="676"/>
      <c r="DB43" s="676"/>
      <c r="DC43" s="677"/>
      <c r="DD43" s="650">
        <v>68677</v>
      </c>
      <c r="DE43" s="643"/>
      <c r="DF43" s="643"/>
      <c r="DG43" s="643"/>
      <c r="DH43" s="643"/>
      <c r="DI43" s="643"/>
      <c r="DJ43" s="643"/>
      <c r="DK43" s="644"/>
      <c r="DL43" s="651"/>
      <c r="DM43" s="652"/>
      <c r="DN43" s="652"/>
      <c r="DO43" s="652"/>
      <c r="DP43" s="652"/>
      <c r="DQ43" s="652"/>
      <c r="DR43" s="652"/>
      <c r="DS43" s="652"/>
      <c r="DT43" s="652"/>
      <c r="DU43" s="652"/>
      <c r="DV43" s="653"/>
      <c r="DW43" s="636"/>
      <c r="DX43" s="637"/>
      <c r="DY43" s="637"/>
      <c r="DZ43" s="637"/>
      <c r="EA43" s="637"/>
      <c r="EB43" s="637"/>
      <c r="EC43" s="638"/>
    </row>
    <row r="44" spans="2:133" ht="11.25" customHeight="1">
      <c r="B44" s="220" t="s">
        <v>353</v>
      </c>
      <c r="CD44" s="670" t="s">
        <v>304</v>
      </c>
      <c r="CE44" s="671"/>
      <c r="CF44" s="639" t="s">
        <v>354</v>
      </c>
      <c r="CG44" s="640"/>
      <c r="CH44" s="640"/>
      <c r="CI44" s="640"/>
      <c r="CJ44" s="640"/>
      <c r="CK44" s="640"/>
      <c r="CL44" s="640"/>
      <c r="CM44" s="640"/>
      <c r="CN44" s="640"/>
      <c r="CO44" s="640"/>
      <c r="CP44" s="640"/>
      <c r="CQ44" s="641"/>
      <c r="CR44" s="642">
        <v>4018774</v>
      </c>
      <c r="CS44" s="645"/>
      <c r="CT44" s="645"/>
      <c r="CU44" s="645"/>
      <c r="CV44" s="645"/>
      <c r="CW44" s="645"/>
      <c r="CX44" s="645"/>
      <c r="CY44" s="646"/>
      <c r="CZ44" s="647">
        <v>10.1</v>
      </c>
      <c r="DA44" s="648"/>
      <c r="DB44" s="648"/>
      <c r="DC44" s="649"/>
      <c r="DD44" s="650">
        <v>598014</v>
      </c>
      <c r="DE44" s="645"/>
      <c r="DF44" s="645"/>
      <c r="DG44" s="645"/>
      <c r="DH44" s="645"/>
      <c r="DI44" s="645"/>
      <c r="DJ44" s="645"/>
      <c r="DK44" s="646"/>
      <c r="DL44" s="651"/>
      <c r="DM44" s="652"/>
      <c r="DN44" s="652"/>
      <c r="DO44" s="652"/>
      <c r="DP44" s="652"/>
      <c r="DQ44" s="652"/>
      <c r="DR44" s="652"/>
      <c r="DS44" s="652"/>
      <c r="DT44" s="652"/>
      <c r="DU44" s="652"/>
      <c r="DV44" s="653"/>
      <c r="DW44" s="636"/>
      <c r="DX44" s="637"/>
      <c r="DY44" s="637"/>
      <c r="DZ44" s="637"/>
      <c r="EA44" s="637"/>
      <c r="EB44" s="637"/>
      <c r="EC44" s="638"/>
    </row>
    <row r="45" spans="2:133" ht="11.25" customHeight="1">
      <c r="CD45" s="672"/>
      <c r="CE45" s="673"/>
      <c r="CF45" s="639" t="s">
        <v>355</v>
      </c>
      <c r="CG45" s="640"/>
      <c r="CH45" s="640"/>
      <c r="CI45" s="640"/>
      <c r="CJ45" s="640"/>
      <c r="CK45" s="640"/>
      <c r="CL45" s="640"/>
      <c r="CM45" s="640"/>
      <c r="CN45" s="640"/>
      <c r="CO45" s="640"/>
      <c r="CP45" s="640"/>
      <c r="CQ45" s="641"/>
      <c r="CR45" s="642">
        <v>2398573</v>
      </c>
      <c r="CS45" s="643"/>
      <c r="CT45" s="643"/>
      <c r="CU45" s="643"/>
      <c r="CV45" s="643"/>
      <c r="CW45" s="643"/>
      <c r="CX45" s="643"/>
      <c r="CY45" s="644"/>
      <c r="CZ45" s="647">
        <v>6</v>
      </c>
      <c r="DA45" s="676"/>
      <c r="DB45" s="676"/>
      <c r="DC45" s="677"/>
      <c r="DD45" s="650">
        <v>94187</v>
      </c>
      <c r="DE45" s="643"/>
      <c r="DF45" s="643"/>
      <c r="DG45" s="643"/>
      <c r="DH45" s="643"/>
      <c r="DI45" s="643"/>
      <c r="DJ45" s="643"/>
      <c r="DK45" s="644"/>
      <c r="DL45" s="651"/>
      <c r="DM45" s="652"/>
      <c r="DN45" s="652"/>
      <c r="DO45" s="652"/>
      <c r="DP45" s="652"/>
      <c r="DQ45" s="652"/>
      <c r="DR45" s="652"/>
      <c r="DS45" s="652"/>
      <c r="DT45" s="652"/>
      <c r="DU45" s="652"/>
      <c r="DV45" s="653"/>
      <c r="DW45" s="636"/>
      <c r="DX45" s="637"/>
      <c r="DY45" s="637"/>
      <c r="DZ45" s="637"/>
      <c r="EA45" s="637"/>
      <c r="EB45" s="637"/>
      <c r="EC45" s="638"/>
    </row>
    <row r="46" spans="2:133" ht="11.25" customHeight="1">
      <c r="CD46" s="672"/>
      <c r="CE46" s="673"/>
      <c r="CF46" s="639" t="s">
        <v>356</v>
      </c>
      <c r="CG46" s="640"/>
      <c r="CH46" s="640"/>
      <c r="CI46" s="640"/>
      <c r="CJ46" s="640"/>
      <c r="CK46" s="640"/>
      <c r="CL46" s="640"/>
      <c r="CM46" s="640"/>
      <c r="CN46" s="640"/>
      <c r="CO46" s="640"/>
      <c r="CP46" s="640"/>
      <c r="CQ46" s="641"/>
      <c r="CR46" s="642">
        <v>1567100</v>
      </c>
      <c r="CS46" s="645"/>
      <c r="CT46" s="645"/>
      <c r="CU46" s="645"/>
      <c r="CV46" s="645"/>
      <c r="CW46" s="645"/>
      <c r="CX46" s="645"/>
      <c r="CY46" s="646"/>
      <c r="CZ46" s="647">
        <v>4</v>
      </c>
      <c r="DA46" s="648"/>
      <c r="DB46" s="648"/>
      <c r="DC46" s="649"/>
      <c r="DD46" s="650">
        <v>499126</v>
      </c>
      <c r="DE46" s="645"/>
      <c r="DF46" s="645"/>
      <c r="DG46" s="645"/>
      <c r="DH46" s="645"/>
      <c r="DI46" s="645"/>
      <c r="DJ46" s="645"/>
      <c r="DK46" s="646"/>
      <c r="DL46" s="651"/>
      <c r="DM46" s="652"/>
      <c r="DN46" s="652"/>
      <c r="DO46" s="652"/>
      <c r="DP46" s="652"/>
      <c r="DQ46" s="652"/>
      <c r="DR46" s="652"/>
      <c r="DS46" s="652"/>
      <c r="DT46" s="652"/>
      <c r="DU46" s="652"/>
      <c r="DV46" s="653"/>
      <c r="DW46" s="636"/>
      <c r="DX46" s="637"/>
      <c r="DY46" s="637"/>
      <c r="DZ46" s="637"/>
      <c r="EA46" s="637"/>
      <c r="EB46" s="637"/>
      <c r="EC46" s="638"/>
    </row>
    <row r="47" spans="2:133" ht="11.25" customHeight="1">
      <c r="CD47" s="672"/>
      <c r="CE47" s="673"/>
      <c r="CF47" s="639" t="s">
        <v>357</v>
      </c>
      <c r="CG47" s="640"/>
      <c r="CH47" s="640"/>
      <c r="CI47" s="640"/>
      <c r="CJ47" s="640"/>
      <c r="CK47" s="640"/>
      <c r="CL47" s="640"/>
      <c r="CM47" s="640"/>
      <c r="CN47" s="640"/>
      <c r="CO47" s="640"/>
      <c r="CP47" s="640"/>
      <c r="CQ47" s="641"/>
      <c r="CR47" s="642">
        <v>58359</v>
      </c>
      <c r="CS47" s="643"/>
      <c r="CT47" s="643"/>
      <c r="CU47" s="643"/>
      <c r="CV47" s="643"/>
      <c r="CW47" s="643"/>
      <c r="CX47" s="643"/>
      <c r="CY47" s="644"/>
      <c r="CZ47" s="647">
        <v>0.1</v>
      </c>
      <c r="DA47" s="676"/>
      <c r="DB47" s="676"/>
      <c r="DC47" s="677"/>
      <c r="DD47" s="650">
        <v>24079</v>
      </c>
      <c r="DE47" s="643"/>
      <c r="DF47" s="643"/>
      <c r="DG47" s="643"/>
      <c r="DH47" s="643"/>
      <c r="DI47" s="643"/>
      <c r="DJ47" s="643"/>
      <c r="DK47" s="644"/>
      <c r="DL47" s="651"/>
      <c r="DM47" s="652"/>
      <c r="DN47" s="652"/>
      <c r="DO47" s="652"/>
      <c r="DP47" s="652"/>
      <c r="DQ47" s="652"/>
      <c r="DR47" s="652"/>
      <c r="DS47" s="652"/>
      <c r="DT47" s="652"/>
      <c r="DU47" s="652"/>
      <c r="DV47" s="653"/>
      <c r="DW47" s="636"/>
      <c r="DX47" s="637"/>
      <c r="DY47" s="637"/>
      <c r="DZ47" s="637"/>
      <c r="EA47" s="637"/>
      <c r="EB47" s="637"/>
      <c r="EC47" s="638"/>
    </row>
    <row r="48" spans="2:133" ht="10.8">
      <c r="CD48" s="674"/>
      <c r="CE48" s="675"/>
      <c r="CF48" s="639" t="s">
        <v>358</v>
      </c>
      <c r="CG48" s="640"/>
      <c r="CH48" s="640"/>
      <c r="CI48" s="640"/>
      <c r="CJ48" s="640"/>
      <c r="CK48" s="640"/>
      <c r="CL48" s="640"/>
      <c r="CM48" s="640"/>
      <c r="CN48" s="640"/>
      <c r="CO48" s="640"/>
      <c r="CP48" s="640"/>
      <c r="CQ48" s="641"/>
      <c r="CR48" s="642" t="s">
        <v>171</v>
      </c>
      <c r="CS48" s="645"/>
      <c r="CT48" s="645"/>
      <c r="CU48" s="645"/>
      <c r="CV48" s="645"/>
      <c r="CW48" s="645"/>
      <c r="CX48" s="645"/>
      <c r="CY48" s="646"/>
      <c r="CZ48" s="647" t="s">
        <v>171</v>
      </c>
      <c r="DA48" s="648"/>
      <c r="DB48" s="648"/>
      <c r="DC48" s="649"/>
      <c r="DD48" s="650" t="s">
        <v>232</v>
      </c>
      <c r="DE48" s="645"/>
      <c r="DF48" s="645"/>
      <c r="DG48" s="645"/>
      <c r="DH48" s="645"/>
      <c r="DI48" s="645"/>
      <c r="DJ48" s="645"/>
      <c r="DK48" s="646"/>
      <c r="DL48" s="651"/>
      <c r="DM48" s="652"/>
      <c r="DN48" s="652"/>
      <c r="DO48" s="652"/>
      <c r="DP48" s="652"/>
      <c r="DQ48" s="652"/>
      <c r="DR48" s="652"/>
      <c r="DS48" s="652"/>
      <c r="DT48" s="652"/>
      <c r="DU48" s="652"/>
      <c r="DV48" s="653"/>
      <c r="DW48" s="636"/>
      <c r="DX48" s="637"/>
      <c r="DY48" s="637"/>
      <c r="DZ48" s="637"/>
      <c r="EA48" s="637"/>
      <c r="EB48" s="637"/>
      <c r="EC48" s="638"/>
    </row>
    <row r="49" spans="82:133" ht="11.25" customHeight="1">
      <c r="CD49" s="654" t="s">
        <v>359</v>
      </c>
      <c r="CE49" s="655"/>
      <c r="CF49" s="655"/>
      <c r="CG49" s="655"/>
      <c r="CH49" s="655"/>
      <c r="CI49" s="655"/>
      <c r="CJ49" s="655"/>
      <c r="CK49" s="655"/>
      <c r="CL49" s="655"/>
      <c r="CM49" s="655"/>
      <c r="CN49" s="655"/>
      <c r="CO49" s="655"/>
      <c r="CP49" s="655"/>
      <c r="CQ49" s="656"/>
      <c r="CR49" s="657">
        <v>39661166</v>
      </c>
      <c r="CS49" s="658"/>
      <c r="CT49" s="658"/>
      <c r="CU49" s="658"/>
      <c r="CV49" s="658"/>
      <c r="CW49" s="658"/>
      <c r="CX49" s="658"/>
      <c r="CY49" s="659"/>
      <c r="CZ49" s="660">
        <v>100</v>
      </c>
      <c r="DA49" s="661"/>
      <c r="DB49" s="661"/>
      <c r="DC49" s="662"/>
      <c r="DD49" s="663">
        <v>23850851</v>
      </c>
      <c r="DE49" s="658"/>
      <c r="DF49" s="658"/>
      <c r="DG49" s="658"/>
      <c r="DH49" s="658"/>
      <c r="DI49" s="658"/>
      <c r="DJ49" s="658"/>
      <c r="DK49" s="659"/>
      <c r="DL49" s="664"/>
      <c r="DM49" s="665"/>
      <c r="DN49" s="665"/>
      <c r="DO49" s="665"/>
      <c r="DP49" s="665"/>
      <c r="DQ49" s="665"/>
      <c r="DR49" s="665"/>
      <c r="DS49" s="665"/>
      <c r="DT49" s="665"/>
      <c r="DU49" s="665"/>
      <c r="DV49" s="666"/>
      <c r="DW49" s="667"/>
      <c r="DX49" s="668"/>
      <c r="DY49" s="668"/>
      <c r="DZ49" s="668"/>
      <c r="EA49" s="668"/>
      <c r="EB49" s="668"/>
      <c r="EC49" s="669"/>
    </row>
    <row r="50" spans="82:133" ht="10.8" hidden="1"/>
    <row r="51" spans="82:133" ht="10.8" hidden="1"/>
    <row r="52" spans="82:133" ht="10.8" hidden="1"/>
    <row r="53" spans="82:133" ht="10.8" hidden="1"/>
  </sheetData>
  <sheetProtection algorithmName="SHA-512" hashValue="EoQOn8NHTmCex86IEIoxIkhqrsKDlgi1rhY00t9ZPKtENhcladWFJUPW+xGO7yqQRY/7BSerilPXpIbDPtrK3A==" saltValue="D/NQMUHFxrvhQkhxuhwfi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22" zoomScale="70" zoomScaleNormal="25" zoomScaleSheetLayoutView="70" workbookViewId="0">
      <selection activeCell="V32" sqref="V32:Z32"/>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360</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80" t="s">
        <v>361</v>
      </c>
      <c r="DK2" s="1181"/>
      <c r="DL2" s="1181"/>
      <c r="DM2" s="1181"/>
      <c r="DN2" s="1181"/>
      <c r="DO2" s="1182"/>
      <c r="DP2" s="229"/>
      <c r="DQ2" s="1180" t="s">
        <v>362</v>
      </c>
      <c r="DR2" s="1181"/>
      <c r="DS2" s="1181"/>
      <c r="DT2" s="1181"/>
      <c r="DU2" s="1181"/>
      <c r="DV2" s="1181"/>
      <c r="DW2" s="1181"/>
      <c r="DX2" s="1181"/>
      <c r="DY2" s="1181"/>
      <c r="DZ2" s="1182"/>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3" t="s">
        <v>363</v>
      </c>
      <c r="B4" s="1133"/>
      <c r="C4" s="1133"/>
      <c r="D4" s="1133"/>
      <c r="E4" s="1133"/>
      <c r="F4" s="1133"/>
      <c r="G4" s="1133"/>
      <c r="H4" s="1133"/>
      <c r="I4" s="1133"/>
      <c r="J4" s="1133"/>
      <c r="K4" s="1133"/>
      <c r="L4" s="1133"/>
      <c r="M4" s="1133"/>
      <c r="N4" s="1133"/>
      <c r="O4" s="1133"/>
      <c r="P4" s="1133"/>
      <c r="Q4" s="1133"/>
      <c r="R4" s="1133"/>
      <c r="S4" s="1133"/>
      <c r="T4" s="1133"/>
      <c r="U4" s="1133"/>
      <c r="V4" s="1133"/>
      <c r="W4" s="1133"/>
      <c r="X4" s="1133"/>
      <c r="Y4" s="1133"/>
      <c r="Z4" s="1133"/>
      <c r="AA4" s="1133"/>
      <c r="AB4" s="1133"/>
      <c r="AC4" s="1133"/>
      <c r="AD4" s="1133"/>
      <c r="AE4" s="1133"/>
      <c r="AF4" s="1133"/>
      <c r="AG4" s="1133"/>
      <c r="AH4" s="1133"/>
      <c r="AI4" s="1133"/>
      <c r="AJ4" s="1133"/>
      <c r="AK4" s="1133"/>
      <c r="AL4" s="1133"/>
      <c r="AM4" s="1133"/>
      <c r="AN4" s="1133"/>
      <c r="AO4" s="1133"/>
      <c r="AP4" s="1133"/>
      <c r="AQ4" s="1133"/>
      <c r="AR4" s="1133"/>
      <c r="AS4" s="1133"/>
      <c r="AT4" s="1133"/>
      <c r="AU4" s="1133"/>
      <c r="AV4" s="1133"/>
      <c r="AW4" s="1133"/>
      <c r="AX4" s="1133"/>
      <c r="AY4" s="1133"/>
      <c r="AZ4" s="232"/>
      <c r="BA4" s="232"/>
      <c r="BB4" s="232"/>
      <c r="BC4" s="232"/>
      <c r="BD4" s="232"/>
      <c r="BE4" s="233"/>
      <c r="BF4" s="233"/>
      <c r="BG4" s="233"/>
      <c r="BH4" s="233"/>
      <c r="BI4" s="233"/>
      <c r="BJ4" s="233"/>
      <c r="BK4" s="233"/>
      <c r="BL4" s="233"/>
      <c r="BM4" s="233"/>
      <c r="BN4" s="233"/>
      <c r="BO4" s="233"/>
      <c r="BP4" s="233"/>
      <c r="BQ4" s="232" t="s">
        <v>364</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5" t="s">
        <v>365</v>
      </c>
      <c r="B5" s="1066"/>
      <c r="C5" s="1066"/>
      <c r="D5" s="1066"/>
      <c r="E5" s="1066"/>
      <c r="F5" s="1066"/>
      <c r="G5" s="1066"/>
      <c r="H5" s="1066"/>
      <c r="I5" s="1066"/>
      <c r="J5" s="1066"/>
      <c r="K5" s="1066"/>
      <c r="L5" s="1066"/>
      <c r="M5" s="1066"/>
      <c r="N5" s="1066"/>
      <c r="O5" s="1066"/>
      <c r="P5" s="1067"/>
      <c r="Q5" s="1071" t="s">
        <v>366</v>
      </c>
      <c r="R5" s="1072"/>
      <c r="S5" s="1072"/>
      <c r="T5" s="1072"/>
      <c r="U5" s="1073"/>
      <c r="V5" s="1071" t="s">
        <v>367</v>
      </c>
      <c r="W5" s="1072"/>
      <c r="X5" s="1072"/>
      <c r="Y5" s="1072"/>
      <c r="Z5" s="1073"/>
      <c r="AA5" s="1071" t="s">
        <v>368</v>
      </c>
      <c r="AB5" s="1072"/>
      <c r="AC5" s="1072"/>
      <c r="AD5" s="1072"/>
      <c r="AE5" s="1072"/>
      <c r="AF5" s="1183" t="s">
        <v>369</v>
      </c>
      <c r="AG5" s="1072"/>
      <c r="AH5" s="1072"/>
      <c r="AI5" s="1072"/>
      <c r="AJ5" s="1087"/>
      <c r="AK5" s="1072" t="s">
        <v>370</v>
      </c>
      <c r="AL5" s="1072"/>
      <c r="AM5" s="1072"/>
      <c r="AN5" s="1072"/>
      <c r="AO5" s="1073"/>
      <c r="AP5" s="1071" t="s">
        <v>371</v>
      </c>
      <c r="AQ5" s="1072"/>
      <c r="AR5" s="1072"/>
      <c r="AS5" s="1072"/>
      <c r="AT5" s="1073"/>
      <c r="AU5" s="1071" t="s">
        <v>372</v>
      </c>
      <c r="AV5" s="1072"/>
      <c r="AW5" s="1072"/>
      <c r="AX5" s="1072"/>
      <c r="AY5" s="1087"/>
      <c r="AZ5" s="236"/>
      <c r="BA5" s="236"/>
      <c r="BB5" s="236"/>
      <c r="BC5" s="236"/>
      <c r="BD5" s="236"/>
      <c r="BE5" s="237"/>
      <c r="BF5" s="237"/>
      <c r="BG5" s="237"/>
      <c r="BH5" s="237"/>
      <c r="BI5" s="237"/>
      <c r="BJ5" s="237"/>
      <c r="BK5" s="237"/>
      <c r="BL5" s="237"/>
      <c r="BM5" s="237"/>
      <c r="BN5" s="237"/>
      <c r="BO5" s="237"/>
      <c r="BP5" s="237"/>
      <c r="BQ5" s="1065" t="s">
        <v>373</v>
      </c>
      <c r="BR5" s="1066"/>
      <c r="BS5" s="1066"/>
      <c r="BT5" s="1066"/>
      <c r="BU5" s="1066"/>
      <c r="BV5" s="1066"/>
      <c r="BW5" s="1066"/>
      <c r="BX5" s="1066"/>
      <c r="BY5" s="1066"/>
      <c r="BZ5" s="1066"/>
      <c r="CA5" s="1066"/>
      <c r="CB5" s="1066"/>
      <c r="CC5" s="1066"/>
      <c r="CD5" s="1066"/>
      <c r="CE5" s="1066"/>
      <c r="CF5" s="1066"/>
      <c r="CG5" s="1067"/>
      <c r="CH5" s="1071" t="s">
        <v>374</v>
      </c>
      <c r="CI5" s="1072"/>
      <c r="CJ5" s="1072"/>
      <c r="CK5" s="1072"/>
      <c r="CL5" s="1073"/>
      <c r="CM5" s="1071" t="s">
        <v>375</v>
      </c>
      <c r="CN5" s="1072"/>
      <c r="CO5" s="1072"/>
      <c r="CP5" s="1072"/>
      <c r="CQ5" s="1073"/>
      <c r="CR5" s="1071" t="s">
        <v>376</v>
      </c>
      <c r="CS5" s="1072"/>
      <c r="CT5" s="1072"/>
      <c r="CU5" s="1072"/>
      <c r="CV5" s="1073"/>
      <c r="CW5" s="1071" t="s">
        <v>377</v>
      </c>
      <c r="CX5" s="1072"/>
      <c r="CY5" s="1072"/>
      <c r="CZ5" s="1072"/>
      <c r="DA5" s="1073"/>
      <c r="DB5" s="1071" t="s">
        <v>378</v>
      </c>
      <c r="DC5" s="1072"/>
      <c r="DD5" s="1072"/>
      <c r="DE5" s="1072"/>
      <c r="DF5" s="1073"/>
      <c r="DG5" s="1168" t="s">
        <v>379</v>
      </c>
      <c r="DH5" s="1169"/>
      <c r="DI5" s="1169"/>
      <c r="DJ5" s="1169"/>
      <c r="DK5" s="1170"/>
      <c r="DL5" s="1168" t="s">
        <v>380</v>
      </c>
      <c r="DM5" s="1169"/>
      <c r="DN5" s="1169"/>
      <c r="DO5" s="1169"/>
      <c r="DP5" s="1170"/>
      <c r="DQ5" s="1071" t="s">
        <v>381</v>
      </c>
      <c r="DR5" s="1072"/>
      <c r="DS5" s="1072"/>
      <c r="DT5" s="1072"/>
      <c r="DU5" s="1073"/>
      <c r="DV5" s="1071" t="s">
        <v>372</v>
      </c>
      <c r="DW5" s="1072"/>
      <c r="DX5" s="1072"/>
      <c r="DY5" s="1072"/>
      <c r="DZ5" s="1087"/>
      <c r="EA5" s="234"/>
    </row>
    <row r="6" spans="1:131" s="235" customFormat="1" ht="26.25" customHeight="1" thickBot="1">
      <c r="A6" s="1068"/>
      <c r="B6" s="1069"/>
      <c r="C6" s="1069"/>
      <c r="D6" s="1069"/>
      <c r="E6" s="1069"/>
      <c r="F6" s="1069"/>
      <c r="G6" s="1069"/>
      <c r="H6" s="1069"/>
      <c r="I6" s="1069"/>
      <c r="J6" s="1069"/>
      <c r="K6" s="1069"/>
      <c r="L6" s="1069"/>
      <c r="M6" s="1069"/>
      <c r="N6" s="1069"/>
      <c r="O6" s="1069"/>
      <c r="P6" s="1070"/>
      <c r="Q6" s="1074"/>
      <c r="R6" s="1075"/>
      <c r="S6" s="1075"/>
      <c r="T6" s="1075"/>
      <c r="U6" s="1076"/>
      <c r="V6" s="1074"/>
      <c r="W6" s="1075"/>
      <c r="X6" s="1075"/>
      <c r="Y6" s="1075"/>
      <c r="Z6" s="1076"/>
      <c r="AA6" s="1074"/>
      <c r="AB6" s="1075"/>
      <c r="AC6" s="1075"/>
      <c r="AD6" s="1075"/>
      <c r="AE6" s="1075"/>
      <c r="AF6" s="1184"/>
      <c r="AG6" s="1075"/>
      <c r="AH6" s="1075"/>
      <c r="AI6" s="1075"/>
      <c r="AJ6" s="1088"/>
      <c r="AK6" s="1075"/>
      <c r="AL6" s="1075"/>
      <c r="AM6" s="1075"/>
      <c r="AN6" s="1075"/>
      <c r="AO6" s="1076"/>
      <c r="AP6" s="1074"/>
      <c r="AQ6" s="1075"/>
      <c r="AR6" s="1075"/>
      <c r="AS6" s="1075"/>
      <c r="AT6" s="1076"/>
      <c r="AU6" s="1074"/>
      <c r="AV6" s="1075"/>
      <c r="AW6" s="1075"/>
      <c r="AX6" s="1075"/>
      <c r="AY6" s="1088"/>
      <c r="AZ6" s="232"/>
      <c r="BA6" s="232"/>
      <c r="BB6" s="232"/>
      <c r="BC6" s="232"/>
      <c r="BD6" s="232"/>
      <c r="BE6" s="233"/>
      <c r="BF6" s="233"/>
      <c r="BG6" s="233"/>
      <c r="BH6" s="233"/>
      <c r="BI6" s="233"/>
      <c r="BJ6" s="233"/>
      <c r="BK6" s="233"/>
      <c r="BL6" s="233"/>
      <c r="BM6" s="233"/>
      <c r="BN6" s="233"/>
      <c r="BO6" s="233"/>
      <c r="BP6" s="233"/>
      <c r="BQ6" s="1068"/>
      <c r="BR6" s="1069"/>
      <c r="BS6" s="1069"/>
      <c r="BT6" s="1069"/>
      <c r="BU6" s="1069"/>
      <c r="BV6" s="1069"/>
      <c r="BW6" s="1069"/>
      <c r="BX6" s="1069"/>
      <c r="BY6" s="1069"/>
      <c r="BZ6" s="1069"/>
      <c r="CA6" s="1069"/>
      <c r="CB6" s="1069"/>
      <c r="CC6" s="1069"/>
      <c r="CD6" s="1069"/>
      <c r="CE6" s="1069"/>
      <c r="CF6" s="1069"/>
      <c r="CG6" s="1070"/>
      <c r="CH6" s="1074"/>
      <c r="CI6" s="1075"/>
      <c r="CJ6" s="1075"/>
      <c r="CK6" s="1075"/>
      <c r="CL6" s="1076"/>
      <c r="CM6" s="1074"/>
      <c r="CN6" s="1075"/>
      <c r="CO6" s="1075"/>
      <c r="CP6" s="1075"/>
      <c r="CQ6" s="1076"/>
      <c r="CR6" s="1074"/>
      <c r="CS6" s="1075"/>
      <c r="CT6" s="1075"/>
      <c r="CU6" s="1075"/>
      <c r="CV6" s="1076"/>
      <c r="CW6" s="1074"/>
      <c r="CX6" s="1075"/>
      <c r="CY6" s="1075"/>
      <c r="CZ6" s="1075"/>
      <c r="DA6" s="1076"/>
      <c r="DB6" s="1074"/>
      <c r="DC6" s="1075"/>
      <c r="DD6" s="1075"/>
      <c r="DE6" s="1075"/>
      <c r="DF6" s="1076"/>
      <c r="DG6" s="1171"/>
      <c r="DH6" s="1172"/>
      <c r="DI6" s="1172"/>
      <c r="DJ6" s="1172"/>
      <c r="DK6" s="1173"/>
      <c r="DL6" s="1171"/>
      <c r="DM6" s="1172"/>
      <c r="DN6" s="1172"/>
      <c r="DO6" s="1172"/>
      <c r="DP6" s="1173"/>
      <c r="DQ6" s="1074"/>
      <c r="DR6" s="1075"/>
      <c r="DS6" s="1075"/>
      <c r="DT6" s="1075"/>
      <c r="DU6" s="1076"/>
      <c r="DV6" s="1074"/>
      <c r="DW6" s="1075"/>
      <c r="DX6" s="1075"/>
      <c r="DY6" s="1075"/>
      <c r="DZ6" s="1088"/>
      <c r="EA6" s="234"/>
    </row>
    <row r="7" spans="1:131" s="235" customFormat="1" ht="26.25" customHeight="1" thickTop="1">
      <c r="A7" s="238">
        <v>1</v>
      </c>
      <c r="B7" s="1120" t="s">
        <v>382</v>
      </c>
      <c r="C7" s="1121"/>
      <c r="D7" s="1121"/>
      <c r="E7" s="1121"/>
      <c r="F7" s="1121"/>
      <c r="G7" s="1121"/>
      <c r="H7" s="1121"/>
      <c r="I7" s="1121"/>
      <c r="J7" s="1121"/>
      <c r="K7" s="1121"/>
      <c r="L7" s="1121"/>
      <c r="M7" s="1121"/>
      <c r="N7" s="1121"/>
      <c r="O7" s="1121"/>
      <c r="P7" s="1122"/>
      <c r="Q7" s="1174">
        <v>41117</v>
      </c>
      <c r="R7" s="1175"/>
      <c r="S7" s="1175"/>
      <c r="T7" s="1175"/>
      <c r="U7" s="1175"/>
      <c r="V7" s="1175">
        <v>39801</v>
      </c>
      <c r="W7" s="1175"/>
      <c r="X7" s="1175"/>
      <c r="Y7" s="1175"/>
      <c r="Z7" s="1175"/>
      <c r="AA7" s="1175">
        <v>1316</v>
      </c>
      <c r="AB7" s="1175"/>
      <c r="AC7" s="1175"/>
      <c r="AD7" s="1175"/>
      <c r="AE7" s="1176"/>
      <c r="AF7" s="1177">
        <v>1290</v>
      </c>
      <c r="AG7" s="1178"/>
      <c r="AH7" s="1178"/>
      <c r="AI7" s="1178"/>
      <c r="AJ7" s="1179"/>
      <c r="AK7" s="1161">
        <v>2173</v>
      </c>
      <c r="AL7" s="1162"/>
      <c r="AM7" s="1162"/>
      <c r="AN7" s="1162"/>
      <c r="AO7" s="1162"/>
      <c r="AP7" s="1162">
        <v>34319</v>
      </c>
      <c r="AQ7" s="1162"/>
      <c r="AR7" s="1162"/>
      <c r="AS7" s="1162"/>
      <c r="AT7" s="1162"/>
      <c r="AU7" s="1163"/>
      <c r="AV7" s="1163"/>
      <c r="AW7" s="1163"/>
      <c r="AX7" s="1163"/>
      <c r="AY7" s="1164"/>
      <c r="AZ7" s="232"/>
      <c r="BA7" s="232"/>
      <c r="BB7" s="232"/>
      <c r="BC7" s="232"/>
      <c r="BD7" s="232"/>
      <c r="BE7" s="233"/>
      <c r="BF7" s="233"/>
      <c r="BG7" s="233"/>
      <c r="BH7" s="233"/>
      <c r="BI7" s="233"/>
      <c r="BJ7" s="233"/>
      <c r="BK7" s="233"/>
      <c r="BL7" s="233"/>
      <c r="BM7" s="233"/>
      <c r="BN7" s="233"/>
      <c r="BO7" s="233"/>
      <c r="BP7" s="233"/>
      <c r="BQ7" s="239">
        <v>1</v>
      </c>
      <c r="BR7" s="240"/>
      <c r="BS7" s="1165" t="s">
        <v>585</v>
      </c>
      <c r="BT7" s="1166"/>
      <c r="BU7" s="1166"/>
      <c r="BV7" s="1166"/>
      <c r="BW7" s="1166"/>
      <c r="BX7" s="1166"/>
      <c r="BY7" s="1166"/>
      <c r="BZ7" s="1166"/>
      <c r="CA7" s="1166"/>
      <c r="CB7" s="1166"/>
      <c r="CC7" s="1166"/>
      <c r="CD7" s="1166"/>
      <c r="CE7" s="1166"/>
      <c r="CF7" s="1166"/>
      <c r="CG7" s="1167"/>
      <c r="CH7" s="1158">
        <v>4</v>
      </c>
      <c r="CI7" s="1159"/>
      <c r="CJ7" s="1159"/>
      <c r="CK7" s="1159"/>
      <c r="CL7" s="1160"/>
      <c r="CM7" s="1158">
        <v>190</v>
      </c>
      <c r="CN7" s="1159"/>
      <c r="CO7" s="1159"/>
      <c r="CP7" s="1159"/>
      <c r="CQ7" s="1160"/>
      <c r="CR7" s="1158">
        <v>125</v>
      </c>
      <c r="CS7" s="1159"/>
      <c r="CT7" s="1159"/>
      <c r="CU7" s="1159"/>
      <c r="CV7" s="1160"/>
      <c r="CW7" s="1158" t="s">
        <v>592</v>
      </c>
      <c r="CX7" s="1159"/>
      <c r="CY7" s="1159"/>
      <c r="CZ7" s="1159"/>
      <c r="DA7" s="1160"/>
      <c r="DB7" s="1158" t="s">
        <v>593</v>
      </c>
      <c r="DC7" s="1159"/>
      <c r="DD7" s="1159"/>
      <c r="DE7" s="1159"/>
      <c r="DF7" s="1160"/>
      <c r="DG7" s="1158" t="s">
        <v>593</v>
      </c>
      <c r="DH7" s="1159"/>
      <c r="DI7" s="1159"/>
      <c r="DJ7" s="1159"/>
      <c r="DK7" s="1160"/>
      <c r="DL7" s="1158" t="s">
        <v>593</v>
      </c>
      <c r="DM7" s="1159"/>
      <c r="DN7" s="1159"/>
      <c r="DO7" s="1159"/>
      <c r="DP7" s="1160"/>
      <c r="DQ7" s="1158" t="s">
        <v>594</v>
      </c>
      <c r="DR7" s="1159"/>
      <c r="DS7" s="1159"/>
      <c r="DT7" s="1159"/>
      <c r="DU7" s="1160"/>
      <c r="DV7" s="1185"/>
      <c r="DW7" s="1186"/>
      <c r="DX7" s="1186"/>
      <c r="DY7" s="1186"/>
      <c r="DZ7" s="1187"/>
      <c r="EA7" s="234"/>
    </row>
    <row r="8" spans="1:131" s="235" customFormat="1" ht="26.25" customHeight="1">
      <c r="A8" s="241">
        <v>2</v>
      </c>
      <c r="B8" s="1107" t="s">
        <v>383</v>
      </c>
      <c r="C8" s="1108"/>
      <c r="D8" s="1108"/>
      <c r="E8" s="1108"/>
      <c r="F8" s="1108"/>
      <c r="G8" s="1108"/>
      <c r="H8" s="1108"/>
      <c r="I8" s="1108"/>
      <c r="J8" s="1108"/>
      <c r="K8" s="1108"/>
      <c r="L8" s="1108"/>
      <c r="M8" s="1108"/>
      <c r="N8" s="1108"/>
      <c r="O8" s="1108"/>
      <c r="P8" s="1109"/>
      <c r="Q8" s="1113">
        <v>23</v>
      </c>
      <c r="R8" s="1114"/>
      <c r="S8" s="1114"/>
      <c r="T8" s="1114"/>
      <c r="U8" s="1114"/>
      <c r="V8" s="1114">
        <v>14</v>
      </c>
      <c r="W8" s="1114"/>
      <c r="X8" s="1114"/>
      <c r="Y8" s="1114"/>
      <c r="Z8" s="1114"/>
      <c r="AA8" s="1114">
        <v>9</v>
      </c>
      <c r="AB8" s="1114"/>
      <c r="AC8" s="1114"/>
      <c r="AD8" s="1114"/>
      <c r="AE8" s="1115"/>
      <c r="AF8" s="1089">
        <v>9</v>
      </c>
      <c r="AG8" s="1090"/>
      <c r="AH8" s="1090"/>
      <c r="AI8" s="1090"/>
      <c r="AJ8" s="1091"/>
      <c r="AK8" s="1156" t="s">
        <v>571</v>
      </c>
      <c r="AL8" s="1157"/>
      <c r="AM8" s="1157"/>
      <c r="AN8" s="1157"/>
      <c r="AO8" s="1157"/>
      <c r="AP8" s="1157" t="s">
        <v>572</v>
      </c>
      <c r="AQ8" s="1157"/>
      <c r="AR8" s="1157"/>
      <c r="AS8" s="1157"/>
      <c r="AT8" s="1157"/>
      <c r="AU8" s="1154"/>
      <c r="AV8" s="1154"/>
      <c r="AW8" s="1154"/>
      <c r="AX8" s="1154"/>
      <c r="AY8" s="1155"/>
      <c r="AZ8" s="232"/>
      <c r="BA8" s="232"/>
      <c r="BB8" s="232"/>
      <c r="BC8" s="232"/>
      <c r="BD8" s="232"/>
      <c r="BE8" s="233"/>
      <c r="BF8" s="233"/>
      <c r="BG8" s="233"/>
      <c r="BH8" s="233"/>
      <c r="BI8" s="233"/>
      <c r="BJ8" s="233"/>
      <c r="BK8" s="233"/>
      <c r="BL8" s="233"/>
      <c r="BM8" s="233"/>
      <c r="BN8" s="233"/>
      <c r="BO8" s="233"/>
      <c r="BP8" s="233"/>
      <c r="BQ8" s="242">
        <v>2</v>
      </c>
      <c r="BR8" s="243"/>
      <c r="BS8" s="1084" t="s">
        <v>586</v>
      </c>
      <c r="BT8" s="1085"/>
      <c r="BU8" s="1085"/>
      <c r="BV8" s="1085"/>
      <c r="BW8" s="1085"/>
      <c r="BX8" s="1085"/>
      <c r="BY8" s="1085"/>
      <c r="BZ8" s="1085"/>
      <c r="CA8" s="1085"/>
      <c r="CB8" s="1085"/>
      <c r="CC8" s="1085"/>
      <c r="CD8" s="1085"/>
      <c r="CE8" s="1085"/>
      <c r="CF8" s="1085"/>
      <c r="CG8" s="1086"/>
      <c r="CH8" s="1059">
        <v>1</v>
      </c>
      <c r="CI8" s="1060"/>
      <c r="CJ8" s="1060"/>
      <c r="CK8" s="1060"/>
      <c r="CL8" s="1061"/>
      <c r="CM8" s="1059">
        <v>19</v>
      </c>
      <c r="CN8" s="1060"/>
      <c r="CO8" s="1060"/>
      <c r="CP8" s="1060"/>
      <c r="CQ8" s="1061"/>
      <c r="CR8" s="1059">
        <v>3</v>
      </c>
      <c r="CS8" s="1060"/>
      <c r="CT8" s="1060"/>
      <c r="CU8" s="1060"/>
      <c r="CV8" s="1061"/>
      <c r="CW8" s="1059">
        <v>19</v>
      </c>
      <c r="CX8" s="1060"/>
      <c r="CY8" s="1060"/>
      <c r="CZ8" s="1060"/>
      <c r="DA8" s="1061"/>
      <c r="DB8" s="1059" t="s">
        <v>593</v>
      </c>
      <c r="DC8" s="1060"/>
      <c r="DD8" s="1060"/>
      <c r="DE8" s="1060"/>
      <c r="DF8" s="1061"/>
      <c r="DG8" s="1059" t="s">
        <v>593</v>
      </c>
      <c r="DH8" s="1060"/>
      <c r="DI8" s="1060"/>
      <c r="DJ8" s="1060"/>
      <c r="DK8" s="1061"/>
      <c r="DL8" s="1059" t="s">
        <v>595</v>
      </c>
      <c r="DM8" s="1060"/>
      <c r="DN8" s="1060"/>
      <c r="DO8" s="1060"/>
      <c r="DP8" s="1061"/>
      <c r="DQ8" s="1059" t="s">
        <v>594</v>
      </c>
      <c r="DR8" s="1060"/>
      <c r="DS8" s="1060"/>
      <c r="DT8" s="1060"/>
      <c r="DU8" s="1061"/>
      <c r="DV8" s="1062"/>
      <c r="DW8" s="1063"/>
      <c r="DX8" s="1063"/>
      <c r="DY8" s="1063"/>
      <c r="DZ8" s="1064"/>
      <c r="EA8" s="234"/>
    </row>
    <row r="9" spans="1:131" s="235" customFormat="1" ht="26.25" customHeight="1">
      <c r="A9" s="241">
        <v>3</v>
      </c>
      <c r="B9" s="1107"/>
      <c r="C9" s="1108"/>
      <c r="D9" s="1108"/>
      <c r="E9" s="1108"/>
      <c r="F9" s="1108"/>
      <c r="G9" s="1108"/>
      <c r="H9" s="1108"/>
      <c r="I9" s="1108"/>
      <c r="J9" s="1108"/>
      <c r="K9" s="1108"/>
      <c r="L9" s="1108"/>
      <c r="M9" s="1108"/>
      <c r="N9" s="1108"/>
      <c r="O9" s="1108"/>
      <c r="P9" s="1109"/>
      <c r="Q9" s="1113"/>
      <c r="R9" s="1114"/>
      <c r="S9" s="1114"/>
      <c r="T9" s="1114"/>
      <c r="U9" s="1114"/>
      <c r="V9" s="1114"/>
      <c r="W9" s="1114"/>
      <c r="X9" s="1114"/>
      <c r="Y9" s="1114"/>
      <c r="Z9" s="1114"/>
      <c r="AA9" s="1114"/>
      <c r="AB9" s="1114"/>
      <c r="AC9" s="1114"/>
      <c r="AD9" s="1114"/>
      <c r="AE9" s="1115"/>
      <c r="AF9" s="1089"/>
      <c r="AG9" s="1090"/>
      <c r="AH9" s="1090"/>
      <c r="AI9" s="1090"/>
      <c r="AJ9" s="1091"/>
      <c r="AK9" s="1156"/>
      <c r="AL9" s="1157"/>
      <c r="AM9" s="1157"/>
      <c r="AN9" s="1157"/>
      <c r="AO9" s="1157"/>
      <c r="AP9" s="1157"/>
      <c r="AQ9" s="1157"/>
      <c r="AR9" s="1157"/>
      <c r="AS9" s="1157"/>
      <c r="AT9" s="1157"/>
      <c r="AU9" s="1154"/>
      <c r="AV9" s="1154"/>
      <c r="AW9" s="1154"/>
      <c r="AX9" s="1154"/>
      <c r="AY9" s="1155"/>
      <c r="AZ9" s="232"/>
      <c r="BA9" s="232"/>
      <c r="BB9" s="232"/>
      <c r="BC9" s="232"/>
      <c r="BD9" s="232"/>
      <c r="BE9" s="233"/>
      <c r="BF9" s="233"/>
      <c r="BG9" s="233"/>
      <c r="BH9" s="233"/>
      <c r="BI9" s="233"/>
      <c r="BJ9" s="233"/>
      <c r="BK9" s="233"/>
      <c r="BL9" s="233"/>
      <c r="BM9" s="233"/>
      <c r="BN9" s="233"/>
      <c r="BO9" s="233"/>
      <c r="BP9" s="233"/>
      <c r="BQ9" s="242">
        <v>3</v>
      </c>
      <c r="BR9" s="243"/>
      <c r="BS9" s="1084" t="s">
        <v>587</v>
      </c>
      <c r="BT9" s="1085"/>
      <c r="BU9" s="1085"/>
      <c r="BV9" s="1085"/>
      <c r="BW9" s="1085"/>
      <c r="BX9" s="1085"/>
      <c r="BY9" s="1085"/>
      <c r="BZ9" s="1085"/>
      <c r="CA9" s="1085"/>
      <c r="CB9" s="1085"/>
      <c r="CC9" s="1085"/>
      <c r="CD9" s="1085"/>
      <c r="CE9" s="1085"/>
      <c r="CF9" s="1085"/>
      <c r="CG9" s="1086"/>
      <c r="CH9" s="1059">
        <v>7</v>
      </c>
      <c r="CI9" s="1060"/>
      <c r="CJ9" s="1060"/>
      <c r="CK9" s="1060"/>
      <c r="CL9" s="1061"/>
      <c r="CM9" s="1059">
        <v>126</v>
      </c>
      <c r="CN9" s="1060"/>
      <c r="CO9" s="1060"/>
      <c r="CP9" s="1060"/>
      <c r="CQ9" s="1061"/>
      <c r="CR9" s="1059">
        <v>5</v>
      </c>
      <c r="CS9" s="1060"/>
      <c r="CT9" s="1060"/>
      <c r="CU9" s="1060"/>
      <c r="CV9" s="1061"/>
      <c r="CW9" s="1059" t="s">
        <v>593</v>
      </c>
      <c r="CX9" s="1060"/>
      <c r="CY9" s="1060"/>
      <c r="CZ9" s="1060"/>
      <c r="DA9" s="1061"/>
      <c r="DB9" s="1059" t="s">
        <v>592</v>
      </c>
      <c r="DC9" s="1060"/>
      <c r="DD9" s="1060"/>
      <c r="DE9" s="1060"/>
      <c r="DF9" s="1061"/>
      <c r="DG9" s="1059">
        <v>540</v>
      </c>
      <c r="DH9" s="1060"/>
      <c r="DI9" s="1060"/>
      <c r="DJ9" s="1060"/>
      <c r="DK9" s="1061"/>
      <c r="DL9" s="1059" t="s">
        <v>593</v>
      </c>
      <c r="DM9" s="1060"/>
      <c r="DN9" s="1060"/>
      <c r="DO9" s="1060"/>
      <c r="DP9" s="1061"/>
      <c r="DQ9" s="1059" t="s">
        <v>593</v>
      </c>
      <c r="DR9" s="1060"/>
      <c r="DS9" s="1060"/>
      <c r="DT9" s="1060"/>
      <c r="DU9" s="1061"/>
      <c r="DV9" s="1062"/>
      <c r="DW9" s="1063"/>
      <c r="DX9" s="1063"/>
      <c r="DY9" s="1063"/>
      <c r="DZ9" s="1064"/>
      <c r="EA9" s="234"/>
    </row>
    <row r="10" spans="1:131" s="235" customFormat="1" ht="26.25" customHeight="1">
      <c r="A10" s="241">
        <v>4</v>
      </c>
      <c r="B10" s="1107"/>
      <c r="C10" s="1108"/>
      <c r="D10" s="1108"/>
      <c r="E10" s="1108"/>
      <c r="F10" s="1108"/>
      <c r="G10" s="1108"/>
      <c r="H10" s="1108"/>
      <c r="I10" s="1108"/>
      <c r="J10" s="1108"/>
      <c r="K10" s="1108"/>
      <c r="L10" s="1108"/>
      <c r="M10" s="1108"/>
      <c r="N10" s="1108"/>
      <c r="O10" s="1108"/>
      <c r="P10" s="1109"/>
      <c r="Q10" s="1113"/>
      <c r="R10" s="1114"/>
      <c r="S10" s="1114"/>
      <c r="T10" s="1114"/>
      <c r="U10" s="1114"/>
      <c r="V10" s="1114"/>
      <c r="W10" s="1114"/>
      <c r="X10" s="1114"/>
      <c r="Y10" s="1114"/>
      <c r="Z10" s="1114"/>
      <c r="AA10" s="1114"/>
      <c r="AB10" s="1114"/>
      <c r="AC10" s="1114"/>
      <c r="AD10" s="1114"/>
      <c r="AE10" s="1115"/>
      <c r="AF10" s="1089"/>
      <c r="AG10" s="1090"/>
      <c r="AH10" s="1090"/>
      <c r="AI10" s="1090"/>
      <c r="AJ10" s="1091"/>
      <c r="AK10" s="1156"/>
      <c r="AL10" s="1157"/>
      <c r="AM10" s="1157"/>
      <c r="AN10" s="1157"/>
      <c r="AO10" s="1157"/>
      <c r="AP10" s="1157"/>
      <c r="AQ10" s="1157"/>
      <c r="AR10" s="1157"/>
      <c r="AS10" s="1157"/>
      <c r="AT10" s="1157"/>
      <c r="AU10" s="1154"/>
      <c r="AV10" s="1154"/>
      <c r="AW10" s="1154"/>
      <c r="AX10" s="1154"/>
      <c r="AY10" s="1155"/>
      <c r="AZ10" s="232"/>
      <c r="BA10" s="232"/>
      <c r="BB10" s="232"/>
      <c r="BC10" s="232"/>
      <c r="BD10" s="232"/>
      <c r="BE10" s="233"/>
      <c r="BF10" s="233"/>
      <c r="BG10" s="233"/>
      <c r="BH10" s="233"/>
      <c r="BI10" s="233"/>
      <c r="BJ10" s="233"/>
      <c r="BK10" s="233"/>
      <c r="BL10" s="233"/>
      <c r="BM10" s="233"/>
      <c r="BN10" s="233"/>
      <c r="BO10" s="233"/>
      <c r="BP10" s="233"/>
      <c r="BQ10" s="242">
        <v>4</v>
      </c>
      <c r="BR10" s="243"/>
      <c r="BS10" s="1084" t="s">
        <v>588</v>
      </c>
      <c r="BT10" s="1085"/>
      <c r="BU10" s="1085"/>
      <c r="BV10" s="1085"/>
      <c r="BW10" s="1085"/>
      <c r="BX10" s="1085"/>
      <c r="BY10" s="1085"/>
      <c r="BZ10" s="1085"/>
      <c r="CA10" s="1085"/>
      <c r="CB10" s="1085"/>
      <c r="CC10" s="1085"/>
      <c r="CD10" s="1085"/>
      <c r="CE10" s="1085"/>
      <c r="CF10" s="1085"/>
      <c r="CG10" s="1086"/>
      <c r="CH10" s="1059">
        <v>20</v>
      </c>
      <c r="CI10" s="1060"/>
      <c r="CJ10" s="1060"/>
      <c r="CK10" s="1060"/>
      <c r="CL10" s="1061"/>
      <c r="CM10" s="1059">
        <v>115</v>
      </c>
      <c r="CN10" s="1060"/>
      <c r="CO10" s="1060"/>
      <c r="CP10" s="1060"/>
      <c r="CQ10" s="1061"/>
      <c r="CR10" s="1059">
        <v>49</v>
      </c>
      <c r="CS10" s="1060"/>
      <c r="CT10" s="1060"/>
      <c r="CU10" s="1060"/>
      <c r="CV10" s="1061"/>
      <c r="CW10" s="1059">
        <v>24</v>
      </c>
      <c r="CX10" s="1060"/>
      <c r="CY10" s="1060"/>
      <c r="CZ10" s="1060"/>
      <c r="DA10" s="1061"/>
      <c r="DB10" s="1059" t="s">
        <v>593</v>
      </c>
      <c r="DC10" s="1060"/>
      <c r="DD10" s="1060"/>
      <c r="DE10" s="1060"/>
      <c r="DF10" s="1061"/>
      <c r="DG10" s="1059" t="s">
        <v>593</v>
      </c>
      <c r="DH10" s="1060"/>
      <c r="DI10" s="1060"/>
      <c r="DJ10" s="1060"/>
      <c r="DK10" s="1061"/>
      <c r="DL10" s="1059" t="s">
        <v>594</v>
      </c>
      <c r="DM10" s="1060"/>
      <c r="DN10" s="1060"/>
      <c r="DO10" s="1060"/>
      <c r="DP10" s="1061"/>
      <c r="DQ10" s="1059" t="s">
        <v>593</v>
      </c>
      <c r="DR10" s="1060"/>
      <c r="DS10" s="1060"/>
      <c r="DT10" s="1060"/>
      <c r="DU10" s="1061"/>
      <c r="DV10" s="1062"/>
      <c r="DW10" s="1063"/>
      <c r="DX10" s="1063"/>
      <c r="DY10" s="1063"/>
      <c r="DZ10" s="1064"/>
      <c r="EA10" s="234"/>
    </row>
    <row r="11" spans="1:131" s="235" customFormat="1" ht="26.25" customHeight="1">
      <c r="A11" s="241">
        <v>5</v>
      </c>
      <c r="B11" s="1107"/>
      <c r="C11" s="1108"/>
      <c r="D11" s="1108"/>
      <c r="E11" s="1108"/>
      <c r="F11" s="1108"/>
      <c r="G11" s="1108"/>
      <c r="H11" s="1108"/>
      <c r="I11" s="1108"/>
      <c r="J11" s="1108"/>
      <c r="K11" s="1108"/>
      <c r="L11" s="1108"/>
      <c r="M11" s="1108"/>
      <c r="N11" s="1108"/>
      <c r="O11" s="1108"/>
      <c r="P11" s="1109"/>
      <c r="Q11" s="1113"/>
      <c r="R11" s="1114"/>
      <c r="S11" s="1114"/>
      <c r="T11" s="1114"/>
      <c r="U11" s="1114"/>
      <c r="V11" s="1114"/>
      <c r="W11" s="1114"/>
      <c r="X11" s="1114"/>
      <c r="Y11" s="1114"/>
      <c r="Z11" s="1114"/>
      <c r="AA11" s="1114"/>
      <c r="AB11" s="1114"/>
      <c r="AC11" s="1114"/>
      <c r="AD11" s="1114"/>
      <c r="AE11" s="1115"/>
      <c r="AF11" s="1089"/>
      <c r="AG11" s="1090"/>
      <c r="AH11" s="1090"/>
      <c r="AI11" s="1090"/>
      <c r="AJ11" s="1091"/>
      <c r="AK11" s="1156"/>
      <c r="AL11" s="1157"/>
      <c r="AM11" s="1157"/>
      <c r="AN11" s="1157"/>
      <c r="AO11" s="1157"/>
      <c r="AP11" s="1157"/>
      <c r="AQ11" s="1157"/>
      <c r="AR11" s="1157"/>
      <c r="AS11" s="1157"/>
      <c r="AT11" s="1157"/>
      <c r="AU11" s="1154"/>
      <c r="AV11" s="1154"/>
      <c r="AW11" s="1154"/>
      <c r="AX11" s="1154"/>
      <c r="AY11" s="1155"/>
      <c r="AZ11" s="232"/>
      <c r="BA11" s="232"/>
      <c r="BB11" s="232"/>
      <c r="BC11" s="232"/>
      <c r="BD11" s="232"/>
      <c r="BE11" s="233"/>
      <c r="BF11" s="233"/>
      <c r="BG11" s="233"/>
      <c r="BH11" s="233"/>
      <c r="BI11" s="233"/>
      <c r="BJ11" s="233"/>
      <c r="BK11" s="233"/>
      <c r="BL11" s="233"/>
      <c r="BM11" s="233"/>
      <c r="BN11" s="233"/>
      <c r="BO11" s="233"/>
      <c r="BP11" s="233"/>
      <c r="BQ11" s="242">
        <v>5</v>
      </c>
      <c r="BR11" s="243"/>
      <c r="BS11" s="1084" t="s">
        <v>589</v>
      </c>
      <c r="BT11" s="1085"/>
      <c r="BU11" s="1085"/>
      <c r="BV11" s="1085"/>
      <c r="BW11" s="1085"/>
      <c r="BX11" s="1085"/>
      <c r="BY11" s="1085"/>
      <c r="BZ11" s="1085"/>
      <c r="CA11" s="1085"/>
      <c r="CB11" s="1085"/>
      <c r="CC11" s="1085"/>
      <c r="CD11" s="1085"/>
      <c r="CE11" s="1085"/>
      <c r="CF11" s="1085"/>
      <c r="CG11" s="1086"/>
      <c r="CH11" s="1059">
        <v>0</v>
      </c>
      <c r="CI11" s="1060"/>
      <c r="CJ11" s="1060"/>
      <c r="CK11" s="1060"/>
      <c r="CL11" s="1061"/>
      <c r="CM11" s="1059">
        <v>4</v>
      </c>
      <c r="CN11" s="1060"/>
      <c r="CO11" s="1060"/>
      <c r="CP11" s="1060"/>
      <c r="CQ11" s="1061"/>
      <c r="CR11" s="1059">
        <v>3</v>
      </c>
      <c r="CS11" s="1060"/>
      <c r="CT11" s="1060"/>
      <c r="CU11" s="1060"/>
      <c r="CV11" s="1061"/>
      <c r="CW11" s="1059">
        <v>11</v>
      </c>
      <c r="CX11" s="1060"/>
      <c r="CY11" s="1060"/>
      <c r="CZ11" s="1060"/>
      <c r="DA11" s="1061"/>
      <c r="DB11" s="1059" t="s">
        <v>594</v>
      </c>
      <c r="DC11" s="1060"/>
      <c r="DD11" s="1060"/>
      <c r="DE11" s="1060"/>
      <c r="DF11" s="1061"/>
      <c r="DG11" s="1059" t="s">
        <v>593</v>
      </c>
      <c r="DH11" s="1060"/>
      <c r="DI11" s="1060"/>
      <c r="DJ11" s="1060"/>
      <c r="DK11" s="1061"/>
      <c r="DL11" s="1059" t="s">
        <v>593</v>
      </c>
      <c r="DM11" s="1060"/>
      <c r="DN11" s="1060"/>
      <c r="DO11" s="1060"/>
      <c r="DP11" s="1061"/>
      <c r="DQ11" s="1059" t="s">
        <v>593</v>
      </c>
      <c r="DR11" s="1060"/>
      <c r="DS11" s="1060"/>
      <c r="DT11" s="1060"/>
      <c r="DU11" s="1061"/>
      <c r="DV11" s="1062"/>
      <c r="DW11" s="1063"/>
      <c r="DX11" s="1063"/>
      <c r="DY11" s="1063"/>
      <c r="DZ11" s="1064"/>
      <c r="EA11" s="234"/>
    </row>
    <row r="12" spans="1:131" s="235" customFormat="1" ht="26.25" customHeight="1">
      <c r="A12" s="241">
        <v>6</v>
      </c>
      <c r="B12" s="1107"/>
      <c r="C12" s="1108"/>
      <c r="D12" s="1108"/>
      <c r="E12" s="1108"/>
      <c r="F12" s="1108"/>
      <c r="G12" s="1108"/>
      <c r="H12" s="1108"/>
      <c r="I12" s="1108"/>
      <c r="J12" s="1108"/>
      <c r="K12" s="1108"/>
      <c r="L12" s="1108"/>
      <c r="M12" s="1108"/>
      <c r="N12" s="1108"/>
      <c r="O12" s="1108"/>
      <c r="P12" s="1109"/>
      <c r="Q12" s="1113"/>
      <c r="R12" s="1114"/>
      <c r="S12" s="1114"/>
      <c r="T12" s="1114"/>
      <c r="U12" s="1114"/>
      <c r="V12" s="1114"/>
      <c r="W12" s="1114"/>
      <c r="X12" s="1114"/>
      <c r="Y12" s="1114"/>
      <c r="Z12" s="1114"/>
      <c r="AA12" s="1114"/>
      <c r="AB12" s="1114"/>
      <c r="AC12" s="1114"/>
      <c r="AD12" s="1114"/>
      <c r="AE12" s="1115"/>
      <c r="AF12" s="1089"/>
      <c r="AG12" s="1090"/>
      <c r="AH12" s="1090"/>
      <c r="AI12" s="1090"/>
      <c r="AJ12" s="1091"/>
      <c r="AK12" s="1156"/>
      <c r="AL12" s="1157"/>
      <c r="AM12" s="1157"/>
      <c r="AN12" s="1157"/>
      <c r="AO12" s="1157"/>
      <c r="AP12" s="1157"/>
      <c r="AQ12" s="1157"/>
      <c r="AR12" s="1157"/>
      <c r="AS12" s="1157"/>
      <c r="AT12" s="1157"/>
      <c r="AU12" s="1154"/>
      <c r="AV12" s="1154"/>
      <c r="AW12" s="1154"/>
      <c r="AX12" s="1154"/>
      <c r="AY12" s="1155"/>
      <c r="AZ12" s="232"/>
      <c r="BA12" s="232"/>
      <c r="BB12" s="232"/>
      <c r="BC12" s="232"/>
      <c r="BD12" s="232"/>
      <c r="BE12" s="233"/>
      <c r="BF12" s="233"/>
      <c r="BG12" s="233"/>
      <c r="BH12" s="233"/>
      <c r="BI12" s="233"/>
      <c r="BJ12" s="233"/>
      <c r="BK12" s="233"/>
      <c r="BL12" s="233"/>
      <c r="BM12" s="233"/>
      <c r="BN12" s="233"/>
      <c r="BO12" s="233"/>
      <c r="BP12" s="233"/>
      <c r="BQ12" s="242">
        <v>6</v>
      </c>
      <c r="BR12" s="243"/>
      <c r="BS12" s="1084" t="s">
        <v>590</v>
      </c>
      <c r="BT12" s="1085"/>
      <c r="BU12" s="1085"/>
      <c r="BV12" s="1085"/>
      <c r="BW12" s="1085"/>
      <c r="BX12" s="1085"/>
      <c r="BY12" s="1085"/>
      <c r="BZ12" s="1085"/>
      <c r="CA12" s="1085"/>
      <c r="CB12" s="1085"/>
      <c r="CC12" s="1085"/>
      <c r="CD12" s="1085"/>
      <c r="CE12" s="1085"/>
      <c r="CF12" s="1085"/>
      <c r="CG12" s="1086"/>
      <c r="CH12" s="1059">
        <v>3</v>
      </c>
      <c r="CI12" s="1060"/>
      <c r="CJ12" s="1060"/>
      <c r="CK12" s="1060"/>
      <c r="CL12" s="1061"/>
      <c r="CM12" s="1059">
        <v>42</v>
      </c>
      <c r="CN12" s="1060"/>
      <c r="CO12" s="1060"/>
      <c r="CP12" s="1060"/>
      <c r="CQ12" s="1061"/>
      <c r="CR12" s="1059">
        <v>10</v>
      </c>
      <c r="CS12" s="1060"/>
      <c r="CT12" s="1060"/>
      <c r="CU12" s="1060"/>
      <c r="CV12" s="1061"/>
      <c r="CW12" s="1059">
        <v>19</v>
      </c>
      <c r="CX12" s="1060"/>
      <c r="CY12" s="1060"/>
      <c r="CZ12" s="1060"/>
      <c r="DA12" s="1061"/>
      <c r="DB12" s="1059" t="s">
        <v>594</v>
      </c>
      <c r="DC12" s="1060"/>
      <c r="DD12" s="1060"/>
      <c r="DE12" s="1060"/>
      <c r="DF12" s="1061"/>
      <c r="DG12" s="1059" t="s">
        <v>593</v>
      </c>
      <c r="DH12" s="1060"/>
      <c r="DI12" s="1060"/>
      <c r="DJ12" s="1060"/>
      <c r="DK12" s="1061"/>
      <c r="DL12" s="1059" t="s">
        <v>593</v>
      </c>
      <c r="DM12" s="1060"/>
      <c r="DN12" s="1060"/>
      <c r="DO12" s="1060"/>
      <c r="DP12" s="1061"/>
      <c r="DQ12" s="1059" t="s">
        <v>593</v>
      </c>
      <c r="DR12" s="1060"/>
      <c r="DS12" s="1060"/>
      <c r="DT12" s="1060"/>
      <c r="DU12" s="1061"/>
      <c r="DV12" s="1062"/>
      <c r="DW12" s="1063"/>
      <c r="DX12" s="1063"/>
      <c r="DY12" s="1063"/>
      <c r="DZ12" s="1064"/>
      <c r="EA12" s="234"/>
    </row>
    <row r="13" spans="1:131" s="235" customFormat="1" ht="26.25" customHeight="1">
      <c r="A13" s="241">
        <v>7</v>
      </c>
      <c r="B13" s="1107"/>
      <c r="C13" s="1108"/>
      <c r="D13" s="1108"/>
      <c r="E13" s="1108"/>
      <c r="F13" s="1108"/>
      <c r="G13" s="1108"/>
      <c r="H13" s="1108"/>
      <c r="I13" s="1108"/>
      <c r="J13" s="1108"/>
      <c r="K13" s="1108"/>
      <c r="L13" s="1108"/>
      <c r="M13" s="1108"/>
      <c r="N13" s="1108"/>
      <c r="O13" s="1108"/>
      <c r="P13" s="1109"/>
      <c r="Q13" s="1113"/>
      <c r="R13" s="1114"/>
      <c r="S13" s="1114"/>
      <c r="T13" s="1114"/>
      <c r="U13" s="1114"/>
      <c r="V13" s="1114"/>
      <c r="W13" s="1114"/>
      <c r="X13" s="1114"/>
      <c r="Y13" s="1114"/>
      <c r="Z13" s="1114"/>
      <c r="AA13" s="1114"/>
      <c r="AB13" s="1114"/>
      <c r="AC13" s="1114"/>
      <c r="AD13" s="1114"/>
      <c r="AE13" s="1115"/>
      <c r="AF13" s="1089"/>
      <c r="AG13" s="1090"/>
      <c r="AH13" s="1090"/>
      <c r="AI13" s="1090"/>
      <c r="AJ13" s="1091"/>
      <c r="AK13" s="1156"/>
      <c r="AL13" s="1157"/>
      <c r="AM13" s="1157"/>
      <c r="AN13" s="1157"/>
      <c r="AO13" s="1157"/>
      <c r="AP13" s="1157"/>
      <c r="AQ13" s="1157"/>
      <c r="AR13" s="1157"/>
      <c r="AS13" s="1157"/>
      <c r="AT13" s="1157"/>
      <c r="AU13" s="1154"/>
      <c r="AV13" s="1154"/>
      <c r="AW13" s="1154"/>
      <c r="AX13" s="1154"/>
      <c r="AY13" s="1155"/>
      <c r="AZ13" s="232"/>
      <c r="BA13" s="232"/>
      <c r="BB13" s="232"/>
      <c r="BC13" s="232"/>
      <c r="BD13" s="232"/>
      <c r="BE13" s="233"/>
      <c r="BF13" s="233"/>
      <c r="BG13" s="233"/>
      <c r="BH13" s="233"/>
      <c r="BI13" s="233"/>
      <c r="BJ13" s="233"/>
      <c r="BK13" s="233"/>
      <c r="BL13" s="233"/>
      <c r="BM13" s="233"/>
      <c r="BN13" s="233"/>
      <c r="BO13" s="233"/>
      <c r="BP13" s="233"/>
      <c r="BQ13" s="242">
        <v>7</v>
      </c>
      <c r="BR13" s="243"/>
      <c r="BS13" s="1084" t="s">
        <v>591</v>
      </c>
      <c r="BT13" s="1085"/>
      <c r="BU13" s="1085"/>
      <c r="BV13" s="1085"/>
      <c r="BW13" s="1085"/>
      <c r="BX13" s="1085"/>
      <c r="BY13" s="1085"/>
      <c r="BZ13" s="1085"/>
      <c r="CA13" s="1085"/>
      <c r="CB13" s="1085"/>
      <c r="CC13" s="1085"/>
      <c r="CD13" s="1085"/>
      <c r="CE13" s="1085"/>
      <c r="CF13" s="1085"/>
      <c r="CG13" s="1086"/>
      <c r="CH13" s="1059">
        <v>-25</v>
      </c>
      <c r="CI13" s="1060"/>
      <c r="CJ13" s="1060"/>
      <c r="CK13" s="1060"/>
      <c r="CL13" s="1061"/>
      <c r="CM13" s="1059">
        <v>36</v>
      </c>
      <c r="CN13" s="1060"/>
      <c r="CO13" s="1060"/>
      <c r="CP13" s="1060"/>
      <c r="CQ13" s="1061"/>
      <c r="CR13" s="1059">
        <v>10</v>
      </c>
      <c r="CS13" s="1060"/>
      <c r="CT13" s="1060"/>
      <c r="CU13" s="1060"/>
      <c r="CV13" s="1061"/>
      <c r="CW13" s="1059">
        <v>5</v>
      </c>
      <c r="CX13" s="1060"/>
      <c r="CY13" s="1060"/>
      <c r="CZ13" s="1060"/>
      <c r="DA13" s="1061"/>
      <c r="DB13" s="1059" t="s">
        <v>593</v>
      </c>
      <c r="DC13" s="1060"/>
      <c r="DD13" s="1060"/>
      <c r="DE13" s="1060"/>
      <c r="DF13" s="1061"/>
      <c r="DG13" s="1059" t="s">
        <v>593</v>
      </c>
      <c r="DH13" s="1060"/>
      <c r="DI13" s="1060"/>
      <c r="DJ13" s="1060"/>
      <c r="DK13" s="1061"/>
      <c r="DL13" s="1059" t="s">
        <v>593</v>
      </c>
      <c r="DM13" s="1060"/>
      <c r="DN13" s="1060"/>
      <c r="DO13" s="1060"/>
      <c r="DP13" s="1061"/>
      <c r="DQ13" s="1059" t="s">
        <v>593</v>
      </c>
      <c r="DR13" s="1060"/>
      <c r="DS13" s="1060"/>
      <c r="DT13" s="1060"/>
      <c r="DU13" s="1061"/>
      <c r="DV13" s="1062"/>
      <c r="DW13" s="1063"/>
      <c r="DX13" s="1063"/>
      <c r="DY13" s="1063"/>
      <c r="DZ13" s="1064"/>
      <c r="EA13" s="234"/>
    </row>
    <row r="14" spans="1:131" s="235" customFormat="1" ht="26.25" customHeight="1">
      <c r="A14" s="241">
        <v>8</v>
      </c>
      <c r="B14" s="1107"/>
      <c r="C14" s="1108"/>
      <c r="D14" s="1108"/>
      <c r="E14" s="1108"/>
      <c r="F14" s="1108"/>
      <c r="G14" s="1108"/>
      <c r="H14" s="1108"/>
      <c r="I14" s="1108"/>
      <c r="J14" s="1108"/>
      <c r="K14" s="1108"/>
      <c r="L14" s="1108"/>
      <c r="M14" s="1108"/>
      <c r="N14" s="1108"/>
      <c r="O14" s="1108"/>
      <c r="P14" s="1109"/>
      <c r="Q14" s="1113"/>
      <c r="R14" s="1114"/>
      <c r="S14" s="1114"/>
      <c r="T14" s="1114"/>
      <c r="U14" s="1114"/>
      <c r="V14" s="1114"/>
      <c r="W14" s="1114"/>
      <c r="X14" s="1114"/>
      <c r="Y14" s="1114"/>
      <c r="Z14" s="1114"/>
      <c r="AA14" s="1114"/>
      <c r="AB14" s="1114"/>
      <c r="AC14" s="1114"/>
      <c r="AD14" s="1114"/>
      <c r="AE14" s="1115"/>
      <c r="AF14" s="1089"/>
      <c r="AG14" s="1090"/>
      <c r="AH14" s="1090"/>
      <c r="AI14" s="1090"/>
      <c r="AJ14" s="1091"/>
      <c r="AK14" s="1156"/>
      <c r="AL14" s="1157"/>
      <c r="AM14" s="1157"/>
      <c r="AN14" s="1157"/>
      <c r="AO14" s="1157"/>
      <c r="AP14" s="1157"/>
      <c r="AQ14" s="1157"/>
      <c r="AR14" s="1157"/>
      <c r="AS14" s="1157"/>
      <c r="AT14" s="1157"/>
      <c r="AU14" s="1154"/>
      <c r="AV14" s="1154"/>
      <c r="AW14" s="1154"/>
      <c r="AX14" s="1154"/>
      <c r="AY14" s="1155"/>
      <c r="AZ14" s="232"/>
      <c r="BA14" s="232"/>
      <c r="BB14" s="232"/>
      <c r="BC14" s="232"/>
      <c r="BD14" s="232"/>
      <c r="BE14" s="233"/>
      <c r="BF14" s="233"/>
      <c r="BG14" s="233"/>
      <c r="BH14" s="233"/>
      <c r="BI14" s="233"/>
      <c r="BJ14" s="233"/>
      <c r="BK14" s="233"/>
      <c r="BL14" s="233"/>
      <c r="BM14" s="233"/>
      <c r="BN14" s="233"/>
      <c r="BO14" s="233"/>
      <c r="BP14" s="233"/>
      <c r="BQ14" s="242">
        <v>8</v>
      </c>
      <c r="BR14" s="243"/>
      <c r="BS14" s="1084"/>
      <c r="BT14" s="1085"/>
      <c r="BU14" s="1085"/>
      <c r="BV14" s="1085"/>
      <c r="BW14" s="1085"/>
      <c r="BX14" s="1085"/>
      <c r="BY14" s="1085"/>
      <c r="BZ14" s="1085"/>
      <c r="CA14" s="1085"/>
      <c r="CB14" s="1085"/>
      <c r="CC14" s="1085"/>
      <c r="CD14" s="1085"/>
      <c r="CE14" s="1085"/>
      <c r="CF14" s="1085"/>
      <c r="CG14" s="1086"/>
      <c r="CH14" s="1059"/>
      <c r="CI14" s="1060"/>
      <c r="CJ14" s="1060"/>
      <c r="CK14" s="1060"/>
      <c r="CL14" s="1061"/>
      <c r="CM14" s="1059"/>
      <c r="CN14" s="1060"/>
      <c r="CO14" s="1060"/>
      <c r="CP14" s="1060"/>
      <c r="CQ14" s="1061"/>
      <c r="CR14" s="1059"/>
      <c r="CS14" s="1060"/>
      <c r="CT14" s="1060"/>
      <c r="CU14" s="1060"/>
      <c r="CV14" s="1061"/>
      <c r="CW14" s="1059"/>
      <c r="CX14" s="1060"/>
      <c r="CY14" s="1060"/>
      <c r="CZ14" s="1060"/>
      <c r="DA14" s="1061"/>
      <c r="DB14" s="1059"/>
      <c r="DC14" s="1060"/>
      <c r="DD14" s="1060"/>
      <c r="DE14" s="1060"/>
      <c r="DF14" s="1061"/>
      <c r="DG14" s="1059"/>
      <c r="DH14" s="1060"/>
      <c r="DI14" s="1060"/>
      <c r="DJ14" s="1060"/>
      <c r="DK14" s="1061"/>
      <c r="DL14" s="1059"/>
      <c r="DM14" s="1060"/>
      <c r="DN14" s="1060"/>
      <c r="DO14" s="1060"/>
      <c r="DP14" s="1061"/>
      <c r="DQ14" s="1059"/>
      <c r="DR14" s="1060"/>
      <c r="DS14" s="1060"/>
      <c r="DT14" s="1060"/>
      <c r="DU14" s="1061"/>
      <c r="DV14" s="1062"/>
      <c r="DW14" s="1063"/>
      <c r="DX14" s="1063"/>
      <c r="DY14" s="1063"/>
      <c r="DZ14" s="1064"/>
      <c r="EA14" s="234"/>
    </row>
    <row r="15" spans="1:131" s="235" customFormat="1" ht="26.25" customHeight="1">
      <c r="A15" s="241">
        <v>9</v>
      </c>
      <c r="B15" s="1107"/>
      <c r="C15" s="1108"/>
      <c r="D15" s="1108"/>
      <c r="E15" s="1108"/>
      <c r="F15" s="1108"/>
      <c r="G15" s="1108"/>
      <c r="H15" s="1108"/>
      <c r="I15" s="1108"/>
      <c r="J15" s="1108"/>
      <c r="K15" s="1108"/>
      <c r="L15" s="1108"/>
      <c r="M15" s="1108"/>
      <c r="N15" s="1108"/>
      <c r="O15" s="1108"/>
      <c r="P15" s="1109"/>
      <c r="Q15" s="1113"/>
      <c r="R15" s="1114"/>
      <c r="S15" s="1114"/>
      <c r="T15" s="1114"/>
      <c r="U15" s="1114"/>
      <c r="V15" s="1114"/>
      <c r="W15" s="1114"/>
      <c r="X15" s="1114"/>
      <c r="Y15" s="1114"/>
      <c r="Z15" s="1114"/>
      <c r="AA15" s="1114"/>
      <c r="AB15" s="1114"/>
      <c r="AC15" s="1114"/>
      <c r="AD15" s="1114"/>
      <c r="AE15" s="1115"/>
      <c r="AF15" s="1089"/>
      <c r="AG15" s="1090"/>
      <c r="AH15" s="1090"/>
      <c r="AI15" s="1090"/>
      <c r="AJ15" s="1091"/>
      <c r="AK15" s="1156"/>
      <c r="AL15" s="1157"/>
      <c r="AM15" s="1157"/>
      <c r="AN15" s="1157"/>
      <c r="AO15" s="1157"/>
      <c r="AP15" s="1157"/>
      <c r="AQ15" s="1157"/>
      <c r="AR15" s="1157"/>
      <c r="AS15" s="1157"/>
      <c r="AT15" s="1157"/>
      <c r="AU15" s="1154"/>
      <c r="AV15" s="1154"/>
      <c r="AW15" s="1154"/>
      <c r="AX15" s="1154"/>
      <c r="AY15" s="1155"/>
      <c r="AZ15" s="232"/>
      <c r="BA15" s="232"/>
      <c r="BB15" s="232"/>
      <c r="BC15" s="232"/>
      <c r="BD15" s="232"/>
      <c r="BE15" s="233"/>
      <c r="BF15" s="233"/>
      <c r="BG15" s="233"/>
      <c r="BH15" s="233"/>
      <c r="BI15" s="233"/>
      <c r="BJ15" s="233"/>
      <c r="BK15" s="233"/>
      <c r="BL15" s="233"/>
      <c r="BM15" s="233"/>
      <c r="BN15" s="233"/>
      <c r="BO15" s="233"/>
      <c r="BP15" s="233"/>
      <c r="BQ15" s="242">
        <v>9</v>
      </c>
      <c r="BR15" s="243"/>
      <c r="BS15" s="1084"/>
      <c r="BT15" s="1085"/>
      <c r="BU15" s="1085"/>
      <c r="BV15" s="1085"/>
      <c r="BW15" s="1085"/>
      <c r="BX15" s="1085"/>
      <c r="BY15" s="1085"/>
      <c r="BZ15" s="1085"/>
      <c r="CA15" s="1085"/>
      <c r="CB15" s="1085"/>
      <c r="CC15" s="1085"/>
      <c r="CD15" s="1085"/>
      <c r="CE15" s="1085"/>
      <c r="CF15" s="1085"/>
      <c r="CG15" s="1086"/>
      <c r="CH15" s="1059"/>
      <c r="CI15" s="1060"/>
      <c r="CJ15" s="1060"/>
      <c r="CK15" s="1060"/>
      <c r="CL15" s="1061"/>
      <c r="CM15" s="1059"/>
      <c r="CN15" s="1060"/>
      <c r="CO15" s="1060"/>
      <c r="CP15" s="1060"/>
      <c r="CQ15" s="1061"/>
      <c r="CR15" s="1059"/>
      <c r="CS15" s="1060"/>
      <c r="CT15" s="1060"/>
      <c r="CU15" s="1060"/>
      <c r="CV15" s="1061"/>
      <c r="CW15" s="1059"/>
      <c r="CX15" s="1060"/>
      <c r="CY15" s="1060"/>
      <c r="CZ15" s="1060"/>
      <c r="DA15" s="1061"/>
      <c r="DB15" s="1059"/>
      <c r="DC15" s="1060"/>
      <c r="DD15" s="1060"/>
      <c r="DE15" s="1060"/>
      <c r="DF15" s="1061"/>
      <c r="DG15" s="1059"/>
      <c r="DH15" s="1060"/>
      <c r="DI15" s="1060"/>
      <c r="DJ15" s="1060"/>
      <c r="DK15" s="1061"/>
      <c r="DL15" s="1059"/>
      <c r="DM15" s="1060"/>
      <c r="DN15" s="1060"/>
      <c r="DO15" s="1060"/>
      <c r="DP15" s="1061"/>
      <c r="DQ15" s="1059"/>
      <c r="DR15" s="1060"/>
      <c r="DS15" s="1060"/>
      <c r="DT15" s="1060"/>
      <c r="DU15" s="1061"/>
      <c r="DV15" s="1062"/>
      <c r="DW15" s="1063"/>
      <c r="DX15" s="1063"/>
      <c r="DY15" s="1063"/>
      <c r="DZ15" s="1064"/>
      <c r="EA15" s="234"/>
    </row>
    <row r="16" spans="1:131" s="235" customFormat="1" ht="26.25" customHeight="1">
      <c r="A16" s="241">
        <v>10</v>
      </c>
      <c r="B16" s="1107"/>
      <c r="C16" s="1108"/>
      <c r="D16" s="1108"/>
      <c r="E16" s="1108"/>
      <c r="F16" s="1108"/>
      <c r="G16" s="1108"/>
      <c r="H16" s="1108"/>
      <c r="I16" s="1108"/>
      <c r="J16" s="1108"/>
      <c r="K16" s="1108"/>
      <c r="L16" s="1108"/>
      <c r="M16" s="1108"/>
      <c r="N16" s="1108"/>
      <c r="O16" s="1108"/>
      <c r="P16" s="1109"/>
      <c r="Q16" s="1113"/>
      <c r="R16" s="1114"/>
      <c r="S16" s="1114"/>
      <c r="T16" s="1114"/>
      <c r="U16" s="1114"/>
      <c r="V16" s="1114"/>
      <c r="W16" s="1114"/>
      <c r="X16" s="1114"/>
      <c r="Y16" s="1114"/>
      <c r="Z16" s="1114"/>
      <c r="AA16" s="1114"/>
      <c r="AB16" s="1114"/>
      <c r="AC16" s="1114"/>
      <c r="AD16" s="1114"/>
      <c r="AE16" s="1115"/>
      <c r="AF16" s="1089"/>
      <c r="AG16" s="1090"/>
      <c r="AH16" s="1090"/>
      <c r="AI16" s="1090"/>
      <c r="AJ16" s="1091"/>
      <c r="AK16" s="1156"/>
      <c r="AL16" s="1157"/>
      <c r="AM16" s="1157"/>
      <c r="AN16" s="1157"/>
      <c r="AO16" s="1157"/>
      <c r="AP16" s="1157"/>
      <c r="AQ16" s="1157"/>
      <c r="AR16" s="1157"/>
      <c r="AS16" s="1157"/>
      <c r="AT16" s="1157"/>
      <c r="AU16" s="1154"/>
      <c r="AV16" s="1154"/>
      <c r="AW16" s="1154"/>
      <c r="AX16" s="1154"/>
      <c r="AY16" s="1155"/>
      <c r="AZ16" s="232"/>
      <c r="BA16" s="232"/>
      <c r="BB16" s="232"/>
      <c r="BC16" s="232"/>
      <c r="BD16" s="232"/>
      <c r="BE16" s="233"/>
      <c r="BF16" s="233"/>
      <c r="BG16" s="233"/>
      <c r="BH16" s="233"/>
      <c r="BI16" s="233"/>
      <c r="BJ16" s="233"/>
      <c r="BK16" s="233"/>
      <c r="BL16" s="233"/>
      <c r="BM16" s="233"/>
      <c r="BN16" s="233"/>
      <c r="BO16" s="233"/>
      <c r="BP16" s="233"/>
      <c r="BQ16" s="242">
        <v>10</v>
      </c>
      <c r="BR16" s="243"/>
      <c r="BS16" s="1084"/>
      <c r="BT16" s="1085"/>
      <c r="BU16" s="1085"/>
      <c r="BV16" s="1085"/>
      <c r="BW16" s="1085"/>
      <c r="BX16" s="1085"/>
      <c r="BY16" s="1085"/>
      <c r="BZ16" s="1085"/>
      <c r="CA16" s="1085"/>
      <c r="CB16" s="1085"/>
      <c r="CC16" s="1085"/>
      <c r="CD16" s="1085"/>
      <c r="CE16" s="1085"/>
      <c r="CF16" s="1085"/>
      <c r="CG16" s="1086"/>
      <c r="CH16" s="1059"/>
      <c r="CI16" s="1060"/>
      <c r="CJ16" s="1060"/>
      <c r="CK16" s="1060"/>
      <c r="CL16" s="1061"/>
      <c r="CM16" s="1059"/>
      <c r="CN16" s="1060"/>
      <c r="CO16" s="1060"/>
      <c r="CP16" s="1060"/>
      <c r="CQ16" s="1061"/>
      <c r="CR16" s="1059"/>
      <c r="CS16" s="1060"/>
      <c r="CT16" s="1060"/>
      <c r="CU16" s="1060"/>
      <c r="CV16" s="1061"/>
      <c r="CW16" s="1059"/>
      <c r="CX16" s="1060"/>
      <c r="CY16" s="1060"/>
      <c r="CZ16" s="1060"/>
      <c r="DA16" s="1061"/>
      <c r="DB16" s="1059"/>
      <c r="DC16" s="1060"/>
      <c r="DD16" s="1060"/>
      <c r="DE16" s="1060"/>
      <c r="DF16" s="1061"/>
      <c r="DG16" s="1059"/>
      <c r="DH16" s="1060"/>
      <c r="DI16" s="1060"/>
      <c r="DJ16" s="1060"/>
      <c r="DK16" s="1061"/>
      <c r="DL16" s="1059"/>
      <c r="DM16" s="1060"/>
      <c r="DN16" s="1060"/>
      <c r="DO16" s="1060"/>
      <c r="DP16" s="1061"/>
      <c r="DQ16" s="1059"/>
      <c r="DR16" s="1060"/>
      <c r="DS16" s="1060"/>
      <c r="DT16" s="1060"/>
      <c r="DU16" s="1061"/>
      <c r="DV16" s="1062"/>
      <c r="DW16" s="1063"/>
      <c r="DX16" s="1063"/>
      <c r="DY16" s="1063"/>
      <c r="DZ16" s="1064"/>
      <c r="EA16" s="234"/>
    </row>
    <row r="17" spans="1:131" s="235" customFormat="1" ht="26.25" customHeight="1">
      <c r="A17" s="241">
        <v>11</v>
      </c>
      <c r="B17" s="1107"/>
      <c r="C17" s="1108"/>
      <c r="D17" s="1108"/>
      <c r="E17" s="1108"/>
      <c r="F17" s="1108"/>
      <c r="G17" s="1108"/>
      <c r="H17" s="1108"/>
      <c r="I17" s="1108"/>
      <c r="J17" s="1108"/>
      <c r="K17" s="1108"/>
      <c r="L17" s="1108"/>
      <c r="M17" s="1108"/>
      <c r="N17" s="1108"/>
      <c r="O17" s="1108"/>
      <c r="P17" s="1109"/>
      <c r="Q17" s="1113"/>
      <c r="R17" s="1114"/>
      <c r="S17" s="1114"/>
      <c r="T17" s="1114"/>
      <c r="U17" s="1114"/>
      <c r="V17" s="1114"/>
      <c r="W17" s="1114"/>
      <c r="X17" s="1114"/>
      <c r="Y17" s="1114"/>
      <c r="Z17" s="1114"/>
      <c r="AA17" s="1114"/>
      <c r="AB17" s="1114"/>
      <c r="AC17" s="1114"/>
      <c r="AD17" s="1114"/>
      <c r="AE17" s="1115"/>
      <c r="AF17" s="1089"/>
      <c r="AG17" s="1090"/>
      <c r="AH17" s="1090"/>
      <c r="AI17" s="1090"/>
      <c r="AJ17" s="1091"/>
      <c r="AK17" s="1156"/>
      <c r="AL17" s="1157"/>
      <c r="AM17" s="1157"/>
      <c r="AN17" s="1157"/>
      <c r="AO17" s="1157"/>
      <c r="AP17" s="1157"/>
      <c r="AQ17" s="1157"/>
      <c r="AR17" s="1157"/>
      <c r="AS17" s="1157"/>
      <c r="AT17" s="1157"/>
      <c r="AU17" s="1154"/>
      <c r="AV17" s="1154"/>
      <c r="AW17" s="1154"/>
      <c r="AX17" s="1154"/>
      <c r="AY17" s="1155"/>
      <c r="AZ17" s="232"/>
      <c r="BA17" s="232"/>
      <c r="BB17" s="232"/>
      <c r="BC17" s="232"/>
      <c r="BD17" s="232"/>
      <c r="BE17" s="233"/>
      <c r="BF17" s="233"/>
      <c r="BG17" s="233"/>
      <c r="BH17" s="233"/>
      <c r="BI17" s="233"/>
      <c r="BJ17" s="233"/>
      <c r="BK17" s="233"/>
      <c r="BL17" s="233"/>
      <c r="BM17" s="233"/>
      <c r="BN17" s="233"/>
      <c r="BO17" s="233"/>
      <c r="BP17" s="233"/>
      <c r="BQ17" s="242">
        <v>11</v>
      </c>
      <c r="BR17" s="243"/>
      <c r="BS17" s="1084"/>
      <c r="BT17" s="1085"/>
      <c r="BU17" s="1085"/>
      <c r="BV17" s="1085"/>
      <c r="BW17" s="1085"/>
      <c r="BX17" s="1085"/>
      <c r="BY17" s="1085"/>
      <c r="BZ17" s="1085"/>
      <c r="CA17" s="1085"/>
      <c r="CB17" s="1085"/>
      <c r="CC17" s="1085"/>
      <c r="CD17" s="1085"/>
      <c r="CE17" s="1085"/>
      <c r="CF17" s="1085"/>
      <c r="CG17" s="1086"/>
      <c r="CH17" s="1059"/>
      <c r="CI17" s="1060"/>
      <c r="CJ17" s="1060"/>
      <c r="CK17" s="1060"/>
      <c r="CL17" s="1061"/>
      <c r="CM17" s="1059"/>
      <c r="CN17" s="1060"/>
      <c r="CO17" s="1060"/>
      <c r="CP17" s="1060"/>
      <c r="CQ17" s="1061"/>
      <c r="CR17" s="1059"/>
      <c r="CS17" s="1060"/>
      <c r="CT17" s="1060"/>
      <c r="CU17" s="1060"/>
      <c r="CV17" s="1061"/>
      <c r="CW17" s="1059"/>
      <c r="CX17" s="1060"/>
      <c r="CY17" s="1060"/>
      <c r="CZ17" s="1060"/>
      <c r="DA17" s="1061"/>
      <c r="DB17" s="1059"/>
      <c r="DC17" s="1060"/>
      <c r="DD17" s="1060"/>
      <c r="DE17" s="1060"/>
      <c r="DF17" s="1061"/>
      <c r="DG17" s="1059"/>
      <c r="DH17" s="1060"/>
      <c r="DI17" s="1060"/>
      <c r="DJ17" s="1060"/>
      <c r="DK17" s="1061"/>
      <c r="DL17" s="1059"/>
      <c r="DM17" s="1060"/>
      <c r="DN17" s="1060"/>
      <c r="DO17" s="1060"/>
      <c r="DP17" s="1061"/>
      <c r="DQ17" s="1059"/>
      <c r="DR17" s="1060"/>
      <c r="DS17" s="1060"/>
      <c r="DT17" s="1060"/>
      <c r="DU17" s="1061"/>
      <c r="DV17" s="1062"/>
      <c r="DW17" s="1063"/>
      <c r="DX17" s="1063"/>
      <c r="DY17" s="1063"/>
      <c r="DZ17" s="1064"/>
      <c r="EA17" s="234"/>
    </row>
    <row r="18" spans="1:131" s="235" customFormat="1" ht="26.25" customHeight="1">
      <c r="A18" s="241">
        <v>12</v>
      </c>
      <c r="B18" s="1107"/>
      <c r="C18" s="1108"/>
      <c r="D18" s="1108"/>
      <c r="E18" s="1108"/>
      <c r="F18" s="1108"/>
      <c r="G18" s="1108"/>
      <c r="H18" s="1108"/>
      <c r="I18" s="1108"/>
      <c r="J18" s="1108"/>
      <c r="K18" s="1108"/>
      <c r="L18" s="1108"/>
      <c r="M18" s="1108"/>
      <c r="N18" s="1108"/>
      <c r="O18" s="1108"/>
      <c r="P18" s="1109"/>
      <c r="Q18" s="1113"/>
      <c r="R18" s="1114"/>
      <c r="S18" s="1114"/>
      <c r="T18" s="1114"/>
      <c r="U18" s="1114"/>
      <c r="V18" s="1114"/>
      <c r="W18" s="1114"/>
      <c r="X18" s="1114"/>
      <c r="Y18" s="1114"/>
      <c r="Z18" s="1114"/>
      <c r="AA18" s="1114"/>
      <c r="AB18" s="1114"/>
      <c r="AC18" s="1114"/>
      <c r="AD18" s="1114"/>
      <c r="AE18" s="1115"/>
      <c r="AF18" s="1089"/>
      <c r="AG18" s="1090"/>
      <c r="AH18" s="1090"/>
      <c r="AI18" s="1090"/>
      <c r="AJ18" s="1091"/>
      <c r="AK18" s="1156"/>
      <c r="AL18" s="1157"/>
      <c r="AM18" s="1157"/>
      <c r="AN18" s="1157"/>
      <c r="AO18" s="1157"/>
      <c r="AP18" s="1157"/>
      <c r="AQ18" s="1157"/>
      <c r="AR18" s="1157"/>
      <c r="AS18" s="1157"/>
      <c r="AT18" s="1157"/>
      <c r="AU18" s="1154"/>
      <c r="AV18" s="1154"/>
      <c r="AW18" s="1154"/>
      <c r="AX18" s="1154"/>
      <c r="AY18" s="1155"/>
      <c r="AZ18" s="232"/>
      <c r="BA18" s="232"/>
      <c r="BB18" s="232"/>
      <c r="BC18" s="232"/>
      <c r="BD18" s="232"/>
      <c r="BE18" s="233"/>
      <c r="BF18" s="233"/>
      <c r="BG18" s="233"/>
      <c r="BH18" s="233"/>
      <c r="BI18" s="233"/>
      <c r="BJ18" s="233"/>
      <c r="BK18" s="233"/>
      <c r="BL18" s="233"/>
      <c r="BM18" s="233"/>
      <c r="BN18" s="233"/>
      <c r="BO18" s="233"/>
      <c r="BP18" s="233"/>
      <c r="BQ18" s="242">
        <v>12</v>
      </c>
      <c r="BR18" s="243"/>
      <c r="BS18" s="1084"/>
      <c r="BT18" s="1085"/>
      <c r="BU18" s="1085"/>
      <c r="BV18" s="1085"/>
      <c r="BW18" s="1085"/>
      <c r="BX18" s="1085"/>
      <c r="BY18" s="1085"/>
      <c r="BZ18" s="1085"/>
      <c r="CA18" s="1085"/>
      <c r="CB18" s="1085"/>
      <c r="CC18" s="1085"/>
      <c r="CD18" s="1085"/>
      <c r="CE18" s="1085"/>
      <c r="CF18" s="1085"/>
      <c r="CG18" s="1086"/>
      <c r="CH18" s="1059"/>
      <c r="CI18" s="1060"/>
      <c r="CJ18" s="1060"/>
      <c r="CK18" s="1060"/>
      <c r="CL18" s="1061"/>
      <c r="CM18" s="1059"/>
      <c r="CN18" s="1060"/>
      <c r="CO18" s="1060"/>
      <c r="CP18" s="1060"/>
      <c r="CQ18" s="1061"/>
      <c r="CR18" s="1059"/>
      <c r="CS18" s="1060"/>
      <c r="CT18" s="1060"/>
      <c r="CU18" s="1060"/>
      <c r="CV18" s="1061"/>
      <c r="CW18" s="1059"/>
      <c r="CX18" s="1060"/>
      <c r="CY18" s="1060"/>
      <c r="CZ18" s="1060"/>
      <c r="DA18" s="1061"/>
      <c r="DB18" s="1059"/>
      <c r="DC18" s="1060"/>
      <c r="DD18" s="1060"/>
      <c r="DE18" s="1060"/>
      <c r="DF18" s="1061"/>
      <c r="DG18" s="1059"/>
      <c r="DH18" s="1060"/>
      <c r="DI18" s="1060"/>
      <c r="DJ18" s="1060"/>
      <c r="DK18" s="1061"/>
      <c r="DL18" s="1059"/>
      <c r="DM18" s="1060"/>
      <c r="DN18" s="1060"/>
      <c r="DO18" s="1060"/>
      <c r="DP18" s="1061"/>
      <c r="DQ18" s="1059"/>
      <c r="DR18" s="1060"/>
      <c r="DS18" s="1060"/>
      <c r="DT18" s="1060"/>
      <c r="DU18" s="1061"/>
      <c r="DV18" s="1062"/>
      <c r="DW18" s="1063"/>
      <c r="DX18" s="1063"/>
      <c r="DY18" s="1063"/>
      <c r="DZ18" s="1064"/>
      <c r="EA18" s="234"/>
    </row>
    <row r="19" spans="1:131" s="235" customFormat="1" ht="26.25" customHeight="1">
      <c r="A19" s="241">
        <v>13</v>
      </c>
      <c r="B19" s="1107"/>
      <c r="C19" s="1108"/>
      <c r="D19" s="1108"/>
      <c r="E19" s="1108"/>
      <c r="F19" s="1108"/>
      <c r="G19" s="1108"/>
      <c r="H19" s="1108"/>
      <c r="I19" s="1108"/>
      <c r="J19" s="1108"/>
      <c r="K19" s="1108"/>
      <c r="L19" s="1108"/>
      <c r="M19" s="1108"/>
      <c r="N19" s="1108"/>
      <c r="O19" s="1108"/>
      <c r="P19" s="1109"/>
      <c r="Q19" s="1113"/>
      <c r="R19" s="1114"/>
      <c r="S19" s="1114"/>
      <c r="T19" s="1114"/>
      <c r="U19" s="1114"/>
      <c r="V19" s="1114"/>
      <c r="W19" s="1114"/>
      <c r="X19" s="1114"/>
      <c r="Y19" s="1114"/>
      <c r="Z19" s="1114"/>
      <c r="AA19" s="1114"/>
      <c r="AB19" s="1114"/>
      <c r="AC19" s="1114"/>
      <c r="AD19" s="1114"/>
      <c r="AE19" s="1115"/>
      <c r="AF19" s="1089"/>
      <c r="AG19" s="1090"/>
      <c r="AH19" s="1090"/>
      <c r="AI19" s="1090"/>
      <c r="AJ19" s="1091"/>
      <c r="AK19" s="1156"/>
      <c r="AL19" s="1157"/>
      <c r="AM19" s="1157"/>
      <c r="AN19" s="1157"/>
      <c r="AO19" s="1157"/>
      <c r="AP19" s="1157"/>
      <c r="AQ19" s="1157"/>
      <c r="AR19" s="1157"/>
      <c r="AS19" s="1157"/>
      <c r="AT19" s="1157"/>
      <c r="AU19" s="1154"/>
      <c r="AV19" s="1154"/>
      <c r="AW19" s="1154"/>
      <c r="AX19" s="1154"/>
      <c r="AY19" s="1155"/>
      <c r="AZ19" s="232"/>
      <c r="BA19" s="232"/>
      <c r="BB19" s="232"/>
      <c r="BC19" s="232"/>
      <c r="BD19" s="232"/>
      <c r="BE19" s="233"/>
      <c r="BF19" s="233"/>
      <c r="BG19" s="233"/>
      <c r="BH19" s="233"/>
      <c r="BI19" s="233"/>
      <c r="BJ19" s="233"/>
      <c r="BK19" s="233"/>
      <c r="BL19" s="233"/>
      <c r="BM19" s="233"/>
      <c r="BN19" s="233"/>
      <c r="BO19" s="233"/>
      <c r="BP19" s="233"/>
      <c r="BQ19" s="242">
        <v>13</v>
      </c>
      <c r="BR19" s="243"/>
      <c r="BS19" s="1084"/>
      <c r="BT19" s="1085"/>
      <c r="BU19" s="1085"/>
      <c r="BV19" s="1085"/>
      <c r="BW19" s="1085"/>
      <c r="BX19" s="1085"/>
      <c r="BY19" s="1085"/>
      <c r="BZ19" s="1085"/>
      <c r="CA19" s="1085"/>
      <c r="CB19" s="1085"/>
      <c r="CC19" s="1085"/>
      <c r="CD19" s="1085"/>
      <c r="CE19" s="1085"/>
      <c r="CF19" s="1085"/>
      <c r="CG19" s="1086"/>
      <c r="CH19" s="1059"/>
      <c r="CI19" s="1060"/>
      <c r="CJ19" s="1060"/>
      <c r="CK19" s="1060"/>
      <c r="CL19" s="1061"/>
      <c r="CM19" s="1059"/>
      <c r="CN19" s="1060"/>
      <c r="CO19" s="1060"/>
      <c r="CP19" s="1060"/>
      <c r="CQ19" s="1061"/>
      <c r="CR19" s="1059"/>
      <c r="CS19" s="1060"/>
      <c r="CT19" s="1060"/>
      <c r="CU19" s="1060"/>
      <c r="CV19" s="1061"/>
      <c r="CW19" s="1059"/>
      <c r="CX19" s="1060"/>
      <c r="CY19" s="1060"/>
      <c r="CZ19" s="1060"/>
      <c r="DA19" s="1061"/>
      <c r="DB19" s="1059"/>
      <c r="DC19" s="1060"/>
      <c r="DD19" s="1060"/>
      <c r="DE19" s="1060"/>
      <c r="DF19" s="1061"/>
      <c r="DG19" s="1059"/>
      <c r="DH19" s="1060"/>
      <c r="DI19" s="1060"/>
      <c r="DJ19" s="1060"/>
      <c r="DK19" s="1061"/>
      <c r="DL19" s="1059"/>
      <c r="DM19" s="1060"/>
      <c r="DN19" s="1060"/>
      <c r="DO19" s="1060"/>
      <c r="DP19" s="1061"/>
      <c r="DQ19" s="1059"/>
      <c r="DR19" s="1060"/>
      <c r="DS19" s="1060"/>
      <c r="DT19" s="1060"/>
      <c r="DU19" s="1061"/>
      <c r="DV19" s="1062"/>
      <c r="DW19" s="1063"/>
      <c r="DX19" s="1063"/>
      <c r="DY19" s="1063"/>
      <c r="DZ19" s="1064"/>
      <c r="EA19" s="234"/>
    </row>
    <row r="20" spans="1:131" s="235" customFormat="1" ht="26.25" customHeight="1">
      <c r="A20" s="241">
        <v>14</v>
      </c>
      <c r="B20" s="1107"/>
      <c r="C20" s="1108"/>
      <c r="D20" s="1108"/>
      <c r="E20" s="1108"/>
      <c r="F20" s="1108"/>
      <c r="G20" s="1108"/>
      <c r="H20" s="1108"/>
      <c r="I20" s="1108"/>
      <c r="J20" s="1108"/>
      <c r="K20" s="1108"/>
      <c r="L20" s="1108"/>
      <c r="M20" s="1108"/>
      <c r="N20" s="1108"/>
      <c r="O20" s="1108"/>
      <c r="P20" s="1109"/>
      <c r="Q20" s="1113"/>
      <c r="R20" s="1114"/>
      <c r="S20" s="1114"/>
      <c r="T20" s="1114"/>
      <c r="U20" s="1114"/>
      <c r="V20" s="1114"/>
      <c r="W20" s="1114"/>
      <c r="X20" s="1114"/>
      <c r="Y20" s="1114"/>
      <c r="Z20" s="1114"/>
      <c r="AA20" s="1114"/>
      <c r="AB20" s="1114"/>
      <c r="AC20" s="1114"/>
      <c r="AD20" s="1114"/>
      <c r="AE20" s="1115"/>
      <c r="AF20" s="1089"/>
      <c r="AG20" s="1090"/>
      <c r="AH20" s="1090"/>
      <c r="AI20" s="1090"/>
      <c r="AJ20" s="1091"/>
      <c r="AK20" s="1156"/>
      <c r="AL20" s="1157"/>
      <c r="AM20" s="1157"/>
      <c r="AN20" s="1157"/>
      <c r="AO20" s="1157"/>
      <c r="AP20" s="1157"/>
      <c r="AQ20" s="1157"/>
      <c r="AR20" s="1157"/>
      <c r="AS20" s="1157"/>
      <c r="AT20" s="1157"/>
      <c r="AU20" s="1154"/>
      <c r="AV20" s="1154"/>
      <c r="AW20" s="1154"/>
      <c r="AX20" s="1154"/>
      <c r="AY20" s="1155"/>
      <c r="AZ20" s="232"/>
      <c r="BA20" s="232"/>
      <c r="BB20" s="232"/>
      <c r="BC20" s="232"/>
      <c r="BD20" s="232"/>
      <c r="BE20" s="233"/>
      <c r="BF20" s="233"/>
      <c r="BG20" s="233"/>
      <c r="BH20" s="233"/>
      <c r="BI20" s="233"/>
      <c r="BJ20" s="233"/>
      <c r="BK20" s="233"/>
      <c r="BL20" s="233"/>
      <c r="BM20" s="233"/>
      <c r="BN20" s="233"/>
      <c r="BO20" s="233"/>
      <c r="BP20" s="233"/>
      <c r="BQ20" s="242">
        <v>14</v>
      </c>
      <c r="BR20" s="243"/>
      <c r="BS20" s="1084"/>
      <c r="BT20" s="1085"/>
      <c r="BU20" s="1085"/>
      <c r="BV20" s="1085"/>
      <c r="BW20" s="1085"/>
      <c r="BX20" s="1085"/>
      <c r="BY20" s="1085"/>
      <c r="BZ20" s="1085"/>
      <c r="CA20" s="1085"/>
      <c r="CB20" s="1085"/>
      <c r="CC20" s="1085"/>
      <c r="CD20" s="1085"/>
      <c r="CE20" s="1085"/>
      <c r="CF20" s="1085"/>
      <c r="CG20" s="1086"/>
      <c r="CH20" s="1059"/>
      <c r="CI20" s="1060"/>
      <c r="CJ20" s="1060"/>
      <c r="CK20" s="1060"/>
      <c r="CL20" s="1061"/>
      <c r="CM20" s="1059"/>
      <c r="CN20" s="1060"/>
      <c r="CO20" s="1060"/>
      <c r="CP20" s="1060"/>
      <c r="CQ20" s="1061"/>
      <c r="CR20" s="1059"/>
      <c r="CS20" s="1060"/>
      <c r="CT20" s="1060"/>
      <c r="CU20" s="1060"/>
      <c r="CV20" s="1061"/>
      <c r="CW20" s="1059"/>
      <c r="CX20" s="1060"/>
      <c r="CY20" s="1060"/>
      <c r="CZ20" s="1060"/>
      <c r="DA20" s="1061"/>
      <c r="DB20" s="1059"/>
      <c r="DC20" s="1060"/>
      <c r="DD20" s="1060"/>
      <c r="DE20" s="1060"/>
      <c r="DF20" s="1061"/>
      <c r="DG20" s="1059"/>
      <c r="DH20" s="1060"/>
      <c r="DI20" s="1060"/>
      <c r="DJ20" s="1060"/>
      <c r="DK20" s="1061"/>
      <c r="DL20" s="1059"/>
      <c r="DM20" s="1060"/>
      <c r="DN20" s="1060"/>
      <c r="DO20" s="1060"/>
      <c r="DP20" s="1061"/>
      <c r="DQ20" s="1059"/>
      <c r="DR20" s="1060"/>
      <c r="DS20" s="1060"/>
      <c r="DT20" s="1060"/>
      <c r="DU20" s="1061"/>
      <c r="DV20" s="1062"/>
      <c r="DW20" s="1063"/>
      <c r="DX20" s="1063"/>
      <c r="DY20" s="1063"/>
      <c r="DZ20" s="1064"/>
      <c r="EA20" s="234"/>
    </row>
    <row r="21" spans="1:131" s="235" customFormat="1" ht="26.25" customHeight="1" thickBot="1">
      <c r="A21" s="241">
        <v>15</v>
      </c>
      <c r="B21" s="1107"/>
      <c r="C21" s="1108"/>
      <c r="D21" s="1108"/>
      <c r="E21" s="1108"/>
      <c r="F21" s="1108"/>
      <c r="G21" s="1108"/>
      <c r="H21" s="1108"/>
      <c r="I21" s="1108"/>
      <c r="J21" s="1108"/>
      <c r="K21" s="1108"/>
      <c r="L21" s="1108"/>
      <c r="M21" s="1108"/>
      <c r="N21" s="1108"/>
      <c r="O21" s="1108"/>
      <c r="P21" s="1109"/>
      <c r="Q21" s="1113"/>
      <c r="R21" s="1114"/>
      <c r="S21" s="1114"/>
      <c r="T21" s="1114"/>
      <c r="U21" s="1114"/>
      <c r="V21" s="1114"/>
      <c r="W21" s="1114"/>
      <c r="X21" s="1114"/>
      <c r="Y21" s="1114"/>
      <c r="Z21" s="1114"/>
      <c r="AA21" s="1114"/>
      <c r="AB21" s="1114"/>
      <c r="AC21" s="1114"/>
      <c r="AD21" s="1114"/>
      <c r="AE21" s="1115"/>
      <c r="AF21" s="1089"/>
      <c r="AG21" s="1090"/>
      <c r="AH21" s="1090"/>
      <c r="AI21" s="1090"/>
      <c r="AJ21" s="1091"/>
      <c r="AK21" s="1156"/>
      <c r="AL21" s="1157"/>
      <c r="AM21" s="1157"/>
      <c r="AN21" s="1157"/>
      <c r="AO21" s="1157"/>
      <c r="AP21" s="1157"/>
      <c r="AQ21" s="1157"/>
      <c r="AR21" s="1157"/>
      <c r="AS21" s="1157"/>
      <c r="AT21" s="1157"/>
      <c r="AU21" s="1154"/>
      <c r="AV21" s="1154"/>
      <c r="AW21" s="1154"/>
      <c r="AX21" s="1154"/>
      <c r="AY21" s="1155"/>
      <c r="AZ21" s="232"/>
      <c r="BA21" s="232"/>
      <c r="BB21" s="232"/>
      <c r="BC21" s="232"/>
      <c r="BD21" s="232"/>
      <c r="BE21" s="233"/>
      <c r="BF21" s="233"/>
      <c r="BG21" s="233"/>
      <c r="BH21" s="233"/>
      <c r="BI21" s="233"/>
      <c r="BJ21" s="233"/>
      <c r="BK21" s="233"/>
      <c r="BL21" s="233"/>
      <c r="BM21" s="233"/>
      <c r="BN21" s="233"/>
      <c r="BO21" s="233"/>
      <c r="BP21" s="233"/>
      <c r="BQ21" s="242">
        <v>15</v>
      </c>
      <c r="BR21" s="243"/>
      <c r="BS21" s="1084"/>
      <c r="BT21" s="1085"/>
      <c r="BU21" s="1085"/>
      <c r="BV21" s="1085"/>
      <c r="BW21" s="1085"/>
      <c r="BX21" s="1085"/>
      <c r="BY21" s="1085"/>
      <c r="BZ21" s="1085"/>
      <c r="CA21" s="1085"/>
      <c r="CB21" s="1085"/>
      <c r="CC21" s="1085"/>
      <c r="CD21" s="1085"/>
      <c r="CE21" s="1085"/>
      <c r="CF21" s="1085"/>
      <c r="CG21" s="1086"/>
      <c r="CH21" s="1059"/>
      <c r="CI21" s="1060"/>
      <c r="CJ21" s="1060"/>
      <c r="CK21" s="1060"/>
      <c r="CL21" s="1061"/>
      <c r="CM21" s="1059"/>
      <c r="CN21" s="1060"/>
      <c r="CO21" s="1060"/>
      <c r="CP21" s="1060"/>
      <c r="CQ21" s="1061"/>
      <c r="CR21" s="1059"/>
      <c r="CS21" s="1060"/>
      <c r="CT21" s="1060"/>
      <c r="CU21" s="1060"/>
      <c r="CV21" s="1061"/>
      <c r="CW21" s="1059"/>
      <c r="CX21" s="1060"/>
      <c r="CY21" s="1060"/>
      <c r="CZ21" s="1060"/>
      <c r="DA21" s="1061"/>
      <c r="DB21" s="1059"/>
      <c r="DC21" s="1060"/>
      <c r="DD21" s="1060"/>
      <c r="DE21" s="1060"/>
      <c r="DF21" s="1061"/>
      <c r="DG21" s="1059"/>
      <c r="DH21" s="1060"/>
      <c r="DI21" s="1060"/>
      <c r="DJ21" s="1060"/>
      <c r="DK21" s="1061"/>
      <c r="DL21" s="1059"/>
      <c r="DM21" s="1060"/>
      <c r="DN21" s="1060"/>
      <c r="DO21" s="1060"/>
      <c r="DP21" s="1061"/>
      <c r="DQ21" s="1059"/>
      <c r="DR21" s="1060"/>
      <c r="DS21" s="1060"/>
      <c r="DT21" s="1060"/>
      <c r="DU21" s="1061"/>
      <c r="DV21" s="1062"/>
      <c r="DW21" s="1063"/>
      <c r="DX21" s="1063"/>
      <c r="DY21" s="1063"/>
      <c r="DZ21" s="1064"/>
      <c r="EA21" s="234"/>
    </row>
    <row r="22" spans="1:131" s="235" customFormat="1" ht="26.25" customHeight="1">
      <c r="A22" s="241">
        <v>16</v>
      </c>
      <c r="B22" s="1107"/>
      <c r="C22" s="1108"/>
      <c r="D22" s="1108"/>
      <c r="E22" s="1108"/>
      <c r="F22" s="1108"/>
      <c r="G22" s="1108"/>
      <c r="H22" s="1108"/>
      <c r="I22" s="1108"/>
      <c r="J22" s="1108"/>
      <c r="K22" s="1108"/>
      <c r="L22" s="1108"/>
      <c r="M22" s="1108"/>
      <c r="N22" s="1108"/>
      <c r="O22" s="1108"/>
      <c r="P22" s="1109"/>
      <c r="Q22" s="1151"/>
      <c r="R22" s="1152"/>
      <c r="S22" s="1152"/>
      <c r="T22" s="1152"/>
      <c r="U22" s="1152"/>
      <c r="V22" s="1152"/>
      <c r="W22" s="1152"/>
      <c r="X22" s="1152"/>
      <c r="Y22" s="1152"/>
      <c r="Z22" s="1152"/>
      <c r="AA22" s="1152"/>
      <c r="AB22" s="1152"/>
      <c r="AC22" s="1152"/>
      <c r="AD22" s="1152"/>
      <c r="AE22" s="1153"/>
      <c r="AF22" s="1089"/>
      <c r="AG22" s="1090"/>
      <c r="AH22" s="1090"/>
      <c r="AI22" s="1090"/>
      <c r="AJ22" s="1091"/>
      <c r="AK22" s="1147"/>
      <c r="AL22" s="1148"/>
      <c r="AM22" s="1148"/>
      <c r="AN22" s="1148"/>
      <c r="AO22" s="1148"/>
      <c r="AP22" s="1148"/>
      <c r="AQ22" s="1148"/>
      <c r="AR22" s="1148"/>
      <c r="AS22" s="1148"/>
      <c r="AT22" s="1148"/>
      <c r="AU22" s="1149"/>
      <c r="AV22" s="1149"/>
      <c r="AW22" s="1149"/>
      <c r="AX22" s="1149"/>
      <c r="AY22" s="1150"/>
      <c r="AZ22" s="1105" t="s">
        <v>384</v>
      </c>
      <c r="BA22" s="1105"/>
      <c r="BB22" s="1105"/>
      <c r="BC22" s="1105"/>
      <c r="BD22" s="1106"/>
      <c r="BE22" s="233"/>
      <c r="BF22" s="233"/>
      <c r="BG22" s="233"/>
      <c r="BH22" s="233"/>
      <c r="BI22" s="233"/>
      <c r="BJ22" s="233"/>
      <c r="BK22" s="233"/>
      <c r="BL22" s="233"/>
      <c r="BM22" s="233"/>
      <c r="BN22" s="233"/>
      <c r="BO22" s="233"/>
      <c r="BP22" s="233"/>
      <c r="BQ22" s="242">
        <v>16</v>
      </c>
      <c r="BR22" s="243"/>
      <c r="BS22" s="1084"/>
      <c r="BT22" s="1085"/>
      <c r="BU22" s="1085"/>
      <c r="BV22" s="1085"/>
      <c r="BW22" s="1085"/>
      <c r="BX22" s="1085"/>
      <c r="BY22" s="1085"/>
      <c r="BZ22" s="1085"/>
      <c r="CA22" s="1085"/>
      <c r="CB22" s="1085"/>
      <c r="CC22" s="1085"/>
      <c r="CD22" s="1085"/>
      <c r="CE22" s="1085"/>
      <c r="CF22" s="1085"/>
      <c r="CG22" s="1086"/>
      <c r="CH22" s="1059"/>
      <c r="CI22" s="1060"/>
      <c r="CJ22" s="1060"/>
      <c r="CK22" s="1060"/>
      <c r="CL22" s="1061"/>
      <c r="CM22" s="1059"/>
      <c r="CN22" s="1060"/>
      <c r="CO22" s="1060"/>
      <c r="CP22" s="1060"/>
      <c r="CQ22" s="1061"/>
      <c r="CR22" s="1059"/>
      <c r="CS22" s="1060"/>
      <c r="CT22" s="1060"/>
      <c r="CU22" s="1060"/>
      <c r="CV22" s="1061"/>
      <c r="CW22" s="1059"/>
      <c r="CX22" s="1060"/>
      <c r="CY22" s="1060"/>
      <c r="CZ22" s="1060"/>
      <c r="DA22" s="1061"/>
      <c r="DB22" s="1059"/>
      <c r="DC22" s="1060"/>
      <c r="DD22" s="1060"/>
      <c r="DE22" s="1060"/>
      <c r="DF22" s="1061"/>
      <c r="DG22" s="1059"/>
      <c r="DH22" s="1060"/>
      <c r="DI22" s="1060"/>
      <c r="DJ22" s="1060"/>
      <c r="DK22" s="1061"/>
      <c r="DL22" s="1059"/>
      <c r="DM22" s="1060"/>
      <c r="DN22" s="1060"/>
      <c r="DO22" s="1060"/>
      <c r="DP22" s="1061"/>
      <c r="DQ22" s="1059"/>
      <c r="DR22" s="1060"/>
      <c r="DS22" s="1060"/>
      <c r="DT22" s="1060"/>
      <c r="DU22" s="1061"/>
      <c r="DV22" s="1062"/>
      <c r="DW22" s="1063"/>
      <c r="DX22" s="1063"/>
      <c r="DY22" s="1063"/>
      <c r="DZ22" s="1064"/>
      <c r="EA22" s="234"/>
    </row>
    <row r="23" spans="1:131" s="235" customFormat="1" ht="26.25" customHeight="1" thickBot="1">
      <c r="A23" s="244" t="s">
        <v>385</v>
      </c>
      <c r="B23" s="1014" t="s">
        <v>386</v>
      </c>
      <c r="C23" s="1015"/>
      <c r="D23" s="1015"/>
      <c r="E23" s="1015"/>
      <c r="F23" s="1015"/>
      <c r="G23" s="1015"/>
      <c r="H23" s="1015"/>
      <c r="I23" s="1015"/>
      <c r="J23" s="1015"/>
      <c r="K23" s="1015"/>
      <c r="L23" s="1015"/>
      <c r="M23" s="1015"/>
      <c r="N23" s="1015"/>
      <c r="O23" s="1015"/>
      <c r="P23" s="1016"/>
      <c r="Q23" s="1138">
        <v>41137</v>
      </c>
      <c r="R23" s="1139"/>
      <c r="S23" s="1139"/>
      <c r="T23" s="1139"/>
      <c r="U23" s="1139"/>
      <c r="V23" s="1139">
        <v>39812</v>
      </c>
      <c r="W23" s="1139"/>
      <c r="X23" s="1139"/>
      <c r="Y23" s="1139"/>
      <c r="Z23" s="1139"/>
      <c r="AA23" s="1139">
        <v>1325</v>
      </c>
      <c r="AB23" s="1139"/>
      <c r="AC23" s="1139"/>
      <c r="AD23" s="1139"/>
      <c r="AE23" s="1140"/>
      <c r="AF23" s="1141">
        <v>1299</v>
      </c>
      <c r="AG23" s="1139"/>
      <c r="AH23" s="1139"/>
      <c r="AI23" s="1139"/>
      <c r="AJ23" s="1142"/>
      <c r="AK23" s="1143"/>
      <c r="AL23" s="1144"/>
      <c r="AM23" s="1144"/>
      <c r="AN23" s="1144"/>
      <c r="AO23" s="1144"/>
      <c r="AP23" s="1139">
        <v>34319</v>
      </c>
      <c r="AQ23" s="1139"/>
      <c r="AR23" s="1139"/>
      <c r="AS23" s="1139"/>
      <c r="AT23" s="1139"/>
      <c r="AU23" s="1145"/>
      <c r="AV23" s="1145"/>
      <c r="AW23" s="1145"/>
      <c r="AX23" s="1145"/>
      <c r="AY23" s="1146"/>
      <c r="AZ23" s="1135" t="s">
        <v>387</v>
      </c>
      <c r="BA23" s="1136"/>
      <c r="BB23" s="1136"/>
      <c r="BC23" s="1136"/>
      <c r="BD23" s="1137"/>
      <c r="BE23" s="233"/>
      <c r="BF23" s="233"/>
      <c r="BG23" s="233"/>
      <c r="BH23" s="233"/>
      <c r="BI23" s="233"/>
      <c r="BJ23" s="233"/>
      <c r="BK23" s="233"/>
      <c r="BL23" s="233"/>
      <c r="BM23" s="233"/>
      <c r="BN23" s="233"/>
      <c r="BO23" s="233"/>
      <c r="BP23" s="233"/>
      <c r="BQ23" s="242">
        <v>17</v>
      </c>
      <c r="BR23" s="243"/>
      <c r="BS23" s="1084"/>
      <c r="BT23" s="1085"/>
      <c r="BU23" s="1085"/>
      <c r="BV23" s="1085"/>
      <c r="BW23" s="1085"/>
      <c r="BX23" s="1085"/>
      <c r="BY23" s="1085"/>
      <c r="BZ23" s="1085"/>
      <c r="CA23" s="1085"/>
      <c r="CB23" s="1085"/>
      <c r="CC23" s="1085"/>
      <c r="CD23" s="1085"/>
      <c r="CE23" s="1085"/>
      <c r="CF23" s="1085"/>
      <c r="CG23" s="1086"/>
      <c r="CH23" s="1059"/>
      <c r="CI23" s="1060"/>
      <c r="CJ23" s="1060"/>
      <c r="CK23" s="1060"/>
      <c r="CL23" s="1061"/>
      <c r="CM23" s="1059"/>
      <c r="CN23" s="1060"/>
      <c r="CO23" s="1060"/>
      <c r="CP23" s="1060"/>
      <c r="CQ23" s="1061"/>
      <c r="CR23" s="1059"/>
      <c r="CS23" s="1060"/>
      <c r="CT23" s="1060"/>
      <c r="CU23" s="1060"/>
      <c r="CV23" s="1061"/>
      <c r="CW23" s="1059"/>
      <c r="CX23" s="1060"/>
      <c r="CY23" s="1060"/>
      <c r="CZ23" s="1060"/>
      <c r="DA23" s="1061"/>
      <c r="DB23" s="1059"/>
      <c r="DC23" s="1060"/>
      <c r="DD23" s="1060"/>
      <c r="DE23" s="1060"/>
      <c r="DF23" s="1061"/>
      <c r="DG23" s="1059"/>
      <c r="DH23" s="1060"/>
      <c r="DI23" s="1060"/>
      <c r="DJ23" s="1060"/>
      <c r="DK23" s="1061"/>
      <c r="DL23" s="1059"/>
      <c r="DM23" s="1060"/>
      <c r="DN23" s="1060"/>
      <c r="DO23" s="1060"/>
      <c r="DP23" s="1061"/>
      <c r="DQ23" s="1059"/>
      <c r="DR23" s="1060"/>
      <c r="DS23" s="1060"/>
      <c r="DT23" s="1060"/>
      <c r="DU23" s="1061"/>
      <c r="DV23" s="1062"/>
      <c r="DW23" s="1063"/>
      <c r="DX23" s="1063"/>
      <c r="DY23" s="1063"/>
      <c r="DZ23" s="1064"/>
      <c r="EA23" s="234"/>
    </row>
    <row r="24" spans="1:131" s="235" customFormat="1" ht="26.25" customHeight="1">
      <c r="A24" s="1134" t="s">
        <v>388</v>
      </c>
      <c r="B24" s="1134"/>
      <c r="C24" s="1134"/>
      <c r="D24" s="1134"/>
      <c r="E24" s="1134"/>
      <c r="F24" s="1134"/>
      <c r="G24" s="1134"/>
      <c r="H24" s="1134"/>
      <c r="I24" s="1134"/>
      <c r="J24" s="1134"/>
      <c r="K24" s="1134"/>
      <c r="L24" s="1134"/>
      <c r="M24" s="1134"/>
      <c r="N24" s="1134"/>
      <c r="O24" s="1134"/>
      <c r="P24" s="1134"/>
      <c r="Q24" s="1134"/>
      <c r="R24" s="1134"/>
      <c r="S24" s="1134"/>
      <c r="T24" s="1134"/>
      <c r="U24" s="1134"/>
      <c r="V24" s="1134"/>
      <c r="W24" s="1134"/>
      <c r="X24" s="1134"/>
      <c r="Y24" s="1134"/>
      <c r="Z24" s="1134"/>
      <c r="AA24" s="1134"/>
      <c r="AB24" s="1134"/>
      <c r="AC24" s="1134"/>
      <c r="AD24" s="1134"/>
      <c r="AE24" s="1134"/>
      <c r="AF24" s="1134"/>
      <c r="AG24" s="1134"/>
      <c r="AH24" s="1134"/>
      <c r="AI24" s="1134"/>
      <c r="AJ24" s="1134"/>
      <c r="AK24" s="1134"/>
      <c r="AL24" s="1134"/>
      <c r="AM24" s="1134"/>
      <c r="AN24" s="1134"/>
      <c r="AO24" s="1134"/>
      <c r="AP24" s="1134"/>
      <c r="AQ24" s="1134"/>
      <c r="AR24" s="1134"/>
      <c r="AS24" s="1134"/>
      <c r="AT24" s="1134"/>
      <c r="AU24" s="1134"/>
      <c r="AV24" s="1134"/>
      <c r="AW24" s="1134"/>
      <c r="AX24" s="1134"/>
      <c r="AY24" s="1134"/>
      <c r="AZ24" s="232"/>
      <c r="BA24" s="232"/>
      <c r="BB24" s="232"/>
      <c r="BC24" s="232"/>
      <c r="BD24" s="232"/>
      <c r="BE24" s="233"/>
      <c r="BF24" s="233"/>
      <c r="BG24" s="233"/>
      <c r="BH24" s="233"/>
      <c r="BI24" s="233"/>
      <c r="BJ24" s="233"/>
      <c r="BK24" s="233"/>
      <c r="BL24" s="233"/>
      <c r="BM24" s="233"/>
      <c r="BN24" s="233"/>
      <c r="BO24" s="233"/>
      <c r="BP24" s="233"/>
      <c r="BQ24" s="242">
        <v>18</v>
      </c>
      <c r="BR24" s="243"/>
      <c r="BS24" s="1084"/>
      <c r="BT24" s="1085"/>
      <c r="BU24" s="1085"/>
      <c r="BV24" s="1085"/>
      <c r="BW24" s="1085"/>
      <c r="BX24" s="1085"/>
      <c r="BY24" s="1085"/>
      <c r="BZ24" s="1085"/>
      <c r="CA24" s="1085"/>
      <c r="CB24" s="1085"/>
      <c r="CC24" s="1085"/>
      <c r="CD24" s="1085"/>
      <c r="CE24" s="1085"/>
      <c r="CF24" s="1085"/>
      <c r="CG24" s="1086"/>
      <c r="CH24" s="1059"/>
      <c r="CI24" s="1060"/>
      <c r="CJ24" s="1060"/>
      <c r="CK24" s="1060"/>
      <c r="CL24" s="1061"/>
      <c r="CM24" s="1059"/>
      <c r="CN24" s="1060"/>
      <c r="CO24" s="1060"/>
      <c r="CP24" s="1060"/>
      <c r="CQ24" s="1061"/>
      <c r="CR24" s="1059"/>
      <c r="CS24" s="1060"/>
      <c r="CT24" s="1060"/>
      <c r="CU24" s="1060"/>
      <c r="CV24" s="1061"/>
      <c r="CW24" s="1059"/>
      <c r="CX24" s="1060"/>
      <c r="CY24" s="1060"/>
      <c r="CZ24" s="1060"/>
      <c r="DA24" s="1061"/>
      <c r="DB24" s="1059"/>
      <c r="DC24" s="1060"/>
      <c r="DD24" s="1060"/>
      <c r="DE24" s="1060"/>
      <c r="DF24" s="1061"/>
      <c r="DG24" s="1059"/>
      <c r="DH24" s="1060"/>
      <c r="DI24" s="1060"/>
      <c r="DJ24" s="1060"/>
      <c r="DK24" s="1061"/>
      <c r="DL24" s="1059"/>
      <c r="DM24" s="1060"/>
      <c r="DN24" s="1060"/>
      <c r="DO24" s="1060"/>
      <c r="DP24" s="1061"/>
      <c r="DQ24" s="1059"/>
      <c r="DR24" s="1060"/>
      <c r="DS24" s="1060"/>
      <c r="DT24" s="1060"/>
      <c r="DU24" s="1061"/>
      <c r="DV24" s="1062"/>
      <c r="DW24" s="1063"/>
      <c r="DX24" s="1063"/>
      <c r="DY24" s="1063"/>
      <c r="DZ24" s="1064"/>
      <c r="EA24" s="234"/>
    </row>
    <row r="25" spans="1:131" s="227" customFormat="1" ht="26.25" customHeight="1" thickBot="1">
      <c r="A25" s="1133" t="s">
        <v>389</v>
      </c>
      <c r="B25" s="1133"/>
      <c r="C25" s="1133"/>
      <c r="D25" s="1133"/>
      <c r="E25" s="1133"/>
      <c r="F25" s="1133"/>
      <c r="G25" s="1133"/>
      <c r="H25" s="1133"/>
      <c r="I25" s="1133"/>
      <c r="J25" s="1133"/>
      <c r="K25" s="1133"/>
      <c r="L25" s="1133"/>
      <c r="M25" s="1133"/>
      <c r="N25" s="1133"/>
      <c r="O25" s="1133"/>
      <c r="P25" s="1133"/>
      <c r="Q25" s="1133"/>
      <c r="R25" s="1133"/>
      <c r="S25" s="1133"/>
      <c r="T25" s="1133"/>
      <c r="U25" s="1133"/>
      <c r="V25" s="1133"/>
      <c r="W25" s="1133"/>
      <c r="X25" s="1133"/>
      <c r="Y25" s="1133"/>
      <c r="Z25" s="1133"/>
      <c r="AA25" s="1133"/>
      <c r="AB25" s="1133"/>
      <c r="AC25" s="1133"/>
      <c r="AD25" s="1133"/>
      <c r="AE25" s="1133"/>
      <c r="AF25" s="1133"/>
      <c r="AG25" s="1133"/>
      <c r="AH25" s="1133"/>
      <c r="AI25" s="1133"/>
      <c r="AJ25" s="1133"/>
      <c r="AK25" s="1133"/>
      <c r="AL25" s="1133"/>
      <c r="AM25" s="1133"/>
      <c r="AN25" s="1133"/>
      <c r="AO25" s="1133"/>
      <c r="AP25" s="1133"/>
      <c r="AQ25" s="1133"/>
      <c r="AR25" s="1133"/>
      <c r="AS25" s="1133"/>
      <c r="AT25" s="1133"/>
      <c r="AU25" s="1133"/>
      <c r="AV25" s="1133"/>
      <c r="AW25" s="1133"/>
      <c r="AX25" s="1133"/>
      <c r="AY25" s="1133"/>
      <c r="AZ25" s="1133"/>
      <c r="BA25" s="1133"/>
      <c r="BB25" s="1133"/>
      <c r="BC25" s="1133"/>
      <c r="BD25" s="1133"/>
      <c r="BE25" s="1133"/>
      <c r="BF25" s="1133"/>
      <c r="BG25" s="1133"/>
      <c r="BH25" s="1133"/>
      <c r="BI25" s="1133"/>
      <c r="BJ25" s="232"/>
      <c r="BK25" s="232"/>
      <c r="BL25" s="232"/>
      <c r="BM25" s="232"/>
      <c r="BN25" s="232"/>
      <c r="BO25" s="245"/>
      <c r="BP25" s="245"/>
      <c r="BQ25" s="242">
        <v>19</v>
      </c>
      <c r="BR25" s="243"/>
      <c r="BS25" s="1084"/>
      <c r="BT25" s="1085"/>
      <c r="BU25" s="1085"/>
      <c r="BV25" s="1085"/>
      <c r="BW25" s="1085"/>
      <c r="BX25" s="1085"/>
      <c r="BY25" s="1085"/>
      <c r="BZ25" s="1085"/>
      <c r="CA25" s="1085"/>
      <c r="CB25" s="1085"/>
      <c r="CC25" s="1085"/>
      <c r="CD25" s="1085"/>
      <c r="CE25" s="1085"/>
      <c r="CF25" s="1085"/>
      <c r="CG25" s="1086"/>
      <c r="CH25" s="1059"/>
      <c r="CI25" s="1060"/>
      <c r="CJ25" s="1060"/>
      <c r="CK25" s="1060"/>
      <c r="CL25" s="1061"/>
      <c r="CM25" s="1059"/>
      <c r="CN25" s="1060"/>
      <c r="CO25" s="1060"/>
      <c r="CP25" s="1060"/>
      <c r="CQ25" s="1061"/>
      <c r="CR25" s="1059"/>
      <c r="CS25" s="1060"/>
      <c r="CT25" s="1060"/>
      <c r="CU25" s="1060"/>
      <c r="CV25" s="1061"/>
      <c r="CW25" s="1059"/>
      <c r="CX25" s="1060"/>
      <c r="CY25" s="1060"/>
      <c r="CZ25" s="1060"/>
      <c r="DA25" s="1061"/>
      <c r="DB25" s="1059"/>
      <c r="DC25" s="1060"/>
      <c r="DD25" s="1060"/>
      <c r="DE25" s="1060"/>
      <c r="DF25" s="1061"/>
      <c r="DG25" s="1059"/>
      <c r="DH25" s="1060"/>
      <c r="DI25" s="1060"/>
      <c r="DJ25" s="1060"/>
      <c r="DK25" s="1061"/>
      <c r="DL25" s="1059"/>
      <c r="DM25" s="1060"/>
      <c r="DN25" s="1060"/>
      <c r="DO25" s="1060"/>
      <c r="DP25" s="1061"/>
      <c r="DQ25" s="1059"/>
      <c r="DR25" s="1060"/>
      <c r="DS25" s="1060"/>
      <c r="DT25" s="1060"/>
      <c r="DU25" s="1061"/>
      <c r="DV25" s="1062"/>
      <c r="DW25" s="1063"/>
      <c r="DX25" s="1063"/>
      <c r="DY25" s="1063"/>
      <c r="DZ25" s="1064"/>
      <c r="EA25" s="226"/>
    </row>
    <row r="26" spans="1:131" s="227" customFormat="1" ht="26.25" customHeight="1">
      <c r="A26" s="1065" t="s">
        <v>365</v>
      </c>
      <c r="B26" s="1066"/>
      <c r="C26" s="1066"/>
      <c r="D26" s="1066"/>
      <c r="E26" s="1066"/>
      <c r="F26" s="1066"/>
      <c r="G26" s="1066"/>
      <c r="H26" s="1066"/>
      <c r="I26" s="1066"/>
      <c r="J26" s="1066"/>
      <c r="K26" s="1066"/>
      <c r="L26" s="1066"/>
      <c r="M26" s="1066"/>
      <c r="N26" s="1066"/>
      <c r="O26" s="1066"/>
      <c r="P26" s="1067"/>
      <c r="Q26" s="1071" t="s">
        <v>390</v>
      </c>
      <c r="R26" s="1072"/>
      <c r="S26" s="1072"/>
      <c r="T26" s="1072"/>
      <c r="U26" s="1073"/>
      <c r="V26" s="1071" t="s">
        <v>391</v>
      </c>
      <c r="W26" s="1072"/>
      <c r="X26" s="1072"/>
      <c r="Y26" s="1072"/>
      <c r="Z26" s="1073"/>
      <c r="AA26" s="1071" t="s">
        <v>392</v>
      </c>
      <c r="AB26" s="1072"/>
      <c r="AC26" s="1072"/>
      <c r="AD26" s="1072"/>
      <c r="AE26" s="1072"/>
      <c r="AF26" s="1129" t="s">
        <v>393</v>
      </c>
      <c r="AG26" s="1078"/>
      <c r="AH26" s="1078"/>
      <c r="AI26" s="1078"/>
      <c r="AJ26" s="1130"/>
      <c r="AK26" s="1072" t="s">
        <v>394</v>
      </c>
      <c r="AL26" s="1072"/>
      <c r="AM26" s="1072"/>
      <c r="AN26" s="1072"/>
      <c r="AO26" s="1073"/>
      <c r="AP26" s="1071" t="s">
        <v>395</v>
      </c>
      <c r="AQ26" s="1072"/>
      <c r="AR26" s="1072"/>
      <c r="AS26" s="1072"/>
      <c r="AT26" s="1073"/>
      <c r="AU26" s="1071" t="s">
        <v>396</v>
      </c>
      <c r="AV26" s="1072"/>
      <c r="AW26" s="1072"/>
      <c r="AX26" s="1072"/>
      <c r="AY26" s="1073"/>
      <c r="AZ26" s="1071" t="s">
        <v>397</v>
      </c>
      <c r="BA26" s="1072"/>
      <c r="BB26" s="1072"/>
      <c r="BC26" s="1072"/>
      <c r="BD26" s="1073"/>
      <c r="BE26" s="1071" t="s">
        <v>372</v>
      </c>
      <c r="BF26" s="1072"/>
      <c r="BG26" s="1072"/>
      <c r="BH26" s="1072"/>
      <c r="BI26" s="1087"/>
      <c r="BJ26" s="232"/>
      <c r="BK26" s="232"/>
      <c r="BL26" s="232"/>
      <c r="BM26" s="232"/>
      <c r="BN26" s="232"/>
      <c r="BO26" s="245"/>
      <c r="BP26" s="245"/>
      <c r="BQ26" s="242">
        <v>20</v>
      </c>
      <c r="BR26" s="243"/>
      <c r="BS26" s="1084"/>
      <c r="BT26" s="1085"/>
      <c r="BU26" s="1085"/>
      <c r="BV26" s="1085"/>
      <c r="BW26" s="1085"/>
      <c r="BX26" s="1085"/>
      <c r="BY26" s="1085"/>
      <c r="BZ26" s="1085"/>
      <c r="CA26" s="1085"/>
      <c r="CB26" s="1085"/>
      <c r="CC26" s="1085"/>
      <c r="CD26" s="1085"/>
      <c r="CE26" s="1085"/>
      <c r="CF26" s="1085"/>
      <c r="CG26" s="1086"/>
      <c r="CH26" s="1059"/>
      <c r="CI26" s="1060"/>
      <c r="CJ26" s="1060"/>
      <c r="CK26" s="1060"/>
      <c r="CL26" s="1061"/>
      <c r="CM26" s="1059"/>
      <c r="CN26" s="1060"/>
      <c r="CO26" s="1060"/>
      <c r="CP26" s="1060"/>
      <c r="CQ26" s="1061"/>
      <c r="CR26" s="1059"/>
      <c r="CS26" s="1060"/>
      <c r="CT26" s="1060"/>
      <c r="CU26" s="1060"/>
      <c r="CV26" s="1061"/>
      <c r="CW26" s="1059"/>
      <c r="CX26" s="1060"/>
      <c r="CY26" s="1060"/>
      <c r="CZ26" s="1060"/>
      <c r="DA26" s="1061"/>
      <c r="DB26" s="1059"/>
      <c r="DC26" s="1060"/>
      <c r="DD26" s="1060"/>
      <c r="DE26" s="1060"/>
      <c r="DF26" s="1061"/>
      <c r="DG26" s="1059"/>
      <c r="DH26" s="1060"/>
      <c r="DI26" s="1060"/>
      <c r="DJ26" s="1060"/>
      <c r="DK26" s="1061"/>
      <c r="DL26" s="1059"/>
      <c r="DM26" s="1060"/>
      <c r="DN26" s="1060"/>
      <c r="DO26" s="1060"/>
      <c r="DP26" s="1061"/>
      <c r="DQ26" s="1059"/>
      <c r="DR26" s="1060"/>
      <c r="DS26" s="1060"/>
      <c r="DT26" s="1060"/>
      <c r="DU26" s="1061"/>
      <c r="DV26" s="1062"/>
      <c r="DW26" s="1063"/>
      <c r="DX26" s="1063"/>
      <c r="DY26" s="1063"/>
      <c r="DZ26" s="1064"/>
      <c r="EA26" s="226"/>
    </row>
    <row r="27" spans="1:131" s="227" customFormat="1" ht="26.25" customHeight="1" thickBot="1">
      <c r="A27" s="1068"/>
      <c r="B27" s="1069"/>
      <c r="C27" s="1069"/>
      <c r="D27" s="1069"/>
      <c r="E27" s="1069"/>
      <c r="F27" s="1069"/>
      <c r="G27" s="1069"/>
      <c r="H27" s="1069"/>
      <c r="I27" s="1069"/>
      <c r="J27" s="1069"/>
      <c r="K27" s="1069"/>
      <c r="L27" s="1069"/>
      <c r="M27" s="1069"/>
      <c r="N27" s="1069"/>
      <c r="O27" s="1069"/>
      <c r="P27" s="1070"/>
      <c r="Q27" s="1074"/>
      <c r="R27" s="1075"/>
      <c r="S27" s="1075"/>
      <c r="T27" s="1075"/>
      <c r="U27" s="1076"/>
      <c r="V27" s="1074"/>
      <c r="W27" s="1075"/>
      <c r="X27" s="1075"/>
      <c r="Y27" s="1075"/>
      <c r="Z27" s="1076"/>
      <c r="AA27" s="1074"/>
      <c r="AB27" s="1075"/>
      <c r="AC27" s="1075"/>
      <c r="AD27" s="1075"/>
      <c r="AE27" s="1075"/>
      <c r="AF27" s="1131"/>
      <c r="AG27" s="1081"/>
      <c r="AH27" s="1081"/>
      <c r="AI27" s="1081"/>
      <c r="AJ27" s="1132"/>
      <c r="AK27" s="1075"/>
      <c r="AL27" s="1075"/>
      <c r="AM27" s="1075"/>
      <c r="AN27" s="1075"/>
      <c r="AO27" s="1076"/>
      <c r="AP27" s="1074"/>
      <c r="AQ27" s="1075"/>
      <c r="AR27" s="1075"/>
      <c r="AS27" s="1075"/>
      <c r="AT27" s="1076"/>
      <c r="AU27" s="1074"/>
      <c r="AV27" s="1075"/>
      <c r="AW27" s="1075"/>
      <c r="AX27" s="1075"/>
      <c r="AY27" s="1076"/>
      <c r="AZ27" s="1074"/>
      <c r="BA27" s="1075"/>
      <c r="BB27" s="1075"/>
      <c r="BC27" s="1075"/>
      <c r="BD27" s="1076"/>
      <c r="BE27" s="1074"/>
      <c r="BF27" s="1075"/>
      <c r="BG27" s="1075"/>
      <c r="BH27" s="1075"/>
      <c r="BI27" s="1088"/>
      <c r="BJ27" s="232"/>
      <c r="BK27" s="232"/>
      <c r="BL27" s="232"/>
      <c r="BM27" s="232"/>
      <c r="BN27" s="232"/>
      <c r="BO27" s="245"/>
      <c r="BP27" s="245"/>
      <c r="BQ27" s="242">
        <v>21</v>
      </c>
      <c r="BR27" s="243"/>
      <c r="BS27" s="1084"/>
      <c r="BT27" s="1085"/>
      <c r="BU27" s="1085"/>
      <c r="BV27" s="1085"/>
      <c r="BW27" s="1085"/>
      <c r="BX27" s="1085"/>
      <c r="BY27" s="1085"/>
      <c r="BZ27" s="1085"/>
      <c r="CA27" s="1085"/>
      <c r="CB27" s="1085"/>
      <c r="CC27" s="1085"/>
      <c r="CD27" s="1085"/>
      <c r="CE27" s="1085"/>
      <c r="CF27" s="1085"/>
      <c r="CG27" s="1086"/>
      <c r="CH27" s="1059"/>
      <c r="CI27" s="1060"/>
      <c r="CJ27" s="1060"/>
      <c r="CK27" s="1060"/>
      <c r="CL27" s="1061"/>
      <c r="CM27" s="1059"/>
      <c r="CN27" s="1060"/>
      <c r="CO27" s="1060"/>
      <c r="CP27" s="1060"/>
      <c r="CQ27" s="1061"/>
      <c r="CR27" s="1059"/>
      <c r="CS27" s="1060"/>
      <c r="CT27" s="1060"/>
      <c r="CU27" s="1060"/>
      <c r="CV27" s="1061"/>
      <c r="CW27" s="1059"/>
      <c r="CX27" s="1060"/>
      <c r="CY27" s="1060"/>
      <c r="CZ27" s="1060"/>
      <c r="DA27" s="1061"/>
      <c r="DB27" s="1059"/>
      <c r="DC27" s="1060"/>
      <c r="DD27" s="1060"/>
      <c r="DE27" s="1060"/>
      <c r="DF27" s="1061"/>
      <c r="DG27" s="1059"/>
      <c r="DH27" s="1060"/>
      <c r="DI27" s="1060"/>
      <c r="DJ27" s="1060"/>
      <c r="DK27" s="1061"/>
      <c r="DL27" s="1059"/>
      <c r="DM27" s="1060"/>
      <c r="DN27" s="1060"/>
      <c r="DO27" s="1060"/>
      <c r="DP27" s="1061"/>
      <c r="DQ27" s="1059"/>
      <c r="DR27" s="1060"/>
      <c r="DS27" s="1060"/>
      <c r="DT27" s="1060"/>
      <c r="DU27" s="1061"/>
      <c r="DV27" s="1062"/>
      <c r="DW27" s="1063"/>
      <c r="DX27" s="1063"/>
      <c r="DY27" s="1063"/>
      <c r="DZ27" s="1064"/>
      <c r="EA27" s="226"/>
    </row>
    <row r="28" spans="1:131" s="227" customFormat="1" ht="26.25" customHeight="1" thickTop="1">
      <c r="A28" s="246">
        <v>1</v>
      </c>
      <c r="B28" s="1120" t="s">
        <v>398</v>
      </c>
      <c r="C28" s="1121"/>
      <c r="D28" s="1121"/>
      <c r="E28" s="1121"/>
      <c r="F28" s="1121"/>
      <c r="G28" s="1121"/>
      <c r="H28" s="1121"/>
      <c r="I28" s="1121"/>
      <c r="J28" s="1121"/>
      <c r="K28" s="1121"/>
      <c r="L28" s="1121"/>
      <c r="M28" s="1121"/>
      <c r="N28" s="1121"/>
      <c r="O28" s="1121"/>
      <c r="P28" s="1122"/>
      <c r="Q28" s="1123">
        <v>9583</v>
      </c>
      <c r="R28" s="1124"/>
      <c r="S28" s="1124"/>
      <c r="T28" s="1124"/>
      <c r="U28" s="1124"/>
      <c r="V28" s="1124">
        <v>9278</v>
      </c>
      <c r="W28" s="1124"/>
      <c r="X28" s="1124"/>
      <c r="Y28" s="1124"/>
      <c r="Z28" s="1124"/>
      <c r="AA28" s="1124">
        <v>306</v>
      </c>
      <c r="AB28" s="1124"/>
      <c r="AC28" s="1124"/>
      <c r="AD28" s="1124"/>
      <c r="AE28" s="1125"/>
      <c r="AF28" s="1126">
        <v>306</v>
      </c>
      <c r="AG28" s="1124"/>
      <c r="AH28" s="1124"/>
      <c r="AI28" s="1124"/>
      <c r="AJ28" s="1127"/>
      <c r="AK28" s="1128">
        <v>789</v>
      </c>
      <c r="AL28" s="1116"/>
      <c r="AM28" s="1116"/>
      <c r="AN28" s="1116"/>
      <c r="AO28" s="1116"/>
      <c r="AP28" s="1116" t="s">
        <v>573</v>
      </c>
      <c r="AQ28" s="1116"/>
      <c r="AR28" s="1116"/>
      <c r="AS28" s="1116"/>
      <c r="AT28" s="1116"/>
      <c r="AU28" s="1116" t="s">
        <v>574</v>
      </c>
      <c r="AV28" s="1116"/>
      <c r="AW28" s="1116"/>
      <c r="AX28" s="1116"/>
      <c r="AY28" s="1116"/>
      <c r="AZ28" s="1117" t="s">
        <v>574</v>
      </c>
      <c r="BA28" s="1117"/>
      <c r="BB28" s="1117"/>
      <c r="BC28" s="1117"/>
      <c r="BD28" s="1117"/>
      <c r="BE28" s="1118"/>
      <c r="BF28" s="1118"/>
      <c r="BG28" s="1118"/>
      <c r="BH28" s="1118"/>
      <c r="BI28" s="1119"/>
      <c r="BJ28" s="232"/>
      <c r="BK28" s="232"/>
      <c r="BL28" s="232"/>
      <c r="BM28" s="232"/>
      <c r="BN28" s="232"/>
      <c r="BO28" s="245"/>
      <c r="BP28" s="245"/>
      <c r="BQ28" s="242">
        <v>22</v>
      </c>
      <c r="BR28" s="243"/>
      <c r="BS28" s="1084"/>
      <c r="BT28" s="1085"/>
      <c r="BU28" s="1085"/>
      <c r="BV28" s="1085"/>
      <c r="BW28" s="1085"/>
      <c r="BX28" s="1085"/>
      <c r="BY28" s="1085"/>
      <c r="BZ28" s="1085"/>
      <c r="CA28" s="1085"/>
      <c r="CB28" s="1085"/>
      <c r="CC28" s="1085"/>
      <c r="CD28" s="1085"/>
      <c r="CE28" s="1085"/>
      <c r="CF28" s="1085"/>
      <c r="CG28" s="1086"/>
      <c r="CH28" s="1059"/>
      <c r="CI28" s="1060"/>
      <c r="CJ28" s="1060"/>
      <c r="CK28" s="1060"/>
      <c r="CL28" s="1061"/>
      <c r="CM28" s="1059"/>
      <c r="CN28" s="1060"/>
      <c r="CO28" s="1060"/>
      <c r="CP28" s="1060"/>
      <c r="CQ28" s="1061"/>
      <c r="CR28" s="1059"/>
      <c r="CS28" s="1060"/>
      <c r="CT28" s="1060"/>
      <c r="CU28" s="1060"/>
      <c r="CV28" s="1061"/>
      <c r="CW28" s="1059"/>
      <c r="CX28" s="1060"/>
      <c r="CY28" s="1060"/>
      <c r="CZ28" s="1060"/>
      <c r="DA28" s="1061"/>
      <c r="DB28" s="1059"/>
      <c r="DC28" s="1060"/>
      <c r="DD28" s="1060"/>
      <c r="DE28" s="1060"/>
      <c r="DF28" s="1061"/>
      <c r="DG28" s="1059"/>
      <c r="DH28" s="1060"/>
      <c r="DI28" s="1060"/>
      <c r="DJ28" s="1060"/>
      <c r="DK28" s="1061"/>
      <c r="DL28" s="1059"/>
      <c r="DM28" s="1060"/>
      <c r="DN28" s="1060"/>
      <c r="DO28" s="1060"/>
      <c r="DP28" s="1061"/>
      <c r="DQ28" s="1059"/>
      <c r="DR28" s="1060"/>
      <c r="DS28" s="1060"/>
      <c r="DT28" s="1060"/>
      <c r="DU28" s="1061"/>
      <c r="DV28" s="1062"/>
      <c r="DW28" s="1063"/>
      <c r="DX28" s="1063"/>
      <c r="DY28" s="1063"/>
      <c r="DZ28" s="1064"/>
      <c r="EA28" s="226"/>
    </row>
    <row r="29" spans="1:131" s="227" customFormat="1" ht="26.25" customHeight="1">
      <c r="A29" s="246">
        <v>2</v>
      </c>
      <c r="B29" s="1107" t="s">
        <v>399</v>
      </c>
      <c r="C29" s="1108"/>
      <c r="D29" s="1108"/>
      <c r="E29" s="1108"/>
      <c r="F29" s="1108"/>
      <c r="G29" s="1108"/>
      <c r="H29" s="1108"/>
      <c r="I29" s="1108"/>
      <c r="J29" s="1108"/>
      <c r="K29" s="1108"/>
      <c r="L29" s="1108"/>
      <c r="M29" s="1108"/>
      <c r="N29" s="1108"/>
      <c r="O29" s="1108"/>
      <c r="P29" s="1109"/>
      <c r="Q29" s="1113">
        <v>8243</v>
      </c>
      <c r="R29" s="1114"/>
      <c r="S29" s="1114"/>
      <c r="T29" s="1114"/>
      <c r="U29" s="1114"/>
      <c r="V29" s="1114">
        <v>8134</v>
      </c>
      <c r="W29" s="1114"/>
      <c r="X29" s="1114"/>
      <c r="Y29" s="1114"/>
      <c r="Z29" s="1114"/>
      <c r="AA29" s="1114">
        <v>108</v>
      </c>
      <c r="AB29" s="1114"/>
      <c r="AC29" s="1114"/>
      <c r="AD29" s="1114"/>
      <c r="AE29" s="1115"/>
      <c r="AF29" s="1089">
        <v>108</v>
      </c>
      <c r="AG29" s="1090"/>
      <c r="AH29" s="1090"/>
      <c r="AI29" s="1090"/>
      <c r="AJ29" s="1091"/>
      <c r="AK29" s="1050">
        <v>1183</v>
      </c>
      <c r="AL29" s="1041"/>
      <c r="AM29" s="1041"/>
      <c r="AN29" s="1041"/>
      <c r="AO29" s="1041"/>
      <c r="AP29" s="1041" t="s">
        <v>573</v>
      </c>
      <c r="AQ29" s="1041"/>
      <c r="AR29" s="1041"/>
      <c r="AS29" s="1041"/>
      <c r="AT29" s="1041"/>
      <c r="AU29" s="1041" t="s">
        <v>575</v>
      </c>
      <c r="AV29" s="1041"/>
      <c r="AW29" s="1041"/>
      <c r="AX29" s="1041"/>
      <c r="AY29" s="1041"/>
      <c r="AZ29" s="1112" t="s">
        <v>574</v>
      </c>
      <c r="BA29" s="1112"/>
      <c r="BB29" s="1112"/>
      <c r="BC29" s="1112"/>
      <c r="BD29" s="1112"/>
      <c r="BE29" s="1102"/>
      <c r="BF29" s="1102"/>
      <c r="BG29" s="1102"/>
      <c r="BH29" s="1102"/>
      <c r="BI29" s="1103"/>
      <c r="BJ29" s="232"/>
      <c r="BK29" s="232"/>
      <c r="BL29" s="232"/>
      <c r="BM29" s="232"/>
      <c r="BN29" s="232"/>
      <c r="BO29" s="245"/>
      <c r="BP29" s="245"/>
      <c r="BQ29" s="242">
        <v>23</v>
      </c>
      <c r="BR29" s="243"/>
      <c r="BS29" s="1084"/>
      <c r="BT29" s="1085"/>
      <c r="BU29" s="1085"/>
      <c r="BV29" s="1085"/>
      <c r="BW29" s="1085"/>
      <c r="BX29" s="1085"/>
      <c r="BY29" s="1085"/>
      <c r="BZ29" s="1085"/>
      <c r="CA29" s="1085"/>
      <c r="CB29" s="1085"/>
      <c r="CC29" s="1085"/>
      <c r="CD29" s="1085"/>
      <c r="CE29" s="1085"/>
      <c r="CF29" s="1085"/>
      <c r="CG29" s="1086"/>
      <c r="CH29" s="1059"/>
      <c r="CI29" s="1060"/>
      <c r="CJ29" s="1060"/>
      <c r="CK29" s="1060"/>
      <c r="CL29" s="1061"/>
      <c r="CM29" s="1059"/>
      <c r="CN29" s="1060"/>
      <c r="CO29" s="1060"/>
      <c r="CP29" s="1060"/>
      <c r="CQ29" s="1061"/>
      <c r="CR29" s="1059"/>
      <c r="CS29" s="1060"/>
      <c r="CT29" s="1060"/>
      <c r="CU29" s="1060"/>
      <c r="CV29" s="1061"/>
      <c r="CW29" s="1059"/>
      <c r="CX29" s="1060"/>
      <c r="CY29" s="1060"/>
      <c r="CZ29" s="1060"/>
      <c r="DA29" s="1061"/>
      <c r="DB29" s="1059"/>
      <c r="DC29" s="1060"/>
      <c r="DD29" s="1060"/>
      <c r="DE29" s="1060"/>
      <c r="DF29" s="1061"/>
      <c r="DG29" s="1059"/>
      <c r="DH29" s="1060"/>
      <c r="DI29" s="1060"/>
      <c r="DJ29" s="1060"/>
      <c r="DK29" s="1061"/>
      <c r="DL29" s="1059"/>
      <c r="DM29" s="1060"/>
      <c r="DN29" s="1060"/>
      <c r="DO29" s="1060"/>
      <c r="DP29" s="1061"/>
      <c r="DQ29" s="1059"/>
      <c r="DR29" s="1060"/>
      <c r="DS29" s="1060"/>
      <c r="DT29" s="1060"/>
      <c r="DU29" s="1061"/>
      <c r="DV29" s="1062"/>
      <c r="DW29" s="1063"/>
      <c r="DX29" s="1063"/>
      <c r="DY29" s="1063"/>
      <c r="DZ29" s="1064"/>
      <c r="EA29" s="226"/>
    </row>
    <row r="30" spans="1:131" s="227" customFormat="1" ht="26.25" customHeight="1">
      <c r="A30" s="246">
        <v>3</v>
      </c>
      <c r="B30" s="1107" t="s">
        <v>400</v>
      </c>
      <c r="C30" s="1108"/>
      <c r="D30" s="1108"/>
      <c r="E30" s="1108"/>
      <c r="F30" s="1108"/>
      <c r="G30" s="1108"/>
      <c r="H30" s="1108"/>
      <c r="I30" s="1108"/>
      <c r="J30" s="1108"/>
      <c r="K30" s="1108"/>
      <c r="L30" s="1108"/>
      <c r="M30" s="1108"/>
      <c r="N30" s="1108"/>
      <c r="O30" s="1108"/>
      <c r="P30" s="1109"/>
      <c r="Q30" s="1113">
        <v>913</v>
      </c>
      <c r="R30" s="1114"/>
      <c r="S30" s="1114"/>
      <c r="T30" s="1114"/>
      <c r="U30" s="1114"/>
      <c r="V30" s="1114">
        <v>894</v>
      </c>
      <c r="W30" s="1114"/>
      <c r="X30" s="1114"/>
      <c r="Y30" s="1114"/>
      <c r="Z30" s="1114"/>
      <c r="AA30" s="1114">
        <v>19</v>
      </c>
      <c r="AB30" s="1114"/>
      <c r="AC30" s="1114"/>
      <c r="AD30" s="1114"/>
      <c r="AE30" s="1115"/>
      <c r="AF30" s="1089">
        <v>19</v>
      </c>
      <c r="AG30" s="1090"/>
      <c r="AH30" s="1090"/>
      <c r="AI30" s="1090"/>
      <c r="AJ30" s="1091"/>
      <c r="AK30" s="1050">
        <v>281</v>
      </c>
      <c r="AL30" s="1041"/>
      <c r="AM30" s="1041"/>
      <c r="AN30" s="1041"/>
      <c r="AO30" s="1041"/>
      <c r="AP30" s="1041" t="s">
        <v>575</v>
      </c>
      <c r="AQ30" s="1041"/>
      <c r="AR30" s="1041"/>
      <c r="AS30" s="1041"/>
      <c r="AT30" s="1041"/>
      <c r="AU30" s="1041" t="s">
        <v>575</v>
      </c>
      <c r="AV30" s="1041"/>
      <c r="AW30" s="1041"/>
      <c r="AX30" s="1041"/>
      <c r="AY30" s="1041"/>
      <c r="AZ30" s="1112" t="s">
        <v>573</v>
      </c>
      <c r="BA30" s="1112"/>
      <c r="BB30" s="1112"/>
      <c r="BC30" s="1112"/>
      <c r="BD30" s="1112"/>
      <c r="BE30" s="1102"/>
      <c r="BF30" s="1102"/>
      <c r="BG30" s="1102"/>
      <c r="BH30" s="1102"/>
      <c r="BI30" s="1103"/>
      <c r="BJ30" s="232"/>
      <c r="BK30" s="232"/>
      <c r="BL30" s="232"/>
      <c r="BM30" s="232"/>
      <c r="BN30" s="232"/>
      <c r="BO30" s="245"/>
      <c r="BP30" s="245"/>
      <c r="BQ30" s="242">
        <v>24</v>
      </c>
      <c r="BR30" s="243"/>
      <c r="BS30" s="1084"/>
      <c r="BT30" s="1085"/>
      <c r="BU30" s="1085"/>
      <c r="BV30" s="1085"/>
      <c r="BW30" s="1085"/>
      <c r="BX30" s="1085"/>
      <c r="BY30" s="1085"/>
      <c r="BZ30" s="1085"/>
      <c r="CA30" s="1085"/>
      <c r="CB30" s="1085"/>
      <c r="CC30" s="1085"/>
      <c r="CD30" s="1085"/>
      <c r="CE30" s="1085"/>
      <c r="CF30" s="1085"/>
      <c r="CG30" s="1086"/>
      <c r="CH30" s="1059"/>
      <c r="CI30" s="1060"/>
      <c r="CJ30" s="1060"/>
      <c r="CK30" s="1060"/>
      <c r="CL30" s="1061"/>
      <c r="CM30" s="1059"/>
      <c r="CN30" s="1060"/>
      <c r="CO30" s="1060"/>
      <c r="CP30" s="1060"/>
      <c r="CQ30" s="1061"/>
      <c r="CR30" s="1059"/>
      <c r="CS30" s="1060"/>
      <c r="CT30" s="1060"/>
      <c r="CU30" s="1060"/>
      <c r="CV30" s="1061"/>
      <c r="CW30" s="1059"/>
      <c r="CX30" s="1060"/>
      <c r="CY30" s="1060"/>
      <c r="CZ30" s="1060"/>
      <c r="DA30" s="1061"/>
      <c r="DB30" s="1059"/>
      <c r="DC30" s="1060"/>
      <c r="DD30" s="1060"/>
      <c r="DE30" s="1060"/>
      <c r="DF30" s="1061"/>
      <c r="DG30" s="1059"/>
      <c r="DH30" s="1060"/>
      <c r="DI30" s="1060"/>
      <c r="DJ30" s="1060"/>
      <c r="DK30" s="1061"/>
      <c r="DL30" s="1059"/>
      <c r="DM30" s="1060"/>
      <c r="DN30" s="1060"/>
      <c r="DO30" s="1060"/>
      <c r="DP30" s="1061"/>
      <c r="DQ30" s="1059"/>
      <c r="DR30" s="1060"/>
      <c r="DS30" s="1060"/>
      <c r="DT30" s="1060"/>
      <c r="DU30" s="1061"/>
      <c r="DV30" s="1062"/>
      <c r="DW30" s="1063"/>
      <c r="DX30" s="1063"/>
      <c r="DY30" s="1063"/>
      <c r="DZ30" s="1064"/>
      <c r="EA30" s="226"/>
    </row>
    <row r="31" spans="1:131" s="227" customFormat="1" ht="26.25" customHeight="1">
      <c r="A31" s="246">
        <v>4</v>
      </c>
      <c r="B31" s="1107" t="s">
        <v>401</v>
      </c>
      <c r="C31" s="1108"/>
      <c r="D31" s="1108"/>
      <c r="E31" s="1108"/>
      <c r="F31" s="1108"/>
      <c r="G31" s="1108"/>
      <c r="H31" s="1108"/>
      <c r="I31" s="1108"/>
      <c r="J31" s="1108"/>
      <c r="K31" s="1108"/>
      <c r="L31" s="1108"/>
      <c r="M31" s="1108"/>
      <c r="N31" s="1108"/>
      <c r="O31" s="1108"/>
      <c r="P31" s="1109"/>
      <c r="Q31" s="1113">
        <v>1972</v>
      </c>
      <c r="R31" s="1114"/>
      <c r="S31" s="1114"/>
      <c r="T31" s="1114"/>
      <c r="U31" s="1114"/>
      <c r="V31" s="1114">
        <v>1592</v>
      </c>
      <c r="W31" s="1114"/>
      <c r="X31" s="1114"/>
      <c r="Y31" s="1114"/>
      <c r="Z31" s="1114"/>
      <c r="AA31" s="1114">
        <v>380</v>
      </c>
      <c r="AB31" s="1114"/>
      <c r="AC31" s="1114"/>
      <c r="AD31" s="1114"/>
      <c r="AE31" s="1115"/>
      <c r="AF31" s="1089">
        <v>3164</v>
      </c>
      <c r="AG31" s="1090"/>
      <c r="AH31" s="1090"/>
      <c r="AI31" s="1090"/>
      <c r="AJ31" s="1091"/>
      <c r="AK31" s="1050">
        <v>18</v>
      </c>
      <c r="AL31" s="1041"/>
      <c r="AM31" s="1041"/>
      <c r="AN31" s="1041"/>
      <c r="AO31" s="1041"/>
      <c r="AP31" s="1041">
        <v>1296</v>
      </c>
      <c r="AQ31" s="1041"/>
      <c r="AR31" s="1041"/>
      <c r="AS31" s="1041"/>
      <c r="AT31" s="1041"/>
      <c r="AU31" s="1041">
        <v>16</v>
      </c>
      <c r="AV31" s="1041"/>
      <c r="AW31" s="1041"/>
      <c r="AX31" s="1041"/>
      <c r="AY31" s="1041"/>
      <c r="AZ31" s="1112" t="s">
        <v>576</v>
      </c>
      <c r="BA31" s="1112"/>
      <c r="BB31" s="1112"/>
      <c r="BC31" s="1112"/>
      <c r="BD31" s="1112"/>
      <c r="BE31" s="1102" t="s">
        <v>402</v>
      </c>
      <c r="BF31" s="1102"/>
      <c r="BG31" s="1102"/>
      <c r="BH31" s="1102"/>
      <c r="BI31" s="1103"/>
      <c r="BJ31" s="232"/>
      <c r="BK31" s="232"/>
      <c r="BL31" s="232"/>
      <c r="BM31" s="232"/>
      <c r="BN31" s="232"/>
      <c r="BO31" s="245"/>
      <c r="BP31" s="245"/>
      <c r="BQ31" s="242">
        <v>25</v>
      </c>
      <c r="BR31" s="243"/>
      <c r="BS31" s="1084"/>
      <c r="BT31" s="1085"/>
      <c r="BU31" s="1085"/>
      <c r="BV31" s="1085"/>
      <c r="BW31" s="1085"/>
      <c r="BX31" s="1085"/>
      <c r="BY31" s="1085"/>
      <c r="BZ31" s="1085"/>
      <c r="CA31" s="1085"/>
      <c r="CB31" s="1085"/>
      <c r="CC31" s="1085"/>
      <c r="CD31" s="1085"/>
      <c r="CE31" s="1085"/>
      <c r="CF31" s="1085"/>
      <c r="CG31" s="1086"/>
      <c r="CH31" s="1059"/>
      <c r="CI31" s="1060"/>
      <c r="CJ31" s="1060"/>
      <c r="CK31" s="1060"/>
      <c r="CL31" s="1061"/>
      <c r="CM31" s="1059"/>
      <c r="CN31" s="1060"/>
      <c r="CO31" s="1060"/>
      <c r="CP31" s="1060"/>
      <c r="CQ31" s="1061"/>
      <c r="CR31" s="1059"/>
      <c r="CS31" s="1060"/>
      <c r="CT31" s="1060"/>
      <c r="CU31" s="1060"/>
      <c r="CV31" s="1061"/>
      <c r="CW31" s="1059"/>
      <c r="CX31" s="1060"/>
      <c r="CY31" s="1060"/>
      <c r="CZ31" s="1060"/>
      <c r="DA31" s="1061"/>
      <c r="DB31" s="1059"/>
      <c r="DC31" s="1060"/>
      <c r="DD31" s="1060"/>
      <c r="DE31" s="1060"/>
      <c r="DF31" s="1061"/>
      <c r="DG31" s="1059"/>
      <c r="DH31" s="1060"/>
      <c r="DI31" s="1060"/>
      <c r="DJ31" s="1060"/>
      <c r="DK31" s="1061"/>
      <c r="DL31" s="1059"/>
      <c r="DM31" s="1060"/>
      <c r="DN31" s="1060"/>
      <c r="DO31" s="1060"/>
      <c r="DP31" s="1061"/>
      <c r="DQ31" s="1059"/>
      <c r="DR31" s="1060"/>
      <c r="DS31" s="1060"/>
      <c r="DT31" s="1060"/>
      <c r="DU31" s="1061"/>
      <c r="DV31" s="1062"/>
      <c r="DW31" s="1063"/>
      <c r="DX31" s="1063"/>
      <c r="DY31" s="1063"/>
      <c r="DZ31" s="1064"/>
      <c r="EA31" s="226"/>
    </row>
    <row r="32" spans="1:131" s="227" customFormat="1" ht="26.25" customHeight="1">
      <c r="A32" s="246">
        <v>5</v>
      </c>
      <c r="B32" s="1107" t="s">
        <v>403</v>
      </c>
      <c r="C32" s="1108"/>
      <c r="D32" s="1108"/>
      <c r="E32" s="1108"/>
      <c r="F32" s="1108"/>
      <c r="G32" s="1108"/>
      <c r="H32" s="1108"/>
      <c r="I32" s="1108"/>
      <c r="J32" s="1108"/>
      <c r="K32" s="1108"/>
      <c r="L32" s="1108"/>
      <c r="M32" s="1108"/>
      <c r="N32" s="1108"/>
      <c r="O32" s="1108"/>
      <c r="P32" s="1109"/>
      <c r="Q32" s="1113">
        <v>7498</v>
      </c>
      <c r="R32" s="1114"/>
      <c r="S32" s="1114"/>
      <c r="T32" s="1114"/>
      <c r="U32" s="1114"/>
      <c r="V32" s="1114">
        <v>7527</v>
      </c>
      <c r="W32" s="1114"/>
      <c r="X32" s="1114"/>
      <c r="Y32" s="1114"/>
      <c r="Z32" s="1114"/>
      <c r="AA32" s="1114">
        <v>-30</v>
      </c>
      <c r="AB32" s="1114"/>
      <c r="AC32" s="1114"/>
      <c r="AD32" s="1114"/>
      <c r="AE32" s="1115"/>
      <c r="AF32" s="1089">
        <v>640</v>
      </c>
      <c r="AG32" s="1090"/>
      <c r="AH32" s="1090"/>
      <c r="AI32" s="1090"/>
      <c r="AJ32" s="1091"/>
      <c r="AK32" s="1050">
        <v>957</v>
      </c>
      <c r="AL32" s="1041"/>
      <c r="AM32" s="1041"/>
      <c r="AN32" s="1041"/>
      <c r="AO32" s="1041"/>
      <c r="AP32" s="1041">
        <v>930</v>
      </c>
      <c r="AQ32" s="1041"/>
      <c r="AR32" s="1041"/>
      <c r="AS32" s="1041"/>
      <c r="AT32" s="1041"/>
      <c r="AU32" s="1041">
        <v>518</v>
      </c>
      <c r="AV32" s="1041"/>
      <c r="AW32" s="1041"/>
      <c r="AX32" s="1041"/>
      <c r="AY32" s="1041"/>
      <c r="AZ32" s="1112" t="s">
        <v>574</v>
      </c>
      <c r="BA32" s="1112"/>
      <c r="BB32" s="1112"/>
      <c r="BC32" s="1112"/>
      <c r="BD32" s="1112"/>
      <c r="BE32" s="1102" t="s">
        <v>404</v>
      </c>
      <c r="BF32" s="1102"/>
      <c r="BG32" s="1102"/>
      <c r="BH32" s="1102"/>
      <c r="BI32" s="1103"/>
      <c r="BJ32" s="232"/>
      <c r="BK32" s="232"/>
      <c r="BL32" s="232"/>
      <c r="BM32" s="232"/>
      <c r="BN32" s="232"/>
      <c r="BO32" s="245"/>
      <c r="BP32" s="245"/>
      <c r="BQ32" s="242">
        <v>26</v>
      </c>
      <c r="BR32" s="243"/>
      <c r="BS32" s="1084"/>
      <c r="BT32" s="1085"/>
      <c r="BU32" s="1085"/>
      <c r="BV32" s="1085"/>
      <c r="BW32" s="1085"/>
      <c r="BX32" s="1085"/>
      <c r="BY32" s="1085"/>
      <c r="BZ32" s="1085"/>
      <c r="CA32" s="1085"/>
      <c r="CB32" s="1085"/>
      <c r="CC32" s="1085"/>
      <c r="CD32" s="1085"/>
      <c r="CE32" s="1085"/>
      <c r="CF32" s="1085"/>
      <c r="CG32" s="1086"/>
      <c r="CH32" s="1059"/>
      <c r="CI32" s="1060"/>
      <c r="CJ32" s="1060"/>
      <c r="CK32" s="1060"/>
      <c r="CL32" s="1061"/>
      <c r="CM32" s="1059"/>
      <c r="CN32" s="1060"/>
      <c r="CO32" s="1060"/>
      <c r="CP32" s="1060"/>
      <c r="CQ32" s="1061"/>
      <c r="CR32" s="1059"/>
      <c r="CS32" s="1060"/>
      <c r="CT32" s="1060"/>
      <c r="CU32" s="1060"/>
      <c r="CV32" s="1061"/>
      <c r="CW32" s="1059"/>
      <c r="CX32" s="1060"/>
      <c r="CY32" s="1060"/>
      <c r="CZ32" s="1060"/>
      <c r="DA32" s="1061"/>
      <c r="DB32" s="1059"/>
      <c r="DC32" s="1060"/>
      <c r="DD32" s="1060"/>
      <c r="DE32" s="1060"/>
      <c r="DF32" s="1061"/>
      <c r="DG32" s="1059"/>
      <c r="DH32" s="1060"/>
      <c r="DI32" s="1060"/>
      <c r="DJ32" s="1060"/>
      <c r="DK32" s="1061"/>
      <c r="DL32" s="1059"/>
      <c r="DM32" s="1060"/>
      <c r="DN32" s="1060"/>
      <c r="DO32" s="1060"/>
      <c r="DP32" s="1061"/>
      <c r="DQ32" s="1059"/>
      <c r="DR32" s="1060"/>
      <c r="DS32" s="1060"/>
      <c r="DT32" s="1060"/>
      <c r="DU32" s="1061"/>
      <c r="DV32" s="1062"/>
      <c r="DW32" s="1063"/>
      <c r="DX32" s="1063"/>
      <c r="DY32" s="1063"/>
      <c r="DZ32" s="1064"/>
      <c r="EA32" s="226"/>
    </row>
    <row r="33" spans="1:131" s="227" customFormat="1" ht="26.25" customHeight="1">
      <c r="A33" s="246">
        <v>6</v>
      </c>
      <c r="B33" s="1107" t="s">
        <v>405</v>
      </c>
      <c r="C33" s="1108"/>
      <c r="D33" s="1108"/>
      <c r="E33" s="1108"/>
      <c r="F33" s="1108"/>
      <c r="G33" s="1108"/>
      <c r="H33" s="1108"/>
      <c r="I33" s="1108"/>
      <c r="J33" s="1108"/>
      <c r="K33" s="1108"/>
      <c r="L33" s="1108"/>
      <c r="M33" s="1108"/>
      <c r="N33" s="1108"/>
      <c r="O33" s="1108"/>
      <c r="P33" s="1109"/>
      <c r="Q33" s="1113">
        <v>215</v>
      </c>
      <c r="R33" s="1114"/>
      <c r="S33" s="1114"/>
      <c r="T33" s="1114"/>
      <c r="U33" s="1114"/>
      <c r="V33" s="1114">
        <v>215</v>
      </c>
      <c r="W33" s="1114"/>
      <c r="X33" s="1114"/>
      <c r="Y33" s="1114"/>
      <c r="Z33" s="1114"/>
      <c r="AA33" s="1114" t="s">
        <v>574</v>
      </c>
      <c r="AB33" s="1114"/>
      <c r="AC33" s="1114"/>
      <c r="AD33" s="1114"/>
      <c r="AE33" s="1115"/>
      <c r="AF33" s="1089" t="s">
        <v>406</v>
      </c>
      <c r="AG33" s="1090"/>
      <c r="AH33" s="1090"/>
      <c r="AI33" s="1090"/>
      <c r="AJ33" s="1091"/>
      <c r="AK33" s="1050">
        <v>161</v>
      </c>
      <c r="AL33" s="1041"/>
      <c r="AM33" s="1041"/>
      <c r="AN33" s="1041"/>
      <c r="AO33" s="1041"/>
      <c r="AP33" s="1041">
        <v>513</v>
      </c>
      <c r="AQ33" s="1041"/>
      <c r="AR33" s="1041"/>
      <c r="AS33" s="1041"/>
      <c r="AT33" s="1041"/>
      <c r="AU33" s="1041">
        <v>409</v>
      </c>
      <c r="AV33" s="1041"/>
      <c r="AW33" s="1041"/>
      <c r="AX33" s="1041"/>
      <c r="AY33" s="1041"/>
      <c r="AZ33" s="1112" t="s">
        <v>574</v>
      </c>
      <c r="BA33" s="1112"/>
      <c r="BB33" s="1112"/>
      <c r="BC33" s="1112"/>
      <c r="BD33" s="1112"/>
      <c r="BE33" s="1102" t="s">
        <v>407</v>
      </c>
      <c r="BF33" s="1102"/>
      <c r="BG33" s="1102"/>
      <c r="BH33" s="1102"/>
      <c r="BI33" s="1103"/>
      <c r="BJ33" s="232"/>
      <c r="BK33" s="232"/>
      <c r="BL33" s="232"/>
      <c r="BM33" s="232"/>
      <c r="BN33" s="232"/>
      <c r="BO33" s="245"/>
      <c r="BP33" s="245"/>
      <c r="BQ33" s="242">
        <v>27</v>
      </c>
      <c r="BR33" s="243"/>
      <c r="BS33" s="1084"/>
      <c r="BT33" s="1085"/>
      <c r="BU33" s="1085"/>
      <c r="BV33" s="1085"/>
      <c r="BW33" s="1085"/>
      <c r="BX33" s="1085"/>
      <c r="BY33" s="1085"/>
      <c r="BZ33" s="1085"/>
      <c r="CA33" s="1085"/>
      <c r="CB33" s="1085"/>
      <c r="CC33" s="1085"/>
      <c r="CD33" s="1085"/>
      <c r="CE33" s="1085"/>
      <c r="CF33" s="1085"/>
      <c r="CG33" s="1086"/>
      <c r="CH33" s="1059"/>
      <c r="CI33" s="1060"/>
      <c r="CJ33" s="1060"/>
      <c r="CK33" s="1060"/>
      <c r="CL33" s="1061"/>
      <c r="CM33" s="1059"/>
      <c r="CN33" s="1060"/>
      <c r="CO33" s="1060"/>
      <c r="CP33" s="1060"/>
      <c r="CQ33" s="1061"/>
      <c r="CR33" s="1059"/>
      <c r="CS33" s="1060"/>
      <c r="CT33" s="1060"/>
      <c r="CU33" s="1060"/>
      <c r="CV33" s="1061"/>
      <c r="CW33" s="1059"/>
      <c r="CX33" s="1060"/>
      <c r="CY33" s="1060"/>
      <c r="CZ33" s="1060"/>
      <c r="DA33" s="1061"/>
      <c r="DB33" s="1059"/>
      <c r="DC33" s="1060"/>
      <c r="DD33" s="1060"/>
      <c r="DE33" s="1060"/>
      <c r="DF33" s="1061"/>
      <c r="DG33" s="1059"/>
      <c r="DH33" s="1060"/>
      <c r="DI33" s="1060"/>
      <c r="DJ33" s="1060"/>
      <c r="DK33" s="1061"/>
      <c r="DL33" s="1059"/>
      <c r="DM33" s="1060"/>
      <c r="DN33" s="1060"/>
      <c r="DO33" s="1060"/>
      <c r="DP33" s="1061"/>
      <c r="DQ33" s="1059"/>
      <c r="DR33" s="1060"/>
      <c r="DS33" s="1060"/>
      <c r="DT33" s="1060"/>
      <c r="DU33" s="1061"/>
      <c r="DV33" s="1062"/>
      <c r="DW33" s="1063"/>
      <c r="DX33" s="1063"/>
      <c r="DY33" s="1063"/>
      <c r="DZ33" s="1064"/>
      <c r="EA33" s="226"/>
    </row>
    <row r="34" spans="1:131" s="227" customFormat="1" ht="26.25" customHeight="1">
      <c r="A34" s="246">
        <v>7</v>
      </c>
      <c r="B34" s="1107" t="s">
        <v>408</v>
      </c>
      <c r="C34" s="1108"/>
      <c r="D34" s="1108"/>
      <c r="E34" s="1108"/>
      <c r="F34" s="1108"/>
      <c r="G34" s="1108"/>
      <c r="H34" s="1108"/>
      <c r="I34" s="1108"/>
      <c r="J34" s="1108"/>
      <c r="K34" s="1108"/>
      <c r="L34" s="1108"/>
      <c r="M34" s="1108"/>
      <c r="N34" s="1108"/>
      <c r="O34" s="1108"/>
      <c r="P34" s="1109"/>
      <c r="Q34" s="1113">
        <v>30</v>
      </c>
      <c r="R34" s="1114"/>
      <c r="S34" s="1114"/>
      <c r="T34" s="1114"/>
      <c r="U34" s="1114"/>
      <c r="V34" s="1114">
        <v>30</v>
      </c>
      <c r="W34" s="1114"/>
      <c r="X34" s="1114"/>
      <c r="Y34" s="1114"/>
      <c r="Z34" s="1114"/>
      <c r="AA34" s="1114" t="s">
        <v>574</v>
      </c>
      <c r="AB34" s="1114"/>
      <c r="AC34" s="1114"/>
      <c r="AD34" s="1114"/>
      <c r="AE34" s="1115"/>
      <c r="AF34" s="1089" t="s">
        <v>171</v>
      </c>
      <c r="AG34" s="1090"/>
      <c r="AH34" s="1090"/>
      <c r="AI34" s="1090"/>
      <c r="AJ34" s="1091"/>
      <c r="AK34" s="1050">
        <v>4</v>
      </c>
      <c r="AL34" s="1041"/>
      <c r="AM34" s="1041"/>
      <c r="AN34" s="1041"/>
      <c r="AO34" s="1041"/>
      <c r="AP34" s="1041">
        <v>12</v>
      </c>
      <c r="AQ34" s="1041"/>
      <c r="AR34" s="1041"/>
      <c r="AS34" s="1041"/>
      <c r="AT34" s="1041"/>
      <c r="AU34" s="1041">
        <v>6</v>
      </c>
      <c r="AV34" s="1041"/>
      <c r="AW34" s="1041"/>
      <c r="AX34" s="1041"/>
      <c r="AY34" s="1041"/>
      <c r="AZ34" s="1112" t="s">
        <v>575</v>
      </c>
      <c r="BA34" s="1112"/>
      <c r="BB34" s="1112"/>
      <c r="BC34" s="1112"/>
      <c r="BD34" s="1112"/>
      <c r="BE34" s="1102" t="s">
        <v>409</v>
      </c>
      <c r="BF34" s="1102"/>
      <c r="BG34" s="1102"/>
      <c r="BH34" s="1102"/>
      <c r="BI34" s="1103"/>
      <c r="BJ34" s="232"/>
      <c r="BK34" s="232"/>
      <c r="BL34" s="232"/>
      <c r="BM34" s="232"/>
      <c r="BN34" s="232"/>
      <c r="BO34" s="245"/>
      <c r="BP34" s="245"/>
      <c r="BQ34" s="242">
        <v>28</v>
      </c>
      <c r="BR34" s="243"/>
      <c r="BS34" s="1084"/>
      <c r="BT34" s="1085"/>
      <c r="BU34" s="1085"/>
      <c r="BV34" s="1085"/>
      <c r="BW34" s="1085"/>
      <c r="BX34" s="1085"/>
      <c r="BY34" s="1085"/>
      <c r="BZ34" s="1085"/>
      <c r="CA34" s="1085"/>
      <c r="CB34" s="1085"/>
      <c r="CC34" s="1085"/>
      <c r="CD34" s="1085"/>
      <c r="CE34" s="1085"/>
      <c r="CF34" s="1085"/>
      <c r="CG34" s="1086"/>
      <c r="CH34" s="1059"/>
      <c r="CI34" s="1060"/>
      <c r="CJ34" s="1060"/>
      <c r="CK34" s="1060"/>
      <c r="CL34" s="1061"/>
      <c r="CM34" s="1059"/>
      <c r="CN34" s="1060"/>
      <c r="CO34" s="1060"/>
      <c r="CP34" s="1060"/>
      <c r="CQ34" s="1061"/>
      <c r="CR34" s="1059"/>
      <c r="CS34" s="1060"/>
      <c r="CT34" s="1060"/>
      <c r="CU34" s="1060"/>
      <c r="CV34" s="1061"/>
      <c r="CW34" s="1059"/>
      <c r="CX34" s="1060"/>
      <c r="CY34" s="1060"/>
      <c r="CZ34" s="1060"/>
      <c r="DA34" s="1061"/>
      <c r="DB34" s="1059"/>
      <c r="DC34" s="1060"/>
      <c r="DD34" s="1060"/>
      <c r="DE34" s="1060"/>
      <c r="DF34" s="1061"/>
      <c r="DG34" s="1059"/>
      <c r="DH34" s="1060"/>
      <c r="DI34" s="1060"/>
      <c r="DJ34" s="1060"/>
      <c r="DK34" s="1061"/>
      <c r="DL34" s="1059"/>
      <c r="DM34" s="1060"/>
      <c r="DN34" s="1060"/>
      <c r="DO34" s="1060"/>
      <c r="DP34" s="1061"/>
      <c r="DQ34" s="1059"/>
      <c r="DR34" s="1060"/>
      <c r="DS34" s="1060"/>
      <c r="DT34" s="1060"/>
      <c r="DU34" s="1061"/>
      <c r="DV34" s="1062"/>
      <c r="DW34" s="1063"/>
      <c r="DX34" s="1063"/>
      <c r="DY34" s="1063"/>
      <c r="DZ34" s="1064"/>
      <c r="EA34" s="226"/>
    </row>
    <row r="35" spans="1:131" s="227" customFormat="1" ht="26.25" customHeight="1">
      <c r="A35" s="246">
        <v>8</v>
      </c>
      <c r="B35" s="1107" t="s">
        <v>410</v>
      </c>
      <c r="C35" s="1108"/>
      <c r="D35" s="1108"/>
      <c r="E35" s="1108"/>
      <c r="F35" s="1108"/>
      <c r="G35" s="1108"/>
      <c r="H35" s="1108"/>
      <c r="I35" s="1108"/>
      <c r="J35" s="1108"/>
      <c r="K35" s="1108"/>
      <c r="L35" s="1108"/>
      <c r="M35" s="1108"/>
      <c r="N35" s="1108"/>
      <c r="O35" s="1108"/>
      <c r="P35" s="1109"/>
      <c r="Q35" s="1113">
        <v>2419</v>
      </c>
      <c r="R35" s="1114"/>
      <c r="S35" s="1114"/>
      <c r="T35" s="1114"/>
      <c r="U35" s="1114"/>
      <c r="V35" s="1114">
        <v>2413</v>
      </c>
      <c r="W35" s="1114"/>
      <c r="X35" s="1114"/>
      <c r="Y35" s="1114"/>
      <c r="Z35" s="1114"/>
      <c r="AA35" s="1114">
        <v>6</v>
      </c>
      <c r="AB35" s="1114"/>
      <c r="AC35" s="1114"/>
      <c r="AD35" s="1114"/>
      <c r="AE35" s="1115"/>
      <c r="AF35" s="1089">
        <v>1</v>
      </c>
      <c r="AG35" s="1090"/>
      <c r="AH35" s="1090"/>
      <c r="AI35" s="1090"/>
      <c r="AJ35" s="1091"/>
      <c r="AK35" s="1050">
        <v>516</v>
      </c>
      <c r="AL35" s="1041"/>
      <c r="AM35" s="1041"/>
      <c r="AN35" s="1041"/>
      <c r="AO35" s="1041"/>
      <c r="AP35" s="1041">
        <v>16552</v>
      </c>
      <c r="AQ35" s="1041"/>
      <c r="AR35" s="1041"/>
      <c r="AS35" s="1041"/>
      <c r="AT35" s="1041"/>
      <c r="AU35" s="1041">
        <v>8557</v>
      </c>
      <c r="AV35" s="1041"/>
      <c r="AW35" s="1041"/>
      <c r="AX35" s="1041"/>
      <c r="AY35" s="1041"/>
      <c r="AZ35" s="1112" t="s">
        <v>575</v>
      </c>
      <c r="BA35" s="1112"/>
      <c r="BB35" s="1112"/>
      <c r="BC35" s="1112"/>
      <c r="BD35" s="1112"/>
      <c r="BE35" s="1102" t="s">
        <v>411</v>
      </c>
      <c r="BF35" s="1102"/>
      <c r="BG35" s="1102"/>
      <c r="BH35" s="1102"/>
      <c r="BI35" s="1103"/>
      <c r="BJ35" s="232"/>
      <c r="BK35" s="232"/>
      <c r="BL35" s="232"/>
      <c r="BM35" s="232"/>
      <c r="BN35" s="232"/>
      <c r="BO35" s="245"/>
      <c r="BP35" s="245"/>
      <c r="BQ35" s="242">
        <v>29</v>
      </c>
      <c r="BR35" s="243"/>
      <c r="BS35" s="1084"/>
      <c r="BT35" s="1085"/>
      <c r="BU35" s="1085"/>
      <c r="BV35" s="1085"/>
      <c r="BW35" s="1085"/>
      <c r="BX35" s="1085"/>
      <c r="BY35" s="1085"/>
      <c r="BZ35" s="1085"/>
      <c r="CA35" s="1085"/>
      <c r="CB35" s="1085"/>
      <c r="CC35" s="1085"/>
      <c r="CD35" s="1085"/>
      <c r="CE35" s="1085"/>
      <c r="CF35" s="1085"/>
      <c r="CG35" s="1086"/>
      <c r="CH35" s="1059"/>
      <c r="CI35" s="1060"/>
      <c r="CJ35" s="1060"/>
      <c r="CK35" s="1060"/>
      <c r="CL35" s="1061"/>
      <c r="CM35" s="1059"/>
      <c r="CN35" s="1060"/>
      <c r="CO35" s="1060"/>
      <c r="CP35" s="1060"/>
      <c r="CQ35" s="1061"/>
      <c r="CR35" s="1059"/>
      <c r="CS35" s="1060"/>
      <c r="CT35" s="1060"/>
      <c r="CU35" s="1060"/>
      <c r="CV35" s="1061"/>
      <c r="CW35" s="1059"/>
      <c r="CX35" s="1060"/>
      <c r="CY35" s="1060"/>
      <c r="CZ35" s="1060"/>
      <c r="DA35" s="1061"/>
      <c r="DB35" s="1059"/>
      <c r="DC35" s="1060"/>
      <c r="DD35" s="1060"/>
      <c r="DE35" s="1060"/>
      <c r="DF35" s="1061"/>
      <c r="DG35" s="1059"/>
      <c r="DH35" s="1060"/>
      <c r="DI35" s="1060"/>
      <c r="DJ35" s="1060"/>
      <c r="DK35" s="1061"/>
      <c r="DL35" s="1059"/>
      <c r="DM35" s="1060"/>
      <c r="DN35" s="1060"/>
      <c r="DO35" s="1060"/>
      <c r="DP35" s="1061"/>
      <c r="DQ35" s="1059"/>
      <c r="DR35" s="1060"/>
      <c r="DS35" s="1060"/>
      <c r="DT35" s="1060"/>
      <c r="DU35" s="1061"/>
      <c r="DV35" s="1062"/>
      <c r="DW35" s="1063"/>
      <c r="DX35" s="1063"/>
      <c r="DY35" s="1063"/>
      <c r="DZ35" s="1064"/>
      <c r="EA35" s="226"/>
    </row>
    <row r="36" spans="1:131" s="227" customFormat="1" ht="26.25" customHeight="1">
      <c r="A36" s="246">
        <v>9</v>
      </c>
      <c r="B36" s="1107" t="s">
        <v>412</v>
      </c>
      <c r="C36" s="1108"/>
      <c r="D36" s="1108"/>
      <c r="E36" s="1108"/>
      <c r="F36" s="1108"/>
      <c r="G36" s="1108"/>
      <c r="H36" s="1108"/>
      <c r="I36" s="1108"/>
      <c r="J36" s="1108"/>
      <c r="K36" s="1108"/>
      <c r="L36" s="1108"/>
      <c r="M36" s="1108"/>
      <c r="N36" s="1108"/>
      <c r="O36" s="1108"/>
      <c r="P36" s="1109"/>
      <c r="Q36" s="1113">
        <v>35</v>
      </c>
      <c r="R36" s="1114"/>
      <c r="S36" s="1114"/>
      <c r="T36" s="1114"/>
      <c r="U36" s="1114"/>
      <c r="V36" s="1114">
        <v>35</v>
      </c>
      <c r="W36" s="1114"/>
      <c r="X36" s="1114"/>
      <c r="Y36" s="1114"/>
      <c r="Z36" s="1114"/>
      <c r="AA36" s="1114" t="s">
        <v>574</v>
      </c>
      <c r="AB36" s="1114"/>
      <c r="AC36" s="1114"/>
      <c r="AD36" s="1114"/>
      <c r="AE36" s="1115"/>
      <c r="AF36" s="1089" t="s">
        <v>406</v>
      </c>
      <c r="AG36" s="1090"/>
      <c r="AH36" s="1090"/>
      <c r="AI36" s="1090"/>
      <c r="AJ36" s="1091"/>
      <c r="AK36" s="1050">
        <v>26</v>
      </c>
      <c r="AL36" s="1041"/>
      <c r="AM36" s="1041"/>
      <c r="AN36" s="1041"/>
      <c r="AO36" s="1041"/>
      <c r="AP36" s="1041">
        <v>212</v>
      </c>
      <c r="AQ36" s="1041"/>
      <c r="AR36" s="1041"/>
      <c r="AS36" s="1041"/>
      <c r="AT36" s="1041"/>
      <c r="AU36" s="1041">
        <v>212</v>
      </c>
      <c r="AV36" s="1041"/>
      <c r="AW36" s="1041"/>
      <c r="AX36" s="1041"/>
      <c r="AY36" s="1041"/>
      <c r="AZ36" s="1112" t="s">
        <v>577</v>
      </c>
      <c r="BA36" s="1112"/>
      <c r="BB36" s="1112"/>
      <c r="BC36" s="1112"/>
      <c r="BD36" s="1112"/>
      <c r="BE36" s="1102" t="s">
        <v>411</v>
      </c>
      <c r="BF36" s="1102"/>
      <c r="BG36" s="1102"/>
      <c r="BH36" s="1102"/>
      <c r="BI36" s="1103"/>
      <c r="BJ36" s="232"/>
      <c r="BK36" s="232"/>
      <c r="BL36" s="232"/>
      <c r="BM36" s="232"/>
      <c r="BN36" s="232"/>
      <c r="BO36" s="245"/>
      <c r="BP36" s="245"/>
      <c r="BQ36" s="242">
        <v>30</v>
      </c>
      <c r="BR36" s="243"/>
      <c r="BS36" s="1084"/>
      <c r="BT36" s="1085"/>
      <c r="BU36" s="1085"/>
      <c r="BV36" s="1085"/>
      <c r="BW36" s="1085"/>
      <c r="BX36" s="1085"/>
      <c r="BY36" s="1085"/>
      <c r="BZ36" s="1085"/>
      <c r="CA36" s="1085"/>
      <c r="CB36" s="1085"/>
      <c r="CC36" s="1085"/>
      <c r="CD36" s="1085"/>
      <c r="CE36" s="1085"/>
      <c r="CF36" s="1085"/>
      <c r="CG36" s="1086"/>
      <c r="CH36" s="1059"/>
      <c r="CI36" s="1060"/>
      <c r="CJ36" s="1060"/>
      <c r="CK36" s="1060"/>
      <c r="CL36" s="1061"/>
      <c r="CM36" s="1059"/>
      <c r="CN36" s="1060"/>
      <c r="CO36" s="1060"/>
      <c r="CP36" s="1060"/>
      <c r="CQ36" s="1061"/>
      <c r="CR36" s="1059"/>
      <c r="CS36" s="1060"/>
      <c r="CT36" s="1060"/>
      <c r="CU36" s="1060"/>
      <c r="CV36" s="1061"/>
      <c r="CW36" s="1059"/>
      <c r="CX36" s="1060"/>
      <c r="CY36" s="1060"/>
      <c r="CZ36" s="1060"/>
      <c r="DA36" s="1061"/>
      <c r="DB36" s="1059"/>
      <c r="DC36" s="1060"/>
      <c r="DD36" s="1060"/>
      <c r="DE36" s="1060"/>
      <c r="DF36" s="1061"/>
      <c r="DG36" s="1059"/>
      <c r="DH36" s="1060"/>
      <c r="DI36" s="1060"/>
      <c r="DJ36" s="1060"/>
      <c r="DK36" s="1061"/>
      <c r="DL36" s="1059"/>
      <c r="DM36" s="1060"/>
      <c r="DN36" s="1060"/>
      <c r="DO36" s="1060"/>
      <c r="DP36" s="1061"/>
      <c r="DQ36" s="1059"/>
      <c r="DR36" s="1060"/>
      <c r="DS36" s="1060"/>
      <c r="DT36" s="1060"/>
      <c r="DU36" s="1061"/>
      <c r="DV36" s="1062"/>
      <c r="DW36" s="1063"/>
      <c r="DX36" s="1063"/>
      <c r="DY36" s="1063"/>
      <c r="DZ36" s="1064"/>
      <c r="EA36" s="226"/>
    </row>
    <row r="37" spans="1:131" s="227" customFormat="1" ht="26.25" customHeight="1">
      <c r="A37" s="246">
        <v>10</v>
      </c>
      <c r="B37" s="1107"/>
      <c r="C37" s="1108"/>
      <c r="D37" s="1108"/>
      <c r="E37" s="1108"/>
      <c r="F37" s="1108"/>
      <c r="G37" s="1108"/>
      <c r="H37" s="1108"/>
      <c r="I37" s="1108"/>
      <c r="J37" s="1108"/>
      <c r="K37" s="1108"/>
      <c r="L37" s="1108"/>
      <c r="M37" s="1108"/>
      <c r="N37" s="1108"/>
      <c r="O37" s="1108"/>
      <c r="P37" s="1109"/>
      <c r="Q37" s="1113"/>
      <c r="R37" s="1114"/>
      <c r="S37" s="1114"/>
      <c r="T37" s="1114"/>
      <c r="U37" s="1114"/>
      <c r="V37" s="1114"/>
      <c r="W37" s="1114"/>
      <c r="X37" s="1114"/>
      <c r="Y37" s="1114"/>
      <c r="Z37" s="1114"/>
      <c r="AA37" s="1114"/>
      <c r="AB37" s="1114"/>
      <c r="AC37" s="1114"/>
      <c r="AD37" s="1114"/>
      <c r="AE37" s="1115"/>
      <c r="AF37" s="1089"/>
      <c r="AG37" s="1090"/>
      <c r="AH37" s="1090"/>
      <c r="AI37" s="1090"/>
      <c r="AJ37" s="1091"/>
      <c r="AK37" s="1050"/>
      <c r="AL37" s="1041"/>
      <c r="AM37" s="1041"/>
      <c r="AN37" s="1041"/>
      <c r="AO37" s="1041"/>
      <c r="AP37" s="1041"/>
      <c r="AQ37" s="1041"/>
      <c r="AR37" s="1041"/>
      <c r="AS37" s="1041"/>
      <c r="AT37" s="1041"/>
      <c r="AU37" s="1041"/>
      <c r="AV37" s="1041"/>
      <c r="AW37" s="1041"/>
      <c r="AX37" s="1041"/>
      <c r="AY37" s="1041"/>
      <c r="AZ37" s="1112"/>
      <c r="BA37" s="1112"/>
      <c r="BB37" s="1112"/>
      <c r="BC37" s="1112"/>
      <c r="BD37" s="1112"/>
      <c r="BE37" s="1102"/>
      <c r="BF37" s="1102"/>
      <c r="BG37" s="1102"/>
      <c r="BH37" s="1102"/>
      <c r="BI37" s="1103"/>
      <c r="BJ37" s="232"/>
      <c r="BK37" s="232"/>
      <c r="BL37" s="232"/>
      <c r="BM37" s="232"/>
      <c r="BN37" s="232"/>
      <c r="BO37" s="245"/>
      <c r="BP37" s="245"/>
      <c r="BQ37" s="242">
        <v>31</v>
      </c>
      <c r="BR37" s="243"/>
      <c r="BS37" s="1084"/>
      <c r="BT37" s="1085"/>
      <c r="BU37" s="1085"/>
      <c r="BV37" s="1085"/>
      <c r="BW37" s="1085"/>
      <c r="BX37" s="1085"/>
      <c r="BY37" s="1085"/>
      <c r="BZ37" s="1085"/>
      <c r="CA37" s="1085"/>
      <c r="CB37" s="1085"/>
      <c r="CC37" s="1085"/>
      <c r="CD37" s="1085"/>
      <c r="CE37" s="1085"/>
      <c r="CF37" s="1085"/>
      <c r="CG37" s="1086"/>
      <c r="CH37" s="1059"/>
      <c r="CI37" s="1060"/>
      <c r="CJ37" s="1060"/>
      <c r="CK37" s="1060"/>
      <c r="CL37" s="1061"/>
      <c r="CM37" s="1059"/>
      <c r="CN37" s="1060"/>
      <c r="CO37" s="1060"/>
      <c r="CP37" s="1060"/>
      <c r="CQ37" s="1061"/>
      <c r="CR37" s="1059"/>
      <c r="CS37" s="1060"/>
      <c r="CT37" s="1060"/>
      <c r="CU37" s="1060"/>
      <c r="CV37" s="1061"/>
      <c r="CW37" s="1059"/>
      <c r="CX37" s="1060"/>
      <c r="CY37" s="1060"/>
      <c r="CZ37" s="1060"/>
      <c r="DA37" s="1061"/>
      <c r="DB37" s="1059"/>
      <c r="DC37" s="1060"/>
      <c r="DD37" s="1060"/>
      <c r="DE37" s="1060"/>
      <c r="DF37" s="1061"/>
      <c r="DG37" s="1059"/>
      <c r="DH37" s="1060"/>
      <c r="DI37" s="1060"/>
      <c r="DJ37" s="1060"/>
      <c r="DK37" s="1061"/>
      <c r="DL37" s="1059"/>
      <c r="DM37" s="1060"/>
      <c r="DN37" s="1060"/>
      <c r="DO37" s="1060"/>
      <c r="DP37" s="1061"/>
      <c r="DQ37" s="1059"/>
      <c r="DR37" s="1060"/>
      <c r="DS37" s="1060"/>
      <c r="DT37" s="1060"/>
      <c r="DU37" s="1061"/>
      <c r="DV37" s="1062"/>
      <c r="DW37" s="1063"/>
      <c r="DX37" s="1063"/>
      <c r="DY37" s="1063"/>
      <c r="DZ37" s="1064"/>
      <c r="EA37" s="226"/>
    </row>
    <row r="38" spans="1:131" s="227" customFormat="1" ht="26.25" customHeight="1">
      <c r="A38" s="246">
        <v>11</v>
      </c>
      <c r="B38" s="1107"/>
      <c r="C38" s="1108"/>
      <c r="D38" s="1108"/>
      <c r="E38" s="1108"/>
      <c r="F38" s="1108"/>
      <c r="G38" s="1108"/>
      <c r="H38" s="1108"/>
      <c r="I38" s="1108"/>
      <c r="J38" s="1108"/>
      <c r="K38" s="1108"/>
      <c r="L38" s="1108"/>
      <c r="M38" s="1108"/>
      <c r="N38" s="1108"/>
      <c r="O38" s="1108"/>
      <c r="P38" s="1109"/>
      <c r="Q38" s="1113"/>
      <c r="R38" s="1114"/>
      <c r="S38" s="1114"/>
      <c r="T38" s="1114"/>
      <c r="U38" s="1114"/>
      <c r="V38" s="1114"/>
      <c r="W38" s="1114"/>
      <c r="X38" s="1114"/>
      <c r="Y38" s="1114"/>
      <c r="Z38" s="1114"/>
      <c r="AA38" s="1114"/>
      <c r="AB38" s="1114"/>
      <c r="AC38" s="1114"/>
      <c r="AD38" s="1114"/>
      <c r="AE38" s="1115"/>
      <c r="AF38" s="1089"/>
      <c r="AG38" s="1090"/>
      <c r="AH38" s="1090"/>
      <c r="AI38" s="1090"/>
      <c r="AJ38" s="1091"/>
      <c r="AK38" s="1050"/>
      <c r="AL38" s="1041"/>
      <c r="AM38" s="1041"/>
      <c r="AN38" s="1041"/>
      <c r="AO38" s="1041"/>
      <c r="AP38" s="1041"/>
      <c r="AQ38" s="1041"/>
      <c r="AR38" s="1041"/>
      <c r="AS38" s="1041"/>
      <c r="AT38" s="1041"/>
      <c r="AU38" s="1041"/>
      <c r="AV38" s="1041"/>
      <c r="AW38" s="1041"/>
      <c r="AX38" s="1041"/>
      <c r="AY38" s="1041"/>
      <c r="AZ38" s="1112"/>
      <c r="BA38" s="1112"/>
      <c r="BB38" s="1112"/>
      <c r="BC38" s="1112"/>
      <c r="BD38" s="1112"/>
      <c r="BE38" s="1102"/>
      <c r="BF38" s="1102"/>
      <c r="BG38" s="1102"/>
      <c r="BH38" s="1102"/>
      <c r="BI38" s="1103"/>
      <c r="BJ38" s="232"/>
      <c r="BK38" s="232"/>
      <c r="BL38" s="232"/>
      <c r="BM38" s="232"/>
      <c r="BN38" s="232"/>
      <c r="BO38" s="245"/>
      <c r="BP38" s="245"/>
      <c r="BQ38" s="242">
        <v>32</v>
      </c>
      <c r="BR38" s="243"/>
      <c r="BS38" s="1084"/>
      <c r="BT38" s="1085"/>
      <c r="BU38" s="1085"/>
      <c r="BV38" s="1085"/>
      <c r="BW38" s="1085"/>
      <c r="BX38" s="1085"/>
      <c r="BY38" s="1085"/>
      <c r="BZ38" s="1085"/>
      <c r="CA38" s="1085"/>
      <c r="CB38" s="1085"/>
      <c r="CC38" s="1085"/>
      <c r="CD38" s="1085"/>
      <c r="CE38" s="1085"/>
      <c r="CF38" s="1085"/>
      <c r="CG38" s="1086"/>
      <c r="CH38" s="1059"/>
      <c r="CI38" s="1060"/>
      <c r="CJ38" s="1060"/>
      <c r="CK38" s="1060"/>
      <c r="CL38" s="1061"/>
      <c r="CM38" s="1059"/>
      <c r="CN38" s="1060"/>
      <c r="CO38" s="1060"/>
      <c r="CP38" s="1060"/>
      <c r="CQ38" s="1061"/>
      <c r="CR38" s="1059"/>
      <c r="CS38" s="1060"/>
      <c r="CT38" s="1060"/>
      <c r="CU38" s="1060"/>
      <c r="CV38" s="1061"/>
      <c r="CW38" s="1059"/>
      <c r="CX38" s="1060"/>
      <c r="CY38" s="1060"/>
      <c r="CZ38" s="1060"/>
      <c r="DA38" s="1061"/>
      <c r="DB38" s="1059"/>
      <c r="DC38" s="1060"/>
      <c r="DD38" s="1060"/>
      <c r="DE38" s="1060"/>
      <c r="DF38" s="1061"/>
      <c r="DG38" s="1059"/>
      <c r="DH38" s="1060"/>
      <c r="DI38" s="1060"/>
      <c r="DJ38" s="1060"/>
      <c r="DK38" s="1061"/>
      <c r="DL38" s="1059"/>
      <c r="DM38" s="1060"/>
      <c r="DN38" s="1060"/>
      <c r="DO38" s="1060"/>
      <c r="DP38" s="1061"/>
      <c r="DQ38" s="1059"/>
      <c r="DR38" s="1060"/>
      <c r="DS38" s="1060"/>
      <c r="DT38" s="1060"/>
      <c r="DU38" s="1061"/>
      <c r="DV38" s="1062"/>
      <c r="DW38" s="1063"/>
      <c r="DX38" s="1063"/>
      <c r="DY38" s="1063"/>
      <c r="DZ38" s="1064"/>
      <c r="EA38" s="226"/>
    </row>
    <row r="39" spans="1:131" s="227" customFormat="1" ht="26.25" customHeight="1">
      <c r="A39" s="246">
        <v>12</v>
      </c>
      <c r="B39" s="1107"/>
      <c r="C39" s="1108"/>
      <c r="D39" s="1108"/>
      <c r="E39" s="1108"/>
      <c r="F39" s="1108"/>
      <c r="G39" s="1108"/>
      <c r="H39" s="1108"/>
      <c r="I39" s="1108"/>
      <c r="J39" s="1108"/>
      <c r="K39" s="1108"/>
      <c r="L39" s="1108"/>
      <c r="M39" s="1108"/>
      <c r="N39" s="1108"/>
      <c r="O39" s="1108"/>
      <c r="P39" s="1109"/>
      <c r="Q39" s="1113"/>
      <c r="R39" s="1114"/>
      <c r="S39" s="1114"/>
      <c r="T39" s="1114"/>
      <c r="U39" s="1114"/>
      <c r="V39" s="1114"/>
      <c r="W39" s="1114"/>
      <c r="X39" s="1114"/>
      <c r="Y39" s="1114"/>
      <c r="Z39" s="1114"/>
      <c r="AA39" s="1114"/>
      <c r="AB39" s="1114"/>
      <c r="AC39" s="1114"/>
      <c r="AD39" s="1114"/>
      <c r="AE39" s="1115"/>
      <c r="AF39" s="1089"/>
      <c r="AG39" s="1090"/>
      <c r="AH39" s="1090"/>
      <c r="AI39" s="1090"/>
      <c r="AJ39" s="1091"/>
      <c r="AK39" s="1050"/>
      <c r="AL39" s="1041"/>
      <c r="AM39" s="1041"/>
      <c r="AN39" s="1041"/>
      <c r="AO39" s="1041"/>
      <c r="AP39" s="1041"/>
      <c r="AQ39" s="1041"/>
      <c r="AR39" s="1041"/>
      <c r="AS39" s="1041"/>
      <c r="AT39" s="1041"/>
      <c r="AU39" s="1041"/>
      <c r="AV39" s="1041"/>
      <c r="AW39" s="1041"/>
      <c r="AX39" s="1041"/>
      <c r="AY39" s="1041"/>
      <c r="AZ39" s="1112"/>
      <c r="BA39" s="1112"/>
      <c r="BB39" s="1112"/>
      <c r="BC39" s="1112"/>
      <c r="BD39" s="1112"/>
      <c r="BE39" s="1102"/>
      <c r="BF39" s="1102"/>
      <c r="BG39" s="1102"/>
      <c r="BH39" s="1102"/>
      <c r="BI39" s="1103"/>
      <c r="BJ39" s="232"/>
      <c r="BK39" s="232"/>
      <c r="BL39" s="232"/>
      <c r="BM39" s="232"/>
      <c r="BN39" s="232"/>
      <c r="BO39" s="245"/>
      <c r="BP39" s="245"/>
      <c r="BQ39" s="242">
        <v>33</v>
      </c>
      <c r="BR39" s="243"/>
      <c r="BS39" s="1084"/>
      <c r="BT39" s="1085"/>
      <c r="BU39" s="1085"/>
      <c r="BV39" s="1085"/>
      <c r="BW39" s="1085"/>
      <c r="BX39" s="1085"/>
      <c r="BY39" s="1085"/>
      <c r="BZ39" s="1085"/>
      <c r="CA39" s="1085"/>
      <c r="CB39" s="1085"/>
      <c r="CC39" s="1085"/>
      <c r="CD39" s="1085"/>
      <c r="CE39" s="1085"/>
      <c r="CF39" s="1085"/>
      <c r="CG39" s="1086"/>
      <c r="CH39" s="1059"/>
      <c r="CI39" s="1060"/>
      <c r="CJ39" s="1060"/>
      <c r="CK39" s="1060"/>
      <c r="CL39" s="1061"/>
      <c r="CM39" s="1059"/>
      <c r="CN39" s="1060"/>
      <c r="CO39" s="1060"/>
      <c r="CP39" s="1060"/>
      <c r="CQ39" s="1061"/>
      <c r="CR39" s="1059"/>
      <c r="CS39" s="1060"/>
      <c r="CT39" s="1060"/>
      <c r="CU39" s="1060"/>
      <c r="CV39" s="1061"/>
      <c r="CW39" s="1059"/>
      <c r="CX39" s="1060"/>
      <c r="CY39" s="1060"/>
      <c r="CZ39" s="1060"/>
      <c r="DA39" s="1061"/>
      <c r="DB39" s="1059"/>
      <c r="DC39" s="1060"/>
      <c r="DD39" s="1060"/>
      <c r="DE39" s="1060"/>
      <c r="DF39" s="1061"/>
      <c r="DG39" s="1059"/>
      <c r="DH39" s="1060"/>
      <c r="DI39" s="1060"/>
      <c r="DJ39" s="1060"/>
      <c r="DK39" s="1061"/>
      <c r="DL39" s="1059"/>
      <c r="DM39" s="1060"/>
      <c r="DN39" s="1060"/>
      <c r="DO39" s="1060"/>
      <c r="DP39" s="1061"/>
      <c r="DQ39" s="1059"/>
      <c r="DR39" s="1060"/>
      <c r="DS39" s="1060"/>
      <c r="DT39" s="1060"/>
      <c r="DU39" s="1061"/>
      <c r="DV39" s="1062"/>
      <c r="DW39" s="1063"/>
      <c r="DX39" s="1063"/>
      <c r="DY39" s="1063"/>
      <c r="DZ39" s="1064"/>
      <c r="EA39" s="226"/>
    </row>
    <row r="40" spans="1:131" s="227" customFormat="1" ht="26.25" customHeight="1">
      <c r="A40" s="241">
        <v>13</v>
      </c>
      <c r="B40" s="1107"/>
      <c r="C40" s="1108"/>
      <c r="D40" s="1108"/>
      <c r="E40" s="1108"/>
      <c r="F40" s="1108"/>
      <c r="G40" s="1108"/>
      <c r="H40" s="1108"/>
      <c r="I40" s="1108"/>
      <c r="J40" s="1108"/>
      <c r="K40" s="1108"/>
      <c r="L40" s="1108"/>
      <c r="M40" s="1108"/>
      <c r="N40" s="1108"/>
      <c r="O40" s="1108"/>
      <c r="P40" s="1109"/>
      <c r="Q40" s="1113"/>
      <c r="R40" s="1114"/>
      <c r="S40" s="1114"/>
      <c r="T40" s="1114"/>
      <c r="U40" s="1114"/>
      <c r="V40" s="1114"/>
      <c r="W40" s="1114"/>
      <c r="X40" s="1114"/>
      <c r="Y40" s="1114"/>
      <c r="Z40" s="1114"/>
      <c r="AA40" s="1114"/>
      <c r="AB40" s="1114"/>
      <c r="AC40" s="1114"/>
      <c r="AD40" s="1114"/>
      <c r="AE40" s="1115"/>
      <c r="AF40" s="1089"/>
      <c r="AG40" s="1090"/>
      <c r="AH40" s="1090"/>
      <c r="AI40" s="1090"/>
      <c r="AJ40" s="1091"/>
      <c r="AK40" s="1050"/>
      <c r="AL40" s="1041"/>
      <c r="AM40" s="1041"/>
      <c r="AN40" s="1041"/>
      <c r="AO40" s="1041"/>
      <c r="AP40" s="1041"/>
      <c r="AQ40" s="1041"/>
      <c r="AR40" s="1041"/>
      <c r="AS40" s="1041"/>
      <c r="AT40" s="1041"/>
      <c r="AU40" s="1041"/>
      <c r="AV40" s="1041"/>
      <c r="AW40" s="1041"/>
      <c r="AX40" s="1041"/>
      <c r="AY40" s="1041"/>
      <c r="AZ40" s="1112"/>
      <c r="BA40" s="1112"/>
      <c r="BB40" s="1112"/>
      <c r="BC40" s="1112"/>
      <c r="BD40" s="1112"/>
      <c r="BE40" s="1102"/>
      <c r="BF40" s="1102"/>
      <c r="BG40" s="1102"/>
      <c r="BH40" s="1102"/>
      <c r="BI40" s="1103"/>
      <c r="BJ40" s="232"/>
      <c r="BK40" s="232"/>
      <c r="BL40" s="232"/>
      <c r="BM40" s="232"/>
      <c r="BN40" s="232"/>
      <c r="BO40" s="245"/>
      <c r="BP40" s="245"/>
      <c r="BQ40" s="242">
        <v>34</v>
      </c>
      <c r="BR40" s="243"/>
      <c r="BS40" s="1084"/>
      <c r="BT40" s="1085"/>
      <c r="BU40" s="1085"/>
      <c r="BV40" s="1085"/>
      <c r="BW40" s="1085"/>
      <c r="BX40" s="1085"/>
      <c r="BY40" s="1085"/>
      <c r="BZ40" s="1085"/>
      <c r="CA40" s="1085"/>
      <c r="CB40" s="1085"/>
      <c r="CC40" s="1085"/>
      <c r="CD40" s="1085"/>
      <c r="CE40" s="1085"/>
      <c r="CF40" s="1085"/>
      <c r="CG40" s="1086"/>
      <c r="CH40" s="1059"/>
      <c r="CI40" s="1060"/>
      <c r="CJ40" s="1060"/>
      <c r="CK40" s="1060"/>
      <c r="CL40" s="1061"/>
      <c r="CM40" s="1059"/>
      <c r="CN40" s="1060"/>
      <c r="CO40" s="1060"/>
      <c r="CP40" s="1060"/>
      <c r="CQ40" s="1061"/>
      <c r="CR40" s="1059"/>
      <c r="CS40" s="1060"/>
      <c r="CT40" s="1060"/>
      <c r="CU40" s="1060"/>
      <c r="CV40" s="1061"/>
      <c r="CW40" s="1059"/>
      <c r="CX40" s="1060"/>
      <c r="CY40" s="1060"/>
      <c r="CZ40" s="1060"/>
      <c r="DA40" s="1061"/>
      <c r="DB40" s="1059"/>
      <c r="DC40" s="1060"/>
      <c r="DD40" s="1060"/>
      <c r="DE40" s="1060"/>
      <c r="DF40" s="1061"/>
      <c r="DG40" s="1059"/>
      <c r="DH40" s="1060"/>
      <c r="DI40" s="1060"/>
      <c r="DJ40" s="1060"/>
      <c r="DK40" s="1061"/>
      <c r="DL40" s="1059"/>
      <c r="DM40" s="1060"/>
      <c r="DN40" s="1060"/>
      <c r="DO40" s="1060"/>
      <c r="DP40" s="1061"/>
      <c r="DQ40" s="1059"/>
      <c r="DR40" s="1060"/>
      <c r="DS40" s="1060"/>
      <c r="DT40" s="1060"/>
      <c r="DU40" s="1061"/>
      <c r="DV40" s="1062"/>
      <c r="DW40" s="1063"/>
      <c r="DX40" s="1063"/>
      <c r="DY40" s="1063"/>
      <c r="DZ40" s="1064"/>
      <c r="EA40" s="226"/>
    </row>
    <row r="41" spans="1:131" s="227" customFormat="1" ht="26.25" customHeight="1">
      <c r="A41" s="241">
        <v>14</v>
      </c>
      <c r="B41" s="1107"/>
      <c r="C41" s="1108"/>
      <c r="D41" s="1108"/>
      <c r="E41" s="1108"/>
      <c r="F41" s="1108"/>
      <c r="G41" s="1108"/>
      <c r="H41" s="1108"/>
      <c r="I41" s="1108"/>
      <c r="J41" s="1108"/>
      <c r="K41" s="1108"/>
      <c r="L41" s="1108"/>
      <c r="M41" s="1108"/>
      <c r="N41" s="1108"/>
      <c r="O41" s="1108"/>
      <c r="P41" s="1109"/>
      <c r="Q41" s="1113"/>
      <c r="R41" s="1114"/>
      <c r="S41" s="1114"/>
      <c r="T41" s="1114"/>
      <c r="U41" s="1114"/>
      <c r="V41" s="1114"/>
      <c r="W41" s="1114"/>
      <c r="X41" s="1114"/>
      <c r="Y41" s="1114"/>
      <c r="Z41" s="1114"/>
      <c r="AA41" s="1114"/>
      <c r="AB41" s="1114"/>
      <c r="AC41" s="1114"/>
      <c r="AD41" s="1114"/>
      <c r="AE41" s="1115"/>
      <c r="AF41" s="1089"/>
      <c r="AG41" s="1090"/>
      <c r="AH41" s="1090"/>
      <c r="AI41" s="1090"/>
      <c r="AJ41" s="1091"/>
      <c r="AK41" s="1050"/>
      <c r="AL41" s="1041"/>
      <c r="AM41" s="1041"/>
      <c r="AN41" s="1041"/>
      <c r="AO41" s="1041"/>
      <c r="AP41" s="1041"/>
      <c r="AQ41" s="1041"/>
      <c r="AR41" s="1041"/>
      <c r="AS41" s="1041"/>
      <c r="AT41" s="1041"/>
      <c r="AU41" s="1041"/>
      <c r="AV41" s="1041"/>
      <c r="AW41" s="1041"/>
      <c r="AX41" s="1041"/>
      <c r="AY41" s="1041"/>
      <c r="AZ41" s="1112"/>
      <c r="BA41" s="1112"/>
      <c r="BB41" s="1112"/>
      <c r="BC41" s="1112"/>
      <c r="BD41" s="1112"/>
      <c r="BE41" s="1102"/>
      <c r="BF41" s="1102"/>
      <c r="BG41" s="1102"/>
      <c r="BH41" s="1102"/>
      <c r="BI41" s="1103"/>
      <c r="BJ41" s="232"/>
      <c r="BK41" s="232"/>
      <c r="BL41" s="232"/>
      <c r="BM41" s="232"/>
      <c r="BN41" s="232"/>
      <c r="BO41" s="245"/>
      <c r="BP41" s="245"/>
      <c r="BQ41" s="242">
        <v>35</v>
      </c>
      <c r="BR41" s="243"/>
      <c r="BS41" s="1084"/>
      <c r="BT41" s="1085"/>
      <c r="BU41" s="1085"/>
      <c r="BV41" s="1085"/>
      <c r="BW41" s="1085"/>
      <c r="BX41" s="1085"/>
      <c r="BY41" s="1085"/>
      <c r="BZ41" s="1085"/>
      <c r="CA41" s="1085"/>
      <c r="CB41" s="1085"/>
      <c r="CC41" s="1085"/>
      <c r="CD41" s="1085"/>
      <c r="CE41" s="1085"/>
      <c r="CF41" s="1085"/>
      <c r="CG41" s="1086"/>
      <c r="CH41" s="1059"/>
      <c r="CI41" s="1060"/>
      <c r="CJ41" s="1060"/>
      <c r="CK41" s="1060"/>
      <c r="CL41" s="1061"/>
      <c r="CM41" s="1059"/>
      <c r="CN41" s="1060"/>
      <c r="CO41" s="1060"/>
      <c r="CP41" s="1060"/>
      <c r="CQ41" s="1061"/>
      <c r="CR41" s="1059"/>
      <c r="CS41" s="1060"/>
      <c r="CT41" s="1060"/>
      <c r="CU41" s="1060"/>
      <c r="CV41" s="1061"/>
      <c r="CW41" s="1059"/>
      <c r="CX41" s="1060"/>
      <c r="CY41" s="1060"/>
      <c r="CZ41" s="1060"/>
      <c r="DA41" s="1061"/>
      <c r="DB41" s="1059"/>
      <c r="DC41" s="1060"/>
      <c r="DD41" s="1060"/>
      <c r="DE41" s="1060"/>
      <c r="DF41" s="1061"/>
      <c r="DG41" s="1059"/>
      <c r="DH41" s="1060"/>
      <c r="DI41" s="1060"/>
      <c r="DJ41" s="1060"/>
      <c r="DK41" s="1061"/>
      <c r="DL41" s="1059"/>
      <c r="DM41" s="1060"/>
      <c r="DN41" s="1060"/>
      <c r="DO41" s="1060"/>
      <c r="DP41" s="1061"/>
      <c r="DQ41" s="1059"/>
      <c r="DR41" s="1060"/>
      <c r="DS41" s="1060"/>
      <c r="DT41" s="1060"/>
      <c r="DU41" s="1061"/>
      <c r="DV41" s="1062"/>
      <c r="DW41" s="1063"/>
      <c r="DX41" s="1063"/>
      <c r="DY41" s="1063"/>
      <c r="DZ41" s="1064"/>
      <c r="EA41" s="226"/>
    </row>
    <row r="42" spans="1:131" s="227" customFormat="1" ht="26.25" customHeight="1">
      <c r="A42" s="241">
        <v>15</v>
      </c>
      <c r="B42" s="1107"/>
      <c r="C42" s="1108"/>
      <c r="D42" s="1108"/>
      <c r="E42" s="1108"/>
      <c r="F42" s="1108"/>
      <c r="G42" s="1108"/>
      <c r="H42" s="1108"/>
      <c r="I42" s="1108"/>
      <c r="J42" s="1108"/>
      <c r="K42" s="1108"/>
      <c r="L42" s="1108"/>
      <c r="M42" s="1108"/>
      <c r="N42" s="1108"/>
      <c r="O42" s="1108"/>
      <c r="P42" s="1109"/>
      <c r="Q42" s="1113"/>
      <c r="R42" s="1114"/>
      <c r="S42" s="1114"/>
      <c r="T42" s="1114"/>
      <c r="U42" s="1114"/>
      <c r="V42" s="1114"/>
      <c r="W42" s="1114"/>
      <c r="X42" s="1114"/>
      <c r="Y42" s="1114"/>
      <c r="Z42" s="1114"/>
      <c r="AA42" s="1114"/>
      <c r="AB42" s="1114"/>
      <c r="AC42" s="1114"/>
      <c r="AD42" s="1114"/>
      <c r="AE42" s="1115"/>
      <c r="AF42" s="1089"/>
      <c r="AG42" s="1090"/>
      <c r="AH42" s="1090"/>
      <c r="AI42" s="1090"/>
      <c r="AJ42" s="1091"/>
      <c r="AK42" s="1050"/>
      <c r="AL42" s="1041"/>
      <c r="AM42" s="1041"/>
      <c r="AN42" s="1041"/>
      <c r="AO42" s="1041"/>
      <c r="AP42" s="1041"/>
      <c r="AQ42" s="1041"/>
      <c r="AR42" s="1041"/>
      <c r="AS42" s="1041"/>
      <c r="AT42" s="1041"/>
      <c r="AU42" s="1041"/>
      <c r="AV42" s="1041"/>
      <c r="AW42" s="1041"/>
      <c r="AX42" s="1041"/>
      <c r="AY42" s="1041"/>
      <c r="AZ42" s="1112"/>
      <c r="BA42" s="1112"/>
      <c r="BB42" s="1112"/>
      <c r="BC42" s="1112"/>
      <c r="BD42" s="1112"/>
      <c r="BE42" s="1102"/>
      <c r="BF42" s="1102"/>
      <c r="BG42" s="1102"/>
      <c r="BH42" s="1102"/>
      <c r="BI42" s="1103"/>
      <c r="BJ42" s="232"/>
      <c r="BK42" s="232"/>
      <c r="BL42" s="232"/>
      <c r="BM42" s="232"/>
      <c r="BN42" s="232"/>
      <c r="BO42" s="245"/>
      <c r="BP42" s="245"/>
      <c r="BQ42" s="242">
        <v>36</v>
      </c>
      <c r="BR42" s="243"/>
      <c r="BS42" s="1084"/>
      <c r="BT42" s="1085"/>
      <c r="BU42" s="1085"/>
      <c r="BV42" s="1085"/>
      <c r="BW42" s="1085"/>
      <c r="BX42" s="1085"/>
      <c r="BY42" s="1085"/>
      <c r="BZ42" s="1085"/>
      <c r="CA42" s="1085"/>
      <c r="CB42" s="1085"/>
      <c r="CC42" s="1085"/>
      <c r="CD42" s="1085"/>
      <c r="CE42" s="1085"/>
      <c r="CF42" s="1085"/>
      <c r="CG42" s="1086"/>
      <c r="CH42" s="1059"/>
      <c r="CI42" s="1060"/>
      <c r="CJ42" s="1060"/>
      <c r="CK42" s="1060"/>
      <c r="CL42" s="1061"/>
      <c r="CM42" s="1059"/>
      <c r="CN42" s="1060"/>
      <c r="CO42" s="1060"/>
      <c r="CP42" s="1060"/>
      <c r="CQ42" s="1061"/>
      <c r="CR42" s="1059"/>
      <c r="CS42" s="1060"/>
      <c r="CT42" s="1060"/>
      <c r="CU42" s="1060"/>
      <c r="CV42" s="1061"/>
      <c r="CW42" s="1059"/>
      <c r="CX42" s="1060"/>
      <c r="CY42" s="1060"/>
      <c r="CZ42" s="1060"/>
      <c r="DA42" s="1061"/>
      <c r="DB42" s="1059"/>
      <c r="DC42" s="1060"/>
      <c r="DD42" s="1060"/>
      <c r="DE42" s="1060"/>
      <c r="DF42" s="1061"/>
      <c r="DG42" s="1059"/>
      <c r="DH42" s="1060"/>
      <c r="DI42" s="1060"/>
      <c r="DJ42" s="1060"/>
      <c r="DK42" s="1061"/>
      <c r="DL42" s="1059"/>
      <c r="DM42" s="1060"/>
      <c r="DN42" s="1060"/>
      <c r="DO42" s="1060"/>
      <c r="DP42" s="1061"/>
      <c r="DQ42" s="1059"/>
      <c r="DR42" s="1060"/>
      <c r="DS42" s="1060"/>
      <c r="DT42" s="1060"/>
      <c r="DU42" s="1061"/>
      <c r="DV42" s="1062"/>
      <c r="DW42" s="1063"/>
      <c r="DX42" s="1063"/>
      <c r="DY42" s="1063"/>
      <c r="DZ42" s="1064"/>
      <c r="EA42" s="226"/>
    </row>
    <row r="43" spans="1:131" s="227" customFormat="1" ht="26.25" customHeight="1">
      <c r="A43" s="241">
        <v>16</v>
      </c>
      <c r="B43" s="1107"/>
      <c r="C43" s="1108"/>
      <c r="D43" s="1108"/>
      <c r="E43" s="1108"/>
      <c r="F43" s="1108"/>
      <c r="G43" s="1108"/>
      <c r="H43" s="1108"/>
      <c r="I43" s="1108"/>
      <c r="J43" s="1108"/>
      <c r="K43" s="1108"/>
      <c r="L43" s="1108"/>
      <c r="M43" s="1108"/>
      <c r="N43" s="1108"/>
      <c r="O43" s="1108"/>
      <c r="P43" s="1109"/>
      <c r="Q43" s="1113"/>
      <c r="R43" s="1114"/>
      <c r="S43" s="1114"/>
      <c r="T43" s="1114"/>
      <c r="U43" s="1114"/>
      <c r="V43" s="1114"/>
      <c r="W43" s="1114"/>
      <c r="X43" s="1114"/>
      <c r="Y43" s="1114"/>
      <c r="Z43" s="1114"/>
      <c r="AA43" s="1114"/>
      <c r="AB43" s="1114"/>
      <c r="AC43" s="1114"/>
      <c r="AD43" s="1114"/>
      <c r="AE43" s="1115"/>
      <c r="AF43" s="1089"/>
      <c r="AG43" s="1090"/>
      <c r="AH43" s="1090"/>
      <c r="AI43" s="1090"/>
      <c r="AJ43" s="1091"/>
      <c r="AK43" s="1050"/>
      <c r="AL43" s="1041"/>
      <c r="AM43" s="1041"/>
      <c r="AN43" s="1041"/>
      <c r="AO43" s="1041"/>
      <c r="AP43" s="1041"/>
      <c r="AQ43" s="1041"/>
      <c r="AR43" s="1041"/>
      <c r="AS43" s="1041"/>
      <c r="AT43" s="1041"/>
      <c r="AU43" s="1041"/>
      <c r="AV43" s="1041"/>
      <c r="AW43" s="1041"/>
      <c r="AX43" s="1041"/>
      <c r="AY43" s="1041"/>
      <c r="AZ43" s="1112"/>
      <c r="BA43" s="1112"/>
      <c r="BB43" s="1112"/>
      <c r="BC43" s="1112"/>
      <c r="BD43" s="1112"/>
      <c r="BE43" s="1102"/>
      <c r="BF43" s="1102"/>
      <c r="BG43" s="1102"/>
      <c r="BH43" s="1102"/>
      <c r="BI43" s="1103"/>
      <c r="BJ43" s="232"/>
      <c r="BK43" s="232"/>
      <c r="BL43" s="232"/>
      <c r="BM43" s="232"/>
      <c r="BN43" s="232"/>
      <c r="BO43" s="245"/>
      <c r="BP43" s="245"/>
      <c r="BQ43" s="242">
        <v>37</v>
      </c>
      <c r="BR43" s="243"/>
      <c r="BS43" s="1084"/>
      <c r="BT43" s="1085"/>
      <c r="BU43" s="1085"/>
      <c r="BV43" s="1085"/>
      <c r="BW43" s="1085"/>
      <c r="BX43" s="1085"/>
      <c r="BY43" s="1085"/>
      <c r="BZ43" s="1085"/>
      <c r="CA43" s="1085"/>
      <c r="CB43" s="1085"/>
      <c r="CC43" s="1085"/>
      <c r="CD43" s="1085"/>
      <c r="CE43" s="1085"/>
      <c r="CF43" s="1085"/>
      <c r="CG43" s="1086"/>
      <c r="CH43" s="1059"/>
      <c r="CI43" s="1060"/>
      <c r="CJ43" s="1060"/>
      <c r="CK43" s="1060"/>
      <c r="CL43" s="1061"/>
      <c r="CM43" s="1059"/>
      <c r="CN43" s="1060"/>
      <c r="CO43" s="1060"/>
      <c r="CP43" s="1060"/>
      <c r="CQ43" s="1061"/>
      <c r="CR43" s="1059"/>
      <c r="CS43" s="1060"/>
      <c r="CT43" s="1060"/>
      <c r="CU43" s="1060"/>
      <c r="CV43" s="1061"/>
      <c r="CW43" s="1059"/>
      <c r="CX43" s="1060"/>
      <c r="CY43" s="1060"/>
      <c r="CZ43" s="1060"/>
      <c r="DA43" s="1061"/>
      <c r="DB43" s="1059"/>
      <c r="DC43" s="1060"/>
      <c r="DD43" s="1060"/>
      <c r="DE43" s="1060"/>
      <c r="DF43" s="1061"/>
      <c r="DG43" s="1059"/>
      <c r="DH43" s="1060"/>
      <c r="DI43" s="1060"/>
      <c r="DJ43" s="1060"/>
      <c r="DK43" s="1061"/>
      <c r="DL43" s="1059"/>
      <c r="DM43" s="1060"/>
      <c r="DN43" s="1060"/>
      <c r="DO43" s="1060"/>
      <c r="DP43" s="1061"/>
      <c r="DQ43" s="1059"/>
      <c r="DR43" s="1060"/>
      <c r="DS43" s="1060"/>
      <c r="DT43" s="1060"/>
      <c r="DU43" s="1061"/>
      <c r="DV43" s="1062"/>
      <c r="DW43" s="1063"/>
      <c r="DX43" s="1063"/>
      <c r="DY43" s="1063"/>
      <c r="DZ43" s="1064"/>
      <c r="EA43" s="226"/>
    </row>
    <row r="44" spans="1:131" s="227" customFormat="1" ht="26.25" customHeight="1">
      <c r="A44" s="241">
        <v>17</v>
      </c>
      <c r="B44" s="1107"/>
      <c r="C44" s="1108"/>
      <c r="D44" s="1108"/>
      <c r="E44" s="1108"/>
      <c r="F44" s="1108"/>
      <c r="G44" s="1108"/>
      <c r="H44" s="1108"/>
      <c r="I44" s="1108"/>
      <c r="J44" s="1108"/>
      <c r="K44" s="1108"/>
      <c r="L44" s="1108"/>
      <c r="M44" s="1108"/>
      <c r="N44" s="1108"/>
      <c r="O44" s="1108"/>
      <c r="P44" s="1109"/>
      <c r="Q44" s="1113"/>
      <c r="R44" s="1114"/>
      <c r="S44" s="1114"/>
      <c r="T44" s="1114"/>
      <c r="U44" s="1114"/>
      <c r="V44" s="1114"/>
      <c r="W44" s="1114"/>
      <c r="X44" s="1114"/>
      <c r="Y44" s="1114"/>
      <c r="Z44" s="1114"/>
      <c r="AA44" s="1114"/>
      <c r="AB44" s="1114"/>
      <c r="AC44" s="1114"/>
      <c r="AD44" s="1114"/>
      <c r="AE44" s="1115"/>
      <c r="AF44" s="1089"/>
      <c r="AG44" s="1090"/>
      <c r="AH44" s="1090"/>
      <c r="AI44" s="1090"/>
      <c r="AJ44" s="1091"/>
      <c r="AK44" s="1050"/>
      <c r="AL44" s="1041"/>
      <c r="AM44" s="1041"/>
      <c r="AN44" s="1041"/>
      <c r="AO44" s="1041"/>
      <c r="AP44" s="1041"/>
      <c r="AQ44" s="1041"/>
      <c r="AR44" s="1041"/>
      <c r="AS44" s="1041"/>
      <c r="AT44" s="1041"/>
      <c r="AU44" s="1041"/>
      <c r="AV44" s="1041"/>
      <c r="AW44" s="1041"/>
      <c r="AX44" s="1041"/>
      <c r="AY44" s="1041"/>
      <c r="AZ44" s="1112"/>
      <c r="BA44" s="1112"/>
      <c r="BB44" s="1112"/>
      <c r="BC44" s="1112"/>
      <c r="BD44" s="1112"/>
      <c r="BE44" s="1102"/>
      <c r="BF44" s="1102"/>
      <c r="BG44" s="1102"/>
      <c r="BH44" s="1102"/>
      <c r="BI44" s="1103"/>
      <c r="BJ44" s="232"/>
      <c r="BK44" s="232"/>
      <c r="BL44" s="232"/>
      <c r="BM44" s="232"/>
      <c r="BN44" s="232"/>
      <c r="BO44" s="245"/>
      <c r="BP44" s="245"/>
      <c r="BQ44" s="242">
        <v>38</v>
      </c>
      <c r="BR44" s="243"/>
      <c r="BS44" s="1084"/>
      <c r="BT44" s="1085"/>
      <c r="BU44" s="1085"/>
      <c r="BV44" s="1085"/>
      <c r="BW44" s="1085"/>
      <c r="BX44" s="1085"/>
      <c r="BY44" s="1085"/>
      <c r="BZ44" s="1085"/>
      <c r="CA44" s="1085"/>
      <c r="CB44" s="1085"/>
      <c r="CC44" s="1085"/>
      <c r="CD44" s="1085"/>
      <c r="CE44" s="1085"/>
      <c r="CF44" s="1085"/>
      <c r="CG44" s="1086"/>
      <c r="CH44" s="1059"/>
      <c r="CI44" s="1060"/>
      <c r="CJ44" s="1060"/>
      <c r="CK44" s="1060"/>
      <c r="CL44" s="1061"/>
      <c r="CM44" s="1059"/>
      <c r="CN44" s="1060"/>
      <c r="CO44" s="1060"/>
      <c r="CP44" s="1060"/>
      <c r="CQ44" s="1061"/>
      <c r="CR44" s="1059"/>
      <c r="CS44" s="1060"/>
      <c r="CT44" s="1060"/>
      <c r="CU44" s="1060"/>
      <c r="CV44" s="1061"/>
      <c r="CW44" s="1059"/>
      <c r="CX44" s="1060"/>
      <c r="CY44" s="1060"/>
      <c r="CZ44" s="1060"/>
      <c r="DA44" s="1061"/>
      <c r="DB44" s="1059"/>
      <c r="DC44" s="1060"/>
      <c r="DD44" s="1060"/>
      <c r="DE44" s="1060"/>
      <c r="DF44" s="1061"/>
      <c r="DG44" s="1059"/>
      <c r="DH44" s="1060"/>
      <c r="DI44" s="1060"/>
      <c r="DJ44" s="1060"/>
      <c r="DK44" s="1061"/>
      <c r="DL44" s="1059"/>
      <c r="DM44" s="1060"/>
      <c r="DN44" s="1060"/>
      <c r="DO44" s="1060"/>
      <c r="DP44" s="1061"/>
      <c r="DQ44" s="1059"/>
      <c r="DR44" s="1060"/>
      <c r="DS44" s="1060"/>
      <c r="DT44" s="1060"/>
      <c r="DU44" s="1061"/>
      <c r="DV44" s="1062"/>
      <c r="DW44" s="1063"/>
      <c r="DX44" s="1063"/>
      <c r="DY44" s="1063"/>
      <c r="DZ44" s="1064"/>
      <c r="EA44" s="226"/>
    </row>
    <row r="45" spans="1:131" s="227" customFormat="1" ht="26.25" customHeight="1">
      <c r="A45" s="241">
        <v>18</v>
      </c>
      <c r="B45" s="1107"/>
      <c r="C45" s="1108"/>
      <c r="D45" s="1108"/>
      <c r="E45" s="1108"/>
      <c r="F45" s="1108"/>
      <c r="G45" s="1108"/>
      <c r="H45" s="1108"/>
      <c r="I45" s="1108"/>
      <c r="J45" s="1108"/>
      <c r="K45" s="1108"/>
      <c r="L45" s="1108"/>
      <c r="M45" s="1108"/>
      <c r="N45" s="1108"/>
      <c r="O45" s="1108"/>
      <c r="P45" s="1109"/>
      <c r="Q45" s="1113"/>
      <c r="R45" s="1114"/>
      <c r="S45" s="1114"/>
      <c r="T45" s="1114"/>
      <c r="U45" s="1114"/>
      <c r="V45" s="1114"/>
      <c r="W45" s="1114"/>
      <c r="X45" s="1114"/>
      <c r="Y45" s="1114"/>
      <c r="Z45" s="1114"/>
      <c r="AA45" s="1114"/>
      <c r="AB45" s="1114"/>
      <c r="AC45" s="1114"/>
      <c r="AD45" s="1114"/>
      <c r="AE45" s="1115"/>
      <c r="AF45" s="1089"/>
      <c r="AG45" s="1090"/>
      <c r="AH45" s="1090"/>
      <c r="AI45" s="1090"/>
      <c r="AJ45" s="1091"/>
      <c r="AK45" s="1050"/>
      <c r="AL45" s="1041"/>
      <c r="AM45" s="1041"/>
      <c r="AN45" s="1041"/>
      <c r="AO45" s="1041"/>
      <c r="AP45" s="1041"/>
      <c r="AQ45" s="1041"/>
      <c r="AR45" s="1041"/>
      <c r="AS45" s="1041"/>
      <c r="AT45" s="1041"/>
      <c r="AU45" s="1041"/>
      <c r="AV45" s="1041"/>
      <c r="AW45" s="1041"/>
      <c r="AX45" s="1041"/>
      <c r="AY45" s="1041"/>
      <c r="AZ45" s="1112"/>
      <c r="BA45" s="1112"/>
      <c r="BB45" s="1112"/>
      <c r="BC45" s="1112"/>
      <c r="BD45" s="1112"/>
      <c r="BE45" s="1102"/>
      <c r="BF45" s="1102"/>
      <c r="BG45" s="1102"/>
      <c r="BH45" s="1102"/>
      <c r="BI45" s="1103"/>
      <c r="BJ45" s="232"/>
      <c r="BK45" s="232"/>
      <c r="BL45" s="232"/>
      <c r="BM45" s="232"/>
      <c r="BN45" s="232"/>
      <c r="BO45" s="245"/>
      <c r="BP45" s="245"/>
      <c r="BQ45" s="242">
        <v>39</v>
      </c>
      <c r="BR45" s="243"/>
      <c r="BS45" s="1084"/>
      <c r="BT45" s="1085"/>
      <c r="BU45" s="1085"/>
      <c r="BV45" s="1085"/>
      <c r="BW45" s="1085"/>
      <c r="BX45" s="1085"/>
      <c r="BY45" s="1085"/>
      <c r="BZ45" s="1085"/>
      <c r="CA45" s="1085"/>
      <c r="CB45" s="1085"/>
      <c r="CC45" s="1085"/>
      <c r="CD45" s="1085"/>
      <c r="CE45" s="1085"/>
      <c r="CF45" s="1085"/>
      <c r="CG45" s="1086"/>
      <c r="CH45" s="1059"/>
      <c r="CI45" s="1060"/>
      <c r="CJ45" s="1060"/>
      <c r="CK45" s="1060"/>
      <c r="CL45" s="1061"/>
      <c r="CM45" s="1059"/>
      <c r="CN45" s="1060"/>
      <c r="CO45" s="1060"/>
      <c r="CP45" s="1060"/>
      <c r="CQ45" s="1061"/>
      <c r="CR45" s="1059"/>
      <c r="CS45" s="1060"/>
      <c r="CT45" s="1060"/>
      <c r="CU45" s="1060"/>
      <c r="CV45" s="1061"/>
      <c r="CW45" s="1059"/>
      <c r="CX45" s="1060"/>
      <c r="CY45" s="1060"/>
      <c r="CZ45" s="1060"/>
      <c r="DA45" s="1061"/>
      <c r="DB45" s="1059"/>
      <c r="DC45" s="1060"/>
      <c r="DD45" s="1060"/>
      <c r="DE45" s="1060"/>
      <c r="DF45" s="1061"/>
      <c r="DG45" s="1059"/>
      <c r="DH45" s="1060"/>
      <c r="DI45" s="1060"/>
      <c r="DJ45" s="1060"/>
      <c r="DK45" s="1061"/>
      <c r="DL45" s="1059"/>
      <c r="DM45" s="1060"/>
      <c r="DN45" s="1060"/>
      <c r="DO45" s="1060"/>
      <c r="DP45" s="1061"/>
      <c r="DQ45" s="1059"/>
      <c r="DR45" s="1060"/>
      <c r="DS45" s="1060"/>
      <c r="DT45" s="1060"/>
      <c r="DU45" s="1061"/>
      <c r="DV45" s="1062"/>
      <c r="DW45" s="1063"/>
      <c r="DX45" s="1063"/>
      <c r="DY45" s="1063"/>
      <c r="DZ45" s="1064"/>
      <c r="EA45" s="226"/>
    </row>
    <row r="46" spans="1:131" s="227" customFormat="1" ht="26.25" customHeight="1">
      <c r="A46" s="241">
        <v>19</v>
      </c>
      <c r="B46" s="1107"/>
      <c r="C46" s="1108"/>
      <c r="D46" s="1108"/>
      <c r="E46" s="1108"/>
      <c r="F46" s="1108"/>
      <c r="G46" s="1108"/>
      <c r="H46" s="1108"/>
      <c r="I46" s="1108"/>
      <c r="J46" s="1108"/>
      <c r="K46" s="1108"/>
      <c r="L46" s="1108"/>
      <c r="M46" s="1108"/>
      <c r="N46" s="1108"/>
      <c r="O46" s="1108"/>
      <c r="P46" s="1109"/>
      <c r="Q46" s="1113"/>
      <c r="R46" s="1114"/>
      <c r="S46" s="1114"/>
      <c r="T46" s="1114"/>
      <c r="U46" s="1114"/>
      <c r="V46" s="1114"/>
      <c r="W46" s="1114"/>
      <c r="X46" s="1114"/>
      <c r="Y46" s="1114"/>
      <c r="Z46" s="1114"/>
      <c r="AA46" s="1114"/>
      <c r="AB46" s="1114"/>
      <c r="AC46" s="1114"/>
      <c r="AD46" s="1114"/>
      <c r="AE46" s="1115"/>
      <c r="AF46" s="1089"/>
      <c r="AG46" s="1090"/>
      <c r="AH46" s="1090"/>
      <c r="AI46" s="1090"/>
      <c r="AJ46" s="1091"/>
      <c r="AK46" s="1050"/>
      <c r="AL46" s="1041"/>
      <c r="AM46" s="1041"/>
      <c r="AN46" s="1041"/>
      <c r="AO46" s="1041"/>
      <c r="AP46" s="1041"/>
      <c r="AQ46" s="1041"/>
      <c r="AR46" s="1041"/>
      <c r="AS46" s="1041"/>
      <c r="AT46" s="1041"/>
      <c r="AU46" s="1041"/>
      <c r="AV46" s="1041"/>
      <c r="AW46" s="1041"/>
      <c r="AX46" s="1041"/>
      <c r="AY46" s="1041"/>
      <c r="AZ46" s="1112"/>
      <c r="BA46" s="1112"/>
      <c r="BB46" s="1112"/>
      <c r="BC46" s="1112"/>
      <c r="BD46" s="1112"/>
      <c r="BE46" s="1102"/>
      <c r="BF46" s="1102"/>
      <c r="BG46" s="1102"/>
      <c r="BH46" s="1102"/>
      <c r="BI46" s="1103"/>
      <c r="BJ46" s="232"/>
      <c r="BK46" s="232"/>
      <c r="BL46" s="232"/>
      <c r="BM46" s="232"/>
      <c r="BN46" s="232"/>
      <c r="BO46" s="245"/>
      <c r="BP46" s="245"/>
      <c r="BQ46" s="242">
        <v>40</v>
      </c>
      <c r="BR46" s="243"/>
      <c r="BS46" s="1084"/>
      <c r="BT46" s="1085"/>
      <c r="BU46" s="1085"/>
      <c r="BV46" s="1085"/>
      <c r="BW46" s="1085"/>
      <c r="BX46" s="1085"/>
      <c r="BY46" s="1085"/>
      <c r="BZ46" s="1085"/>
      <c r="CA46" s="1085"/>
      <c r="CB46" s="1085"/>
      <c r="CC46" s="1085"/>
      <c r="CD46" s="1085"/>
      <c r="CE46" s="1085"/>
      <c r="CF46" s="1085"/>
      <c r="CG46" s="1086"/>
      <c r="CH46" s="1059"/>
      <c r="CI46" s="1060"/>
      <c r="CJ46" s="1060"/>
      <c r="CK46" s="1060"/>
      <c r="CL46" s="1061"/>
      <c r="CM46" s="1059"/>
      <c r="CN46" s="1060"/>
      <c r="CO46" s="1060"/>
      <c r="CP46" s="1060"/>
      <c r="CQ46" s="1061"/>
      <c r="CR46" s="1059"/>
      <c r="CS46" s="1060"/>
      <c r="CT46" s="1060"/>
      <c r="CU46" s="1060"/>
      <c r="CV46" s="1061"/>
      <c r="CW46" s="1059"/>
      <c r="CX46" s="1060"/>
      <c r="CY46" s="1060"/>
      <c r="CZ46" s="1060"/>
      <c r="DA46" s="1061"/>
      <c r="DB46" s="1059"/>
      <c r="DC46" s="1060"/>
      <c r="DD46" s="1060"/>
      <c r="DE46" s="1060"/>
      <c r="DF46" s="1061"/>
      <c r="DG46" s="1059"/>
      <c r="DH46" s="1060"/>
      <c r="DI46" s="1060"/>
      <c r="DJ46" s="1060"/>
      <c r="DK46" s="1061"/>
      <c r="DL46" s="1059"/>
      <c r="DM46" s="1060"/>
      <c r="DN46" s="1060"/>
      <c r="DO46" s="1060"/>
      <c r="DP46" s="1061"/>
      <c r="DQ46" s="1059"/>
      <c r="DR46" s="1060"/>
      <c r="DS46" s="1060"/>
      <c r="DT46" s="1060"/>
      <c r="DU46" s="1061"/>
      <c r="DV46" s="1062"/>
      <c r="DW46" s="1063"/>
      <c r="DX46" s="1063"/>
      <c r="DY46" s="1063"/>
      <c r="DZ46" s="1064"/>
      <c r="EA46" s="226"/>
    </row>
    <row r="47" spans="1:131" s="227" customFormat="1" ht="26.25" customHeight="1">
      <c r="A47" s="241">
        <v>20</v>
      </c>
      <c r="B47" s="1107"/>
      <c r="C47" s="1108"/>
      <c r="D47" s="1108"/>
      <c r="E47" s="1108"/>
      <c r="F47" s="1108"/>
      <c r="G47" s="1108"/>
      <c r="H47" s="1108"/>
      <c r="I47" s="1108"/>
      <c r="J47" s="1108"/>
      <c r="K47" s="1108"/>
      <c r="L47" s="1108"/>
      <c r="M47" s="1108"/>
      <c r="N47" s="1108"/>
      <c r="O47" s="1108"/>
      <c r="P47" s="1109"/>
      <c r="Q47" s="1113"/>
      <c r="R47" s="1114"/>
      <c r="S47" s="1114"/>
      <c r="T47" s="1114"/>
      <c r="U47" s="1114"/>
      <c r="V47" s="1114"/>
      <c r="W47" s="1114"/>
      <c r="X47" s="1114"/>
      <c r="Y47" s="1114"/>
      <c r="Z47" s="1114"/>
      <c r="AA47" s="1114"/>
      <c r="AB47" s="1114"/>
      <c r="AC47" s="1114"/>
      <c r="AD47" s="1114"/>
      <c r="AE47" s="1115"/>
      <c r="AF47" s="1089"/>
      <c r="AG47" s="1090"/>
      <c r="AH47" s="1090"/>
      <c r="AI47" s="1090"/>
      <c r="AJ47" s="1091"/>
      <c r="AK47" s="1050"/>
      <c r="AL47" s="1041"/>
      <c r="AM47" s="1041"/>
      <c r="AN47" s="1041"/>
      <c r="AO47" s="1041"/>
      <c r="AP47" s="1041"/>
      <c r="AQ47" s="1041"/>
      <c r="AR47" s="1041"/>
      <c r="AS47" s="1041"/>
      <c r="AT47" s="1041"/>
      <c r="AU47" s="1041"/>
      <c r="AV47" s="1041"/>
      <c r="AW47" s="1041"/>
      <c r="AX47" s="1041"/>
      <c r="AY47" s="1041"/>
      <c r="AZ47" s="1112"/>
      <c r="BA47" s="1112"/>
      <c r="BB47" s="1112"/>
      <c r="BC47" s="1112"/>
      <c r="BD47" s="1112"/>
      <c r="BE47" s="1102"/>
      <c r="BF47" s="1102"/>
      <c r="BG47" s="1102"/>
      <c r="BH47" s="1102"/>
      <c r="BI47" s="1103"/>
      <c r="BJ47" s="232"/>
      <c r="BK47" s="232"/>
      <c r="BL47" s="232"/>
      <c r="BM47" s="232"/>
      <c r="BN47" s="232"/>
      <c r="BO47" s="245"/>
      <c r="BP47" s="245"/>
      <c r="BQ47" s="242">
        <v>41</v>
      </c>
      <c r="BR47" s="243"/>
      <c r="BS47" s="1084"/>
      <c r="BT47" s="1085"/>
      <c r="BU47" s="1085"/>
      <c r="BV47" s="1085"/>
      <c r="BW47" s="1085"/>
      <c r="BX47" s="1085"/>
      <c r="BY47" s="1085"/>
      <c r="BZ47" s="1085"/>
      <c r="CA47" s="1085"/>
      <c r="CB47" s="1085"/>
      <c r="CC47" s="1085"/>
      <c r="CD47" s="1085"/>
      <c r="CE47" s="1085"/>
      <c r="CF47" s="1085"/>
      <c r="CG47" s="1086"/>
      <c r="CH47" s="1059"/>
      <c r="CI47" s="1060"/>
      <c r="CJ47" s="1060"/>
      <c r="CK47" s="1060"/>
      <c r="CL47" s="1061"/>
      <c r="CM47" s="1059"/>
      <c r="CN47" s="1060"/>
      <c r="CO47" s="1060"/>
      <c r="CP47" s="1060"/>
      <c r="CQ47" s="1061"/>
      <c r="CR47" s="1059"/>
      <c r="CS47" s="1060"/>
      <c r="CT47" s="1060"/>
      <c r="CU47" s="1060"/>
      <c r="CV47" s="1061"/>
      <c r="CW47" s="1059"/>
      <c r="CX47" s="1060"/>
      <c r="CY47" s="1060"/>
      <c r="CZ47" s="1060"/>
      <c r="DA47" s="1061"/>
      <c r="DB47" s="1059"/>
      <c r="DC47" s="1060"/>
      <c r="DD47" s="1060"/>
      <c r="DE47" s="1060"/>
      <c r="DF47" s="1061"/>
      <c r="DG47" s="1059"/>
      <c r="DH47" s="1060"/>
      <c r="DI47" s="1060"/>
      <c r="DJ47" s="1060"/>
      <c r="DK47" s="1061"/>
      <c r="DL47" s="1059"/>
      <c r="DM47" s="1060"/>
      <c r="DN47" s="1060"/>
      <c r="DO47" s="1060"/>
      <c r="DP47" s="1061"/>
      <c r="DQ47" s="1059"/>
      <c r="DR47" s="1060"/>
      <c r="DS47" s="1060"/>
      <c r="DT47" s="1060"/>
      <c r="DU47" s="1061"/>
      <c r="DV47" s="1062"/>
      <c r="DW47" s="1063"/>
      <c r="DX47" s="1063"/>
      <c r="DY47" s="1063"/>
      <c r="DZ47" s="1064"/>
      <c r="EA47" s="226"/>
    </row>
    <row r="48" spans="1:131" s="227" customFormat="1" ht="26.25" customHeight="1">
      <c r="A48" s="241">
        <v>21</v>
      </c>
      <c r="B48" s="1107"/>
      <c r="C48" s="1108"/>
      <c r="D48" s="1108"/>
      <c r="E48" s="1108"/>
      <c r="F48" s="1108"/>
      <c r="G48" s="1108"/>
      <c r="H48" s="1108"/>
      <c r="I48" s="1108"/>
      <c r="J48" s="1108"/>
      <c r="K48" s="1108"/>
      <c r="L48" s="1108"/>
      <c r="M48" s="1108"/>
      <c r="N48" s="1108"/>
      <c r="O48" s="1108"/>
      <c r="P48" s="1109"/>
      <c r="Q48" s="1113"/>
      <c r="R48" s="1114"/>
      <c r="S48" s="1114"/>
      <c r="T48" s="1114"/>
      <c r="U48" s="1114"/>
      <c r="V48" s="1114"/>
      <c r="W48" s="1114"/>
      <c r="X48" s="1114"/>
      <c r="Y48" s="1114"/>
      <c r="Z48" s="1114"/>
      <c r="AA48" s="1114"/>
      <c r="AB48" s="1114"/>
      <c r="AC48" s="1114"/>
      <c r="AD48" s="1114"/>
      <c r="AE48" s="1115"/>
      <c r="AF48" s="1089"/>
      <c r="AG48" s="1090"/>
      <c r="AH48" s="1090"/>
      <c r="AI48" s="1090"/>
      <c r="AJ48" s="1091"/>
      <c r="AK48" s="1050"/>
      <c r="AL48" s="1041"/>
      <c r="AM48" s="1041"/>
      <c r="AN48" s="1041"/>
      <c r="AO48" s="1041"/>
      <c r="AP48" s="1041"/>
      <c r="AQ48" s="1041"/>
      <c r="AR48" s="1041"/>
      <c r="AS48" s="1041"/>
      <c r="AT48" s="1041"/>
      <c r="AU48" s="1041"/>
      <c r="AV48" s="1041"/>
      <c r="AW48" s="1041"/>
      <c r="AX48" s="1041"/>
      <c r="AY48" s="1041"/>
      <c r="AZ48" s="1112"/>
      <c r="BA48" s="1112"/>
      <c r="BB48" s="1112"/>
      <c r="BC48" s="1112"/>
      <c r="BD48" s="1112"/>
      <c r="BE48" s="1102"/>
      <c r="BF48" s="1102"/>
      <c r="BG48" s="1102"/>
      <c r="BH48" s="1102"/>
      <c r="BI48" s="1103"/>
      <c r="BJ48" s="232"/>
      <c r="BK48" s="232"/>
      <c r="BL48" s="232"/>
      <c r="BM48" s="232"/>
      <c r="BN48" s="232"/>
      <c r="BO48" s="245"/>
      <c r="BP48" s="245"/>
      <c r="BQ48" s="242">
        <v>42</v>
      </c>
      <c r="BR48" s="243"/>
      <c r="BS48" s="1084"/>
      <c r="BT48" s="1085"/>
      <c r="BU48" s="1085"/>
      <c r="BV48" s="1085"/>
      <c r="BW48" s="1085"/>
      <c r="BX48" s="1085"/>
      <c r="BY48" s="1085"/>
      <c r="BZ48" s="1085"/>
      <c r="CA48" s="1085"/>
      <c r="CB48" s="1085"/>
      <c r="CC48" s="1085"/>
      <c r="CD48" s="1085"/>
      <c r="CE48" s="1085"/>
      <c r="CF48" s="1085"/>
      <c r="CG48" s="1086"/>
      <c r="CH48" s="1059"/>
      <c r="CI48" s="1060"/>
      <c r="CJ48" s="1060"/>
      <c r="CK48" s="1060"/>
      <c r="CL48" s="1061"/>
      <c r="CM48" s="1059"/>
      <c r="CN48" s="1060"/>
      <c r="CO48" s="1060"/>
      <c r="CP48" s="1060"/>
      <c r="CQ48" s="1061"/>
      <c r="CR48" s="1059"/>
      <c r="CS48" s="1060"/>
      <c r="CT48" s="1060"/>
      <c r="CU48" s="1060"/>
      <c r="CV48" s="1061"/>
      <c r="CW48" s="1059"/>
      <c r="CX48" s="1060"/>
      <c r="CY48" s="1060"/>
      <c r="CZ48" s="1060"/>
      <c r="DA48" s="1061"/>
      <c r="DB48" s="1059"/>
      <c r="DC48" s="1060"/>
      <c r="DD48" s="1060"/>
      <c r="DE48" s="1060"/>
      <c r="DF48" s="1061"/>
      <c r="DG48" s="1059"/>
      <c r="DH48" s="1060"/>
      <c r="DI48" s="1060"/>
      <c r="DJ48" s="1060"/>
      <c r="DK48" s="1061"/>
      <c r="DL48" s="1059"/>
      <c r="DM48" s="1060"/>
      <c r="DN48" s="1060"/>
      <c r="DO48" s="1060"/>
      <c r="DP48" s="1061"/>
      <c r="DQ48" s="1059"/>
      <c r="DR48" s="1060"/>
      <c r="DS48" s="1060"/>
      <c r="DT48" s="1060"/>
      <c r="DU48" s="1061"/>
      <c r="DV48" s="1062"/>
      <c r="DW48" s="1063"/>
      <c r="DX48" s="1063"/>
      <c r="DY48" s="1063"/>
      <c r="DZ48" s="1064"/>
      <c r="EA48" s="226"/>
    </row>
    <row r="49" spans="1:131" s="227" customFormat="1" ht="26.25" customHeight="1">
      <c r="A49" s="241">
        <v>22</v>
      </c>
      <c r="B49" s="1107"/>
      <c r="C49" s="1108"/>
      <c r="D49" s="1108"/>
      <c r="E49" s="1108"/>
      <c r="F49" s="1108"/>
      <c r="G49" s="1108"/>
      <c r="H49" s="1108"/>
      <c r="I49" s="1108"/>
      <c r="J49" s="1108"/>
      <c r="K49" s="1108"/>
      <c r="L49" s="1108"/>
      <c r="M49" s="1108"/>
      <c r="N49" s="1108"/>
      <c r="O49" s="1108"/>
      <c r="P49" s="1109"/>
      <c r="Q49" s="1113"/>
      <c r="R49" s="1114"/>
      <c r="S49" s="1114"/>
      <c r="T49" s="1114"/>
      <c r="U49" s="1114"/>
      <c r="V49" s="1114"/>
      <c r="W49" s="1114"/>
      <c r="X49" s="1114"/>
      <c r="Y49" s="1114"/>
      <c r="Z49" s="1114"/>
      <c r="AA49" s="1114"/>
      <c r="AB49" s="1114"/>
      <c r="AC49" s="1114"/>
      <c r="AD49" s="1114"/>
      <c r="AE49" s="1115"/>
      <c r="AF49" s="1089"/>
      <c r="AG49" s="1090"/>
      <c r="AH49" s="1090"/>
      <c r="AI49" s="1090"/>
      <c r="AJ49" s="1091"/>
      <c r="AK49" s="1050"/>
      <c r="AL49" s="1041"/>
      <c r="AM49" s="1041"/>
      <c r="AN49" s="1041"/>
      <c r="AO49" s="1041"/>
      <c r="AP49" s="1041"/>
      <c r="AQ49" s="1041"/>
      <c r="AR49" s="1041"/>
      <c r="AS49" s="1041"/>
      <c r="AT49" s="1041"/>
      <c r="AU49" s="1041"/>
      <c r="AV49" s="1041"/>
      <c r="AW49" s="1041"/>
      <c r="AX49" s="1041"/>
      <c r="AY49" s="1041"/>
      <c r="AZ49" s="1112"/>
      <c r="BA49" s="1112"/>
      <c r="BB49" s="1112"/>
      <c r="BC49" s="1112"/>
      <c r="BD49" s="1112"/>
      <c r="BE49" s="1102"/>
      <c r="BF49" s="1102"/>
      <c r="BG49" s="1102"/>
      <c r="BH49" s="1102"/>
      <c r="BI49" s="1103"/>
      <c r="BJ49" s="232"/>
      <c r="BK49" s="232"/>
      <c r="BL49" s="232"/>
      <c r="BM49" s="232"/>
      <c r="BN49" s="232"/>
      <c r="BO49" s="245"/>
      <c r="BP49" s="245"/>
      <c r="BQ49" s="242">
        <v>43</v>
      </c>
      <c r="BR49" s="243"/>
      <c r="BS49" s="1084"/>
      <c r="BT49" s="1085"/>
      <c r="BU49" s="1085"/>
      <c r="BV49" s="1085"/>
      <c r="BW49" s="1085"/>
      <c r="BX49" s="1085"/>
      <c r="BY49" s="1085"/>
      <c r="BZ49" s="1085"/>
      <c r="CA49" s="1085"/>
      <c r="CB49" s="1085"/>
      <c r="CC49" s="1085"/>
      <c r="CD49" s="1085"/>
      <c r="CE49" s="1085"/>
      <c r="CF49" s="1085"/>
      <c r="CG49" s="1086"/>
      <c r="CH49" s="1059"/>
      <c r="CI49" s="1060"/>
      <c r="CJ49" s="1060"/>
      <c r="CK49" s="1060"/>
      <c r="CL49" s="1061"/>
      <c r="CM49" s="1059"/>
      <c r="CN49" s="1060"/>
      <c r="CO49" s="1060"/>
      <c r="CP49" s="1060"/>
      <c r="CQ49" s="1061"/>
      <c r="CR49" s="1059"/>
      <c r="CS49" s="1060"/>
      <c r="CT49" s="1060"/>
      <c r="CU49" s="1060"/>
      <c r="CV49" s="1061"/>
      <c r="CW49" s="1059"/>
      <c r="CX49" s="1060"/>
      <c r="CY49" s="1060"/>
      <c r="CZ49" s="1060"/>
      <c r="DA49" s="1061"/>
      <c r="DB49" s="1059"/>
      <c r="DC49" s="1060"/>
      <c r="DD49" s="1060"/>
      <c r="DE49" s="1060"/>
      <c r="DF49" s="1061"/>
      <c r="DG49" s="1059"/>
      <c r="DH49" s="1060"/>
      <c r="DI49" s="1060"/>
      <c r="DJ49" s="1060"/>
      <c r="DK49" s="1061"/>
      <c r="DL49" s="1059"/>
      <c r="DM49" s="1060"/>
      <c r="DN49" s="1060"/>
      <c r="DO49" s="1060"/>
      <c r="DP49" s="1061"/>
      <c r="DQ49" s="1059"/>
      <c r="DR49" s="1060"/>
      <c r="DS49" s="1060"/>
      <c r="DT49" s="1060"/>
      <c r="DU49" s="1061"/>
      <c r="DV49" s="1062"/>
      <c r="DW49" s="1063"/>
      <c r="DX49" s="1063"/>
      <c r="DY49" s="1063"/>
      <c r="DZ49" s="1064"/>
      <c r="EA49" s="226"/>
    </row>
    <row r="50" spans="1:131" s="227" customFormat="1" ht="26.25" customHeight="1">
      <c r="A50" s="241">
        <v>23</v>
      </c>
      <c r="B50" s="1107"/>
      <c r="C50" s="1108"/>
      <c r="D50" s="1108"/>
      <c r="E50" s="1108"/>
      <c r="F50" s="1108"/>
      <c r="G50" s="1108"/>
      <c r="H50" s="1108"/>
      <c r="I50" s="1108"/>
      <c r="J50" s="1108"/>
      <c r="K50" s="1108"/>
      <c r="L50" s="1108"/>
      <c r="M50" s="1108"/>
      <c r="N50" s="1108"/>
      <c r="O50" s="1108"/>
      <c r="P50" s="1109"/>
      <c r="Q50" s="1110"/>
      <c r="R50" s="1093"/>
      <c r="S50" s="1093"/>
      <c r="T50" s="1093"/>
      <c r="U50" s="1093"/>
      <c r="V50" s="1093"/>
      <c r="W50" s="1093"/>
      <c r="X50" s="1093"/>
      <c r="Y50" s="1093"/>
      <c r="Z50" s="1093"/>
      <c r="AA50" s="1093"/>
      <c r="AB50" s="1093"/>
      <c r="AC50" s="1093"/>
      <c r="AD50" s="1093"/>
      <c r="AE50" s="1111"/>
      <c r="AF50" s="1089"/>
      <c r="AG50" s="1090"/>
      <c r="AH50" s="1090"/>
      <c r="AI50" s="1090"/>
      <c r="AJ50" s="1091"/>
      <c r="AK50" s="1092"/>
      <c r="AL50" s="1093"/>
      <c r="AM50" s="1093"/>
      <c r="AN50" s="1093"/>
      <c r="AO50" s="1093"/>
      <c r="AP50" s="1093"/>
      <c r="AQ50" s="1093"/>
      <c r="AR50" s="1093"/>
      <c r="AS50" s="1093"/>
      <c r="AT50" s="1093"/>
      <c r="AU50" s="1093"/>
      <c r="AV50" s="1093"/>
      <c r="AW50" s="1093"/>
      <c r="AX50" s="1093"/>
      <c r="AY50" s="1093"/>
      <c r="AZ50" s="1094"/>
      <c r="BA50" s="1094"/>
      <c r="BB50" s="1094"/>
      <c r="BC50" s="1094"/>
      <c r="BD50" s="1094"/>
      <c r="BE50" s="1102"/>
      <c r="BF50" s="1102"/>
      <c r="BG50" s="1102"/>
      <c r="BH50" s="1102"/>
      <c r="BI50" s="1103"/>
      <c r="BJ50" s="232"/>
      <c r="BK50" s="232"/>
      <c r="BL50" s="232"/>
      <c r="BM50" s="232"/>
      <c r="BN50" s="232"/>
      <c r="BO50" s="245"/>
      <c r="BP50" s="245"/>
      <c r="BQ50" s="242">
        <v>44</v>
      </c>
      <c r="BR50" s="243"/>
      <c r="BS50" s="1084"/>
      <c r="BT50" s="1085"/>
      <c r="BU50" s="1085"/>
      <c r="BV50" s="1085"/>
      <c r="BW50" s="1085"/>
      <c r="BX50" s="1085"/>
      <c r="BY50" s="1085"/>
      <c r="BZ50" s="1085"/>
      <c r="CA50" s="1085"/>
      <c r="CB50" s="1085"/>
      <c r="CC50" s="1085"/>
      <c r="CD50" s="1085"/>
      <c r="CE50" s="1085"/>
      <c r="CF50" s="1085"/>
      <c r="CG50" s="1086"/>
      <c r="CH50" s="1059"/>
      <c r="CI50" s="1060"/>
      <c r="CJ50" s="1060"/>
      <c r="CK50" s="1060"/>
      <c r="CL50" s="1061"/>
      <c r="CM50" s="1059"/>
      <c r="CN50" s="1060"/>
      <c r="CO50" s="1060"/>
      <c r="CP50" s="1060"/>
      <c r="CQ50" s="1061"/>
      <c r="CR50" s="1059"/>
      <c r="CS50" s="1060"/>
      <c r="CT50" s="1060"/>
      <c r="CU50" s="1060"/>
      <c r="CV50" s="1061"/>
      <c r="CW50" s="1059"/>
      <c r="CX50" s="1060"/>
      <c r="CY50" s="1060"/>
      <c r="CZ50" s="1060"/>
      <c r="DA50" s="1061"/>
      <c r="DB50" s="1059"/>
      <c r="DC50" s="1060"/>
      <c r="DD50" s="1060"/>
      <c r="DE50" s="1060"/>
      <c r="DF50" s="1061"/>
      <c r="DG50" s="1059"/>
      <c r="DH50" s="1060"/>
      <c r="DI50" s="1060"/>
      <c r="DJ50" s="1060"/>
      <c r="DK50" s="1061"/>
      <c r="DL50" s="1059"/>
      <c r="DM50" s="1060"/>
      <c r="DN50" s="1060"/>
      <c r="DO50" s="1060"/>
      <c r="DP50" s="1061"/>
      <c r="DQ50" s="1059"/>
      <c r="DR50" s="1060"/>
      <c r="DS50" s="1060"/>
      <c r="DT50" s="1060"/>
      <c r="DU50" s="1061"/>
      <c r="DV50" s="1062"/>
      <c r="DW50" s="1063"/>
      <c r="DX50" s="1063"/>
      <c r="DY50" s="1063"/>
      <c r="DZ50" s="1064"/>
      <c r="EA50" s="226"/>
    </row>
    <row r="51" spans="1:131" s="227" customFormat="1" ht="26.25" customHeight="1">
      <c r="A51" s="241">
        <v>24</v>
      </c>
      <c r="B51" s="1107"/>
      <c r="C51" s="1108"/>
      <c r="D51" s="1108"/>
      <c r="E51" s="1108"/>
      <c r="F51" s="1108"/>
      <c r="G51" s="1108"/>
      <c r="H51" s="1108"/>
      <c r="I51" s="1108"/>
      <c r="J51" s="1108"/>
      <c r="K51" s="1108"/>
      <c r="L51" s="1108"/>
      <c r="M51" s="1108"/>
      <c r="N51" s="1108"/>
      <c r="O51" s="1108"/>
      <c r="P51" s="1109"/>
      <c r="Q51" s="1110"/>
      <c r="R51" s="1093"/>
      <c r="S51" s="1093"/>
      <c r="T51" s="1093"/>
      <c r="U51" s="1093"/>
      <c r="V51" s="1093"/>
      <c r="W51" s="1093"/>
      <c r="X51" s="1093"/>
      <c r="Y51" s="1093"/>
      <c r="Z51" s="1093"/>
      <c r="AA51" s="1093"/>
      <c r="AB51" s="1093"/>
      <c r="AC51" s="1093"/>
      <c r="AD51" s="1093"/>
      <c r="AE51" s="1111"/>
      <c r="AF51" s="1089"/>
      <c r="AG51" s="1090"/>
      <c r="AH51" s="1090"/>
      <c r="AI51" s="1090"/>
      <c r="AJ51" s="1091"/>
      <c r="AK51" s="1092"/>
      <c r="AL51" s="1093"/>
      <c r="AM51" s="1093"/>
      <c r="AN51" s="1093"/>
      <c r="AO51" s="1093"/>
      <c r="AP51" s="1093"/>
      <c r="AQ51" s="1093"/>
      <c r="AR51" s="1093"/>
      <c r="AS51" s="1093"/>
      <c r="AT51" s="1093"/>
      <c r="AU51" s="1093"/>
      <c r="AV51" s="1093"/>
      <c r="AW51" s="1093"/>
      <c r="AX51" s="1093"/>
      <c r="AY51" s="1093"/>
      <c r="AZ51" s="1094"/>
      <c r="BA51" s="1094"/>
      <c r="BB51" s="1094"/>
      <c r="BC51" s="1094"/>
      <c r="BD51" s="1094"/>
      <c r="BE51" s="1102"/>
      <c r="BF51" s="1102"/>
      <c r="BG51" s="1102"/>
      <c r="BH51" s="1102"/>
      <c r="BI51" s="1103"/>
      <c r="BJ51" s="232"/>
      <c r="BK51" s="232"/>
      <c r="BL51" s="232"/>
      <c r="BM51" s="232"/>
      <c r="BN51" s="232"/>
      <c r="BO51" s="245"/>
      <c r="BP51" s="245"/>
      <c r="BQ51" s="242">
        <v>45</v>
      </c>
      <c r="BR51" s="243"/>
      <c r="BS51" s="1084"/>
      <c r="BT51" s="1085"/>
      <c r="BU51" s="1085"/>
      <c r="BV51" s="1085"/>
      <c r="BW51" s="1085"/>
      <c r="BX51" s="1085"/>
      <c r="BY51" s="1085"/>
      <c r="BZ51" s="1085"/>
      <c r="CA51" s="1085"/>
      <c r="CB51" s="1085"/>
      <c r="CC51" s="1085"/>
      <c r="CD51" s="1085"/>
      <c r="CE51" s="1085"/>
      <c r="CF51" s="1085"/>
      <c r="CG51" s="1086"/>
      <c r="CH51" s="1059"/>
      <c r="CI51" s="1060"/>
      <c r="CJ51" s="1060"/>
      <c r="CK51" s="1060"/>
      <c r="CL51" s="1061"/>
      <c r="CM51" s="1059"/>
      <c r="CN51" s="1060"/>
      <c r="CO51" s="1060"/>
      <c r="CP51" s="1060"/>
      <c r="CQ51" s="1061"/>
      <c r="CR51" s="1059"/>
      <c r="CS51" s="1060"/>
      <c r="CT51" s="1060"/>
      <c r="CU51" s="1060"/>
      <c r="CV51" s="1061"/>
      <c r="CW51" s="1059"/>
      <c r="CX51" s="1060"/>
      <c r="CY51" s="1060"/>
      <c r="CZ51" s="1060"/>
      <c r="DA51" s="1061"/>
      <c r="DB51" s="1059"/>
      <c r="DC51" s="1060"/>
      <c r="DD51" s="1060"/>
      <c r="DE51" s="1060"/>
      <c r="DF51" s="1061"/>
      <c r="DG51" s="1059"/>
      <c r="DH51" s="1060"/>
      <c r="DI51" s="1060"/>
      <c r="DJ51" s="1060"/>
      <c r="DK51" s="1061"/>
      <c r="DL51" s="1059"/>
      <c r="DM51" s="1060"/>
      <c r="DN51" s="1060"/>
      <c r="DO51" s="1060"/>
      <c r="DP51" s="1061"/>
      <c r="DQ51" s="1059"/>
      <c r="DR51" s="1060"/>
      <c r="DS51" s="1060"/>
      <c r="DT51" s="1060"/>
      <c r="DU51" s="1061"/>
      <c r="DV51" s="1062"/>
      <c r="DW51" s="1063"/>
      <c r="DX51" s="1063"/>
      <c r="DY51" s="1063"/>
      <c r="DZ51" s="1064"/>
      <c r="EA51" s="226"/>
    </row>
    <row r="52" spans="1:131" s="227" customFormat="1" ht="26.25" customHeight="1">
      <c r="A52" s="241">
        <v>25</v>
      </c>
      <c r="B52" s="1107"/>
      <c r="C52" s="1108"/>
      <c r="D52" s="1108"/>
      <c r="E52" s="1108"/>
      <c r="F52" s="1108"/>
      <c r="G52" s="1108"/>
      <c r="H52" s="1108"/>
      <c r="I52" s="1108"/>
      <c r="J52" s="1108"/>
      <c r="K52" s="1108"/>
      <c r="L52" s="1108"/>
      <c r="M52" s="1108"/>
      <c r="N52" s="1108"/>
      <c r="O52" s="1108"/>
      <c r="P52" s="1109"/>
      <c r="Q52" s="1110"/>
      <c r="R52" s="1093"/>
      <c r="S52" s="1093"/>
      <c r="T52" s="1093"/>
      <c r="U52" s="1093"/>
      <c r="V52" s="1093"/>
      <c r="W52" s="1093"/>
      <c r="X52" s="1093"/>
      <c r="Y52" s="1093"/>
      <c r="Z52" s="1093"/>
      <c r="AA52" s="1093"/>
      <c r="AB52" s="1093"/>
      <c r="AC52" s="1093"/>
      <c r="AD52" s="1093"/>
      <c r="AE52" s="1111"/>
      <c r="AF52" s="1089"/>
      <c r="AG52" s="1090"/>
      <c r="AH52" s="1090"/>
      <c r="AI52" s="1090"/>
      <c r="AJ52" s="1091"/>
      <c r="AK52" s="1092"/>
      <c r="AL52" s="1093"/>
      <c r="AM52" s="1093"/>
      <c r="AN52" s="1093"/>
      <c r="AO52" s="1093"/>
      <c r="AP52" s="1093"/>
      <c r="AQ52" s="1093"/>
      <c r="AR52" s="1093"/>
      <c r="AS52" s="1093"/>
      <c r="AT52" s="1093"/>
      <c r="AU52" s="1093"/>
      <c r="AV52" s="1093"/>
      <c r="AW52" s="1093"/>
      <c r="AX52" s="1093"/>
      <c r="AY52" s="1093"/>
      <c r="AZ52" s="1094"/>
      <c r="BA52" s="1094"/>
      <c r="BB52" s="1094"/>
      <c r="BC52" s="1094"/>
      <c r="BD52" s="1094"/>
      <c r="BE52" s="1102"/>
      <c r="BF52" s="1102"/>
      <c r="BG52" s="1102"/>
      <c r="BH52" s="1102"/>
      <c r="BI52" s="1103"/>
      <c r="BJ52" s="232"/>
      <c r="BK52" s="232"/>
      <c r="BL52" s="232"/>
      <c r="BM52" s="232"/>
      <c r="BN52" s="232"/>
      <c r="BO52" s="245"/>
      <c r="BP52" s="245"/>
      <c r="BQ52" s="242">
        <v>46</v>
      </c>
      <c r="BR52" s="243"/>
      <c r="BS52" s="1084"/>
      <c r="BT52" s="1085"/>
      <c r="BU52" s="1085"/>
      <c r="BV52" s="1085"/>
      <c r="BW52" s="1085"/>
      <c r="BX52" s="1085"/>
      <c r="BY52" s="1085"/>
      <c r="BZ52" s="1085"/>
      <c r="CA52" s="1085"/>
      <c r="CB52" s="1085"/>
      <c r="CC52" s="1085"/>
      <c r="CD52" s="1085"/>
      <c r="CE52" s="1085"/>
      <c r="CF52" s="1085"/>
      <c r="CG52" s="1086"/>
      <c r="CH52" s="1059"/>
      <c r="CI52" s="1060"/>
      <c r="CJ52" s="1060"/>
      <c r="CK52" s="1060"/>
      <c r="CL52" s="1061"/>
      <c r="CM52" s="1059"/>
      <c r="CN52" s="1060"/>
      <c r="CO52" s="1060"/>
      <c r="CP52" s="1060"/>
      <c r="CQ52" s="1061"/>
      <c r="CR52" s="1059"/>
      <c r="CS52" s="1060"/>
      <c r="CT52" s="1060"/>
      <c r="CU52" s="1060"/>
      <c r="CV52" s="1061"/>
      <c r="CW52" s="1059"/>
      <c r="CX52" s="1060"/>
      <c r="CY52" s="1060"/>
      <c r="CZ52" s="1060"/>
      <c r="DA52" s="1061"/>
      <c r="DB52" s="1059"/>
      <c r="DC52" s="1060"/>
      <c r="DD52" s="1060"/>
      <c r="DE52" s="1060"/>
      <c r="DF52" s="1061"/>
      <c r="DG52" s="1059"/>
      <c r="DH52" s="1060"/>
      <c r="DI52" s="1060"/>
      <c r="DJ52" s="1060"/>
      <c r="DK52" s="1061"/>
      <c r="DL52" s="1059"/>
      <c r="DM52" s="1060"/>
      <c r="DN52" s="1060"/>
      <c r="DO52" s="1060"/>
      <c r="DP52" s="1061"/>
      <c r="DQ52" s="1059"/>
      <c r="DR52" s="1060"/>
      <c r="DS52" s="1060"/>
      <c r="DT52" s="1060"/>
      <c r="DU52" s="1061"/>
      <c r="DV52" s="1062"/>
      <c r="DW52" s="1063"/>
      <c r="DX52" s="1063"/>
      <c r="DY52" s="1063"/>
      <c r="DZ52" s="1064"/>
      <c r="EA52" s="226"/>
    </row>
    <row r="53" spans="1:131" s="227" customFormat="1" ht="26.25" customHeight="1">
      <c r="A53" s="241">
        <v>26</v>
      </c>
      <c r="B53" s="1107"/>
      <c r="C53" s="1108"/>
      <c r="D53" s="1108"/>
      <c r="E53" s="1108"/>
      <c r="F53" s="1108"/>
      <c r="G53" s="1108"/>
      <c r="H53" s="1108"/>
      <c r="I53" s="1108"/>
      <c r="J53" s="1108"/>
      <c r="K53" s="1108"/>
      <c r="L53" s="1108"/>
      <c r="M53" s="1108"/>
      <c r="N53" s="1108"/>
      <c r="O53" s="1108"/>
      <c r="P53" s="1109"/>
      <c r="Q53" s="1110"/>
      <c r="R53" s="1093"/>
      <c r="S53" s="1093"/>
      <c r="T53" s="1093"/>
      <c r="U53" s="1093"/>
      <c r="V53" s="1093"/>
      <c r="W53" s="1093"/>
      <c r="X53" s="1093"/>
      <c r="Y53" s="1093"/>
      <c r="Z53" s="1093"/>
      <c r="AA53" s="1093"/>
      <c r="AB53" s="1093"/>
      <c r="AC53" s="1093"/>
      <c r="AD53" s="1093"/>
      <c r="AE53" s="1111"/>
      <c r="AF53" s="1089"/>
      <c r="AG53" s="1090"/>
      <c r="AH53" s="1090"/>
      <c r="AI53" s="1090"/>
      <c r="AJ53" s="1091"/>
      <c r="AK53" s="1092"/>
      <c r="AL53" s="1093"/>
      <c r="AM53" s="1093"/>
      <c r="AN53" s="1093"/>
      <c r="AO53" s="1093"/>
      <c r="AP53" s="1093"/>
      <c r="AQ53" s="1093"/>
      <c r="AR53" s="1093"/>
      <c r="AS53" s="1093"/>
      <c r="AT53" s="1093"/>
      <c r="AU53" s="1093"/>
      <c r="AV53" s="1093"/>
      <c r="AW53" s="1093"/>
      <c r="AX53" s="1093"/>
      <c r="AY53" s="1093"/>
      <c r="AZ53" s="1094"/>
      <c r="BA53" s="1094"/>
      <c r="BB53" s="1094"/>
      <c r="BC53" s="1094"/>
      <c r="BD53" s="1094"/>
      <c r="BE53" s="1102"/>
      <c r="BF53" s="1102"/>
      <c r="BG53" s="1102"/>
      <c r="BH53" s="1102"/>
      <c r="BI53" s="1103"/>
      <c r="BJ53" s="232"/>
      <c r="BK53" s="232"/>
      <c r="BL53" s="232"/>
      <c r="BM53" s="232"/>
      <c r="BN53" s="232"/>
      <c r="BO53" s="245"/>
      <c r="BP53" s="245"/>
      <c r="BQ53" s="242">
        <v>47</v>
      </c>
      <c r="BR53" s="243"/>
      <c r="BS53" s="1084"/>
      <c r="BT53" s="1085"/>
      <c r="BU53" s="1085"/>
      <c r="BV53" s="1085"/>
      <c r="BW53" s="1085"/>
      <c r="BX53" s="1085"/>
      <c r="BY53" s="1085"/>
      <c r="BZ53" s="1085"/>
      <c r="CA53" s="1085"/>
      <c r="CB53" s="1085"/>
      <c r="CC53" s="1085"/>
      <c r="CD53" s="1085"/>
      <c r="CE53" s="1085"/>
      <c r="CF53" s="1085"/>
      <c r="CG53" s="1086"/>
      <c r="CH53" s="1059"/>
      <c r="CI53" s="1060"/>
      <c r="CJ53" s="1060"/>
      <c r="CK53" s="1060"/>
      <c r="CL53" s="1061"/>
      <c r="CM53" s="1059"/>
      <c r="CN53" s="1060"/>
      <c r="CO53" s="1060"/>
      <c r="CP53" s="1060"/>
      <c r="CQ53" s="1061"/>
      <c r="CR53" s="1059"/>
      <c r="CS53" s="1060"/>
      <c r="CT53" s="1060"/>
      <c r="CU53" s="1060"/>
      <c r="CV53" s="1061"/>
      <c r="CW53" s="1059"/>
      <c r="CX53" s="1060"/>
      <c r="CY53" s="1060"/>
      <c r="CZ53" s="1060"/>
      <c r="DA53" s="1061"/>
      <c r="DB53" s="1059"/>
      <c r="DC53" s="1060"/>
      <c r="DD53" s="1060"/>
      <c r="DE53" s="1060"/>
      <c r="DF53" s="1061"/>
      <c r="DG53" s="1059"/>
      <c r="DH53" s="1060"/>
      <c r="DI53" s="1060"/>
      <c r="DJ53" s="1060"/>
      <c r="DK53" s="1061"/>
      <c r="DL53" s="1059"/>
      <c r="DM53" s="1060"/>
      <c r="DN53" s="1060"/>
      <c r="DO53" s="1060"/>
      <c r="DP53" s="1061"/>
      <c r="DQ53" s="1059"/>
      <c r="DR53" s="1060"/>
      <c r="DS53" s="1060"/>
      <c r="DT53" s="1060"/>
      <c r="DU53" s="1061"/>
      <c r="DV53" s="1062"/>
      <c r="DW53" s="1063"/>
      <c r="DX53" s="1063"/>
      <c r="DY53" s="1063"/>
      <c r="DZ53" s="1064"/>
      <c r="EA53" s="226"/>
    </row>
    <row r="54" spans="1:131" s="227" customFormat="1" ht="26.25" customHeight="1">
      <c r="A54" s="241">
        <v>27</v>
      </c>
      <c r="B54" s="1107"/>
      <c r="C54" s="1108"/>
      <c r="D54" s="1108"/>
      <c r="E54" s="1108"/>
      <c r="F54" s="1108"/>
      <c r="G54" s="1108"/>
      <c r="H54" s="1108"/>
      <c r="I54" s="1108"/>
      <c r="J54" s="1108"/>
      <c r="K54" s="1108"/>
      <c r="L54" s="1108"/>
      <c r="M54" s="1108"/>
      <c r="N54" s="1108"/>
      <c r="O54" s="1108"/>
      <c r="P54" s="1109"/>
      <c r="Q54" s="1110"/>
      <c r="R54" s="1093"/>
      <c r="S54" s="1093"/>
      <c r="T54" s="1093"/>
      <c r="U54" s="1093"/>
      <c r="V54" s="1093"/>
      <c r="W54" s="1093"/>
      <c r="X54" s="1093"/>
      <c r="Y54" s="1093"/>
      <c r="Z54" s="1093"/>
      <c r="AA54" s="1093"/>
      <c r="AB54" s="1093"/>
      <c r="AC54" s="1093"/>
      <c r="AD54" s="1093"/>
      <c r="AE54" s="1111"/>
      <c r="AF54" s="1089"/>
      <c r="AG54" s="1090"/>
      <c r="AH54" s="1090"/>
      <c r="AI54" s="1090"/>
      <c r="AJ54" s="1091"/>
      <c r="AK54" s="1092"/>
      <c r="AL54" s="1093"/>
      <c r="AM54" s="1093"/>
      <c r="AN54" s="1093"/>
      <c r="AO54" s="1093"/>
      <c r="AP54" s="1093"/>
      <c r="AQ54" s="1093"/>
      <c r="AR54" s="1093"/>
      <c r="AS54" s="1093"/>
      <c r="AT54" s="1093"/>
      <c r="AU54" s="1093"/>
      <c r="AV54" s="1093"/>
      <c r="AW54" s="1093"/>
      <c r="AX54" s="1093"/>
      <c r="AY54" s="1093"/>
      <c r="AZ54" s="1094"/>
      <c r="BA54" s="1094"/>
      <c r="BB54" s="1094"/>
      <c r="BC54" s="1094"/>
      <c r="BD54" s="1094"/>
      <c r="BE54" s="1102"/>
      <c r="BF54" s="1102"/>
      <c r="BG54" s="1102"/>
      <c r="BH54" s="1102"/>
      <c r="BI54" s="1103"/>
      <c r="BJ54" s="232"/>
      <c r="BK54" s="232"/>
      <c r="BL54" s="232"/>
      <c r="BM54" s="232"/>
      <c r="BN54" s="232"/>
      <c r="BO54" s="245"/>
      <c r="BP54" s="245"/>
      <c r="BQ54" s="242">
        <v>48</v>
      </c>
      <c r="BR54" s="243"/>
      <c r="BS54" s="1084"/>
      <c r="BT54" s="1085"/>
      <c r="BU54" s="1085"/>
      <c r="BV54" s="1085"/>
      <c r="BW54" s="1085"/>
      <c r="BX54" s="1085"/>
      <c r="BY54" s="1085"/>
      <c r="BZ54" s="1085"/>
      <c r="CA54" s="1085"/>
      <c r="CB54" s="1085"/>
      <c r="CC54" s="1085"/>
      <c r="CD54" s="1085"/>
      <c r="CE54" s="1085"/>
      <c r="CF54" s="1085"/>
      <c r="CG54" s="1086"/>
      <c r="CH54" s="1059"/>
      <c r="CI54" s="1060"/>
      <c r="CJ54" s="1060"/>
      <c r="CK54" s="1060"/>
      <c r="CL54" s="1061"/>
      <c r="CM54" s="1059"/>
      <c r="CN54" s="1060"/>
      <c r="CO54" s="1060"/>
      <c r="CP54" s="1060"/>
      <c r="CQ54" s="1061"/>
      <c r="CR54" s="1059"/>
      <c r="CS54" s="1060"/>
      <c r="CT54" s="1060"/>
      <c r="CU54" s="1060"/>
      <c r="CV54" s="1061"/>
      <c r="CW54" s="1059"/>
      <c r="CX54" s="1060"/>
      <c r="CY54" s="1060"/>
      <c r="CZ54" s="1060"/>
      <c r="DA54" s="1061"/>
      <c r="DB54" s="1059"/>
      <c r="DC54" s="1060"/>
      <c r="DD54" s="1060"/>
      <c r="DE54" s="1060"/>
      <c r="DF54" s="1061"/>
      <c r="DG54" s="1059"/>
      <c r="DH54" s="1060"/>
      <c r="DI54" s="1060"/>
      <c r="DJ54" s="1060"/>
      <c r="DK54" s="1061"/>
      <c r="DL54" s="1059"/>
      <c r="DM54" s="1060"/>
      <c r="DN54" s="1060"/>
      <c r="DO54" s="1060"/>
      <c r="DP54" s="1061"/>
      <c r="DQ54" s="1059"/>
      <c r="DR54" s="1060"/>
      <c r="DS54" s="1060"/>
      <c r="DT54" s="1060"/>
      <c r="DU54" s="1061"/>
      <c r="DV54" s="1062"/>
      <c r="DW54" s="1063"/>
      <c r="DX54" s="1063"/>
      <c r="DY54" s="1063"/>
      <c r="DZ54" s="1064"/>
      <c r="EA54" s="226"/>
    </row>
    <row r="55" spans="1:131" s="227" customFormat="1" ht="26.25" customHeight="1">
      <c r="A55" s="241">
        <v>28</v>
      </c>
      <c r="B55" s="1107"/>
      <c r="C55" s="1108"/>
      <c r="D55" s="1108"/>
      <c r="E55" s="1108"/>
      <c r="F55" s="1108"/>
      <c r="G55" s="1108"/>
      <c r="H55" s="1108"/>
      <c r="I55" s="1108"/>
      <c r="J55" s="1108"/>
      <c r="K55" s="1108"/>
      <c r="L55" s="1108"/>
      <c r="M55" s="1108"/>
      <c r="N55" s="1108"/>
      <c r="O55" s="1108"/>
      <c r="P55" s="1109"/>
      <c r="Q55" s="1110"/>
      <c r="R55" s="1093"/>
      <c r="S55" s="1093"/>
      <c r="T55" s="1093"/>
      <c r="U55" s="1093"/>
      <c r="V55" s="1093"/>
      <c r="W55" s="1093"/>
      <c r="X55" s="1093"/>
      <c r="Y55" s="1093"/>
      <c r="Z55" s="1093"/>
      <c r="AA55" s="1093"/>
      <c r="AB55" s="1093"/>
      <c r="AC55" s="1093"/>
      <c r="AD55" s="1093"/>
      <c r="AE55" s="1111"/>
      <c r="AF55" s="1089"/>
      <c r="AG55" s="1090"/>
      <c r="AH55" s="1090"/>
      <c r="AI55" s="1090"/>
      <c r="AJ55" s="1091"/>
      <c r="AK55" s="1092"/>
      <c r="AL55" s="1093"/>
      <c r="AM55" s="1093"/>
      <c r="AN55" s="1093"/>
      <c r="AO55" s="1093"/>
      <c r="AP55" s="1093"/>
      <c r="AQ55" s="1093"/>
      <c r="AR55" s="1093"/>
      <c r="AS55" s="1093"/>
      <c r="AT55" s="1093"/>
      <c r="AU55" s="1093"/>
      <c r="AV55" s="1093"/>
      <c r="AW55" s="1093"/>
      <c r="AX55" s="1093"/>
      <c r="AY55" s="1093"/>
      <c r="AZ55" s="1094"/>
      <c r="BA55" s="1094"/>
      <c r="BB55" s="1094"/>
      <c r="BC55" s="1094"/>
      <c r="BD55" s="1094"/>
      <c r="BE55" s="1102"/>
      <c r="BF55" s="1102"/>
      <c r="BG55" s="1102"/>
      <c r="BH55" s="1102"/>
      <c r="BI55" s="1103"/>
      <c r="BJ55" s="232"/>
      <c r="BK55" s="232"/>
      <c r="BL55" s="232"/>
      <c r="BM55" s="232"/>
      <c r="BN55" s="232"/>
      <c r="BO55" s="245"/>
      <c r="BP55" s="245"/>
      <c r="BQ55" s="242">
        <v>49</v>
      </c>
      <c r="BR55" s="243"/>
      <c r="BS55" s="1084"/>
      <c r="BT55" s="1085"/>
      <c r="BU55" s="1085"/>
      <c r="BV55" s="1085"/>
      <c r="BW55" s="1085"/>
      <c r="BX55" s="1085"/>
      <c r="BY55" s="1085"/>
      <c r="BZ55" s="1085"/>
      <c r="CA55" s="1085"/>
      <c r="CB55" s="1085"/>
      <c r="CC55" s="1085"/>
      <c r="CD55" s="1085"/>
      <c r="CE55" s="1085"/>
      <c r="CF55" s="1085"/>
      <c r="CG55" s="1086"/>
      <c r="CH55" s="1059"/>
      <c r="CI55" s="1060"/>
      <c r="CJ55" s="1060"/>
      <c r="CK55" s="1060"/>
      <c r="CL55" s="1061"/>
      <c r="CM55" s="1059"/>
      <c r="CN55" s="1060"/>
      <c r="CO55" s="1060"/>
      <c r="CP55" s="1060"/>
      <c r="CQ55" s="1061"/>
      <c r="CR55" s="1059"/>
      <c r="CS55" s="1060"/>
      <c r="CT55" s="1060"/>
      <c r="CU55" s="1060"/>
      <c r="CV55" s="1061"/>
      <c r="CW55" s="1059"/>
      <c r="CX55" s="1060"/>
      <c r="CY55" s="1060"/>
      <c r="CZ55" s="1060"/>
      <c r="DA55" s="1061"/>
      <c r="DB55" s="1059"/>
      <c r="DC55" s="1060"/>
      <c r="DD55" s="1060"/>
      <c r="DE55" s="1060"/>
      <c r="DF55" s="1061"/>
      <c r="DG55" s="1059"/>
      <c r="DH55" s="1060"/>
      <c r="DI55" s="1060"/>
      <c r="DJ55" s="1060"/>
      <c r="DK55" s="1061"/>
      <c r="DL55" s="1059"/>
      <c r="DM55" s="1060"/>
      <c r="DN55" s="1060"/>
      <c r="DO55" s="1060"/>
      <c r="DP55" s="1061"/>
      <c r="DQ55" s="1059"/>
      <c r="DR55" s="1060"/>
      <c r="DS55" s="1060"/>
      <c r="DT55" s="1060"/>
      <c r="DU55" s="1061"/>
      <c r="DV55" s="1062"/>
      <c r="DW55" s="1063"/>
      <c r="DX55" s="1063"/>
      <c r="DY55" s="1063"/>
      <c r="DZ55" s="1064"/>
      <c r="EA55" s="226"/>
    </row>
    <row r="56" spans="1:131" s="227" customFormat="1" ht="26.25" customHeight="1">
      <c r="A56" s="241">
        <v>29</v>
      </c>
      <c r="B56" s="1107"/>
      <c r="C56" s="1108"/>
      <c r="D56" s="1108"/>
      <c r="E56" s="1108"/>
      <c r="F56" s="1108"/>
      <c r="G56" s="1108"/>
      <c r="H56" s="1108"/>
      <c r="I56" s="1108"/>
      <c r="J56" s="1108"/>
      <c r="K56" s="1108"/>
      <c r="L56" s="1108"/>
      <c r="M56" s="1108"/>
      <c r="N56" s="1108"/>
      <c r="O56" s="1108"/>
      <c r="P56" s="1109"/>
      <c r="Q56" s="1110"/>
      <c r="R56" s="1093"/>
      <c r="S56" s="1093"/>
      <c r="T56" s="1093"/>
      <c r="U56" s="1093"/>
      <c r="V56" s="1093"/>
      <c r="W56" s="1093"/>
      <c r="X56" s="1093"/>
      <c r="Y56" s="1093"/>
      <c r="Z56" s="1093"/>
      <c r="AA56" s="1093"/>
      <c r="AB56" s="1093"/>
      <c r="AC56" s="1093"/>
      <c r="AD56" s="1093"/>
      <c r="AE56" s="1111"/>
      <c r="AF56" s="1089"/>
      <c r="AG56" s="1090"/>
      <c r="AH56" s="1090"/>
      <c r="AI56" s="1090"/>
      <c r="AJ56" s="1091"/>
      <c r="AK56" s="1092"/>
      <c r="AL56" s="1093"/>
      <c r="AM56" s="1093"/>
      <c r="AN56" s="1093"/>
      <c r="AO56" s="1093"/>
      <c r="AP56" s="1093"/>
      <c r="AQ56" s="1093"/>
      <c r="AR56" s="1093"/>
      <c r="AS56" s="1093"/>
      <c r="AT56" s="1093"/>
      <c r="AU56" s="1093"/>
      <c r="AV56" s="1093"/>
      <c r="AW56" s="1093"/>
      <c r="AX56" s="1093"/>
      <c r="AY56" s="1093"/>
      <c r="AZ56" s="1094"/>
      <c r="BA56" s="1094"/>
      <c r="BB56" s="1094"/>
      <c r="BC56" s="1094"/>
      <c r="BD56" s="1094"/>
      <c r="BE56" s="1102"/>
      <c r="BF56" s="1102"/>
      <c r="BG56" s="1102"/>
      <c r="BH56" s="1102"/>
      <c r="BI56" s="1103"/>
      <c r="BJ56" s="232"/>
      <c r="BK56" s="232"/>
      <c r="BL56" s="232"/>
      <c r="BM56" s="232"/>
      <c r="BN56" s="232"/>
      <c r="BO56" s="245"/>
      <c r="BP56" s="245"/>
      <c r="BQ56" s="242">
        <v>50</v>
      </c>
      <c r="BR56" s="243"/>
      <c r="BS56" s="1084"/>
      <c r="BT56" s="1085"/>
      <c r="BU56" s="1085"/>
      <c r="BV56" s="1085"/>
      <c r="BW56" s="1085"/>
      <c r="BX56" s="1085"/>
      <c r="BY56" s="1085"/>
      <c r="BZ56" s="1085"/>
      <c r="CA56" s="1085"/>
      <c r="CB56" s="1085"/>
      <c r="CC56" s="1085"/>
      <c r="CD56" s="1085"/>
      <c r="CE56" s="1085"/>
      <c r="CF56" s="1085"/>
      <c r="CG56" s="1086"/>
      <c r="CH56" s="1059"/>
      <c r="CI56" s="1060"/>
      <c r="CJ56" s="1060"/>
      <c r="CK56" s="1060"/>
      <c r="CL56" s="1061"/>
      <c r="CM56" s="1059"/>
      <c r="CN56" s="1060"/>
      <c r="CO56" s="1060"/>
      <c r="CP56" s="1060"/>
      <c r="CQ56" s="1061"/>
      <c r="CR56" s="1059"/>
      <c r="CS56" s="1060"/>
      <c r="CT56" s="1060"/>
      <c r="CU56" s="1060"/>
      <c r="CV56" s="1061"/>
      <c r="CW56" s="1059"/>
      <c r="CX56" s="1060"/>
      <c r="CY56" s="1060"/>
      <c r="CZ56" s="1060"/>
      <c r="DA56" s="1061"/>
      <c r="DB56" s="1059"/>
      <c r="DC56" s="1060"/>
      <c r="DD56" s="1060"/>
      <c r="DE56" s="1060"/>
      <c r="DF56" s="1061"/>
      <c r="DG56" s="1059"/>
      <c r="DH56" s="1060"/>
      <c r="DI56" s="1060"/>
      <c r="DJ56" s="1060"/>
      <c r="DK56" s="1061"/>
      <c r="DL56" s="1059"/>
      <c r="DM56" s="1060"/>
      <c r="DN56" s="1060"/>
      <c r="DO56" s="1060"/>
      <c r="DP56" s="1061"/>
      <c r="DQ56" s="1059"/>
      <c r="DR56" s="1060"/>
      <c r="DS56" s="1060"/>
      <c r="DT56" s="1060"/>
      <c r="DU56" s="1061"/>
      <c r="DV56" s="1062"/>
      <c r="DW56" s="1063"/>
      <c r="DX56" s="1063"/>
      <c r="DY56" s="1063"/>
      <c r="DZ56" s="1064"/>
      <c r="EA56" s="226"/>
    </row>
    <row r="57" spans="1:131" s="227" customFormat="1" ht="26.25" customHeight="1">
      <c r="A57" s="241">
        <v>30</v>
      </c>
      <c r="B57" s="1107"/>
      <c r="C57" s="1108"/>
      <c r="D57" s="1108"/>
      <c r="E57" s="1108"/>
      <c r="F57" s="1108"/>
      <c r="G57" s="1108"/>
      <c r="H57" s="1108"/>
      <c r="I57" s="1108"/>
      <c r="J57" s="1108"/>
      <c r="K57" s="1108"/>
      <c r="L57" s="1108"/>
      <c r="M57" s="1108"/>
      <c r="N57" s="1108"/>
      <c r="O57" s="1108"/>
      <c r="P57" s="1109"/>
      <c r="Q57" s="1110"/>
      <c r="R57" s="1093"/>
      <c r="S57" s="1093"/>
      <c r="T57" s="1093"/>
      <c r="U57" s="1093"/>
      <c r="V57" s="1093"/>
      <c r="W57" s="1093"/>
      <c r="X57" s="1093"/>
      <c r="Y57" s="1093"/>
      <c r="Z57" s="1093"/>
      <c r="AA57" s="1093"/>
      <c r="AB57" s="1093"/>
      <c r="AC57" s="1093"/>
      <c r="AD57" s="1093"/>
      <c r="AE57" s="1111"/>
      <c r="AF57" s="1089"/>
      <c r="AG57" s="1090"/>
      <c r="AH57" s="1090"/>
      <c r="AI57" s="1090"/>
      <c r="AJ57" s="1091"/>
      <c r="AK57" s="1092"/>
      <c r="AL57" s="1093"/>
      <c r="AM57" s="1093"/>
      <c r="AN57" s="1093"/>
      <c r="AO57" s="1093"/>
      <c r="AP57" s="1093"/>
      <c r="AQ57" s="1093"/>
      <c r="AR57" s="1093"/>
      <c r="AS57" s="1093"/>
      <c r="AT57" s="1093"/>
      <c r="AU57" s="1093"/>
      <c r="AV57" s="1093"/>
      <c r="AW57" s="1093"/>
      <c r="AX57" s="1093"/>
      <c r="AY57" s="1093"/>
      <c r="AZ57" s="1094"/>
      <c r="BA57" s="1094"/>
      <c r="BB57" s="1094"/>
      <c r="BC57" s="1094"/>
      <c r="BD57" s="1094"/>
      <c r="BE57" s="1102"/>
      <c r="BF57" s="1102"/>
      <c r="BG57" s="1102"/>
      <c r="BH57" s="1102"/>
      <c r="BI57" s="1103"/>
      <c r="BJ57" s="232"/>
      <c r="BK57" s="232"/>
      <c r="BL57" s="232"/>
      <c r="BM57" s="232"/>
      <c r="BN57" s="232"/>
      <c r="BO57" s="245"/>
      <c r="BP57" s="245"/>
      <c r="BQ57" s="242">
        <v>51</v>
      </c>
      <c r="BR57" s="243"/>
      <c r="BS57" s="1084"/>
      <c r="BT57" s="1085"/>
      <c r="BU57" s="1085"/>
      <c r="BV57" s="1085"/>
      <c r="BW57" s="1085"/>
      <c r="BX57" s="1085"/>
      <c r="BY57" s="1085"/>
      <c r="BZ57" s="1085"/>
      <c r="CA57" s="1085"/>
      <c r="CB57" s="1085"/>
      <c r="CC57" s="1085"/>
      <c r="CD57" s="1085"/>
      <c r="CE57" s="1085"/>
      <c r="CF57" s="1085"/>
      <c r="CG57" s="1086"/>
      <c r="CH57" s="1059"/>
      <c r="CI57" s="1060"/>
      <c r="CJ57" s="1060"/>
      <c r="CK57" s="1060"/>
      <c r="CL57" s="1061"/>
      <c r="CM57" s="1059"/>
      <c r="CN57" s="1060"/>
      <c r="CO57" s="1060"/>
      <c r="CP57" s="1060"/>
      <c r="CQ57" s="1061"/>
      <c r="CR57" s="1059"/>
      <c r="CS57" s="1060"/>
      <c r="CT57" s="1060"/>
      <c r="CU57" s="1060"/>
      <c r="CV57" s="1061"/>
      <c r="CW57" s="1059"/>
      <c r="CX57" s="1060"/>
      <c r="CY57" s="1060"/>
      <c r="CZ57" s="1060"/>
      <c r="DA57" s="1061"/>
      <c r="DB57" s="1059"/>
      <c r="DC57" s="1060"/>
      <c r="DD57" s="1060"/>
      <c r="DE57" s="1060"/>
      <c r="DF57" s="1061"/>
      <c r="DG57" s="1059"/>
      <c r="DH57" s="1060"/>
      <c r="DI57" s="1060"/>
      <c r="DJ57" s="1060"/>
      <c r="DK57" s="1061"/>
      <c r="DL57" s="1059"/>
      <c r="DM57" s="1060"/>
      <c r="DN57" s="1060"/>
      <c r="DO57" s="1060"/>
      <c r="DP57" s="1061"/>
      <c r="DQ57" s="1059"/>
      <c r="DR57" s="1060"/>
      <c r="DS57" s="1060"/>
      <c r="DT57" s="1060"/>
      <c r="DU57" s="1061"/>
      <c r="DV57" s="1062"/>
      <c r="DW57" s="1063"/>
      <c r="DX57" s="1063"/>
      <c r="DY57" s="1063"/>
      <c r="DZ57" s="1064"/>
      <c r="EA57" s="226"/>
    </row>
    <row r="58" spans="1:131" s="227" customFormat="1" ht="26.25" customHeight="1">
      <c r="A58" s="241">
        <v>31</v>
      </c>
      <c r="B58" s="1107"/>
      <c r="C58" s="1108"/>
      <c r="D58" s="1108"/>
      <c r="E58" s="1108"/>
      <c r="F58" s="1108"/>
      <c r="G58" s="1108"/>
      <c r="H58" s="1108"/>
      <c r="I58" s="1108"/>
      <c r="J58" s="1108"/>
      <c r="K58" s="1108"/>
      <c r="L58" s="1108"/>
      <c r="M58" s="1108"/>
      <c r="N58" s="1108"/>
      <c r="O58" s="1108"/>
      <c r="P58" s="1109"/>
      <c r="Q58" s="1110"/>
      <c r="R58" s="1093"/>
      <c r="S58" s="1093"/>
      <c r="T58" s="1093"/>
      <c r="U58" s="1093"/>
      <c r="V58" s="1093"/>
      <c r="W58" s="1093"/>
      <c r="X58" s="1093"/>
      <c r="Y58" s="1093"/>
      <c r="Z58" s="1093"/>
      <c r="AA58" s="1093"/>
      <c r="AB58" s="1093"/>
      <c r="AC58" s="1093"/>
      <c r="AD58" s="1093"/>
      <c r="AE58" s="1111"/>
      <c r="AF58" s="1089"/>
      <c r="AG58" s="1090"/>
      <c r="AH58" s="1090"/>
      <c r="AI58" s="1090"/>
      <c r="AJ58" s="1091"/>
      <c r="AK58" s="1092"/>
      <c r="AL58" s="1093"/>
      <c r="AM58" s="1093"/>
      <c r="AN58" s="1093"/>
      <c r="AO58" s="1093"/>
      <c r="AP58" s="1093"/>
      <c r="AQ58" s="1093"/>
      <c r="AR58" s="1093"/>
      <c r="AS58" s="1093"/>
      <c r="AT58" s="1093"/>
      <c r="AU58" s="1093"/>
      <c r="AV58" s="1093"/>
      <c r="AW58" s="1093"/>
      <c r="AX58" s="1093"/>
      <c r="AY58" s="1093"/>
      <c r="AZ58" s="1094"/>
      <c r="BA58" s="1094"/>
      <c r="BB58" s="1094"/>
      <c r="BC58" s="1094"/>
      <c r="BD58" s="1094"/>
      <c r="BE58" s="1102"/>
      <c r="BF58" s="1102"/>
      <c r="BG58" s="1102"/>
      <c r="BH58" s="1102"/>
      <c r="BI58" s="1103"/>
      <c r="BJ58" s="232"/>
      <c r="BK58" s="232"/>
      <c r="BL58" s="232"/>
      <c r="BM58" s="232"/>
      <c r="BN58" s="232"/>
      <c r="BO58" s="245"/>
      <c r="BP58" s="245"/>
      <c r="BQ58" s="242">
        <v>52</v>
      </c>
      <c r="BR58" s="243"/>
      <c r="BS58" s="1084"/>
      <c r="BT58" s="1085"/>
      <c r="BU58" s="1085"/>
      <c r="BV58" s="1085"/>
      <c r="BW58" s="1085"/>
      <c r="BX58" s="1085"/>
      <c r="BY58" s="1085"/>
      <c r="BZ58" s="1085"/>
      <c r="CA58" s="1085"/>
      <c r="CB58" s="1085"/>
      <c r="CC58" s="1085"/>
      <c r="CD58" s="1085"/>
      <c r="CE58" s="1085"/>
      <c r="CF58" s="1085"/>
      <c r="CG58" s="1086"/>
      <c r="CH58" s="1059"/>
      <c r="CI58" s="1060"/>
      <c r="CJ58" s="1060"/>
      <c r="CK58" s="1060"/>
      <c r="CL58" s="1061"/>
      <c r="CM58" s="1059"/>
      <c r="CN58" s="1060"/>
      <c r="CO58" s="1060"/>
      <c r="CP58" s="1060"/>
      <c r="CQ58" s="1061"/>
      <c r="CR58" s="1059"/>
      <c r="CS58" s="1060"/>
      <c r="CT58" s="1060"/>
      <c r="CU58" s="1060"/>
      <c r="CV58" s="1061"/>
      <c r="CW58" s="1059"/>
      <c r="CX58" s="1060"/>
      <c r="CY58" s="1060"/>
      <c r="CZ58" s="1060"/>
      <c r="DA58" s="1061"/>
      <c r="DB58" s="1059"/>
      <c r="DC58" s="1060"/>
      <c r="DD58" s="1060"/>
      <c r="DE58" s="1060"/>
      <c r="DF58" s="1061"/>
      <c r="DG58" s="1059"/>
      <c r="DH58" s="1060"/>
      <c r="DI58" s="1060"/>
      <c r="DJ58" s="1060"/>
      <c r="DK58" s="1061"/>
      <c r="DL58" s="1059"/>
      <c r="DM58" s="1060"/>
      <c r="DN58" s="1060"/>
      <c r="DO58" s="1060"/>
      <c r="DP58" s="1061"/>
      <c r="DQ58" s="1059"/>
      <c r="DR58" s="1060"/>
      <c r="DS58" s="1060"/>
      <c r="DT58" s="1060"/>
      <c r="DU58" s="1061"/>
      <c r="DV58" s="1062"/>
      <c r="DW58" s="1063"/>
      <c r="DX58" s="1063"/>
      <c r="DY58" s="1063"/>
      <c r="DZ58" s="1064"/>
      <c r="EA58" s="226"/>
    </row>
    <row r="59" spans="1:131" s="227" customFormat="1" ht="26.25" customHeight="1">
      <c r="A59" s="241">
        <v>32</v>
      </c>
      <c r="B59" s="1107"/>
      <c r="C59" s="1108"/>
      <c r="D59" s="1108"/>
      <c r="E59" s="1108"/>
      <c r="F59" s="1108"/>
      <c r="G59" s="1108"/>
      <c r="H59" s="1108"/>
      <c r="I59" s="1108"/>
      <c r="J59" s="1108"/>
      <c r="K59" s="1108"/>
      <c r="L59" s="1108"/>
      <c r="M59" s="1108"/>
      <c r="N59" s="1108"/>
      <c r="O59" s="1108"/>
      <c r="P59" s="1109"/>
      <c r="Q59" s="1110"/>
      <c r="R59" s="1093"/>
      <c r="S59" s="1093"/>
      <c r="T59" s="1093"/>
      <c r="U59" s="1093"/>
      <c r="V59" s="1093"/>
      <c r="W59" s="1093"/>
      <c r="X59" s="1093"/>
      <c r="Y59" s="1093"/>
      <c r="Z59" s="1093"/>
      <c r="AA59" s="1093"/>
      <c r="AB59" s="1093"/>
      <c r="AC59" s="1093"/>
      <c r="AD59" s="1093"/>
      <c r="AE59" s="1111"/>
      <c r="AF59" s="1089"/>
      <c r="AG59" s="1090"/>
      <c r="AH59" s="1090"/>
      <c r="AI59" s="1090"/>
      <c r="AJ59" s="1091"/>
      <c r="AK59" s="1092"/>
      <c r="AL59" s="1093"/>
      <c r="AM59" s="1093"/>
      <c r="AN59" s="1093"/>
      <c r="AO59" s="1093"/>
      <c r="AP59" s="1093"/>
      <c r="AQ59" s="1093"/>
      <c r="AR59" s="1093"/>
      <c r="AS59" s="1093"/>
      <c r="AT59" s="1093"/>
      <c r="AU59" s="1093"/>
      <c r="AV59" s="1093"/>
      <c r="AW59" s="1093"/>
      <c r="AX59" s="1093"/>
      <c r="AY59" s="1093"/>
      <c r="AZ59" s="1094"/>
      <c r="BA59" s="1094"/>
      <c r="BB59" s="1094"/>
      <c r="BC59" s="1094"/>
      <c r="BD59" s="1094"/>
      <c r="BE59" s="1102"/>
      <c r="BF59" s="1102"/>
      <c r="BG59" s="1102"/>
      <c r="BH59" s="1102"/>
      <c r="BI59" s="1103"/>
      <c r="BJ59" s="232"/>
      <c r="BK59" s="232"/>
      <c r="BL59" s="232"/>
      <c r="BM59" s="232"/>
      <c r="BN59" s="232"/>
      <c r="BO59" s="245"/>
      <c r="BP59" s="245"/>
      <c r="BQ59" s="242">
        <v>53</v>
      </c>
      <c r="BR59" s="243"/>
      <c r="BS59" s="1084"/>
      <c r="BT59" s="1085"/>
      <c r="BU59" s="1085"/>
      <c r="BV59" s="1085"/>
      <c r="BW59" s="1085"/>
      <c r="BX59" s="1085"/>
      <c r="BY59" s="1085"/>
      <c r="BZ59" s="1085"/>
      <c r="CA59" s="1085"/>
      <c r="CB59" s="1085"/>
      <c r="CC59" s="1085"/>
      <c r="CD59" s="1085"/>
      <c r="CE59" s="1085"/>
      <c r="CF59" s="1085"/>
      <c r="CG59" s="1086"/>
      <c r="CH59" s="1059"/>
      <c r="CI59" s="1060"/>
      <c r="CJ59" s="1060"/>
      <c r="CK59" s="1060"/>
      <c r="CL59" s="1061"/>
      <c r="CM59" s="1059"/>
      <c r="CN59" s="1060"/>
      <c r="CO59" s="1060"/>
      <c r="CP59" s="1060"/>
      <c r="CQ59" s="1061"/>
      <c r="CR59" s="1059"/>
      <c r="CS59" s="1060"/>
      <c r="CT59" s="1060"/>
      <c r="CU59" s="1060"/>
      <c r="CV59" s="1061"/>
      <c r="CW59" s="1059"/>
      <c r="CX59" s="1060"/>
      <c r="CY59" s="1060"/>
      <c r="CZ59" s="1060"/>
      <c r="DA59" s="1061"/>
      <c r="DB59" s="1059"/>
      <c r="DC59" s="1060"/>
      <c r="DD59" s="1060"/>
      <c r="DE59" s="1060"/>
      <c r="DF59" s="1061"/>
      <c r="DG59" s="1059"/>
      <c r="DH59" s="1060"/>
      <c r="DI59" s="1060"/>
      <c r="DJ59" s="1060"/>
      <c r="DK59" s="1061"/>
      <c r="DL59" s="1059"/>
      <c r="DM59" s="1060"/>
      <c r="DN59" s="1060"/>
      <c r="DO59" s="1060"/>
      <c r="DP59" s="1061"/>
      <c r="DQ59" s="1059"/>
      <c r="DR59" s="1060"/>
      <c r="DS59" s="1060"/>
      <c r="DT59" s="1060"/>
      <c r="DU59" s="1061"/>
      <c r="DV59" s="1062"/>
      <c r="DW59" s="1063"/>
      <c r="DX59" s="1063"/>
      <c r="DY59" s="1063"/>
      <c r="DZ59" s="1064"/>
      <c r="EA59" s="226"/>
    </row>
    <row r="60" spans="1:131" s="227" customFormat="1" ht="26.25" customHeight="1">
      <c r="A60" s="241">
        <v>33</v>
      </c>
      <c r="B60" s="1107"/>
      <c r="C60" s="1108"/>
      <c r="D60" s="1108"/>
      <c r="E60" s="1108"/>
      <c r="F60" s="1108"/>
      <c r="G60" s="1108"/>
      <c r="H60" s="1108"/>
      <c r="I60" s="1108"/>
      <c r="J60" s="1108"/>
      <c r="K60" s="1108"/>
      <c r="L60" s="1108"/>
      <c r="M60" s="1108"/>
      <c r="N60" s="1108"/>
      <c r="O60" s="1108"/>
      <c r="P60" s="1109"/>
      <c r="Q60" s="1110"/>
      <c r="R60" s="1093"/>
      <c r="S60" s="1093"/>
      <c r="T60" s="1093"/>
      <c r="U60" s="1093"/>
      <c r="V60" s="1093"/>
      <c r="W60" s="1093"/>
      <c r="X60" s="1093"/>
      <c r="Y60" s="1093"/>
      <c r="Z60" s="1093"/>
      <c r="AA60" s="1093"/>
      <c r="AB60" s="1093"/>
      <c r="AC60" s="1093"/>
      <c r="AD60" s="1093"/>
      <c r="AE60" s="1111"/>
      <c r="AF60" s="1089"/>
      <c r="AG60" s="1090"/>
      <c r="AH60" s="1090"/>
      <c r="AI60" s="1090"/>
      <c r="AJ60" s="1091"/>
      <c r="AK60" s="1092"/>
      <c r="AL60" s="1093"/>
      <c r="AM60" s="1093"/>
      <c r="AN60" s="1093"/>
      <c r="AO60" s="1093"/>
      <c r="AP60" s="1093"/>
      <c r="AQ60" s="1093"/>
      <c r="AR60" s="1093"/>
      <c r="AS60" s="1093"/>
      <c r="AT60" s="1093"/>
      <c r="AU60" s="1093"/>
      <c r="AV60" s="1093"/>
      <c r="AW60" s="1093"/>
      <c r="AX60" s="1093"/>
      <c r="AY60" s="1093"/>
      <c r="AZ60" s="1094"/>
      <c r="BA60" s="1094"/>
      <c r="BB60" s="1094"/>
      <c r="BC60" s="1094"/>
      <c r="BD60" s="1094"/>
      <c r="BE60" s="1102"/>
      <c r="BF60" s="1102"/>
      <c r="BG60" s="1102"/>
      <c r="BH60" s="1102"/>
      <c r="BI60" s="1103"/>
      <c r="BJ60" s="232"/>
      <c r="BK60" s="232"/>
      <c r="BL60" s="232"/>
      <c r="BM60" s="232"/>
      <c r="BN60" s="232"/>
      <c r="BO60" s="245"/>
      <c r="BP60" s="245"/>
      <c r="BQ60" s="242">
        <v>54</v>
      </c>
      <c r="BR60" s="243"/>
      <c r="BS60" s="1084"/>
      <c r="BT60" s="1085"/>
      <c r="BU60" s="1085"/>
      <c r="BV60" s="1085"/>
      <c r="BW60" s="1085"/>
      <c r="BX60" s="1085"/>
      <c r="BY60" s="1085"/>
      <c r="BZ60" s="1085"/>
      <c r="CA60" s="1085"/>
      <c r="CB60" s="1085"/>
      <c r="CC60" s="1085"/>
      <c r="CD60" s="1085"/>
      <c r="CE60" s="1085"/>
      <c r="CF60" s="1085"/>
      <c r="CG60" s="1086"/>
      <c r="CH60" s="1059"/>
      <c r="CI60" s="1060"/>
      <c r="CJ60" s="1060"/>
      <c r="CK60" s="1060"/>
      <c r="CL60" s="1061"/>
      <c r="CM60" s="1059"/>
      <c r="CN60" s="1060"/>
      <c r="CO60" s="1060"/>
      <c r="CP60" s="1060"/>
      <c r="CQ60" s="1061"/>
      <c r="CR60" s="1059"/>
      <c r="CS60" s="1060"/>
      <c r="CT60" s="1060"/>
      <c r="CU60" s="1060"/>
      <c r="CV60" s="1061"/>
      <c r="CW60" s="1059"/>
      <c r="CX60" s="1060"/>
      <c r="CY60" s="1060"/>
      <c r="CZ60" s="1060"/>
      <c r="DA60" s="1061"/>
      <c r="DB60" s="1059"/>
      <c r="DC60" s="1060"/>
      <c r="DD60" s="1060"/>
      <c r="DE60" s="1060"/>
      <c r="DF60" s="1061"/>
      <c r="DG60" s="1059"/>
      <c r="DH60" s="1060"/>
      <c r="DI60" s="1060"/>
      <c r="DJ60" s="1060"/>
      <c r="DK60" s="1061"/>
      <c r="DL60" s="1059"/>
      <c r="DM60" s="1060"/>
      <c r="DN60" s="1060"/>
      <c r="DO60" s="1060"/>
      <c r="DP60" s="1061"/>
      <c r="DQ60" s="1059"/>
      <c r="DR60" s="1060"/>
      <c r="DS60" s="1060"/>
      <c r="DT60" s="1060"/>
      <c r="DU60" s="1061"/>
      <c r="DV60" s="1062"/>
      <c r="DW60" s="1063"/>
      <c r="DX60" s="1063"/>
      <c r="DY60" s="1063"/>
      <c r="DZ60" s="1064"/>
      <c r="EA60" s="226"/>
    </row>
    <row r="61" spans="1:131" s="227" customFormat="1" ht="26.25" customHeight="1" thickBot="1">
      <c r="A61" s="241">
        <v>34</v>
      </c>
      <c r="B61" s="1107"/>
      <c r="C61" s="1108"/>
      <c r="D61" s="1108"/>
      <c r="E61" s="1108"/>
      <c r="F61" s="1108"/>
      <c r="G61" s="1108"/>
      <c r="H61" s="1108"/>
      <c r="I61" s="1108"/>
      <c r="J61" s="1108"/>
      <c r="K61" s="1108"/>
      <c r="L61" s="1108"/>
      <c r="M61" s="1108"/>
      <c r="N61" s="1108"/>
      <c r="O61" s="1108"/>
      <c r="P61" s="1109"/>
      <c r="Q61" s="1110"/>
      <c r="R61" s="1093"/>
      <c r="S61" s="1093"/>
      <c r="T61" s="1093"/>
      <c r="U61" s="1093"/>
      <c r="V61" s="1093"/>
      <c r="W61" s="1093"/>
      <c r="X61" s="1093"/>
      <c r="Y61" s="1093"/>
      <c r="Z61" s="1093"/>
      <c r="AA61" s="1093"/>
      <c r="AB61" s="1093"/>
      <c r="AC61" s="1093"/>
      <c r="AD61" s="1093"/>
      <c r="AE61" s="1111"/>
      <c r="AF61" s="1089"/>
      <c r="AG61" s="1090"/>
      <c r="AH61" s="1090"/>
      <c r="AI61" s="1090"/>
      <c r="AJ61" s="1091"/>
      <c r="AK61" s="1092"/>
      <c r="AL61" s="1093"/>
      <c r="AM61" s="1093"/>
      <c r="AN61" s="1093"/>
      <c r="AO61" s="1093"/>
      <c r="AP61" s="1093"/>
      <c r="AQ61" s="1093"/>
      <c r="AR61" s="1093"/>
      <c r="AS61" s="1093"/>
      <c r="AT61" s="1093"/>
      <c r="AU61" s="1093"/>
      <c r="AV61" s="1093"/>
      <c r="AW61" s="1093"/>
      <c r="AX61" s="1093"/>
      <c r="AY61" s="1093"/>
      <c r="AZ61" s="1094"/>
      <c r="BA61" s="1094"/>
      <c r="BB61" s="1094"/>
      <c r="BC61" s="1094"/>
      <c r="BD61" s="1094"/>
      <c r="BE61" s="1102"/>
      <c r="BF61" s="1102"/>
      <c r="BG61" s="1102"/>
      <c r="BH61" s="1102"/>
      <c r="BI61" s="1103"/>
      <c r="BJ61" s="232"/>
      <c r="BK61" s="232"/>
      <c r="BL61" s="232"/>
      <c r="BM61" s="232"/>
      <c r="BN61" s="232"/>
      <c r="BO61" s="245"/>
      <c r="BP61" s="245"/>
      <c r="BQ61" s="242">
        <v>55</v>
      </c>
      <c r="BR61" s="243"/>
      <c r="BS61" s="1084"/>
      <c r="BT61" s="1085"/>
      <c r="BU61" s="1085"/>
      <c r="BV61" s="1085"/>
      <c r="BW61" s="1085"/>
      <c r="BX61" s="1085"/>
      <c r="BY61" s="1085"/>
      <c r="BZ61" s="1085"/>
      <c r="CA61" s="1085"/>
      <c r="CB61" s="1085"/>
      <c r="CC61" s="1085"/>
      <c r="CD61" s="1085"/>
      <c r="CE61" s="1085"/>
      <c r="CF61" s="1085"/>
      <c r="CG61" s="1086"/>
      <c r="CH61" s="1059"/>
      <c r="CI61" s="1060"/>
      <c r="CJ61" s="1060"/>
      <c r="CK61" s="1060"/>
      <c r="CL61" s="1061"/>
      <c r="CM61" s="1059"/>
      <c r="CN61" s="1060"/>
      <c r="CO61" s="1060"/>
      <c r="CP61" s="1060"/>
      <c r="CQ61" s="1061"/>
      <c r="CR61" s="1059"/>
      <c r="CS61" s="1060"/>
      <c r="CT61" s="1060"/>
      <c r="CU61" s="1060"/>
      <c r="CV61" s="1061"/>
      <c r="CW61" s="1059"/>
      <c r="CX61" s="1060"/>
      <c r="CY61" s="1060"/>
      <c r="CZ61" s="1060"/>
      <c r="DA61" s="1061"/>
      <c r="DB61" s="1059"/>
      <c r="DC61" s="1060"/>
      <c r="DD61" s="1060"/>
      <c r="DE61" s="1060"/>
      <c r="DF61" s="1061"/>
      <c r="DG61" s="1059"/>
      <c r="DH61" s="1060"/>
      <c r="DI61" s="1060"/>
      <c r="DJ61" s="1060"/>
      <c r="DK61" s="1061"/>
      <c r="DL61" s="1059"/>
      <c r="DM61" s="1060"/>
      <c r="DN61" s="1060"/>
      <c r="DO61" s="1060"/>
      <c r="DP61" s="1061"/>
      <c r="DQ61" s="1059"/>
      <c r="DR61" s="1060"/>
      <c r="DS61" s="1060"/>
      <c r="DT61" s="1060"/>
      <c r="DU61" s="1061"/>
      <c r="DV61" s="1062"/>
      <c r="DW61" s="1063"/>
      <c r="DX61" s="1063"/>
      <c r="DY61" s="1063"/>
      <c r="DZ61" s="1064"/>
      <c r="EA61" s="226"/>
    </row>
    <row r="62" spans="1:131" s="227" customFormat="1" ht="26.25" customHeight="1">
      <c r="A62" s="241">
        <v>35</v>
      </c>
      <c r="B62" s="1107"/>
      <c r="C62" s="1108"/>
      <c r="D62" s="1108"/>
      <c r="E62" s="1108"/>
      <c r="F62" s="1108"/>
      <c r="G62" s="1108"/>
      <c r="H62" s="1108"/>
      <c r="I62" s="1108"/>
      <c r="J62" s="1108"/>
      <c r="K62" s="1108"/>
      <c r="L62" s="1108"/>
      <c r="M62" s="1108"/>
      <c r="N62" s="1108"/>
      <c r="O62" s="1108"/>
      <c r="P62" s="1109"/>
      <c r="Q62" s="1110"/>
      <c r="R62" s="1093"/>
      <c r="S62" s="1093"/>
      <c r="T62" s="1093"/>
      <c r="U62" s="1093"/>
      <c r="V62" s="1093"/>
      <c r="W62" s="1093"/>
      <c r="X62" s="1093"/>
      <c r="Y62" s="1093"/>
      <c r="Z62" s="1093"/>
      <c r="AA62" s="1093"/>
      <c r="AB62" s="1093"/>
      <c r="AC62" s="1093"/>
      <c r="AD62" s="1093"/>
      <c r="AE62" s="1111"/>
      <c r="AF62" s="1089"/>
      <c r="AG62" s="1090"/>
      <c r="AH62" s="1090"/>
      <c r="AI62" s="1090"/>
      <c r="AJ62" s="1091"/>
      <c r="AK62" s="1092"/>
      <c r="AL62" s="1093"/>
      <c r="AM62" s="1093"/>
      <c r="AN62" s="1093"/>
      <c r="AO62" s="1093"/>
      <c r="AP62" s="1093"/>
      <c r="AQ62" s="1093"/>
      <c r="AR62" s="1093"/>
      <c r="AS62" s="1093"/>
      <c r="AT62" s="1093"/>
      <c r="AU62" s="1093"/>
      <c r="AV62" s="1093"/>
      <c r="AW62" s="1093"/>
      <c r="AX62" s="1093"/>
      <c r="AY62" s="1093"/>
      <c r="AZ62" s="1094"/>
      <c r="BA62" s="1094"/>
      <c r="BB62" s="1094"/>
      <c r="BC62" s="1094"/>
      <c r="BD62" s="1094"/>
      <c r="BE62" s="1102"/>
      <c r="BF62" s="1102"/>
      <c r="BG62" s="1102"/>
      <c r="BH62" s="1102"/>
      <c r="BI62" s="1103"/>
      <c r="BJ62" s="1104" t="s">
        <v>413</v>
      </c>
      <c r="BK62" s="1105"/>
      <c r="BL62" s="1105"/>
      <c r="BM62" s="1105"/>
      <c r="BN62" s="1106"/>
      <c r="BO62" s="245"/>
      <c r="BP62" s="245"/>
      <c r="BQ62" s="242">
        <v>56</v>
      </c>
      <c r="BR62" s="243"/>
      <c r="BS62" s="1084"/>
      <c r="BT62" s="1085"/>
      <c r="BU62" s="1085"/>
      <c r="BV62" s="1085"/>
      <c r="BW62" s="1085"/>
      <c r="BX62" s="1085"/>
      <c r="BY62" s="1085"/>
      <c r="BZ62" s="1085"/>
      <c r="CA62" s="1085"/>
      <c r="CB62" s="1085"/>
      <c r="CC62" s="1085"/>
      <c r="CD62" s="1085"/>
      <c r="CE62" s="1085"/>
      <c r="CF62" s="1085"/>
      <c r="CG62" s="1086"/>
      <c r="CH62" s="1059"/>
      <c r="CI62" s="1060"/>
      <c r="CJ62" s="1060"/>
      <c r="CK62" s="1060"/>
      <c r="CL62" s="1061"/>
      <c r="CM62" s="1059"/>
      <c r="CN62" s="1060"/>
      <c r="CO62" s="1060"/>
      <c r="CP62" s="1060"/>
      <c r="CQ62" s="1061"/>
      <c r="CR62" s="1059"/>
      <c r="CS62" s="1060"/>
      <c r="CT62" s="1060"/>
      <c r="CU62" s="1060"/>
      <c r="CV62" s="1061"/>
      <c r="CW62" s="1059"/>
      <c r="CX62" s="1060"/>
      <c r="CY62" s="1060"/>
      <c r="CZ62" s="1060"/>
      <c r="DA62" s="1061"/>
      <c r="DB62" s="1059"/>
      <c r="DC62" s="1060"/>
      <c r="DD62" s="1060"/>
      <c r="DE62" s="1060"/>
      <c r="DF62" s="1061"/>
      <c r="DG62" s="1059"/>
      <c r="DH62" s="1060"/>
      <c r="DI62" s="1060"/>
      <c r="DJ62" s="1060"/>
      <c r="DK62" s="1061"/>
      <c r="DL62" s="1059"/>
      <c r="DM62" s="1060"/>
      <c r="DN62" s="1060"/>
      <c r="DO62" s="1060"/>
      <c r="DP62" s="1061"/>
      <c r="DQ62" s="1059"/>
      <c r="DR62" s="1060"/>
      <c r="DS62" s="1060"/>
      <c r="DT62" s="1060"/>
      <c r="DU62" s="1061"/>
      <c r="DV62" s="1062"/>
      <c r="DW62" s="1063"/>
      <c r="DX62" s="1063"/>
      <c r="DY62" s="1063"/>
      <c r="DZ62" s="1064"/>
      <c r="EA62" s="226"/>
    </row>
    <row r="63" spans="1:131" s="227" customFormat="1" ht="26.25" customHeight="1" thickBot="1">
      <c r="A63" s="244" t="s">
        <v>385</v>
      </c>
      <c r="B63" s="1014" t="s">
        <v>414</v>
      </c>
      <c r="C63" s="1015"/>
      <c r="D63" s="1015"/>
      <c r="E63" s="1015"/>
      <c r="F63" s="1015"/>
      <c r="G63" s="1015"/>
      <c r="H63" s="1015"/>
      <c r="I63" s="1015"/>
      <c r="J63" s="1015"/>
      <c r="K63" s="1015"/>
      <c r="L63" s="1015"/>
      <c r="M63" s="1015"/>
      <c r="N63" s="1015"/>
      <c r="O63" s="1015"/>
      <c r="P63" s="1016"/>
      <c r="Q63" s="1032"/>
      <c r="R63" s="1033"/>
      <c r="S63" s="1033"/>
      <c r="T63" s="1033"/>
      <c r="U63" s="1033"/>
      <c r="V63" s="1033"/>
      <c r="W63" s="1033"/>
      <c r="X63" s="1033"/>
      <c r="Y63" s="1033"/>
      <c r="Z63" s="1033"/>
      <c r="AA63" s="1033"/>
      <c r="AB63" s="1033"/>
      <c r="AC63" s="1033"/>
      <c r="AD63" s="1033"/>
      <c r="AE63" s="1098"/>
      <c r="AF63" s="1099">
        <v>4238</v>
      </c>
      <c r="AG63" s="1029"/>
      <c r="AH63" s="1029"/>
      <c r="AI63" s="1029"/>
      <c r="AJ63" s="1100"/>
      <c r="AK63" s="1101"/>
      <c r="AL63" s="1033"/>
      <c r="AM63" s="1033"/>
      <c r="AN63" s="1033"/>
      <c r="AO63" s="1033"/>
      <c r="AP63" s="1029">
        <v>19515</v>
      </c>
      <c r="AQ63" s="1029"/>
      <c r="AR63" s="1029"/>
      <c r="AS63" s="1029"/>
      <c r="AT63" s="1029"/>
      <c r="AU63" s="1029">
        <v>9718</v>
      </c>
      <c r="AV63" s="1029"/>
      <c r="AW63" s="1029"/>
      <c r="AX63" s="1029"/>
      <c r="AY63" s="1029"/>
      <c r="AZ63" s="1095"/>
      <c r="BA63" s="1095"/>
      <c r="BB63" s="1095"/>
      <c r="BC63" s="1095"/>
      <c r="BD63" s="1095"/>
      <c r="BE63" s="1030"/>
      <c r="BF63" s="1030"/>
      <c r="BG63" s="1030"/>
      <c r="BH63" s="1030"/>
      <c r="BI63" s="1031"/>
      <c r="BJ63" s="1096" t="s">
        <v>406</v>
      </c>
      <c r="BK63" s="1021"/>
      <c r="BL63" s="1021"/>
      <c r="BM63" s="1021"/>
      <c r="BN63" s="1097"/>
      <c r="BO63" s="245"/>
      <c r="BP63" s="245"/>
      <c r="BQ63" s="242">
        <v>57</v>
      </c>
      <c r="BR63" s="243"/>
      <c r="BS63" s="1084"/>
      <c r="BT63" s="1085"/>
      <c r="BU63" s="1085"/>
      <c r="BV63" s="1085"/>
      <c r="BW63" s="1085"/>
      <c r="BX63" s="1085"/>
      <c r="BY63" s="1085"/>
      <c r="BZ63" s="1085"/>
      <c r="CA63" s="1085"/>
      <c r="CB63" s="1085"/>
      <c r="CC63" s="1085"/>
      <c r="CD63" s="1085"/>
      <c r="CE63" s="1085"/>
      <c r="CF63" s="1085"/>
      <c r="CG63" s="1086"/>
      <c r="CH63" s="1059"/>
      <c r="CI63" s="1060"/>
      <c r="CJ63" s="1060"/>
      <c r="CK63" s="1060"/>
      <c r="CL63" s="1061"/>
      <c r="CM63" s="1059"/>
      <c r="CN63" s="1060"/>
      <c r="CO63" s="1060"/>
      <c r="CP63" s="1060"/>
      <c r="CQ63" s="1061"/>
      <c r="CR63" s="1059"/>
      <c r="CS63" s="1060"/>
      <c r="CT63" s="1060"/>
      <c r="CU63" s="1060"/>
      <c r="CV63" s="1061"/>
      <c r="CW63" s="1059"/>
      <c r="CX63" s="1060"/>
      <c r="CY63" s="1060"/>
      <c r="CZ63" s="1060"/>
      <c r="DA63" s="1061"/>
      <c r="DB63" s="1059"/>
      <c r="DC63" s="1060"/>
      <c r="DD63" s="1060"/>
      <c r="DE63" s="1060"/>
      <c r="DF63" s="1061"/>
      <c r="DG63" s="1059"/>
      <c r="DH63" s="1060"/>
      <c r="DI63" s="1060"/>
      <c r="DJ63" s="1060"/>
      <c r="DK63" s="1061"/>
      <c r="DL63" s="1059"/>
      <c r="DM63" s="1060"/>
      <c r="DN63" s="1060"/>
      <c r="DO63" s="1060"/>
      <c r="DP63" s="1061"/>
      <c r="DQ63" s="1059"/>
      <c r="DR63" s="1060"/>
      <c r="DS63" s="1060"/>
      <c r="DT63" s="1060"/>
      <c r="DU63" s="1061"/>
      <c r="DV63" s="1062"/>
      <c r="DW63" s="1063"/>
      <c r="DX63" s="1063"/>
      <c r="DY63" s="1063"/>
      <c r="DZ63" s="1064"/>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4"/>
      <c r="BT64" s="1085"/>
      <c r="BU64" s="1085"/>
      <c r="BV64" s="1085"/>
      <c r="BW64" s="1085"/>
      <c r="BX64" s="1085"/>
      <c r="BY64" s="1085"/>
      <c r="BZ64" s="1085"/>
      <c r="CA64" s="1085"/>
      <c r="CB64" s="1085"/>
      <c r="CC64" s="1085"/>
      <c r="CD64" s="1085"/>
      <c r="CE64" s="1085"/>
      <c r="CF64" s="1085"/>
      <c r="CG64" s="1086"/>
      <c r="CH64" s="1059"/>
      <c r="CI64" s="1060"/>
      <c r="CJ64" s="1060"/>
      <c r="CK64" s="1060"/>
      <c r="CL64" s="1061"/>
      <c r="CM64" s="1059"/>
      <c r="CN64" s="1060"/>
      <c r="CO64" s="1060"/>
      <c r="CP64" s="1060"/>
      <c r="CQ64" s="1061"/>
      <c r="CR64" s="1059"/>
      <c r="CS64" s="1060"/>
      <c r="CT64" s="1060"/>
      <c r="CU64" s="1060"/>
      <c r="CV64" s="1061"/>
      <c r="CW64" s="1059"/>
      <c r="CX64" s="1060"/>
      <c r="CY64" s="1060"/>
      <c r="CZ64" s="1060"/>
      <c r="DA64" s="1061"/>
      <c r="DB64" s="1059"/>
      <c r="DC64" s="1060"/>
      <c r="DD64" s="1060"/>
      <c r="DE64" s="1060"/>
      <c r="DF64" s="1061"/>
      <c r="DG64" s="1059"/>
      <c r="DH64" s="1060"/>
      <c r="DI64" s="1060"/>
      <c r="DJ64" s="1060"/>
      <c r="DK64" s="1061"/>
      <c r="DL64" s="1059"/>
      <c r="DM64" s="1060"/>
      <c r="DN64" s="1060"/>
      <c r="DO64" s="1060"/>
      <c r="DP64" s="1061"/>
      <c r="DQ64" s="1059"/>
      <c r="DR64" s="1060"/>
      <c r="DS64" s="1060"/>
      <c r="DT64" s="1060"/>
      <c r="DU64" s="1061"/>
      <c r="DV64" s="1062"/>
      <c r="DW64" s="1063"/>
      <c r="DX64" s="1063"/>
      <c r="DY64" s="1063"/>
      <c r="DZ64" s="1064"/>
      <c r="EA64" s="226"/>
    </row>
    <row r="65" spans="1:131" s="227" customFormat="1" ht="26.25" customHeight="1" thickBot="1">
      <c r="A65" s="232" t="s">
        <v>415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4"/>
      <c r="BT65" s="1085"/>
      <c r="BU65" s="1085"/>
      <c r="BV65" s="1085"/>
      <c r="BW65" s="1085"/>
      <c r="BX65" s="1085"/>
      <c r="BY65" s="1085"/>
      <c r="BZ65" s="1085"/>
      <c r="CA65" s="1085"/>
      <c r="CB65" s="1085"/>
      <c r="CC65" s="1085"/>
      <c r="CD65" s="1085"/>
      <c r="CE65" s="1085"/>
      <c r="CF65" s="1085"/>
      <c r="CG65" s="1086"/>
      <c r="CH65" s="1059"/>
      <c r="CI65" s="1060"/>
      <c r="CJ65" s="1060"/>
      <c r="CK65" s="1060"/>
      <c r="CL65" s="1061"/>
      <c r="CM65" s="1059"/>
      <c r="CN65" s="1060"/>
      <c r="CO65" s="1060"/>
      <c r="CP65" s="1060"/>
      <c r="CQ65" s="1061"/>
      <c r="CR65" s="1059"/>
      <c r="CS65" s="1060"/>
      <c r="CT65" s="1060"/>
      <c r="CU65" s="1060"/>
      <c r="CV65" s="1061"/>
      <c r="CW65" s="1059"/>
      <c r="CX65" s="1060"/>
      <c r="CY65" s="1060"/>
      <c r="CZ65" s="1060"/>
      <c r="DA65" s="1061"/>
      <c r="DB65" s="1059"/>
      <c r="DC65" s="1060"/>
      <c r="DD65" s="1060"/>
      <c r="DE65" s="1060"/>
      <c r="DF65" s="1061"/>
      <c r="DG65" s="1059"/>
      <c r="DH65" s="1060"/>
      <c r="DI65" s="1060"/>
      <c r="DJ65" s="1060"/>
      <c r="DK65" s="1061"/>
      <c r="DL65" s="1059"/>
      <c r="DM65" s="1060"/>
      <c r="DN65" s="1060"/>
      <c r="DO65" s="1060"/>
      <c r="DP65" s="1061"/>
      <c r="DQ65" s="1059"/>
      <c r="DR65" s="1060"/>
      <c r="DS65" s="1060"/>
      <c r="DT65" s="1060"/>
      <c r="DU65" s="1061"/>
      <c r="DV65" s="1062"/>
      <c r="DW65" s="1063"/>
      <c r="DX65" s="1063"/>
      <c r="DY65" s="1063"/>
      <c r="DZ65" s="1064"/>
      <c r="EA65" s="226"/>
    </row>
    <row r="66" spans="1:131" s="227" customFormat="1" ht="26.25" customHeight="1">
      <c r="A66" s="1065" t="s">
        <v>416</v>
      </c>
      <c r="B66" s="1066"/>
      <c r="C66" s="1066"/>
      <c r="D66" s="1066"/>
      <c r="E66" s="1066"/>
      <c r="F66" s="1066"/>
      <c r="G66" s="1066"/>
      <c r="H66" s="1066"/>
      <c r="I66" s="1066"/>
      <c r="J66" s="1066"/>
      <c r="K66" s="1066"/>
      <c r="L66" s="1066"/>
      <c r="M66" s="1066"/>
      <c r="N66" s="1066"/>
      <c r="O66" s="1066"/>
      <c r="P66" s="1067"/>
      <c r="Q66" s="1071" t="s">
        <v>417</v>
      </c>
      <c r="R66" s="1072"/>
      <c r="S66" s="1072"/>
      <c r="T66" s="1072"/>
      <c r="U66" s="1073"/>
      <c r="V66" s="1071" t="s">
        <v>391</v>
      </c>
      <c r="W66" s="1072"/>
      <c r="X66" s="1072"/>
      <c r="Y66" s="1072"/>
      <c r="Z66" s="1073"/>
      <c r="AA66" s="1071" t="s">
        <v>418</v>
      </c>
      <c r="AB66" s="1072"/>
      <c r="AC66" s="1072"/>
      <c r="AD66" s="1072"/>
      <c r="AE66" s="1073"/>
      <c r="AF66" s="1077" t="s">
        <v>419</v>
      </c>
      <c r="AG66" s="1078"/>
      <c r="AH66" s="1078"/>
      <c r="AI66" s="1078"/>
      <c r="AJ66" s="1079"/>
      <c r="AK66" s="1071" t="s">
        <v>394</v>
      </c>
      <c r="AL66" s="1066"/>
      <c r="AM66" s="1066"/>
      <c r="AN66" s="1066"/>
      <c r="AO66" s="1067"/>
      <c r="AP66" s="1071" t="s">
        <v>420</v>
      </c>
      <c r="AQ66" s="1072"/>
      <c r="AR66" s="1072"/>
      <c r="AS66" s="1072"/>
      <c r="AT66" s="1073"/>
      <c r="AU66" s="1071" t="s">
        <v>421</v>
      </c>
      <c r="AV66" s="1072"/>
      <c r="AW66" s="1072"/>
      <c r="AX66" s="1072"/>
      <c r="AY66" s="1073"/>
      <c r="AZ66" s="1071" t="s">
        <v>372</v>
      </c>
      <c r="BA66" s="1072"/>
      <c r="BB66" s="1072"/>
      <c r="BC66" s="1072"/>
      <c r="BD66" s="1087"/>
      <c r="BE66" s="245"/>
      <c r="BF66" s="245"/>
      <c r="BG66" s="245"/>
      <c r="BH66" s="245"/>
      <c r="BI66" s="245"/>
      <c r="BJ66" s="245"/>
      <c r="BK66" s="245"/>
      <c r="BL66" s="245"/>
      <c r="BM66" s="245"/>
      <c r="BN66" s="245"/>
      <c r="BO66" s="245"/>
      <c r="BP66" s="245"/>
      <c r="BQ66" s="242">
        <v>60</v>
      </c>
      <c r="BR66" s="247"/>
      <c r="BS66" s="1023"/>
      <c r="BT66" s="1024"/>
      <c r="BU66" s="1024"/>
      <c r="BV66" s="1024"/>
      <c r="BW66" s="1024"/>
      <c r="BX66" s="1024"/>
      <c r="BY66" s="1024"/>
      <c r="BZ66" s="1024"/>
      <c r="CA66" s="1024"/>
      <c r="CB66" s="1024"/>
      <c r="CC66" s="1024"/>
      <c r="CD66" s="1024"/>
      <c r="CE66" s="1024"/>
      <c r="CF66" s="1024"/>
      <c r="CG66" s="1025"/>
      <c r="CH66" s="1026"/>
      <c r="CI66" s="1027"/>
      <c r="CJ66" s="1027"/>
      <c r="CK66" s="1027"/>
      <c r="CL66" s="1028"/>
      <c r="CM66" s="1026"/>
      <c r="CN66" s="1027"/>
      <c r="CO66" s="1027"/>
      <c r="CP66" s="1027"/>
      <c r="CQ66" s="1028"/>
      <c r="CR66" s="1026"/>
      <c r="CS66" s="1027"/>
      <c r="CT66" s="1027"/>
      <c r="CU66" s="1027"/>
      <c r="CV66" s="1028"/>
      <c r="CW66" s="1026"/>
      <c r="CX66" s="1027"/>
      <c r="CY66" s="1027"/>
      <c r="CZ66" s="1027"/>
      <c r="DA66" s="1028"/>
      <c r="DB66" s="1026"/>
      <c r="DC66" s="1027"/>
      <c r="DD66" s="1027"/>
      <c r="DE66" s="1027"/>
      <c r="DF66" s="1028"/>
      <c r="DG66" s="1026"/>
      <c r="DH66" s="1027"/>
      <c r="DI66" s="1027"/>
      <c r="DJ66" s="1027"/>
      <c r="DK66" s="1028"/>
      <c r="DL66" s="1026"/>
      <c r="DM66" s="1027"/>
      <c r="DN66" s="1027"/>
      <c r="DO66" s="1027"/>
      <c r="DP66" s="1028"/>
      <c r="DQ66" s="1026"/>
      <c r="DR66" s="1027"/>
      <c r="DS66" s="1027"/>
      <c r="DT66" s="1027"/>
      <c r="DU66" s="1028"/>
      <c r="DV66" s="1011"/>
      <c r="DW66" s="1012"/>
      <c r="DX66" s="1012"/>
      <c r="DY66" s="1012"/>
      <c r="DZ66" s="1013"/>
      <c r="EA66" s="226"/>
    </row>
    <row r="67" spans="1:131" s="227" customFormat="1" ht="26.25" customHeight="1" thickBot="1">
      <c r="A67" s="1068"/>
      <c r="B67" s="1069"/>
      <c r="C67" s="1069"/>
      <c r="D67" s="1069"/>
      <c r="E67" s="1069"/>
      <c r="F67" s="1069"/>
      <c r="G67" s="1069"/>
      <c r="H67" s="1069"/>
      <c r="I67" s="1069"/>
      <c r="J67" s="1069"/>
      <c r="K67" s="1069"/>
      <c r="L67" s="1069"/>
      <c r="M67" s="1069"/>
      <c r="N67" s="1069"/>
      <c r="O67" s="1069"/>
      <c r="P67" s="1070"/>
      <c r="Q67" s="1074"/>
      <c r="R67" s="1075"/>
      <c r="S67" s="1075"/>
      <c r="T67" s="1075"/>
      <c r="U67" s="1076"/>
      <c r="V67" s="1074"/>
      <c r="W67" s="1075"/>
      <c r="X67" s="1075"/>
      <c r="Y67" s="1075"/>
      <c r="Z67" s="1076"/>
      <c r="AA67" s="1074"/>
      <c r="AB67" s="1075"/>
      <c r="AC67" s="1075"/>
      <c r="AD67" s="1075"/>
      <c r="AE67" s="1076"/>
      <c r="AF67" s="1080"/>
      <c r="AG67" s="1081"/>
      <c r="AH67" s="1081"/>
      <c r="AI67" s="1081"/>
      <c r="AJ67" s="1082"/>
      <c r="AK67" s="1083"/>
      <c r="AL67" s="1069"/>
      <c r="AM67" s="1069"/>
      <c r="AN67" s="1069"/>
      <c r="AO67" s="1070"/>
      <c r="AP67" s="1074"/>
      <c r="AQ67" s="1075"/>
      <c r="AR67" s="1075"/>
      <c r="AS67" s="1075"/>
      <c r="AT67" s="1076"/>
      <c r="AU67" s="1074"/>
      <c r="AV67" s="1075"/>
      <c r="AW67" s="1075"/>
      <c r="AX67" s="1075"/>
      <c r="AY67" s="1076"/>
      <c r="AZ67" s="1074"/>
      <c r="BA67" s="1075"/>
      <c r="BB67" s="1075"/>
      <c r="BC67" s="1075"/>
      <c r="BD67" s="1088"/>
      <c r="BE67" s="245"/>
      <c r="BF67" s="245"/>
      <c r="BG67" s="245"/>
      <c r="BH67" s="245"/>
      <c r="BI67" s="245"/>
      <c r="BJ67" s="245"/>
      <c r="BK67" s="245"/>
      <c r="BL67" s="245"/>
      <c r="BM67" s="245"/>
      <c r="BN67" s="245"/>
      <c r="BO67" s="245"/>
      <c r="BP67" s="245"/>
      <c r="BQ67" s="242">
        <v>61</v>
      </c>
      <c r="BR67" s="247"/>
      <c r="BS67" s="1023"/>
      <c r="BT67" s="1024"/>
      <c r="BU67" s="1024"/>
      <c r="BV67" s="1024"/>
      <c r="BW67" s="1024"/>
      <c r="BX67" s="1024"/>
      <c r="BY67" s="1024"/>
      <c r="BZ67" s="1024"/>
      <c r="CA67" s="1024"/>
      <c r="CB67" s="1024"/>
      <c r="CC67" s="1024"/>
      <c r="CD67" s="1024"/>
      <c r="CE67" s="1024"/>
      <c r="CF67" s="1024"/>
      <c r="CG67" s="1025"/>
      <c r="CH67" s="1026"/>
      <c r="CI67" s="1027"/>
      <c r="CJ67" s="1027"/>
      <c r="CK67" s="1027"/>
      <c r="CL67" s="1028"/>
      <c r="CM67" s="1026"/>
      <c r="CN67" s="1027"/>
      <c r="CO67" s="1027"/>
      <c r="CP67" s="1027"/>
      <c r="CQ67" s="1028"/>
      <c r="CR67" s="1026"/>
      <c r="CS67" s="1027"/>
      <c r="CT67" s="1027"/>
      <c r="CU67" s="1027"/>
      <c r="CV67" s="1028"/>
      <c r="CW67" s="1026"/>
      <c r="CX67" s="1027"/>
      <c r="CY67" s="1027"/>
      <c r="CZ67" s="1027"/>
      <c r="DA67" s="1028"/>
      <c r="DB67" s="1026"/>
      <c r="DC67" s="1027"/>
      <c r="DD67" s="1027"/>
      <c r="DE67" s="1027"/>
      <c r="DF67" s="1028"/>
      <c r="DG67" s="1026"/>
      <c r="DH67" s="1027"/>
      <c r="DI67" s="1027"/>
      <c r="DJ67" s="1027"/>
      <c r="DK67" s="1028"/>
      <c r="DL67" s="1026"/>
      <c r="DM67" s="1027"/>
      <c r="DN67" s="1027"/>
      <c r="DO67" s="1027"/>
      <c r="DP67" s="1028"/>
      <c r="DQ67" s="1026"/>
      <c r="DR67" s="1027"/>
      <c r="DS67" s="1027"/>
      <c r="DT67" s="1027"/>
      <c r="DU67" s="1028"/>
      <c r="DV67" s="1011"/>
      <c r="DW67" s="1012"/>
      <c r="DX67" s="1012"/>
      <c r="DY67" s="1012"/>
      <c r="DZ67" s="1013"/>
      <c r="EA67" s="226"/>
    </row>
    <row r="68" spans="1:131" s="227" customFormat="1" ht="26.25" customHeight="1" thickTop="1">
      <c r="A68" s="238">
        <v>1</v>
      </c>
      <c r="B68" s="1055" t="s">
        <v>578</v>
      </c>
      <c r="C68" s="1056"/>
      <c r="D68" s="1056"/>
      <c r="E68" s="1056"/>
      <c r="F68" s="1056"/>
      <c r="G68" s="1056"/>
      <c r="H68" s="1056"/>
      <c r="I68" s="1056"/>
      <c r="J68" s="1056"/>
      <c r="K68" s="1056"/>
      <c r="L68" s="1056"/>
      <c r="M68" s="1056"/>
      <c r="N68" s="1056"/>
      <c r="O68" s="1056"/>
      <c r="P68" s="1057"/>
      <c r="Q68" s="1058">
        <v>5787</v>
      </c>
      <c r="R68" s="1052"/>
      <c r="S68" s="1052"/>
      <c r="T68" s="1052"/>
      <c r="U68" s="1052"/>
      <c r="V68" s="1052">
        <v>5692</v>
      </c>
      <c r="W68" s="1052"/>
      <c r="X68" s="1052"/>
      <c r="Y68" s="1052"/>
      <c r="Z68" s="1052"/>
      <c r="AA68" s="1052">
        <v>95</v>
      </c>
      <c r="AB68" s="1052"/>
      <c r="AC68" s="1052"/>
      <c r="AD68" s="1052"/>
      <c r="AE68" s="1052"/>
      <c r="AF68" s="1052">
        <v>95</v>
      </c>
      <c r="AG68" s="1052"/>
      <c r="AH68" s="1052"/>
      <c r="AI68" s="1052"/>
      <c r="AJ68" s="1052"/>
      <c r="AK68" s="1052">
        <v>115</v>
      </c>
      <c r="AL68" s="1052"/>
      <c r="AM68" s="1052"/>
      <c r="AN68" s="1052"/>
      <c r="AO68" s="1052"/>
      <c r="AP68" s="1052">
        <v>6134</v>
      </c>
      <c r="AQ68" s="1052"/>
      <c r="AR68" s="1052"/>
      <c r="AS68" s="1052"/>
      <c r="AT68" s="1052"/>
      <c r="AU68" s="1052">
        <v>4677</v>
      </c>
      <c r="AV68" s="1052"/>
      <c r="AW68" s="1052"/>
      <c r="AX68" s="1052"/>
      <c r="AY68" s="1052"/>
      <c r="AZ68" s="1053"/>
      <c r="BA68" s="1053"/>
      <c r="BB68" s="1053"/>
      <c r="BC68" s="1053"/>
      <c r="BD68" s="1054"/>
      <c r="BE68" s="245"/>
      <c r="BF68" s="245"/>
      <c r="BG68" s="245"/>
      <c r="BH68" s="245"/>
      <c r="BI68" s="245"/>
      <c r="BJ68" s="245"/>
      <c r="BK68" s="245"/>
      <c r="BL68" s="245"/>
      <c r="BM68" s="245"/>
      <c r="BN68" s="245"/>
      <c r="BO68" s="245"/>
      <c r="BP68" s="245"/>
      <c r="BQ68" s="242">
        <v>62</v>
      </c>
      <c r="BR68" s="247"/>
      <c r="BS68" s="1023"/>
      <c r="BT68" s="1024"/>
      <c r="BU68" s="1024"/>
      <c r="BV68" s="1024"/>
      <c r="BW68" s="1024"/>
      <c r="BX68" s="1024"/>
      <c r="BY68" s="1024"/>
      <c r="BZ68" s="1024"/>
      <c r="CA68" s="1024"/>
      <c r="CB68" s="1024"/>
      <c r="CC68" s="1024"/>
      <c r="CD68" s="1024"/>
      <c r="CE68" s="1024"/>
      <c r="CF68" s="1024"/>
      <c r="CG68" s="1025"/>
      <c r="CH68" s="1026"/>
      <c r="CI68" s="1027"/>
      <c r="CJ68" s="1027"/>
      <c r="CK68" s="1027"/>
      <c r="CL68" s="1028"/>
      <c r="CM68" s="1026"/>
      <c r="CN68" s="1027"/>
      <c r="CO68" s="1027"/>
      <c r="CP68" s="1027"/>
      <c r="CQ68" s="1028"/>
      <c r="CR68" s="1026"/>
      <c r="CS68" s="1027"/>
      <c r="CT68" s="1027"/>
      <c r="CU68" s="1027"/>
      <c r="CV68" s="1028"/>
      <c r="CW68" s="1026"/>
      <c r="CX68" s="1027"/>
      <c r="CY68" s="1027"/>
      <c r="CZ68" s="1027"/>
      <c r="DA68" s="1028"/>
      <c r="DB68" s="1026"/>
      <c r="DC68" s="1027"/>
      <c r="DD68" s="1027"/>
      <c r="DE68" s="1027"/>
      <c r="DF68" s="1028"/>
      <c r="DG68" s="1026"/>
      <c r="DH68" s="1027"/>
      <c r="DI68" s="1027"/>
      <c r="DJ68" s="1027"/>
      <c r="DK68" s="1028"/>
      <c r="DL68" s="1026"/>
      <c r="DM68" s="1027"/>
      <c r="DN68" s="1027"/>
      <c r="DO68" s="1027"/>
      <c r="DP68" s="1028"/>
      <c r="DQ68" s="1026"/>
      <c r="DR68" s="1027"/>
      <c r="DS68" s="1027"/>
      <c r="DT68" s="1027"/>
      <c r="DU68" s="1028"/>
      <c r="DV68" s="1011"/>
      <c r="DW68" s="1012"/>
      <c r="DX68" s="1012"/>
      <c r="DY68" s="1012"/>
      <c r="DZ68" s="1013"/>
      <c r="EA68" s="226"/>
    </row>
    <row r="69" spans="1:131" s="227" customFormat="1" ht="26.25" customHeight="1">
      <c r="A69" s="241">
        <v>2</v>
      </c>
      <c r="B69" s="1044" t="s">
        <v>579</v>
      </c>
      <c r="C69" s="1045"/>
      <c r="D69" s="1045"/>
      <c r="E69" s="1045"/>
      <c r="F69" s="1045"/>
      <c r="G69" s="1045"/>
      <c r="H69" s="1045"/>
      <c r="I69" s="1045"/>
      <c r="J69" s="1045"/>
      <c r="K69" s="1045"/>
      <c r="L69" s="1045"/>
      <c r="M69" s="1045"/>
      <c r="N69" s="1045"/>
      <c r="O69" s="1045"/>
      <c r="P69" s="1046"/>
      <c r="Q69" s="1047">
        <v>1037</v>
      </c>
      <c r="R69" s="1041"/>
      <c r="S69" s="1041"/>
      <c r="T69" s="1041"/>
      <c r="U69" s="1041"/>
      <c r="V69" s="1041">
        <v>988</v>
      </c>
      <c r="W69" s="1041"/>
      <c r="X69" s="1041"/>
      <c r="Y69" s="1041"/>
      <c r="Z69" s="1041"/>
      <c r="AA69" s="1041">
        <v>49</v>
      </c>
      <c r="AB69" s="1041"/>
      <c r="AC69" s="1041"/>
      <c r="AD69" s="1041"/>
      <c r="AE69" s="1041"/>
      <c r="AF69" s="1041">
        <v>49</v>
      </c>
      <c r="AG69" s="1041"/>
      <c r="AH69" s="1041"/>
      <c r="AI69" s="1041"/>
      <c r="AJ69" s="1041"/>
      <c r="AK69" s="1041" t="s">
        <v>574</v>
      </c>
      <c r="AL69" s="1041"/>
      <c r="AM69" s="1041"/>
      <c r="AN69" s="1041"/>
      <c r="AO69" s="1041"/>
      <c r="AP69" s="1041" t="s">
        <v>574</v>
      </c>
      <c r="AQ69" s="1041"/>
      <c r="AR69" s="1041"/>
      <c r="AS69" s="1041"/>
      <c r="AT69" s="1041"/>
      <c r="AU69" s="1041" t="s">
        <v>574</v>
      </c>
      <c r="AV69" s="1041"/>
      <c r="AW69" s="1041"/>
      <c r="AX69" s="1041"/>
      <c r="AY69" s="1041"/>
      <c r="AZ69" s="1042"/>
      <c r="BA69" s="1042"/>
      <c r="BB69" s="1042"/>
      <c r="BC69" s="1042"/>
      <c r="BD69" s="1043"/>
      <c r="BE69" s="245"/>
      <c r="BF69" s="245"/>
      <c r="BG69" s="245"/>
      <c r="BH69" s="245"/>
      <c r="BI69" s="245"/>
      <c r="BJ69" s="245"/>
      <c r="BK69" s="245"/>
      <c r="BL69" s="245"/>
      <c r="BM69" s="245"/>
      <c r="BN69" s="245"/>
      <c r="BO69" s="245"/>
      <c r="BP69" s="245"/>
      <c r="BQ69" s="242">
        <v>63</v>
      </c>
      <c r="BR69" s="247"/>
      <c r="BS69" s="1023"/>
      <c r="BT69" s="1024"/>
      <c r="BU69" s="1024"/>
      <c r="BV69" s="1024"/>
      <c r="BW69" s="1024"/>
      <c r="BX69" s="1024"/>
      <c r="BY69" s="1024"/>
      <c r="BZ69" s="1024"/>
      <c r="CA69" s="1024"/>
      <c r="CB69" s="1024"/>
      <c r="CC69" s="1024"/>
      <c r="CD69" s="1024"/>
      <c r="CE69" s="1024"/>
      <c r="CF69" s="1024"/>
      <c r="CG69" s="1025"/>
      <c r="CH69" s="1026"/>
      <c r="CI69" s="1027"/>
      <c r="CJ69" s="1027"/>
      <c r="CK69" s="1027"/>
      <c r="CL69" s="1028"/>
      <c r="CM69" s="1026"/>
      <c r="CN69" s="1027"/>
      <c r="CO69" s="1027"/>
      <c r="CP69" s="1027"/>
      <c r="CQ69" s="1028"/>
      <c r="CR69" s="1026"/>
      <c r="CS69" s="1027"/>
      <c r="CT69" s="1027"/>
      <c r="CU69" s="1027"/>
      <c r="CV69" s="1028"/>
      <c r="CW69" s="1026"/>
      <c r="CX69" s="1027"/>
      <c r="CY69" s="1027"/>
      <c r="CZ69" s="1027"/>
      <c r="DA69" s="1028"/>
      <c r="DB69" s="1026"/>
      <c r="DC69" s="1027"/>
      <c r="DD69" s="1027"/>
      <c r="DE69" s="1027"/>
      <c r="DF69" s="1028"/>
      <c r="DG69" s="1026"/>
      <c r="DH69" s="1027"/>
      <c r="DI69" s="1027"/>
      <c r="DJ69" s="1027"/>
      <c r="DK69" s="1028"/>
      <c r="DL69" s="1026"/>
      <c r="DM69" s="1027"/>
      <c r="DN69" s="1027"/>
      <c r="DO69" s="1027"/>
      <c r="DP69" s="1028"/>
      <c r="DQ69" s="1026"/>
      <c r="DR69" s="1027"/>
      <c r="DS69" s="1027"/>
      <c r="DT69" s="1027"/>
      <c r="DU69" s="1028"/>
      <c r="DV69" s="1011"/>
      <c r="DW69" s="1012"/>
      <c r="DX69" s="1012"/>
      <c r="DY69" s="1012"/>
      <c r="DZ69" s="1013"/>
      <c r="EA69" s="226"/>
    </row>
    <row r="70" spans="1:131" s="227" customFormat="1" ht="26.25" customHeight="1">
      <c r="A70" s="241">
        <v>3</v>
      </c>
      <c r="B70" s="1044" t="s">
        <v>580</v>
      </c>
      <c r="C70" s="1045"/>
      <c r="D70" s="1045"/>
      <c r="E70" s="1045"/>
      <c r="F70" s="1045"/>
      <c r="G70" s="1045"/>
      <c r="H70" s="1045"/>
      <c r="I70" s="1045"/>
      <c r="J70" s="1045"/>
      <c r="K70" s="1045"/>
      <c r="L70" s="1045"/>
      <c r="M70" s="1045"/>
      <c r="N70" s="1045"/>
      <c r="O70" s="1045"/>
      <c r="P70" s="1046"/>
      <c r="Q70" s="1047">
        <v>159888</v>
      </c>
      <c r="R70" s="1041"/>
      <c r="S70" s="1041"/>
      <c r="T70" s="1041"/>
      <c r="U70" s="1041"/>
      <c r="V70" s="1041">
        <v>153993</v>
      </c>
      <c r="W70" s="1041"/>
      <c r="X70" s="1041"/>
      <c r="Y70" s="1041"/>
      <c r="Z70" s="1041"/>
      <c r="AA70" s="1041">
        <v>5895</v>
      </c>
      <c r="AB70" s="1041"/>
      <c r="AC70" s="1041"/>
      <c r="AD70" s="1041"/>
      <c r="AE70" s="1041"/>
      <c r="AF70" s="1041">
        <v>5895</v>
      </c>
      <c r="AG70" s="1041"/>
      <c r="AH70" s="1041"/>
      <c r="AI70" s="1041"/>
      <c r="AJ70" s="1041"/>
      <c r="AK70" s="1041">
        <v>1635</v>
      </c>
      <c r="AL70" s="1041"/>
      <c r="AM70" s="1041"/>
      <c r="AN70" s="1041"/>
      <c r="AO70" s="1041"/>
      <c r="AP70" s="1041" t="s">
        <v>574</v>
      </c>
      <c r="AQ70" s="1041"/>
      <c r="AR70" s="1041"/>
      <c r="AS70" s="1041"/>
      <c r="AT70" s="1041"/>
      <c r="AU70" s="1041" t="s">
        <v>574</v>
      </c>
      <c r="AV70" s="1041"/>
      <c r="AW70" s="1041"/>
      <c r="AX70" s="1041"/>
      <c r="AY70" s="1041"/>
      <c r="AZ70" s="1042"/>
      <c r="BA70" s="1042"/>
      <c r="BB70" s="1042"/>
      <c r="BC70" s="1042"/>
      <c r="BD70" s="1043"/>
      <c r="BE70" s="245"/>
      <c r="BF70" s="245"/>
      <c r="BG70" s="245"/>
      <c r="BH70" s="245"/>
      <c r="BI70" s="245"/>
      <c r="BJ70" s="245"/>
      <c r="BK70" s="245"/>
      <c r="BL70" s="245"/>
      <c r="BM70" s="245"/>
      <c r="BN70" s="245"/>
      <c r="BO70" s="245"/>
      <c r="BP70" s="245"/>
      <c r="BQ70" s="242">
        <v>64</v>
      </c>
      <c r="BR70" s="247"/>
      <c r="BS70" s="1023"/>
      <c r="BT70" s="1024"/>
      <c r="BU70" s="1024"/>
      <c r="BV70" s="1024"/>
      <c r="BW70" s="1024"/>
      <c r="BX70" s="1024"/>
      <c r="BY70" s="1024"/>
      <c r="BZ70" s="1024"/>
      <c r="CA70" s="1024"/>
      <c r="CB70" s="1024"/>
      <c r="CC70" s="1024"/>
      <c r="CD70" s="1024"/>
      <c r="CE70" s="1024"/>
      <c r="CF70" s="1024"/>
      <c r="CG70" s="1025"/>
      <c r="CH70" s="1026"/>
      <c r="CI70" s="1027"/>
      <c r="CJ70" s="1027"/>
      <c r="CK70" s="1027"/>
      <c r="CL70" s="1028"/>
      <c r="CM70" s="1026"/>
      <c r="CN70" s="1027"/>
      <c r="CO70" s="1027"/>
      <c r="CP70" s="1027"/>
      <c r="CQ70" s="1028"/>
      <c r="CR70" s="1026"/>
      <c r="CS70" s="1027"/>
      <c r="CT70" s="1027"/>
      <c r="CU70" s="1027"/>
      <c r="CV70" s="1028"/>
      <c r="CW70" s="1026"/>
      <c r="CX70" s="1027"/>
      <c r="CY70" s="1027"/>
      <c r="CZ70" s="1027"/>
      <c r="DA70" s="1028"/>
      <c r="DB70" s="1026"/>
      <c r="DC70" s="1027"/>
      <c r="DD70" s="1027"/>
      <c r="DE70" s="1027"/>
      <c r="DF70" s="1028"/>
      <c r="DG70" s="1026"/>
      <c r="DH70" s="1027"/>
      <c r="DI70" s="1027"/>
      <c r="DJ70" s="1027"/>
      <c r="DK70" s="1028"/>
      <c r="DL70" s="1026"/>
      <c r="DM70" s="1027"/>
      <c r="DN70" s="1027"/>
      <c r="DO70" s="1027"/>
      <c r="DP70" s="1028"/>
      <c r="DQ70" s="1026"/>
      <c r="DR70" s="1027"/>
      <c r="DS70" s="1027"/>
      <c r="DT70" s="1027"/>
      <c r="DU70" s="1028"/>
      <c r="DV70" s="1011"/>
      <c r="DW70" s="1012"/>
      <c r="DX70" s="1012"/>
      <c r="DY70" s="1012"/>
      <c r="DZ70" s="1013"/>
      <c r="EA70" s="226"/>
    </row>
    <row r="71" spans="1:131" s="227" customFormat="1" ht="26.25" customHeight="1">
      <c r="A71" s="241">
        <v>4</v>
      </c>
      <c r="B71" s="1044" t="s">
        <v>581</v>
      </c>
      <c r="C71" s="1045"/>
      <c r="D71" s="1045"/>
      <c r="E71" s="1045"/>
      <c r="F71" s="1045"/>
      <c r="G71" s="1045"/>
      <c r="H71" s="1045"/>
      <c r="I71" s="1045"/>
      <c r="J71" s="1045"/>
      <c r="K71" s="1045"/>
      <c r="L71" s="1045"/>
      <c r="M71" s="1045"/>
      <c r="N71" s="1045"/>
      <c r="O71" s="1045"/>
      <c r="P71" s="1046"/>
      <c r="Q71" s="1047">
        <v>90</v>
      </c>
      <c r="R71" s="1041"/>
      <c r="S71" s="1041"/>
      <c r="T71" s="1041"/>
      <c r="U71" s="1041"/>
      <c r="V71" s="1041">
        <v>77</v>
      </c>
      <c r="W71" s="1041"/>
      <c r="X71" s="1041"/>
      <c r="Y71" s="1041"/>
      <c r="Z71" s="1041"/>
      <c r="AA71" s="1041">
        <v>13</v>
      </c>
      <c r="AB71" s="1041"/>
      <c r="AC71" s="1041"/>
      <c r="AD71" s="1041"/>
      <c r="AE71" s="1041"/>
      <c r="AF71" s="1041">
        <v>13</v>
      </c>
      <c r="AG71" s="1041"/>
      <c r="AH71" s="1041"/>
      <c r="AI71" s="1041"/>
      <c r="AJ71" s="1041"/>
      <c r="AK71" s="1041">
        <v>8</v>
      </c>
      <c r="AL71" s="1041"/>
      <c r="AM71" s="1041"/>
      <c r="AN71" s="1041"/>
      <c r="AO71" s="1041"/>
      <c r="AP71" s="1041" t="s">
        <v>584</v>
      </c>
      <c r="AQ71" s="1041"/>
      <c r="AR71" s="1041"/>
      <c r="AS71" s="1041"/>
      <c r="AT71" s="1041"/>
      <c r="AU71" s="1041" t="s">
        <v>574</v>
      </c>
      <c r="AV71" s="1041"/>
      <c r="AW71" s="1041"/>
      <c r="AX71" s="1041"/>
      <c r="AY71" s="1041"/>
      <c r="AZ71" s="1042"/>
      <c r="BA71" s="1042"/>
      <c r="BB71" s="1042"/>
      <c r="BC71" s="1042"/>
      <c r="BD71" s="1043"/>
      <c r="BE71" s="245"/>
      <c r="BF71" s="245"/>
      <c r="BG71" s="245"/>
      <c r="BH71" s="245"/>
      <c r="BI71" s="245"/>
      <c r="BJ71" s="245"/>
      <c r="BK71" s="245"/>
      <c r="BL71" s="245"/>
      <c r="BM71" s="245"/>
      <c r="BN71" s="245"/>
      <c r="BO71" s="245"/>
      <c r="BP71" s="245"/>
      <c r="BQ71" s="242">
        <v>65</v>
      </c>
      <c r="BR71" s="247"/>
      <c r="BS71" s="1023"/>
      <c r="BT71" s="1024"/>
      <c r="BU71" s="1024"/>
      <c r="BV71" s="1024"/>
      <c r="BW71" s="1024"/>
      <c r="BX71" s="1024"/>
      <c r="BY71" s="1024"/>
      <c r="BZ71" s="1024"/>
      <c r="CA71" s="1024"/>
      <c r="CB71" s="1024"/>
      <c r="CC71" s="1024"/>
      <c r="CD71" s="1024"/>
      <c r="CE71" s="1024"/>
      <c r="CF71" s="1024"/>
      <c r="CG71" s="1025"/>
      <c r="CH71" s="1026"/>
      <c r="CI71" s="1027"/>
      <c r="CJ71" s="1027"/>
      <c r="CK71" s="1027"/>
      <c r="CL71" s="1028"/>
      <c r="CM71" s="1026"/>
      <c r="CN71" s="1027"/>
      <c r="CO71" s="1027"/>
      <c r="CP71" s="1027"/>
      <c r="CQ71" s="1028"/>
      <c r="CR71" s="1026"/>
      <c r="CS71" s="1027"/>
      <c r="CT71" s="1027"/>
      <c r="CU71" s="1027"/>
      <c r="CV71" s="1028"/>
      <c r="CW71" s="1026"/>
      <c r="CX71" s="1027"/>
      <c r="CY71" s="1027"/>
      <c r="CZ71" s="1027"/>
      <c r="DA71" s="1028"/>
      <c r="DB71" s="1026"/>
      <c r="DC71" s="1027"/>
      <c r="DD71" s="1027"/>
      <c r="DE71" s="1027"/>
      <c r="DF71" s="1028"/>
      <c r="DG71" s="1026"/>
      <c r="DH71" s="1027"/>
      <c r="DI71" s="1027"/>
      <c r="DJ71" s="1027"/>
      <c r="DK71" s="1028"/>
      <c r="DL71" s="1026"/>
      <c r="DM71" s="1027"/>
      <c r="DN71" s="1027"/>
      <c r="DO71" s="1027"/>
      <c r="DP71" s="1028"/>
      <c r="DQ71" s="1026"/>
      <c r="DR71" s="1027"/>
      <c r="DS71" s="1027"/>
      <c r="DT71" s="1027"/>
      <c r="DU71" s="1028"/>
      <c r="DV71" s="1011"/>
      <c r="DW71" s="1012"/>
      <c r="DX71" s="1012"/>
      <c r="DY71" s="1012"/>
      <c r="DZ71" s="1013"/>
      <c r="EA71" s="226"/>
    </row>
    <row r="72" spans="1:131" s="227" customFormat="1" ht="26.25" customHeight="1">
      <c r="A72" s="241">
        <v>5</v>
      </c>
      <c r="B72" s="1044" t="s">
        <v>582</v>
      </c>
      <c r="C72" s="1045"/>
      <c r="D72" s="1045"/>
      <c r="E72" s="1045"/>
      <c r="F72" s="1045"/>
      <c r="G72" s="1045"/>
      <c r="H72" s="1045"/>
      <c r="I72" s="1045"/>
      <c r="J72" s="1045"/>
      <c r="K72" s="1045"/>
      <c r="L72" s="1045"/>
      <c r="M72" s="1045"/>
      <c r="N72" s="1045"/>
      <c r="O72" s="1045"/>
      <c r="P72" s="1046"/>
      <c r="Q72" s="1047">
        <v>1131</v>
      </c>
      <c r="R72" s="1041"/>
      <c r="S72" s="1041"/>
      <c r="T72" s="1041"/>
      <c r="U72" s="1041"/>
      <c r="V72" s="1041">
        <v>1127</v>
      </c>
      <c r="W72" s="1041"/>
      <c r="X72" s="1041"/>
      <c r="Y72" s="1041"/>
      <c r="Z72" s="1041"/>
      <c r="AA72" s="1041">
        <v>4</v>
      </c>
      <c r="AB72" s="1041"/>
      <c r="AC72" s="1041"/>
      <c r="AD72" s="1041"/>
      <c r="AE72" s="1041"/>
      <c r="AF72" s="1041">
        <v>4</v>
      </c>
      <c r="AG72" s="1041"/>
      <c r="AH72" s="1041"/>
      <c r="AI72" s="1041"/>
      <c r="AJ72" s="1041"/>
      <c r="AK72" s="1041" t="s">
        <v>574</v>
      </c>
      <c r="AL72" s="1041"/>
      <c r="AM72" s="1041"/>
      <c r="AN72" s="1041"/>
      <c r="AO72" s="1041"/>
      <c r="AP72" s="1041" t="s">
        <v>584</v>
      </c>
      <c r="AQ72" s="1041"/>
      <c r="AR72" s="1041"/>
      <c r="AS72" s="1041"/>
      <c r="AT72" s="1041"/>
      <c r="AU72" s="1041" t="s">
        <v>574</v>
      </c>
      <c r="AV72" s="1041"/>
      <c r="AW72" s="1041"/>
      <c r="AX72" s="1041"/>
      <c r="AY72" s="1041"/>
      <c r="AZ72" s="1042"/>
      <c r="BA72" s="1042"/>
      <c r="BB72" s="1042"/>
      <c r="BC72" s="1042"/>
      <c r="BD72" s="1043"/>
      <c r="BE72" s="245"/>
      <c r="BF72" s="245"/>
      <c r="BG72" s="245"/>
      <c r="BH72" s="245"/>
      <c r="BI72" s="245"/>
      <c r="BJ72" s="245"/>
      <c r="BK72" s="245"/>
      <c r="BL72" s="245"/>
      <c r="BM72" s="245"/>
      <c r="BN72" s="245"/>
      <c r="BO72" s="245"/>
      <c r="BP72" s="245"/>
      <c r="BQ72" s="242">
        <v>66</v>
      </c>
      <c r="BR72" s="247"/>
      <c r="BS72" s="1023"/>
      <c r="BT72" s="1024"/>
      <c r="BU72" s="1024"/>
      <c r="BV72" s="1024"/>
      <c r="BW72" s="1024"/>
      <c r="BX72" s="1024"/>
      <c r="BY72" s="1024"/>
      <c r="BZ72" s="1024"/>
      <c r="CA72" s="1024"/>
      <c r="CB72" s="1024"/>
      <c r="CC72" s="1024"/>
      <c r="CD72" s="1024"/>
      <c r="CE72" s="1024"/>
      <c r="CF72" s="1024"/>
      <c r="CG72" s="1025"/>
      <c r="CH72" s="1026"/>
      <c r="CI72" s="1027"/>
      <c r="CJ72" s="1027"/>
      <c r="CK72" s="1027"/>
      <c r="CL72" s="1028"/>
      <c r="CM72" s="1026"/>
      <c r="CN72" s="1027"/>
      <c r="CO72" s="1027"/>
      <c r="CP72" s="1027"/>
      <c r="CQ72" s="1028"/>
      <c r="CR72" s="1026"/>
      <c r="CS72" s="1027"/>
      <c r="CT72" s="1027"/>
      <c r="CU72" s="1027"/>
      <c r="CV72" s="1028"/>
      <c r="CW72" s="1026"/>
      <c r="CX72" s="1027"/>
      <c r="CY72" s="1027"/>
      <c r="CZ72" s="1027"/>
      <c r="DA72" s="1028"/>
      <c r="DB72" s="1026"/>
      <c r="DC72" s="1027"/>
      <c r="DD72" s="1027"/>
      <c r="DE72" s="1027"/>
      <c r="DF72" s="1028"/>
      <c r="DG72" s="1026"/>
      <c r="DH72" s="1027"/>
      <c r="DI72" s="1027"/>
      <c r="DJ72" s="1027"/>
      <c r="DK72" s="1028"/>
      <c r="DL72" s="1026"/>
      <c r="DM72" s="1027"/>
      <c r="DN72" s="1027"/>
      <c r="DO72" s="1027"/>
      <c r="DP72" s="1028"/>
      <c r="DQ72" s="1026"/>
      <c r="DR72" s="1027"/>
      <c r="DS72" s="1027"/>
      <c r="DT72" s="1027"/>
      <c r="DU72" s="1028"/>
      <c r="DV72" s="1011"/>
      <c r="DW72" s="1012"/>
      <c r="DX72" s="1012"/>
      <c r="DY72" s="1012"/>
      <c r="DZ72" s="1013"/>
      <c r="EA72" s="226"/>
    </row>
    <row r="73" spans="1:131" s="227" customFormat="1" ht="26.25" customHeight="1">
      <c r="A73" s="241">
        <v>6</v>
      </c>
      <c r="B73" s="1044" t="s">
        <v>583</v>
      </c>
      <c r="C73" s="1045"/>
      <c r="D73" s="1045"/>
      <c r="E73" s="1045"/>
      <c r="F73" s="1045"/>
      <c r="G73" s="1045"/>
      <c r="H73" s="1045"/>
      <c r="I73" s="1045"/>
      <c r="J73" s="1045"/>
      <c r="K73" s="1045"/>
      <c r="L73" s="1045"/>
      <c r="M73" s="1045"/>
      <c r="N73" s="1045"/>
      <c r="O73" s="1045"/>
      <c r="P73" s="1046"/>
      <c r="Q73" s="1047">
        <v>12</v>
      </c>
      <c r="R73" s="1041"/>
      <c r="S73" s="1041"/>
      <c r="T73" s="1041"/>
      <c r="U73" s="1041"/>
      <c r="V73" s="1041">
        <v>10</v>
      </c>
      <c r="W73" s="1041"/>
      <c r="X73" s="1041"/>
      <c r="Y73" s="1041"/>
      <c r="Z73" s="1041"/>
      <c r="AA73" s="1041">
        <v>2</v>
      </c>
      <c r="AB73" s="1041"/>
      <c r="AC73" s="1041"/>
      <c r="AD73" s="1041"/>
      <c r="AE73" s="1041"/>
      <c r="AF73" s="1041">
        <v>2</v>
      </c>
      <c r="AG73" s="1041"/>
      <c r="AH73" s="1041"/>
      <c r="AI73" s="1041"/>
      <c r="AJ73" s="1041"/>
      <c r="AK73" s="1041" t="s">
        <v>574</v>
      </c>
      <c r="AL73" s="1041"/>
      <c r="AM73" s="1041"/>
      <c r="AN73" s="1041"/>
      <c r="AO73" s="1041"/>
      <c r="AP73" s="1041" t="s">
        <v>584</v>
      </c>
      <c r="AQ73" s="1041"/>
      <c r="AR73" s="1041"/>
      <c r="AS73" s="1041"/>
      <c r="AT73" s="1041"/>
      <c r="AU73" s="1041" t="s">
        <v>574</v>
      </c>
      <c r="AV73" s="1041"/>
      <c r="AW73" s="1041"/>
      <c r="AX73" s="1041"/>
      <c r="AY73" s="1041"/>
      <c r="AZ73" s="1042"/>
      <c r="BA73" s="1042"/>
      <c r="BB73" s="1042"/>
      <c r="BC73" s="1042"/>
      <c r="BD73" s="1043"/>
      <c r="BE73" s="245"/>
      <c r="BF73" s="245"/>
      <c r="BG73" s="245"/>
      <c r="BH73" s="245"/>
      <c r="BI73" s="245"/>
      <c r="BJ73" s="245"/>
      <c r="BK73" s="245"/>
      <c r="BL73" s="245"/>
      <c r="BM73" s="245"/>
      <c r="BN73" s="245"/>
      <c r="BO73" s="245"/>
      <c r="BP73" s="245"/>
      <c r="BQ73" s="242">
        <v>67</v>
      </c>
      <c r="BR73" s="247"/>
      <c r="BS73" s="1023"/>
      <c r="BT73" s="1024"/>
      <c r="BU73" s="1024"/>
      <c r="BV73" s="1024"/>
      <c r="BW73" s="1024"/>
      <c r="BX73" s="1024"/>
      <c r="BY73" s="1024"/>
      <c r="BZ73" s="1024"/>
      <c r="CA73" s="1024"/>
      <c r="CB73" s="1024"/>
      <c r="CC73" s="1024"/>
      <c r="CD73" s="1024"/>
      <c r="CE73" s="1024"/>
      <c r="CF73" s="1024"/>
      <c r="CG73" s="1025"/>
      <c r="CH73" s="1026"/>
      <c r="CI73" s="1027"/>
      <c r="CJ73" s="1027"/>
      <c r="CK73" s="1027"/>
      <c r="CL73" s="1028"/>
      <c r="CM73" s="1026"/>
      <c r="CN73" s="1027"/>
      <c r="CO73" s="1027"/>
      <c r="CP73" s="1027"/>
      <c r="CQ73" s="1028"/>
      <c r="CR73" s="1026"/>
      <c r="CS73" s="1027"/>
      <c r="CT73" s="1027"/>
      <c r="CU73" s="1027"/>
      <c r="CV73" s="1028"/>
      <c r="CW73" s="1026"/>
      <c r="CX73" s="1027"/>
      <c r="CY73" s="1027"/>
      <c r="CZ73" s="1027"/>
      <c r="DA73" s="1028"/>
      <c r="DB73" s="1026"/>
      <c r="DC73" s="1027"/>
      <c r="DD73" s="1027"/>
      <c r="DE73" s="1027"/>
      <c r="DF73" s="1028"/>
      <c r="DG73" s="1026"/>
      <c r="DH73" s="1027"/>
      <c r="DI73" s="1027"/>
      <c r="DJ73" s="1027"/>
      <c r="DK73" s="1028"/>
      <c r="DL73" s="1026"/>
      <c r="DM73" s="1027"/>
      <c r="DN73" s="1027"/>
      <c r="DO73" s="1027"/>
      <c r="DP73" s="1028"/>
      <c r="DQ73" s="1026"/>
      <c r="DR73" s="1027"/>
      <c r="DS73" s="1027"/>
      <c r="DT73" s="1027"/>
      <c r="DU73" s="1028"/>
      <c r="DV73" s="1011"/>
      <c r="DW73" s="1012"/>
      <c r="DX73" s="1012"/>
      <c r="DY73" s="1012"/>
      <c r="DZ73" s="1013"/>
      <c r="EA73" s="226"/>
    </row>
    <row r="74" spans="1:131" s="227" customFormat="1" ht="26.25" customHeight="1">
      <c r="A74" s="241">
        <v>7</v>
      </c>
      <c r="B74" s="1044"/>
      <c r="C74" s="1045"/>
      <c r="D74" s="1045"/>
      <c r="E74" s="1045"/>
      <c r="F74" s="1045"/>
      <c r="G74" s="1045"/>
      <c r="H74" s="1045"/>
      <c r="I74" s="1045"/>
      <c r="J74" s="1045"/>
      <c r="K74" s="1045"/>
      <c r="L74" s="1045"/>
      <c r="M74" s="1045"/>
      <c r="N74" s="1045"/>
      <c r="O74" s="1045"/>
      <c r="P74" s="1046"/>
      <c r="Q74" s="1047"/>
      <c r="R74" s="1041"/>
      <c r="S74" s="1041"/>
      <c r="T74" s="1041"/>
      <c r="U74" s="1041"/>
      <c r="V74" s="1041"/>
      <c r="W74" s="1041"/>
      <c r="X74" s="1041"/>
      <c r="Y74" s="1041"/>
      <c r="Z74" s="1041"/>
      <c r="AA74" s="1041"/>
      <c r="AB74" s="1041"/>
      <c r="AC74" s="1041"/>
      <c r="AD74" s="1041"/>
      <c r="AE74" s="1041"/>
      <c r="AF74" s="1041"/>
      <c r="AG74" s="1041"/>
      <c r="AH74" s="1041"/>
      <c r="AI74" s="1041"/>
      <c r="AJ74" s="1041"/>
      <c r="AK74" s="1041"/>
      <c r="AL74" s="1041"/>
      <c r="AM74" s="1041"/>
      <c r="AN74" s="1041"/>
      <c r="AO74" s="1041"/>
      <c r="AP74" s="1041"/>
      <c r="AQ74" s="1041"/>
      <c r="AR74" s="1041"/>
      <c r="AS74" s="1041"/>
      <c r="AT74" s="1041"/>
      <c r="AU74" s="1041"/>
      <c r="AV74" s="1041"/>
      <c r="AW74" s="1041"/>
      <c r="AX74" s="1041"/>
      <c r="AY74" s="1041"/>
      <c r="AZ74" s="1042"/>
      <c r="BA74" s="1042"/>
      <c r="BB74" s="1042"/>
      <c r="BC74" s="1042"/>
      <c r="BD74" s="1043"/>
      <c r="BE74" s="245"/>
      <c r="BF74" s="245"/>
      <c r="BG74" s="245"/>
      <c r="BH74" s="245"/>
      <c r="BI74" s="245"/>
      <c r="BJ74" s="245"/>
      <c r="BK74" s="245"/>
      <c r="BL74" s="245"/>
      <c r="BM74" s="245"/>
      <c r="BN74" s="245"/>
      <c r="BO74" s="245"/>
      <c r="BP74" s="245"/>
      <c r="BQ74" s="242">
        <v>68</v>
      </c>
      <c r="BR74" s="247"/>
      <c r="BS74" s="1023"/>
      <c r="BT74" s="1024"/>
      <c r="BU74" s="1024"/>
      <c r="BV74" s="1024"/>
      <c r="BW74" s="1024"/>
      <c r="BX74" s="1024"/>
      <c r="BY74" s="1024"/>
      <c r="BZ74" s="1024"/>
      <c r="CA74" s="1024"/>
      <c r="CB74" s="1024"/>
      <c r="CC74" s="1024"/>
      <c r="CD74" s="1024"/>
      <c r="CE74" s="1024"/>
      <c r="CF74" s="1024"/>
      <c r="CG74" s="1025"/>
      <c r="CH74" s="1026"/>
      <c r="CI74" s="1027"/>
      <c r="CJ74" s="1027"/>
      <c r="CK74" s="1027"/>
      <c r="CL74" s="1028"/>
      <c r="CM74" s="1026"/>
      <c r="CN74" s="1027"/>
      <c r="CO74" s="1027"/>
      <c r="CP74" s="1027"/>
      <c r="CQ74" s="1028"/>
      <c r="CR74" s="1026"/>
      <c r="CS74" s="1027"/>
      <c r="CT74" s="1027"/>
      <c r="CU74" s="1027"/>
      <c r="CV74" s="1028"/>
      <c r="CW74" s="1026"/>
      <c r="CX74" s="1027"/>
      <c r="CY74" s="1027"/>
      <c r="CZ74" s="1027"/>
      <c r="DA74" s="1028"/>
      <c r="DB74" s="1026"/>
      <c r="DC74" s="1027"/>
      <c r="DD74" s="1027"/>
      <c r="DE74" s="1027"/>
      <c r="DF74" s="1028"/>
      <c r="DG74" s="1026"/>
      <c r="DH74" s="1027"/>
      <c r="DI74" s="1027"/>
      <c r="DJ74" s="1027"/>
      <c r="DK74" s="1028"/>
      <c r="DL74" s="1026"/>
      <c r="DM74" s="1027"/>
      <c r="DN74" s="1027"/>
      <c r="DO74" s="1027"/>
      <c r="DP74" s="1028"/>
      <c r="DQ74" s="1026"/>
      <c r="DR74" s="1027"/>
      <c r="DS74" s="1027"/>
      <c r="DT74" s="1027"/>
      <c r="DU74" s="1028"/>
      <c r="DV74" s="1011"/>
      <c r="DW74" s="1012"/>
      <c r="DX74" s="1012"/>
      <c r="DY74" s="1012"/>
      <c r="DZ74" s="1013"/>
      <c r="EA74" s="226"/>
    </row>
    <row r="75" spans="1:131" s="227" customFormat="1" ht="26.25" customHeight="1">
      <c r="A75" s="241">
        <v>8</v>
      </c>
      <c r="B75" s="1044"/>
      <c r="C75" s="1045"/>
      <c r="D75" s="1045"/>
      <c r="E75" s="1045"/>
      <c r="F75" s="1045"/>
      <c r="G75" s="1045"/>
      <c r="H75" s="1045"/>
      <c r="I75" s="1045"/>
      <c r="J75" s="1045"/>
      <c r="K75" s="1045"/>
      <c r="L75" s="1045"/>
      <c r="M75" s="1045"/>
      <c r="N75" s="1045"/>
      <c r="O75" s="1045"/>
      <c r="P75" s="1046"/>
      <c r="Q75" s="1048"/>
      <c r="R75" s="1049"/>
      <c r="S75" s="1049"/>
      <c r="T75" s="1049"/>
      <c r="U75" s="1050"/>
      <c r="V75" s="1051"/>
      <c r="W75" s="1049"/>
      <c r="X75" s="1049"/>
      <c r="Y75" s="1049"/>
      <c r="Z75" s="1050"/>
      <c r="AA75" s="1051"/>
      <c r="AB75" s="1049"/>
      <c r="AC75" s="1049"/>
      <c r="AD75" s="1049"/>
      <c r="AE75" s="1050"/>
      <c r="AF75" s="1051"/>
      <c r="AG75" s="1049"/>
      <c r="AH75" s="1049"/>
      <c r="AI75" s="1049"/>
      <c r="AJ75" s="1050"/>
      <c r="AK75" s="1051"/>
      <c r="AL75" s="1049"/>
      <c r="AM75" s="1049"/>
      <c r="AN75" s="1049"/>
      <c r="AO75" s="1050"/>
      <c r="AP75" s="1051"/>
      <c r="AQ75" s="1049"/>
      <c r="AR75" s="1049"/>
      <c r="AS75" s="1049"/>
      <c r="AT75" s="1050"/>
      <c r="AU75" s="1051"/>
      <c r="AV75" s="1049"/>
      <c r="AW75" s="1049"/>
      <c r="AX75" s="1049"/>
      <c r="AY75" s="1050"/>
      <c r="AZ75" s="1042"/>
      <c r="BA75" s="1042"/>
      <c r="BB75" s="1042"/>
      <c r="BC75" s="1042"/>
      <c r="BD75" s="1043"/>
      <c r="BE75" s="245"/>
      <c r="BF75" s="245"/>
      <c r="BG75" s="245"/>
      <c r="BH75" s="245"/>
      <c r="BI75" s="245"/>
      <c r="BJ75" s="245"/>
      <c r="BK75" s="245"/>
      <c r="BL75" s="245"/>
      <c r="BM75" s="245"/>
      <c r="BN75" s="245"/>
      <c r="BO75" s="245"/>
      <c r="BP75" s="245"/>
      <c r="BQ75" s="242">
        <v>69</v>
      </c>
      <c r="BR75" s="247"/>
      <c r="BS75" s="1023"/>
      <c r="BT75" s="1024"/>
      <c r="BU75" s="1024"/>
      <c r="BV75" s="1024"/>
      <c r="BW75" s="1024"/>
      <c r="BX75" s="1024"/>
      <c r="BY75" s="1024"/>
      <c r="BZ75" s="1024"/>
      <c r="CA75" s="1024"/>
      <c r="CB75" s="1024"/>
      <c r="CC75" s="1024"/>
      <c r="CD75" s="1024"/>
      <c r="CE75" s="1024"/>
      <c r="CF75" s="1024"/>
      <c r="CG75" s="1025"/>
      <c r="CH75" s="1026"/>
      <c r="CI75" s="1027"/>
      <c r="CJ75" s="1027"/>
      <c r="CK75" s="1027"/>
      <c r="CL75" s="1028"/>
      <c r="CM75" s="1026"/>
      <c r="CN75" s="1027"/>
      <c r="CO75" s="1027"/>
      <c r="CP75" s="1027"/>
      <c r="CQ75" s="1028"/>
      <c r="CR75" s="1026"/>
      <c r="CS75" s="1027"/>
      <c r="CT75" s="1027"/>
      <c r="CU75" s="1027"/>
      <c r="CV75" s="1028"/>
      <c r="CW75" s="1026"/>
      <c r="CX75" s="1027"/>
      <c r="CY75" s="1027"/>
      <c r="CZ75" s="1027"/>
      <c r="DA75" s="1028"/>
      <c r="DB75" s="1026"/>
      <c r="DC75" s="1027"/>
      <c r="DD75" s="1027"/>
      <c r="DE75" s="1027"/>
      <c r="DF75" s="1028"/>
      <c r="DG75" s="1026"/>
      <c r="DH75" s="1027"/>
      <c r="DI75" s="1027"/>
      <c r="DJ75" s="1027"/>
      <c r="DK75" s="1028"/>
      <c r="DL75" s="1026"/>
      <c r="DM75" s="1027"/>
      <c r="DN75" s="1027"/>
      <c r="DO75" s="1027"/>
      <c r="DP75" s="1028"/>
      <c r="DQ75" s="1026"/>
      <c r="DR75" s="1027"/>
      <c r="DS75" s="1027"/>
      <c r="DT75" s="1027"/>
      <c r="DU75" s="1028"/>
      <c r="DV75" s="1011"/>
      <c r="DW75" s="1012"/>
      <c r="DX75" s="1012"/>
      <c r="DY75" s="1012"/>
      <c r="DZ75" s="1013"/>
      <c r="EA75" s="226"/>
    </row>
    <row r="76" spans="1:131" s="227" customFormat="1" ht="26.25" customHeight="1">
      <c r="A76" s="241">
        <v>9</v>
      </c>
      <c r="B76" s="1044"/>
      <c r="C76" s="1045"/>
      <c r="D76" s="1045"/>
      <c r="E76" s="1045"/>
      <c r="F76" s="1045"/>
      <c r="G76" s="1045"/>
      <c r="H76" s="1045"/>
      <c r="I76" s="1045"/>
      <c r="J76" s="1045"/>
      <c r="K76" s="1045"/>
      <c r="L76" s="1045"/>
      <c r="M76" s="1045"/>
      <c r="N76" s="1045"/>
      <c r="O76" s="1045"/>
      <c r="P76" s="1046"/>
      <c r="Q76" s="1048"/>
      <c r="R76" s="1049"/>
      <c r="S76" s="1049"/>
      <c r="T76" s="1049"/>
      <c r="U76" s="1050"/>
      <c r="V76" s="1051"/>
      <c r="W76" s="1049"/>
      <c r="X76" s="1049"/>
      <c r="Y76" s="1049"/>
      <c r="Z76" s="1050"/>
      <c r="AA76" s="1051"/>
      <c r="AB76" s="1049"/>
      <c r="AC76" s="1049"/>
      <c r="AD76" s="1049"/>
      <c r="AE76" s="1050"/>
      <c r="AF76" s="1051"/>
      <c r="AG76" s="1049"/>
      <c r="AH76" s="1049"/>
      <c r="AI76" s="1049"/>
      <c r="AJ76" s="1050"/>
      <c r="AK76" s="1051"/>
      <c r="AL76" s="1049"/>
      <c r="AM76" s="1049"/>
      <c r="AN76" s="1049"/>
      <c r="AO76" s="1050"/>
      <c r="AP76" s="1051"/>
      <c r="AQ76" s="1049"/>
      <c r="AR76" s="1049"/>
      <c r="AS76" s="1049"/>
      <c r="AT76" s="1050"/>
      <c r="AU76" s="1051"/>
      <c r="AV76" s="1049"/>
      <c r="AW76" s="1049"/>
      <c r="AX76" s="1049"/>
      <c r="AY76" s="1050"/>
      <c r="AZ76" s="1042"/>
      <c r="BA76" s="1042"/>
      <c r="BB76" s="1042"/>
      <c r="BC76" s="1042"/>
      <c r="BD76" s="1043"/>
      <c r="BE76" s="245"/>
      <c r="BF76" s="245"/>
      <c r="BG76" s="245"/>
      <c r="BH76" s="245"/>
      <c r="BI76" s="245"/>
      <c r="BJ76" s="245"/>
      <c r="BK76" s="245"/>
      <c r="BL76" s="245"/>
      <c r="BM76" s="245"/>
      <c r="BN76" s="245"/>
      <c r="BO76" s="245"/>
      <c r="BP76" s="245"/>
      <c r="BQ76" s="242">
        <v>70</v>
      </c>
      <c r="BR76" s="247"/>
      <c r="BS76" s="1023"/>
      <c r="BT76" s="1024"/>
      <c r="BU76" s="1024"/>
      <c r="BV76" s="1024"/>
      <c r="BW76" s="1024"/>
      <c r="BX76" s="1024"/>
      <c r="BY76" s="1024"/>
      <c r="BZ76" s="1024"/>
      <c r="CA76" s="1024"/>
      <c r="CB76" s="1024"/>
      <c r="CC76" s="1024"/>
      <c r="CD76" s="1024"/>
      <c r="CE76" s="1024"/>
      <c r="CF76" s="1024"/>
      <c r="CG76" s="1025"/>
      <c r="CH76" s="1026"/>
      <c r="CI76" s="1027"/>
      <c r="CJ76" s="1027"/>
      <c r="CK76" s="1027"/>
      <c r="CL76" s="1028"/>
      <c r="CM76" s="1026"/>
      <c r="CN76" s="1027"/>
      <c r="CO76" s="1027"/>
      <c r="CP76" s="1027"/>
      <c r="CQ76" s="1028"/>
      <c r="CR76" s="1026"/>
      <c r="CS76" s="1027"/>
      <c r="CT76" s="1027"/>
      <c r="CU76" s="1027"/>
      <c r="CV76" s="1028"/>
      <c r="CW76" s="1026"/>
      <c r="CX76" s="1027"/>
      <c r="CY76" s="1027"/>
      <c r="CZ76" s="1027"/>
      <c r="DA76" s="1028"/>
      <c r="DB76" s="1026"/>
      <c r="DC76" s="1027"/>
      <c r="DD76" s="1027"/>
      <c r="DE76" s="1027"/>
      <c r="DF76" s="1028"/>
      <c r="DG76" s="1026"/>
      <c r="DH76" s="1027"/>
      <c r="DI76" s="1027"/>
      <c r="DJ76" s="1027"/>
      <c r="DK76" s="1028"/>
      <c r="DL76" s="1026"/>
      <c r="DM76" s="1027"/>
      <c r="DN76" s="1027"/>
      <c r="DO76" s="1027"/>
      <c r="DP76" s="1028"/>
      <c r="DQ76" s="1026"/>
      <c r="DR76" s="1027"/>
      <c r="DS76" s="1027"/>
      <c r="DT76" s="1027"/>
      <c r="DU76" s="1028"/>
      <c r="DV76" s="1011"/>
      <c r="DW76" s="1012"/>
      <c r="DX76" s="1012"/>
      <c r="DY76" s="1012"/>
      <c r="DZ76" s="1013"/>
      <c r="EA76" s="226"/>
    </row>
    <row r="77" spans="1:131" s="227" customFormat="1" ht="26.25" customHeight="1">
      <c r="A77" s="241">
        <v>10</v>
      </c>
      <c r="B77" s="1044"/>
      <c r="C77" s="1045"/>
      <c r="D77" s="1045"/>
      <c r="E77" s="1045"/>
      <c r="F77" s="1045"/>
      <c r="G77" s="1045"/>
      <c r="H77" s="1045"/>
      <c r="I77" s="1045"/>
      <c r="J77" s="1045"/>
      <c r="K77" s="1045"/>
      <c r="L77" s="1045"/>
      <c r="M77" s="1045"/>
      <c r="N77" s="1045"/>
      <c r="O77" s="1045"/>
      <c r="P77" s="1046"/>
      <c r="Q77" s="1048"/>
      <c r="R77" s="1049"/>
      <c r="S77" s="1049"/>
      <c r="T77" s="1049"/>
      <c r="U77" s="1050"/>
      <c r="V77" s="1051"/>
      <c r="W77" s="1049"/>
      <c r="X77" s="1049"/>
      <c r="Y77" s="1049"/>
      <c r="Z77" s="1050"/>
      <c r="AA77" s="1051"/>
      <c r="AB77" s="1049"/>
      <c r="AC77" s="1049"/>
      <c r="AD77" s="1049"/>
      <c r="AE77" s="1050"/>
      <c r="AF77" s="1051"/>
      <c r="AG77" s="1049"/>
      <c r="AH77" s="1049"/>
      <c r="AI77" s="1049"/>
      <c r="AJ77" s="1050"/>
      <c r="AK77" s="1051"/>
      <c r="AL77" s="1049"/>
      <c r="AM77" s="1049"/>
      <c r="AN77" s="1049"/>
      <c r="AO77" s="1050"/>
      <c r="AP77" s="1051"/>
      <c r="AQ77" s="1049"/>
      <c r="AR77" s="1049"/>
      <c r="AS77" s="1049"/>
      <c r="AT77" s="1050"/>
      <c r="AU77" s="1051"/>
      <c r="AV77" s="1049"/>
      <c r="AW77" s="1049"/>
      <c r="AX77" s="1049"/>
      <c r="AY77" s="1050"/>
      <c r="AZ77" s="1042"/>
      <c r="BA77" s="1042"/>
      <c r="BB77" s="1042"/>
      <c r="BC77" s="1042"/>
      <c r="BD77" s="1043"/>
      <c r="BE77" s="245"/>
      <c r="BF77" s="245"/>
      <c r="BG77" s="245"/>
      <c r="BH77" s="245"/>
      <c r="BI77" s="245"/>
      <c r="BJ77" s="245"/>
      <c r="BK77" s="245"/>
      <c r="BL77" s="245"/>
      <c r="BM77" s="245"/>
      <c r="BN77" s="245"/>
      <c r="BO77" s="245"/>
      <c r="BP77" s="245"/>
      <c r="BQ77" s="242">
        <v>71</v>
      </c>
      <c r="BR77" s="247"/>
      <c r="BS77" s="1023"/>
      <c r="BT77" s="1024"/>
      <c r="BU77" s="1024"/>
      <c r="BV77" s="1024"/>
      <c r="BW77" s="1024"/>
      <c r="BX77" s="1024"/>
      <c r="BY77" s="1024"/>
      <c r="BZ77" s="1024"/>
      <c r="CA77" s="1024"/>
      <c r="CB77" s="1024"/>
      <c r="CC77" s="1024"/>
      <c r="CD77" s="1024"/>
      <c r="CE77" s="1024"/>
      <c r="CF77" s="1024"/>
      <c r="CG77" s="1025"/>
      <c r="CH77" s="1026"/>
      <c r="CI77" s="1027"/>
      <c r="CJ77" s="1027"/>
      <c r="CK77" s="1027"/>
      <c r="CL77" s="1028"/>
      <c r="CM77" s="1026"/>
      <c r="CN77" s="1027"/>
      <c r="CO77" s="1027"/>
      <c r="CP77" s="1027"/>
      <c r="CQ77" s="1028"/>
      <c r="CR77" s="1026"/>
      <c r="CS77" s="1027"/>
      <c r="CT77" s="1027"/>
      <c r="CU77" s="1027"/>
      <c r="CV77" s="1028"/>
      <c r="CW77" s="1026"/>
      <c r="CX77" s="1027"/>
      <c r="CY77" s="1027"/>
      <c r="CZ77" s="1027"/>
      <c r="DA77" s="1028"/>
      <c r="DB77" s="1026"/>
      <c r="DC77" s="1027"/>
      <c r="DD77" s="1027"/>
      <c r="DE77" s="1027"/>
      <c r="DF77" s="1028"/>
      <c r="DG77" s="1026"/>
      <c r="DH77" s="1027"/>
      <c r="DI77" s="1027"/>
      <c r="DJ77" s="1027"/>
      <c r="DK77" s="1028"/>
      <c r="DL77" s="1026"/>
      <c r="DM77" s="1027"/>
      <c r="DN77" s="1027"/>
      <c r="DO77" s="1027"/>
      <c r="DP77" s="1028"/>
      <c r="DQ77" s="1026"/>
      <c r="DR77" s="1027"/>
      <c r="DS77" s="1027"/>
      <c r="DT77" s="1027"/>
      <c r="DU77" s="1028"/>
      <c r="DV77" s="1011"/>
      <c r="DW77" s="1012"/>
      <c r="DX77" s="1012"/>
      <c r="DY77" s="1012"/>
      <c r="DZ77" s="1013"/>
      <c r="EA77" s="226"/>
    </row>
    <row r="78" spans="1:131" s="227" customFormat="1" ht="26.25" customHeight="1">
      <c r="A78" s="241">
        <v>11</v>
      </c>
      <c r="B78" s="1044"/>
      <c r="C78" s="1045"/>
      <c r="D78" s="1045"/>
      <c r="E78" s="1045"/>
      <c r="F78" s="1045"/>
      <c r="G78" s="1045"/>
      <c r="H78" s="1045"/>
      <c r="I78" s="1045"/>
      <c r="J78" s="1045"/>
      <c r="K78" s="1045"/>
      <c r="L78" s="1045"/>
      <c r="M78" s="1045"/>
      <c r="N78" s="1045"/>
      <c r="O78" s="1045"/>
      <c r="P78" s="1046"/>
      <c r="Q78" s="1047"/>
      <c r="R78" s="1041"/>
      <c r="S78" s="1041"/>
      <c r="T78" s="1041"/>
      <c r="U78" s="1041"/>
      <c r="V78" s="1041"/>
      <c r="W78" s="1041"/>
      <c r="X78" s="1041"/>
      <c r="Y78" s="1041"/>
      <c r="Z78" s="1041"/>
      <c r="AA78" s="1041"/>
      <c r="AB78" s="1041"/>
      <c r="AC78" s="1041"/>
      <c r="AD78" s="1041"/>
      <c r="AE78" s="1041"/>
      <c r="AF78" s="1041"/>
      <c r="AG78" s="1041"/>
      <c r="AH78" s="1041"/>
      <c r="AI78" s="1041"/>
      <c r="AJ78" s="1041"/>
      <c r="AK78" s="1041"/>
      <c r="AL78" s="1041"/>
      <c r="AM78" s="1041"/>
      <c r="AN78" s="1041"/>
      <c r="AO78" s="1041"/>
      <c r="AP78" s="1041"/>
      <c r="AQ78" s="1041"/>
      <c r="AR78" s="1041"/>
      <c r="AS78" s="1041"/>
      <c r="AT78" s="1041"/>
      <c r="AU78" s="1041"/>
      <c r="AV78" s="1041"/>
      <c r="AW78" s="1041"/>
      <c r="AX78" s="1041"/>
      <c r="AY78" s="1041"/>
      <c r="AZ78" s="1042"/>
      <c r="BA78" s="1042"/>
      <c r="BB78" s="1042"/>
      <c r="BC78" s="1042"/>
      <c r="BD78" s="1043"/>
      <c r="BE78" s="245"/>
      <c r="BF78" s="245"/>
      <c r="BG78" s="245"/>
      <c r="BH78" s="245"/>
      <c r="BI78" s="245"/>
      <c r="BJ78" s="248"/>
      <c r="BK78" s="248"/>
      <c r="BL78" s="248"/>
      <c r="BM78" s="248"/>
      <c r="BN78" s="248"/>
      <c r="BO78" s="245"/>
      <c r="BP78" s="245"/>
      <c r="BQ78" s="242">
        <v>72</v>
      </c>
      <c r="BR78" s="247"/>
      <c r="BS78" s="1023"/>
      <c r="BT78" s="1024"/>
      <c r="BU78" s="1024"/>
      <c r="BV78" s="1024"/>
      <c r="BW78" s="1024"/>
      <c r="BX78" s="1024"/>
      <c r="BY78" s="1024"/>
      <c r="BZ78" s="1024"/>
      <c r="CA78" s="1024"/>
      <c r="CB78" s="1024"/>
      <c r="CC78" s="1024"/>
      <c r="CD78" s="1024"/>
      <c r="CE78" s="1024"/>
      <c r="CF78" s="1024"/>
      <c r="CG78" s="1025"/>
      <c r="CH78" s="1026"/>
      <c r="CI78" s="1027"/>
      <c r="CJ78" s="1027"/>
      <c r="CK78" s="1027"/>
      <c r="CL78" s="1028"/>
      <c r="CM78" s="1026"/>
      <c r="CN78" s="1027"/>
      <c r="CO78" s="1027"/>
      <c r="CP78" s="1027"/>
      <c r="CQ78" s="1028"/>
      <c r="CR78" s="1026"/>
      <c r="CS78" s="1027"/>
      <c r="CT78" s="1027"/>
      <c r="CU78" s="1027"/>
      <c r="CV78" s="1028"/>
      <c r="CW78" s="1026"/>
      <c r="CX78" s="1027"/>
      <c r="CY78" s="1027"/>
      <c r="CZ78" s="1027"/>
      <c r="DA78" s="1028"/>
      <c r="DB78" s="1026"/>
      <c r="DC78" s="1027"/>
      <c r="DD78" s="1027"/>
      <c r="DE78" s="1027"/>
      <c r="DF78" s="1028"/>
      <c r="DG78" s="1026"/>
      <c r="DH78" s="1027"/>
      <c r="DI78" s="1027"/>
      <c r="DJ78" s="1027"/>
      <c r="DK78" s="1028"/>
      <c r="DL78" s="1026"/>
      <c r="DM78" s="1027"/>
      <c r="DN78" s="1027"/>
      <c r="DO78" s="1027"/>
      <c r="DP78" s="1028"/>
      <c r="DQ78" s="1026"/>
      <c r="DR78" s="1027"/>
      <c r="DS78" s="1027"/>
      <c r="DT78" s="1027"/>
      <c r="DU78" s="1028"/>
      <c r="DV78" s="1011"/>
      <c r="DW78" s="1012"/>
      <c r="DX78" s="1012"/>
      <c r="DY78" s="1012"/>
      <c r="DZ78" s="1013"/>
      <c r="EA78" s="226"/>
    </row>
    <row r="79" spans="1:131" s="227" customFormat="1" ht="26.25" customHeight="1">
      <c r="A79" s="241">
        <v>12</v>
      </c>
      <c r="B79" s="1044"/>
      <c r="C79" s="1045"/>
      <c r="D79" s="1045"/>
      <c r="E79" s="1045"/>
      <c r="F79" s="1045"/>
      <c r="G79" s="1045"/>
      <c r="H79" s="1045"/>
      <c r="I79" s="1045"/>
      <c r="J79" s="1045"/>
      <c r="K79" s="1045"/>
      <c r="L79" s="1045"/>
      <c r="M79" s="1045"/>
      <c r="N79" s="1045"/>
      <c r="O79" s="1045"/>
      <c r="P79" s="1046"/>
      <c r="Q79" s="1047"/>
      <c r="R79" s="1041"/>
      <c r="S79" s="1041"/>
      <c r="T79" s="1041"/>
      <c r="U79" s="1041"/>
      <c r="V79" s="1041"/>
      <c r="W79" s="1041"/>
      <c r="X79" s="1041"/>
      <c r="Y79" s="1041"/>
      <c r="Z79" s="1041"/>
      <c r="AA79" s="1041"/>
      <c r="AB79" s="1041"/>
      <c r="AC79" s="1041"/>
      <c r="AD79" s="1041"/>
      <c r="AE79" s="1041"/>
      <c r="AF79" s="1041"/>
      <c r="AG79" s="1041"/>
      <c r="AH79" s="1041"/>
      <c r="AI79" s="1041"/>
      <c r="AJ79" s="1041"/>
      <c r="AK79" s="1041"/>
      <c r="AL79" s="1041"/>
      <c r="AM79" s="1041"/>
      <c r="AN79" s="1041"/>
      <c r="AO79" s="1041"/>
      <c r="AP79" s="1041"/>
      <c r="AQ79" s="1041"/>
      <c r="AR79" s="1041"/>
      <c r="AS79" s="1041"/>
      <c r="AT79" s="1041"/>
      <c r="AU79" s="1041"/>
      <c r="AV79" s="1041"/>
      <c r="AW79" s="1041"/>
      <c r="AX79" s="1041"/>
      <c r="AY79" s="1041"/>
      <c r="AZ79" s="1042"/>
      <c r="BA79" s="1042"/>
      <c r="BB79" s="1042"/>
      <c r="BC79" s="1042"/>
      <c r="BD79" s="1043"/>
      <c r="BE79" s="245"/>
      <c r="BF79" s="245"/>
      <c r="BG79" s="245"/>
      <c r="BH79" s="245"/>
      <c r="BI79" s="245"/>
      <c r="BJ79" s="248"/>
      <c r="BK79" s="248"/>
      <c r="BL79" s="248"/>
      <c r="BM79" s="248"/>
      <c r="BN79" s="248"/>
      <c r="BO79" s="245"/>
      <c r="BP79" s="245"/>
      <c r="BQ79" s="242">
        <v>73</v>
      </c>
      <c r="BR79" s="247"/>
      <c r="BS79" s="1023"/>
      <c r="BT79" s="1024"/>
      <c r="BU79" s="1024"/>
      <c r="BV79" s="1024"/>
      <c r="BW79" s="1024"/>
      <c r="BX79" s="1024"/>
      <c r="BY79" s="1024"/>
      <c r="BZ79" s="1024"/>
      <c r="CA79" s="1024"/>
      <c r="CB79" s="1024"/>
      <c r="CC79" s="1024"/>
      <c r="CD79" s="1024"/>
      <c r="CE79" s="1024"/>
      <c r="CF79" s="1024"/>
      <c r="CG79" s="1025"/>
      <c r="CH79" s="1026"/>
      <c r="CI79" s="1027"/>
      <c r="CJ79" s="1027"/>
      <c r="CK79" s="1027"/>
      <c r="CL79" s="1028"/>
      <c r="CM79" s="1026"/>
      <c r="CN79" s="1027"/>
      <c r="CO79" s="1027"/>
      <c r="CP79" s="1027"/>
      <c r="CQ79" s="1028"/>
      <c r="CR79" s="1026"/>
      <c r="CS79" s="1027"/>
      <c r="CT79" s="1027"/>
      <c r="CU79" s="1027"/>
      <c r="CV79" s="1028"/>
      <c r="CW79" s="1026"/>
      <c r="CX79" s="1027"/>
      <c r="CY79" s="1027"/>
      <c r="CZ79" s="1027"/>
      <c r="DA79" s="1028"/>
      <c r="DB79" s="1026"/>
      <c r="DC79" s="1027"/>
      <c r="DD79" s="1027"/>
      <c r="DE79" s="1027"/>
      <c r="DF79" s="1028"/>
      <c r="DG79" s="1026"/>
      <c r="DH79" s="1027"/>
      <c r="DI79" s="1027"/>
      <c r="DJ79" s="1027"/>
      <c r="DK79" s="1028"/>
      <c r="DL79" s="1026"/>
      <c r="DM79" s="1027"/>
      <c r="DN79" s="1027"/>
      <c r="DO79" s="1027"/>
      <c r="DP79" s="1028"/>
      <c r="DQ79" s="1026"/>
      <c r="DR79" s="1027"/>
      <c r="DS79" s="1027"/>
      <c r="DT79" s="1027"/>
      <c r="DU79" s="1028"/>
      <c r="DV79" s="1011"/>
      <c r="DW79" s="1012"/>
      <c r="DX79" s="1012"/>
      <c r="DY79" s="1012"/>
      <c r="DZ79" s="1013"/>
      <c r="EA79" s="226"/>
    </row>
    <row r="80" spans="1:131" s="227" customFormat="1" ht="26.25" customHeight="1">
      <c r="A80" s="241">
        <v>13</v>
      </c>
      <c r="B80" s="1044"/>
      <c r="C80" s="1045"/>
      <c r="D80" s="1045"/>
      <c r="E80" s="1045"/>
      <c r="F80" s="1045"/>
      <c r="G80" s="1045"/>
      <c r="H80" s="1045"/>
      <c r="I80" s="1045"/>
      <c r="J80" s="1045"/>
      <c r="K80" s="1045"/>
      <c r="L80" s="1045"/>
      <c r="M80" s="1045"/>
      <c r="N80" s="1045"/>
      <c r="O80" s="1045"/>
      <c r="P80" s="1046"/>
      <c r="Q80" s="1047"/>
      <c r="R80" s="1041"/>
      <c r="S80" s="1041"/>
      <c r="T80" s="1041"/>
      <c r="U80" s="1041"/>
      <c r="V80" s="1041"/>
      <c r="W80" s="1041"/>
      <c r="X80" s="1041"/>
      <c r="Y80" s="1041"/>
      <c r="Z80" s="1041"/>
      <c r="AA80" s="1041"/>
      <c r="AB80" s="1041"/>
      <c r="AC80" s="1041"/>
      <c r="AD80" s="1041"/>
      <c r="AE80" s="1041"/>
      <c r="AF80" s="1041"/>
      <c r="AG80" s="1041"/>
      <c r="AH80" s="1041"/>
      <c r="AI80" s="1041"/>
      <c r="AJ80" s="1041"/>
      <c r="AK80" s="1041"/>
      <c r="AL80" s="1041"/>
      <c r="AM80" s="1041"/>
      <c r="AN80" s="1041"/>
      <c r="AO80" s="1041"/>
      <c r="AP80" s="1041"/>
      <c r="AQ80" s="1041"/>
      <c r="AR80" s="1041"/>
      <c r="AS80" s="1041"/>
      <c r="AT80" s="1041"/>
      <c r="AU80" s="1041"/>
      <c r="AV80" s="1041"/>
      <c r="AW80" s="1041"/>
      <c r="AX80" s="1041"/>
      <c r="AY80" s="1041"/>
      <c r="AZ80" s="1042"/>
      <c r="BA80" s="1042"/>
      <c r="BB80" s="1042"/>
      <c r="BC80" s="1042"/>
      <c r="BD80" s="1043"/>
      <c r="BE80" s="245"/>
      <c r="BF80" s="245"/>
      <c r="BG80" s="245"/>
      <c r="BH80" s="245"/>
      <c r="BI80" s="245"/>
      <c r="BJ80" s="245"/>
      <c r="BK80" s="245"/>
      <c r="BL80" s="245"/>
      <c r="BM80" s="245"/>
      <c r="BN80" s="245"/>
      <c r="BO80" s="245"/>
      <c r="BP80" s="245"/>
      <c r="BQ80" s="242">
        <v>74</v>
      </c>
      <c r="BR80" s="247"/>
      <c r="BS80" s="1023"/>
      <c r="BT80" s="1024"/>
      <c r="BU80" s="1024"/>
      <c r="BV80" s="1024"/>
      <c r="BW80" s="1024"/>
      <c r="BX80" s="1024"/>
      <c r="BY80" s="1024"/>
      <c r="BZ80" s="1024"/>
      <c r="CA80" s="1024"/>
      <c r="CB80" s="1024"/>
      <c r="CC80" s="1024"/>
      <c r="CD80" s="1024"/>
      <c r="CE80" s="1024"/>
      <c r="CF80" s="1024"/>
      <c r="CG80" s="1025"/>
      <c r="CH80" s="1026"/>
      <c r="CI80" s="1027"/>
      <c r="CJ80" s="1027"/>
      <c r="CK80" s="1027"/>
      <c r="CL80" s="1028"/>
      <c r="CM80" s="1026"/>
      <c r="CN80" s="1027"/>
      <c r="CO80" s="1027"/>
      <c r="CP80" s="1027"/>
      <c r="CQ80" s="1028"/>
      <c r="CR80" s="1026"/>
      <c r="CS80" s="1027"/>
      <c r="CT80" s="1027"/>
      <c r="CU80" s="1027"/>
      <c r="CV80" s="1028"/>
      <c r="CW80" s="1026"/>
      <c r="CX80" s="1027"/>
      <c r="CY80" s="1027"/>
      <c r="CZ80" s="1027"/>
      <c r="DA80" s="1028"/>
      <c r="DB80" s="1026"/>
      <c r="DC80" s="1027"/>
      <c r="DD80" s="1027"/>
      <c r="DE80" s="1027"/>
      <c r="DF80" s="1028"/>
      <c r="DG80" s="1026"/>
      <c r="DH80" s="1027"/>
      <c r="DI80" s="1027"/>
      <c r="DJ80" s="1027"/>
      <c r="DK80" s="1028"/>
      <c r="DL80" s="1026"/>
      <c r="DM80" s="1027"/>
      <c r="DN80" s="1027"/>
      <c r="DO80" s="1027"/>
      <c r="DP80" s="1028"/>
      <c r="DQ80" s="1026"/>
      <c r="DR80" s="1027"/>
      <c r="DS80" s="1027"/>
      <c r="DT80" s="1027"/>
      <c r="DU80" s="1028"/>
      <c r="DV80" s="1011"/>
      <c r="DW80" s="1012"/>
      <c r="DX80" s="1012"/>
      <c r="DY80" s="1012"/>
      <c r="DZ80" s="1013"/>
      <c r="EA80" s="226"/>
    </row>
    <row r="81" spans="1:131" s="227" customFormat="1" ht="26.25" customHeight="1">
      <c r="A81" s="241">
        <v>14</v>
      </c>
      <c r="B81" s="1044"/>
      <c r="C81" s="1045"/>
      <c r="D81" s="1045"/>
      <c r="E81" s="1045"/>
      <c r="F81" s="1045"/>
      <c r="G81" s="1045"/>
      <c r="H81" s="1045"/>
      <c r="I81" s="1045"/>
      <c r="J81" s="1045"/>
      <c r="K81" s="1045"/>
      <c r="L81" s="1045"/>
      <c r="M81" s="1045"/>
      <c r="N81" s="1045"/>
      <c r="O81" s="1045"/>
      <c r="P81" s="1046"/>
      <c r="Q81" s="1047"/>
      <c r="R81" s="1041"/>
      <c r="S81" s="1041"/>
      <c r="T81" s="1041"/>
      <c r="U81" s="1041"/>
      <c r="V81" s="1041"/>
      <c r="W81" s="1041"/>
      <c r="X81" s="1041"/>
      <c r="Y81" s="1041"/>
      <c r="Z81" s="1041"/>
      <c r="AA81" s="1041"/>
      <c r="AB81" s="1041"/>
      <c r="AC81" s="1041"/>
      <c r="AD81" s="1041"/>
      <c r="AE81" s="1041"/>
      <c r="AF81" s="1041"/>
      <c r="AG81" s="1041"/>
      <c r="AH81" s="1041"/>
      <c r="AI81" s="1041"/>
      <c r="AJ81" s="1041"/>
      <c r="AK81" s="1041"/>
      <c r="AL81" s="1041"/>
      <c r="AM81" s="1041"/>
      <c r="AN81" s="1041"/>
      <c r="AO81" s="1041"/>
      <c r="AP81" s="1041"/>
      <c r="AQ81" s="1041"/>
      <c r="AR81" s="1041"/>
      <c r="AS81" s="1041"/>
      <c r="AT81" s="1041"/>
      <c r="AU81" s="1041"/>
      <c r="AV81" s="1041"/>
      <c r="AW81" s="1041"/>
      <c r="AX81" s="1041"/>
      <c r="AY81" s="1041"/>
      <c r="AZ81" s="1042"/>
      <c r="BA81" s="1042"/>
      <c r="BB81" s="1042"/>
      <c r="BC81" s="1042"/>
      <c r="BD81" s="1043"/>
      <c r="BE81" s="245"/>
      <c r="BF81" s="245"/>
      <c r="BG81" s="245"/>
      <c r="BH81" s="245"/>
      <c r="BI81" s="245"/>
      <c r="BJ81" s="245"/>
      <c r="BK81" s="245"/>
      <c r="BL81" s="245"/>
      <c r="BM81" s="245"/>
      <c r="BN81" s="245"/>
      <c r="BO81" s="245"/>
      <c r="BP81" s="245"/>
      <c r="BQ81" s="242">
        <v>75</v>
      </c>
      <c r="BR81" s="247"/>
      <c r="BS81" s="1023"/>
      <c r="BT81" s="1024"/>
      <c r="BU81" s="1024"/>
      <c r="BV81" s="1024"/>
      <c r="BW81" s="1024"/>
      <c r="BX81" s="1024"/>
      <c r="BY81" s="1024"/>
      <c r="BZ81" s="1024"/>
      <c r="CA81" s="1024"/>
      <c r="CB81" s="1024"/>
      <c r="CC81" s="1024"/>
      <c r="CD81" s="1024"/>
      <c r="CE81" s="1024"/>
      <c r="CF81" s="1024"/>
      <c r="CG81" s="1025"/>
      <c r="CH81" s="1026"/>
      <c r="CI81" s="1027"/>
      <c r="CJ81" s="1027"/>
      <c r="CK81" s="1027"/>
      <c r="CL81" s="1028"/>
      <c r="CM81" s="1026"/>
      <c r="CN81" s="1027"/>
      <c r="CO81" s="1027"/>
      <c r="CP81" s="1027"/>
      <c r="CQ81" s="1028"/>
      <c r="CR81" s="1026"/>
      <c r="CS81" s="1027"/>
      <c r="CT81" s="1027"/>
      <c r="CU81" s="1027"/>
      <c r="CV81" s="1028"/>
      <c r="CW81" s="1026"/>
      <c r="CX81" s="1027"/>
      <c r="CY81" s="1027"/>
      <c r="CZ81" s="1027"/>
      <c r="DA81" s="1028"/>
      <c r="DB81" s="1026"/>
      <c r="DC81" s="1027"/>
      <c r="DD81" s="1027"/>
      <c r="DE81" s="1027"/>
      <c r="DF81" s="1028"/>
      <c r="DG81" s="1026"/>
      <c r="DH81" s="1027"/>
      <c r="DI81" s="1027"/>
      <c r="DJ81" s="1027"/>
      <c r="DK81" s="1028"/>
      <c r="DL81" s="1026"/>
      <c r="DM81" s="1027"/>
      <c r="DN81" s="1027"/>
      <c r="DO81" s="1027"/>
      <c r="DP81" s="1028"/>
      <c r="DQ81" s="1026"/>
      <c r="DR81" s="1027"/>
      <c r="DS81" s="1027"/>
      <c r="DT81" s="1027"/>
      <c r="DU81" s="1028"/>
      <c r="DV81" s="1011"/>
      <c r="DW81" s="1012"/>
      <c r="DX81" s="1012"/>
      <c r="DY81" s="1012"/>
      <c r="DZ81" s="1013"/>
      <c r="EA81" s="226"/>
    </row>
    <row r="82" spans="1:131" s="227" customFormat="1" ht="26.25" customHeight="1">
      <c r="A82" s="241">
        <v>15</v>
      </c>
      <c r="B82" s="1044"/>
      <c r="C82" s="1045"/>
      <c r="D82" s="1045"/>
      <c r="E82" s="1045"/>
      <c r="F82" s="1045"/>
      <c r="G82" s="1045"/>
      <c r="H82" s="1045"/>
      <c r="I82" s="1045"/>
      <c r="J82" s="1045"/>
      <c r="K82" s="1045"/>
      <c r="L82" s="1045"/>
      <c r="M82" s="1045"/>
      <c r="N82" s="1045"/>
      <c r="O82" s="1045"/>
      <c r="P82" s="1046"/>
      <c r="Q82" s="1047"/>
      <c r="R82" s="1041"/>
      <c r="S82" s="1041"/>
      <c r="T82" s="1041"/>
      <c r="U82" s="1041"/>
      <c r="V82" s="1041"/>
      <c r="W82" s="1041"/>
      <c r="X82" s="1041"/>
      <c r="Y82" s="1041"/>
      <c r="Z82" s="1041"/>
      <c r="AA82" s="1041"/>
      <c r="AB82" s="1041"/>
      <c r="AC82" s="1041"/>
      <c r="AD82" s="1041"/>
      <c r="AE82" s="1041"/>
      <c r="AF82" s="1041"/>
      <c r="AG82" s="1041"/>
      <c r="AH82" s="1041"/>
      <c r="AI82" s="1041"/>
      <c r="AJ82" s="1041"/>
      <c r="AK82" s="1041"/>
      <c r="AL82" s="1041"/>
      <c r="AM82" s="1041"/>
      <c r="AN82" s="1041"/>
      <c r="AO82" s="1041"/>
      <c r="AP82" s="1041"/>
      <c r="AQ82" s="1041"/>
      <c r="AR82" s="1041"/>
      <c r="AS82" s="1041"/>
      <c r="AT82" s="1041"/>
      <c r="AU82" s="1041"/>
      <c r="AV82" s="1041"/>
      <c r="AW82" s="1041"/>
      <c r="AX82" s="1041"/>
      <c r="AY82" s="1041"/>
      <c r="AZ82" s="1042"/>
      <c r="BA82" s="1042"/>
      <c r="BB82" s="1042"/>
      <c r="BC82" s="1042"/>
      <c r="BD82" s="1043"/>
      <c r="BE82" s="245"/>
      <c r="BF82" s="245"/>
      <c r="BG82" s="245"/>
      <c r="BH82" s="245"/>
      <c r="BI82" s="245"/>
      <c r="BJ82" s="245"/>
      <c r="BK82" s="245"/>
      <c r="BL82" s="245"/>
      <c r="BM82" s="245"/>
      <c r="BN82" s="245"/>
      <c r="BO82" s="245"/>
      <c r="BP82" s="245"/>
      <c r="BQ82" s="242">
        <v>76</v>
      </c>
      <c r="BR82" s="247"/>
      <c r="BS82" s="1023"/>
      <c r="BT82" s="1024"/>
      <c r="BU82" s="1024"/>
      <c r="BV82" s="1024"/>
      <c r="BW82" s="1024"/>
      <c r="BX82" s="1024"/>
      <c r="BY82" s="1024"/>
      <c r="BZ82" s="1024"/>
      <c r="CA82" s="1024"/>
      <c r="CB82" s="1024"/>
      <c r="CC82" s="1024"/>
      <c r="CD82" s="1024"/>
      <c r="CE82" s="1024"/>
      <c r="CF82" s="1024"/>
      <c r="CG82" s="1025"/>
      <c r="CH82" s="1026"/>
      <c r="CI82" s="1027"/>
      <c r="CJ82" s="1027"/>
      <c r="CK82" s="1027"/>
      <c r="CL82" s="1028"/>
      <c r="CM82" s="1026"/>
      <c r="CN82" s="1027"/>
      <c r="CO82" s="1027"/>
      <c r="CP82" s="1027"/>
      <c r="CQ82" s="1028"/>
      <c r="CR82" s="1026"/>
      <c r="CS82" s="1027"/>
      <c r="CT82" s="1027"/>
      <c r="CU82" s="1027"/>
      <c r="CV82" s="1028"/>
      <c r="CW82" s="1026"/>
      <c r="CX82" s="1027"/>
      <c r="CY82" s="1027"/>
      <c r="CZ82" s="1027"/>
      <c r="DA82" s="1028"/>
      <c r="DB82" s="1026"/>
      <c r="DC82" s="1027"/>
      <c r="DD82" s="1027"/>
      <c r="DE82" s="1027"/>
      <c r="DF82" s="1028"/>
      <c r="DG82" s="1026"/>
      <c r="DH82" s="1027"/>
      <c r="DI82" s="1027"/>
      <c r="DJ82" s="1027"/>
      <c r="DK82" s="1028"/>
      <c r="DL82" s="1026"/>
      <c r="DM82" s="1027"/>
      <c r="DN82" s="1027"/>
      <c r="DO82" s="1027"/>
      <c r="DP82" s="1028"/>
      <c r="DQ82" s="1026"/>
      <c r="DR82" s="1027"/>
      <c r="DS82" s="1027"/>
      <c r="DT82" s="1027"/>
      <c r="DU82" s="1028"/>
      <c r="DV82" s="1011"/>
      <c r="DW82" s="1012"/>
      <c r="DX82" s="1012"/>
      <c r="DY82" s="1012"/>
      <c r="DZ82" s="1013"/>
      <c r="EA82" s="226"/>
    </row>
    <row r="83" spans="1:131" s="227" customFormat="1" ht="26.25" customHeight="1">
      <c r="A83" s="241">
        <v>16</v>
      </c>
      <c r="B83" s="1044"/>
      <c r="C83" s="1045"/>
      <c r="D83" s="1045"/>
      <c r="E83" s="1045"/>
      <c r="F83" s="1045"/>
      <c r="G83" s="1045"/>
      <c r="H83" s="1045"/>
      <c r="I83" s="1045"/>
      <c r="J83" s="1045"/>
      <c r="K83" s="1045"/>
      <c r="L83" s="1045"/>
      <c r="M83" s="1045"/>
      <c r="N83" s="1045"/>
      <c r="O83" s="1045"/>
      <c r="P83" s="1046"/>
      <c r="Q83" s="1047"/>
      <c r="R83" s="1041"/>
      <c r="S83" s="1041"/>
      <c r="T83" s="1041"/>
      <c r="U83" s="1041"/>
      <c r="V83" s="1041"/>
      <c r="W83" s="1041"/>
      <c r="X83" s="1041"/>
      <c r="Y83" s="1041"/>
      <c r="Z83" s="1041"/>
      <c r="AA83" s="1041"/>
      <c r="AB83" s="1041"/>
      <c r="AC83" s="1041"/>
      <c r="AD83" s="1041"/>
      <c r="AE83" s="1041"/>
      <c r="AF83" s="1041"/>
      <c r="AG83" s="1041"/>
      <c r="AH83" s="1041"/>
      <c r="AI83" s="1041"/>
      <c r="AJ83" s="1041"/>
      <c r="AK83" s="1041"/>
      <c r="AL83" s="1041"/>
      <c r="AM83" s="1041"/>
      <c r="AN83" s="1041"/>
      <c r="AO83" s="1041"/>
      <c r="AP83" s="1041"/>
      <c r="AQ83" s="1041"/>
      <c r="AR83" s="1041"/>
      <c r="AS83" s="1041"/>
      <c r="AT83" s="1041"/>
      <c r="AU83" s="1041"/>
      <c r="AV83" s="1041"/>
      <c r="AW83" s="1041"/>
      <c r="AX83" s="1041"/>
      <c r="AY83" s="1041"/>
      <c r="AZ83" s="1042"/>
      <c r="BA83" s="1042"/>
      <c r="BB83" s="1042"/>
      <c r="BC83" s="1042"/>
      <c r="BD83" s="1043"/>
      <c r="BE83" s="245"/>
      <c r="BF83" s="245"/>
      <c r="BG83" s="245"/>
      <c r="BH83" s="245"/>
      <c r="BI83" s="245"/>
      <c r="BJ83" s="245"/>
      <c r="BK83" s="245"/>
      <c r="BL83" s="245"/>
      <c r="BM83" s="245"/>
      <c r="BN83" s="245"/>
      <c r="BO83" s="245"/>
      <c r="BP83" s="245"/>
      <c r="BQ83" s="242">
        <v>77</v>
      </c>
      <c r="BR83" s="247"/>
      <c r="BS83" s="1023"/>
      <c r="BT83" s="1024"/>
      <c r="BU83" s="1024"/>
      <c r="BV83" s="1024"/>
      <c r="BW83" s="1024"/>
      <c r="BX83" s="1024"/>
      <c r="BY83" s="1024"/>
      <c r="BZ83" s="1024"/>
      <c r="CA83" s="1024"/>
      <c r="CB83" s="1024"/>
      <c r="CC83" s="1024"/>
      <c r="CD83" s="1024"/>
      <c r="CE83" s="1024"/>
      <c r="CF83" s="1024"/>
      <c r="CG83" s="1025"/>
      <c r="CH83" s="1026"/>
      <c r="CI83" s="1027"/>
      <c r="CJ83" s="1027"/>
      <c r="CK83" s="1027"/>
      <c r="CL83" s="1028"/>
      <c r="CM83" s="1026"/>
      <c r="CN83" s="1027"/>
      <c r="CO83" s="1027"/>
      <c r="CP83" s="1027"/>
      <c r="CQ83" s="1028"/>
      <c r="CR83" s="1026"/>
      <c r="CS83" s="1027"/>
      <c r="CT83" s="1027"/>
      <c r="CU83" s="1027"/>
      <c r="CV83" s="1028"/>
      <c r="CW83" s="1026"/>
      <c r="CX83" s="1027"/>
      <c r="CY83" s="1027"/>
      <c r="CZ83" s="1027"/>
      <c r="DA83" s="1028"/>
      <c r="DB83" s="1026"/>
      <c r="DC83" s="1027"/>
      <c r="DD83" s="1027"/>
      <c r="DE83" s="1027"/>
      <c r="DF83" s="1028"/>
      <c r="DG83" s="1026"/>
      <c r="DH83" s="1027"/>
      <c r="DI83" s="1027"/>
      <c r="DJ83" s="1027"/>
      <c r="DK83" s="1028"/>
      <c r="DL83" s="1026"/>
      <c r="DM83" s="1027"/>
      <c r="DN83" s="1027"/>
      <c r="DO83" s="1027"/>
      <c r="DP83" s="1028"/>
      <c r="DQ83" s="1026"/>
      <c r="DR83" s="1027"/>
      <c r="DS83" s="1027"/>
      <c r="DT83" s="1027"/>
      <c r="DU83" s="1028"/>
      <c r="DV83" s="1011"/>
      <c r="DW83" s="1012"/>
      <c r="DX83" s="1012"/>
      <c r="DY83" s="1012"/>
      <c r="DZ83" s="1013"/>
      <c r="EA83" s="226"/>
    </row>
    <row r="84" spans="1:131" s="227" customFormat="1" ht="26.25" customHeight="1">
      <c r="A84" s="241">
        <v>17</v>
      </c>
      <c r="B84" s="1044"/>
      <c r="C84" s="1045"/>
      <c r="D84" s="1045"/>
      <c r="E84" s="1045"/>
      <c r="F84" s="1045"/>
      <c r="G84" s="1045"/>
      <c r="H84" s="1045"/>
      <c r="I84" s="1045"/>
      <c r="J84" s="1045"/>
      <c r="K84" s="1045"/>
      <c r="L84" s="1045"/>
      <c r="M84" s="1045"/>
      <c r="N84" s="1045"/>
      <c r="O84" s="1045"/>
      <c r="P84" s="1046"/>
      <c r="Q84" s="1047"/>
      <c r="R84" s="1041"/>
      <c r="S84" s="1041"/>
      <c r="T84" s="1041"/>
      <c r="U84" s="1041"/>
      <c r="V84" s="1041"/>
      <c r="W84" s="1041"/>
      <c r="X84" s="1041"/>
      <c r="Y84" s="1041"/>
      <c r="Z84" s="1041"/>
      <c r="AA84" s="1041"/>
      <c r="AB84" s="1041"/>
      <c r="AC84" s="1041"/>
      <c r="AD84" s="1041"/>
      <c r="AE84" s="1041"/>
      <c r="AF84" s="1041"/>
      <c r="AG84" s="1041"/>
      <c r="AH84" s="1041"/>
      <c r="AI84" s="1041"/>
      <c r="AJ84" s="1041"/>
      <c r="AK84" s="1041"/>
      <c r="AL84" s="1041"/>
      <c r="AM84" s="1041"/>
      <c r="AN84" s="1041"/>
      <c r="AO84" s="1041"/>
      <c r="AP84" s="1041"/>
      <c r="AQ84" s="1041"/>
      <c r="AR84" s="1041"/>
      <c r="AS84" s="1041"/>
      <c r="AT84" s="1041"/>
      <c r="AU84" s="1041"/>
      <c r="AV84" s="1041"/>
      <c r="AW84" s="1041"/>
      <c r="AX84" s="1041"/>
      <c r="AY84" s="1041"/>
      <c r="AZ84" s="1042"/>
      <c r="BA84" s="1042"/>
      <c r="BB84" s="1042"/>
      <c r="BC84" s="1042"/>
      <c r="BD84" s="1043"/>
      <c r="BE84" s="245"/>
      <c r="BF84" s="245"/>
      <c r="BG84" s="245"/>
      <c r="BH84" s="245"/>
      <c r="BI84" s="245"/>
      <c r="BJ84" s="245"/>
      <c r="BK84" s="245"/>
      <c r="BL84" s="245"/>
      <c r="BM84" s="245"/>
      <c r="BN84" s="245"/>
      <c r="BO84" s="245"/>
      <c r="BP84" s="245"/>
      <c r="BQ84" s="242">
        <v>78</v>
      </c>
      <c r="BR84" s="247"/>
      <c r="BS84" s="1023"/>
      <c r="BT84" s="1024"/>
      <c r="BU84" s="1024"/>
      <c r="BV84" s="1024"/>
      <c r="BW84" s="1024"/>
      <c r="BX84" s="1024"/>
      <c r="BY84" s="1024"/>
      <c r="BZ84" s="1024"/>
      <c r="CA84" s="1024"/>
      <c r="CB84" s="1024"/>
      <c r="CC84" s="1024"/>
      <c r="CD84" s="1024"/>
      <c r="CE84" s="1024"/>
      <c r="CF84" s="1024"/>
      <c r="CG84" s="1025"/>
      <c r="CH84" s="1026"/>
      <c r="CI84" s="1027"/>
      <c r="CJ84" s="1027"/>
      <c r="CK84" s="1027"/>
      <c r="CL84" s="1028"/>
      <c r="CM84" s="1026"/>
      <c r="CN84" s="1027"/>
      <c r="CO84" s="1027"/>
      <c r="CP84" s="1027"/>
      <c r="CQ84" s="1028"/>
      <c r="CR84" s="1026"/>
      <c r="CS84" s="1027"/>
      <c r="CT84" s="1027"/>
      <c r="CU84" s="1027"/>
      <c r="CV84" s="1028"/>
      <c r="CW84" s="1026"/>
      <c r="CX84" s="1027"/>
      <c r="CY84" s="1027"/>
      <c r="CZ84" s="1027"/>
      <c r="DA84" s="1028"/>
      <c r="DB84" s="1026"/>
      <c r="DC84" s="1027"/>
      <c r="DD84" s="1027"/>
      <c r="DE84" s="1027"/>
      <c r="DF84" s="1028"/>
      <c r="DG84" s="1026"/>
      <c r="DH84" s="1027"/>
      <c r="DI84" s="1027"/>
      <c r="DJ84" s="1027"/>
      <c r="DK84" s="1028"/>
      <c r="DL84" s="1026"/>
      <c r="DM84" s="1027"/>
      <c r="DN84" s="1027"/>
      <c r="DO84" s="1027"/>
      <c r="DP84" s="1028"/>
      <c r="DQ84" s="1026"/>
      <c r="DR84" s="1027"/>
      <c r="DS84" s="1027"/>
      <c r="DT84" s="1027"/>
      <c r="DU84" s="1028"/>
      <c r="DV84" s="1011"/>
      <c r="DW84" s="1012"/>
      <c r="DX84" s="1012"/>
      <c r="DY84" s="1012"/>
      <c r="DZ84" s="1013"/>
      <c r="EA84" s="226"/>
    </row>
    <row r="85" spans="1:131" s="227" customFormat="1" ht="26.25" customHeight="1">
      <c r="A85" s="241">
        <v>18</v>
      </c>
      <c r="B85" s="1044"/>
      <c r="C85" s="1045"/>
      <c r="D85" s="1045"/>
      <c r="E85" s="1045"/>
      <c r="F85" s="1045"/>
      <c r="G85" s="1045"/>
      <c r="H85" s="1045"/>
      <c r="I85" s="1045"/>
      <c r="J85" s="1045"/>
      <c r="K85" s="1045"/>
      <c r="L85" s="1045"/>
      <c r="M85" s="1045"/>
      <c r="N85" s="1045"/>
      <c r="O85" s="1045"/>
      <c r="P85" s="1046"/>
      <c r="Q85" s="1047"/>
      <c r="R85" s="1041"/>
      <c r="S85" s="1041"/>
      <c r="T85" s="1041"/>
      <c r="U85" s="1041"/>
      <c r="V85" s="1041"/>
      <c r="W85" s="1041"/>
      <c r="X85" s="1041"/>
      <c r="Y85" s="1041"/>
      <c r="Z85" s="1041"/>
      <c r="AA85" s="1041"/>
      <c r="AB85" s="1041"/>
      <c r="AC85" s="1041"/>
      <c r="AD85" s="1041"/>
      <c r="AE85" s="1041"/>
      <c r="AF85" s="1041"/>
      <c r="AG85" s="1041"/>
      <c r="AH85" s="1041"/>
      <c r="AI85" s="1041"/>
      <c r="AJ85" s="1041"/>
      <c r="AK85" s="1041"/>
      <c r="AL85" s="1041"/>
      <c r="AM85" s="1041"/>
      <c r="AN85" s="1041"/>
      <c r="AO85" s="1041"/>
      <c r="AP85" s="1041"/>
      <c r="AQ85" s="1041"/>
      <c r="AR85" s="1041"/>
      <c r="AS85" s="1041"/>
      <c r="AT85" s="1041"/>
      <c r="AU85" s="1041"/>
      <c r="AV85" s="1041"/>
      <c r="AW85" s="1041"/>
      <c r="AX85" s="1041"/>
      <c r="AY85" s="1041"/>
      <c r="AZ85" s="1042"/>
      <c r="BA85" s="1042"/>
      <c r="BB85" s="1042"/>
      <c r="BC85" s="1042"/>
      <c r="BD85" s="1043"/>
      <c r="BE85" s="245"/>
      <c r="BF85" s="245"/>
      <c r="BG85" s="245"/>
      <c r="BH85" s="245"/>
      <c r="BI85" s="245"/>
      <c r="BJ85" s="245"/>
      <c r="BK85" s="245"/>
      <c r="BL85" s="245"/>
      <c r="BM85" s="245"/>
      <c r="BN85" s="245"/>
      <c r="BO85" s="245"/>
      <c r="BP85" s="245"/>
      <c r="BQ85" s="242">
        <v>79</v>
      </c>
      <c r="BR85" s="247"/>
      <c r="BS85" s="1023"/>
      <c r="BT85" s="1024"/>
      <c r="BU85" s="1024"/>
      <c r="BV85" s="1024"/>
      <c r="BW85" s="1024"/>
      <c r="BX85" s="1024"/>
      <c r="BY85" s="1024"/>
      <c r="BZ85" s="1024"/>
      <c r="CA85" s="1024"/>
      <c r="CB85" s="1024"/>
      <c r="CC85" s="1024"/>
      <c r="CD85" s="1024"/>
      <c r="CE85" s="1024"/>
      <c r="CF85" s="1024"/>
      <c r="CG85" s="1025"/>
      <c r="CH85" s="1026"/>
      <c r="CI85" s="1027"/>
      <c r="CJ85" s="1027"/>
      <c r="CK85" s="1027"/>
      <c r="CL85" s="1028"/>
      <c r="CM85" s="1026"/>
      <c r="CN85" s="1027"/>
      <c r="CO85" s="1027"/>
      <c r="CP85" s="1027"/>
      <c r="CQ85" s="1028"/>
      <c r="CR85" s="1026"/>
      <c r="CS85" s="1027"/>
      <c r="CT85" s="1027"/>
      <c r="CU85" s="1027"/>
      <c r="CV85" s="1028"/>
      <c r="CW85" s="1026"/>
      <c r="CX85" s="1027"/>
      <c r="CY85" s="1027"/>
      <c r="CZ85" s="1027"/>
      <c r="DA85" s="1028"/>
      <c r="DB85" s="1026"/>
      <c r="DC85" s="1027"/>
      <c r="DD85" s="1027"/>
      <c r="DE85" s="1027"/>
      <c r="DF85" s="1028"/>
      <c r="DG85" s="1026"/>
      <c r="DH85" s="1027"/>
      <c r="DI85" s="1027"/>
      <c r="DJ85" s="1027"/>
      <c r="DK85" s="1028"/>
      <c r="DL85" s="1026"/>
      <c r="DM85" s="1027"/>
      <c r="DN85" s="1027"/>
      <c r="DO85" s="1027"/>
      <c r="DP85" s="1028"/>
      <c r="DQ85" s="1026"/>
      <c r="DR85" s="1027"/>
      <c r="DS85" s="1027"/>
      <c r="DT85" s="1027"/>
      <c r="DU85" s="1028"/>
      <c r="DV85" s="1011"/>
      <c r="DW85" s="1012"/>
      <c r="DX85" s="1012"/>
      <c r="DY85" s="1012"/>
      <c r="DZ85" s="1013"/>
      <c r="EA85" s="226"/>
    </row>
    <row r="86" spans="1:131" s="227" customFormat="1" ht="26.25" customHeight="1">
      <c r="A86" s="241">
        <v>19</v>
      </c>
      <c r="B86" s="1044"/>
      <c r="C86" s="1045"/>
      <c r="D86" s="1045"/>
      <c r="E86" s="1045"/>
      <c r="F86" s="1045"/>
      <c r="G86" s="1045"/>
      <c r="H86" s="1045"/>
      <c r="I86" s="1045"/>
      <c r="J86" s="1045"/>
      <c r="K86" s="1045"/>
      <c r="L86" s="1045"/>
      <c r="M86" s="1045"/>
      <c r="N86" s="1045"/>
      <c r="O86" s="1045"/>
      <c r="P86" s="1046"/>
      <c r="Q86" s="1047"/>
      <c r="R86" s="1041"/>
      <c r="S86" s="1041"/>
      <c r="T86" s="1041"/>
      <c r="U86" s="1041"/>
      <c r="V86" s="1041"/>
      <c r="W86" s="1041"/>
      <c r="X86" s="1041"/>
      <c r="Y86" s="1041"/>
      <c r="Z86" s="1041"/>
      <c r="AA86" s="1041"/>
      <c r="AB86" s="1041"/>
      <c r="AC86" s="1041"/>
      <c r="AD86" s="1041"/>
      <c r="AE86" s="1041"/>
      <c r="AF86" s="1041"/>
      <c r="AG86" s="1041"/>
      <c r="AH86" s="1041"/>
      <c r="AI86" s="1041"/>
      <c r="AJ86" s="1041"/>
      <c r="AK86" s="1041"/>
      <c r="AL86" s="1041"/>
      <c r="AM86" s="1041"/>
      <c r="AN86" s="1041"/>
      <c r="AO86" s="1041"/>
      <c r="AP86" s="1041"/>
      <c r="AQ86" s="1041"/>
      <c r="AR86" s="1041"/>
      <c r="AS86" s="1041"/>
      <c r="AT86" s="1041"/>
      <c r="AU86" s="1041"/>
      <c r="AV86" s="1041"/>
      <c r="AW86" s="1041"/>
      <c r="AX86" s="1041"/>
      <c r="AY86" s="1041"/>
      <c r="AZ86" s="1042"/>
      <c r="BA86" s="1042"/>
      <c r="BB86" s="1042"/>
      <c r="BC86" s="1042"/>
      <c r="BD86" s="1043"/>
      <c r="BE86" s="245"/>
      <c r="BF86" s="245"/>
      <c r="BG86" s="245"/>
      <c r="BH86" s="245"/>
      <c r="BI86" s="245"/>
      <c r="BJ86" s="245"/>
      <c r="BK86" s="245"/>
      <c r="BL86" s="245"/>
      <c r="BM86" s="245"/>
      <c r="BN86" s="245"/>
      <c r="BO86" s="245"/>
      <c r="BP86" s="245"/>
      <c r="BQ86" s="242">
        <v>80</v>
      </c>
      <c r="BR86" s="247"/>
      <c r="BS86" s="1023"/>
      <c r="BT86" s="1024"/>
      <c r="BU86" s="1024"/>
      <c r="BV86" s="1024"/>
      <c r="BW86" s="1024"/>
      <c r="BX86" s="1024"/>
      <c r="BY86" s="1024"/>
      <c r="BZ86" s="1024"/>
      <c r="CA86" s="1024"/>
      <c r="CB86" s="1024"/>
      <c r="CC86" s="1024"/>
      <c r="CD86" s="1024"/>
      <c r="CE86" s="1024"/>
      <c r="CF86" s="1024"/>
      <c r="CG86" s="1025"/>
      <c r="CH86" s="1026"/>
      <c r="CI86" s="1027"/>
      <c r="CJ86" s="1027"/>
      <c r="CK86" s="1027"/>
      <c r="CL86" s="1028"/>
      <c r="CM86" s="1026"/>
      <c r="CN86" s="1027"/>
      <c r="CO86" s="1027"/>
      <c r="CP86" s="1027"/>
      <c r="CQ86" s="1028"/>
      <c r="CR86" s="1026"/>
      <c r="CS86" s="1027"/>
      <c r="CT86" s="1027"/>
      <c r="CU86" s="1027"/>
      <c r="CV86" s="1028"/>
      <c r="CW86" s="1026"/>
      <c r="CX86" s="1027"/>
      <c r="CY86" s="1027"/>
      <c r="CZ86" s="1027"/>
      <c r="DA86" s="1028"/>
      <c r="DB86" s="1026"/>
      <c r="DC86" s="1027"/>
      <c r="DD86" s="1027"/>
      <c r="DE86" s="1027"/>
      <c r="DF86" s="1028"/>
      <c r="DG86" s="1026"/>
      <c r="DH86" s="1027"/>
      <c r="DI86" s="1027"/>
      <c r="DJ86" s="1027"/>
      <c r="DK86" s="1028"/>
      <c r="DL86" s="1026"/>
      <c r="DM86" s="1027"/>
      <c r="DN86" s="1027"/>
      <c r="DO86" s="1027"/>
      <c r="DP86" s="1028"/>
      <c r="DQ86" s="1026"/>
      <c r="DR86" s="1027"/>
      <c r="DS86" s="1027"/>
      <c r="DT86" s="1027"/>
      <c r="DU86" s="1028"/>
      <c r="DV86" s="1011"/>
      <c r="DW86" s="1012"/>
      <c r="DX86" s="1012"/>
      <c r="DY86" s="1012"/>
      <c r="DZ86" s="1013"/>
      <c r="EA86" s="226"/>
    </row>
    <row r="87" spans="1:131" s="227" customFormat="1" ht="26.25" customHeight="1">
      <c r="A87" s="249">
        <v>20</v>
      </c>
      <c r="B87" s="1034"/>
      <c r="C87" s="1035"/>
      <c r="D87" s="1035"/>
      <c r="E87" s="1035"/>
      <c r="F87" s="1035"/>
      <c r="G87" s="1035"/>
      <c r="H87" s="1035"/>
      <c r="I87" s="1035"/>
      <c r="J87" s="1035"/>
      <c r="K87" s="1035"/>
      <c r="L87" s="1035"/>
      <c r="M87" s="1035"/>
      <c r="N87" s="1035"/>
      <c r="O87" s="1035"/>
      <c r="P87" s="1036"/>
      <c r="Q87" s="1037"/>
      <c r="R87" s="1038"/>
      <c r="S87" s="1038"/>
      <c r="T87" s="1038"/>
      <c r="U87" s="1038"/>
      <c r="V87" s="1038"/>
      <c r="W87" s="1038"/>
      <c r="X87" s="1038"/>
      <c r="Y87" s="1038"/>
      <c r="Z87" s="1038"/>
      <c r="AA87" s="1038"/>
      <c r="AB87" s="1038"/>
      <c r="AC87" s="1038"/>
      <c r="AD87" s="1038"/>
      <c r="AE87" s="1038"/>
      <c r="AF87" s="1038"/>
      <c r="AG87" s="1038"/>
      <c r="AH87" s="1038"/>
      <c r="AI87" s="1038"/>
      <c r="AJ87" s="1038"/>
      <c r="AK87" s="1038"/>
      <c r="AL87" s="1038"/>
      <c r="AM87" s="1038"/>
      <c r="AN87" s="1038"/>
      <c r="AO87" s="1038"/>
      <c r="AP87" s="1038"/>
      <c r="AQ87" s="1038"/>
      <c r="AR87" s="1038"/>
      <c r="AS87" s="1038"/>
      <c r="AT87" s="1038"/>
      <c r="AU87" s="1038"/>
      <c r="AV87" s="1038"/>
      <c r="AW87" s="1038"/>
      <c r="AX87" s="1038"/>
      <c r="AY87" s="1038"/>
      <c r="AZ87" s="1039"/>
      <c r="BA87" s="1039"/>
      <c r="BB87" s="1039"/>
      <c r="BC87" s="1039"/>
      <c r="BD87" s="1040"/>
      <c r="BE87" s="245"/>
      <c r="BF87" s="245"/>
      <c r="BG87" s="245"/>
      <c r="BH87" s="245"/>
      <c r="BI87" s="245"/>
      <c r="BJ87" s="245"/>
      <c r="BK87" s="245"/>
      <c r="BL87" s="245"/>
      <c r="BM87" s="245"/>
      <c r="BN87" s="245"/>
      <c r="BO87" s="245"/>
      <c r="BP87" s="245"/>
      <c r="BQ87" s="242">
        <v>81</v>
      </c>
      <c r="BR87" s="247"/>
      <c r="BS87" s="1023"/>
      <c r="BT87" s="1024"/>
      <c r="BU87" s="1024"/>
      <c r="BV87" s="1024"/>
      <c r="BW87" s="1024"/>
      <c r="BX87" s="1024"/>
      <c r="BY87" s="1024"/>
      <c r="BZ87" s="1024"/>
      <c r="CA87" s="1024"/>
      <c r="CB87" s="1024"/>
      <c r="CC87" s="1024"/>
      <c r="CD87" s="1024"/>
      <c r="CE87" s="1024"/>
      <c r="CF87" s="1024"/>
      <c r="CG87" s="1025"/>
      <c r="CH87" s="1026"/>
      <c r="CI87" s="1027"/>
      <c r="CJ87" s="1027"/>
      <c r="CK87" s="1027"/>
      <c r="CL87" s="1028"/>
      <c r="CM87" s="1026"/>
      <c r="CN87" s="1027"/>
      <c r="CO87" s="1027"/>
      <c r="CP87" s="1027"/>
      <c r="CQ87" s="1028"/>
      <c r="CR87" s="1026"/>
      <c r="CS87" s="1027"/>
      <c r="CT87" s="1027"/>
      <c r="CU87" s="1027"/>
      <c r="CV87" s="1028"/>
      <c r="CW87" s="1026"/>
      <c r="CX87" s="1027"/>
      <c r="CY87" s="1027"/>
      <c r="CZ87" s="1027"/>
      <c r="DA87" s="1028"/>
      <c r="DB87" s="1026"/>
      <c r="DC87" s="1027"/>
      <c r="DD87" s="1027"/>
      <c r="DE87" s="1027"/>
      <c r="DF87" s="1028"/>
      <c r="DG87" s="1026"/>
      <c r="DH87" s="1027"/>
      <c r="DI87" s="1027"/>
      <c r="DJ87" s="1027"/>
      <c r="DK87" s="1028"/>
      <c r="DL87" s="1026"/>
      <c r="DM87" s="1027"/>
      <c r="DN87" s="1027"/>
      <c r="DO87" s="1027"/>
      <c r="DP87" s="1028"/>
      <c r="DQ87" s="1026"/>
      <c r="DR87" s="1027"/>
      <c r="DS87" s="1027"/>
      <c r="DT87" s="1027"/>
      <c r="DU87" s="1028"/>
      <c r="DV87" s="1011"/>
      <c r="DW87" s="1012"/>
      <c r="DX87" s="1012"/>
      <c r="DY87" s="1012"/>
      <c r="DZ87" s="1013"/>
      <c r="EA87" s="226"/>
    </row>
    <row r="88" spans="1:131" s="227" customFormat="1" ht="26.25" customHeight="1" thickBot="1">
      <c r="A88" s="244" t="s">
        <v>385</v>
      </c>
      <c r="B88" s="1014" t="s">
        <v>422</v>
      </c>
      <c r="C88" s="1015"/>
      <c r="D88" s="1015"/>
      <c r="E88" s="1015"/>
      <c r="F88" s="1015"/>
      <c r="G88" s="1015"/>
      <c r="H88" s="1015"/>
      <c r="I88" s="1015"/>
      <c r="J88" s="1015"/>
      <c r="K88" s="1015"/>
      <c r="L88" s="1015"/>
      <c r="M88" s="1015"/>
      <c r="N88" s="1015"/>
      <c r="O88" s="1015"/>
      <c r="P88" s="1016"/>
      <c r="Q88" s="1032"/>
      <c r="R88" s="1033"/>
      <c r="S88" s="1033"/>
      <c r="T88" s="1033"/>
      <c r="U88" s="1033"/>
      <c r="V88" s="1033"/>
      <c r="W88" s="1033"/>
      <c r="X88" s="1033"/>
      <c r="Y88" s="1033"/>
      <c r="Z88" s="1033"/>
      <c r="AA88" s="1033"/>
      <c r="AB88" s="1033"/>
      <c r="AC88" s="1033"/>
      <c r="AD88" s="1033"/>
      <c r="AE88" s="1033"/>
      <c r="AF88" s="1029">
        <v>6058</v>
      </c>
      <c r="AG88" s="1029"/>
      <c r="AH88" s="1029"/>
      <c r="AI88" s="1029"/>
      <c r="AJ88" s="1029"/>
      <c r="AK88" s="1033"/>
      <c r="AL88" s="1033"/>
      <c r="AM88" s="1033"/>
      <c r="AN88" s="1033"/>
      <c r="AO88" s="1033"/>
      <c r="AP88" s="1029">
        <v>6134</v>
      </c>
      <c r="AQ88" s="1029"/>
      <c r="AR88" s="1029"/>
      <c r="AS88" s="1029"/>
      <c r="AT88" s="1029"/>
      <c r="AU88" s="1029">
        <v>4677</v>
      </c>
      <c r="AV88" s="1029"/>
      <c r="AW88" s="1029"/>
      <c r="AX88" s="1029"/>
      <c r="AY88" s="1029"/>
      <c r="AZ88" s="1030"/>
      <c r="BA88" s="1030"/>
      <c r="BB88" s="1030"/>
      <c r="BC88" s="1030"/>
      <c r="BD88" s="1031"/>
      <c r="BE88" s="245"/>
      <c r="BF88" s="245"/>
      <c r="BG88" s="245"/>
      <c r="BH88" s="245"/>
      <c r="BI88" s="245"/>
      <c r="BJ88" s="245"/>
      <c r="BK88" s="245"/>
      <c r="BL88" s="245"/>
      <c r="BM88" s="245"/>
      <c r="BN88" s="245"/>
      <c r="BO88" s="245"/>
      <c r="BP88" s="245"/>
      <c r="BQ88" s="242">
        <v>82</v>
      </c>
      <c r="BR88" s="247"/>
      <c r="BS88" s="1023"/>
      <c r="BT88" s="1024"/>
      <c r="BU88" s="1024"/>
      <c r="BV88" s="1024"/>
      <c r="BW88" s="1024"/>
      <c r="BX88" s="1024"/>
      <c r="BY88" s="1024"/>
      <c r="BZ88" s="1024"/>
      <c r="CA88" s="1024"/>
      <c r="CB88" s="1024"/>
      <c r="CC88" s="1024"/>
      <c r="CD88" s="1024"/>
      <c r="CE88" s="1024"/>
      <c r="CF88" s="1024"/>
      <c r="CG88" s="1025"/>
      <c r="CH88" s="1026"/>
      <c r="CI88" s="1027"/>
      <c r="CJ88" s="1027"/>
      <c r="CK88" s="1027"/>
      <c r="CL88" s="1028"/>
      <c r="CM88" s="1026"/>
      <c r="CN88" s="1027"/>
      <c r="CO88" s="1027"/>
      <c r="CP88" s="1027"/>
      <c r="CQ88" s="1028"/>
      <c r="CR88" s="1026"/>
      <c r="CS88" s="1027"/>
      <c r="CT88" s="1027"/>
      <c r="CU88" s="1027"/>
      <c r="CV88" s="1028"/>
      <c r="CW88" s="1026"/>
      <c r="CX88" s="1027"/>
      <c r="CY88" s="1027"/>
      <c r="CZ88" s="1027"/>
      <c r="DA88" s="1028"/>
      <c r="DB88" s="1026"/>
      <c r="DC88" s="1027"/>
      <c r="DD88" s="1027"/>
      <c r="DE88" s="1027"/>
      <c r="DF88" s="1028"/>
      <c r="DG88" s="1026"/>
      <c r="DH88" s="1027"/>
      <c r="DI88" s="1027"/>
      <c r="DJ88" s="1027"/>
      <c r="DK88" s="1028"/>
      <c r="DL88" s="1026"/>
      <c r="DM88" s="1027"/>
      <c r="DN88" s="1027"/>
      <c r="DO88" s="1027"/>
      <c r="DP88" s="1028"/>
      <c r="DQ88" s="1026"/>
      <c r="DR88" s="1027"/>
      <c r="DS88" s="1027"/>
      <c r="DT88" s="1027"/>
      <c r="DU88" s="1028"/>
      <c r="DV88" s="1011"/>
      <c r="DW88" s="1012"/>
      <c r="DX88" s="1012"/>
      <c r="DY88" s="1012"/>
      <c r="DZ88" s="1013"/>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3"/>
      <c r="BT89" s="1024"/>
      <c r="BU89" s="1024"/>
      <c r="BV89" s="1024"/>
      <c r="BW89" s="1024"/>
      <c r="BX89" s="1024"/>
      <c r="BY89" s="1024"/>
      <c r="BZ89" s="1024"/>
      <c r="CA89" s="1024"/>
      <c r="CB89" s="1024"/>
      <c r="CC89" s="1024"/>
      <c r="CD89" s="1024"/>
      <c r="CE89" s="1024"/>
      <c r="CF89" s="1024"/>
      <c r="CG89" s="1025"/>
      <c r="CH89" s="1026"/>
      <c r="CI89" s="1027"/>
      <c r="CJ89" s="1027"/>
      <c r="CK89" s="1027"/>
      <c r="CL89" s="1028"/>
      <c r="CM89" s="1026"/>
      <c r="CN89" s="1027"/>
      <c r="CO89" s="1027"/>
      <c r="CP89" s="1027"/>
      <c r="CQ89" s="1028"/>
      <c r="CR89" s="1026"/>
      <c r="CS89" s="1027"/>
      <c r="CT89" s="1027"/>
      <c r="CU89" s="1027"/>
      <c r="CV89" s="1028"/>
      <c r="CW89" s="1026"/>
      <c r="CX89" s="1027"/>
      <c r="CY89" s="1027"/>
      <c r="CZ89" s="1027"/>
      <c r="DA89" s="1028"/>
      <c r="DB89" s="1026"/>
      <c r="DC89" s="1027"/>
      <c r="DD89" s="1027"/>
      <c r="DE89" s="1027"/>
      <c r="DF89" s="1028"/>
      <c r="DG89" s="1026"/>
      <c r="DH89" s="1027"/>
      <c r="DI89" s="1027"/>
      <c r="DJ89" s="1027"/>
      <c r="DK89" s="1028"/>
      <c r="DL89" s="1026"/>
      <c r="DM89" s="1027"/>
      <c r="DN89" s="1027"/>
      <c r="DO89" s="1027"/>
      <c r="DP89" s="1028"/>
      <c r="DQ89" s="1026"/>
      <c r="DR89" s="1027"/>
      <c r="DS89" s="1027"/>
      <c r="DT89" s="1027"/>
      <c r="DU89" s="1028"/>
      <c r="DV89" s="1011"/>
      <c r="DW89" s="1012"/>
      <c r="DX89" s="1012"/>
      <c r="DY89" s="1012"/>
      <c r="DZ89" s="1013"/>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3"/>
      <c r="BT90" s="1024"/>
      <c r="BU90" s="1024"/>
      <c r="BV90" s="1024"/>
      <c r="BW90" s="1024"/>
      <c r="BX90" s="1024"/>
      <c r="BY90" s="1024"/>
      <c r="BZ90" s="1024"/>
      <c r="CA90" s="1024"/>
      <c r="CB90" s="1024"/>
      <c r="CC90" s="1024"/>
      <c r="CD90" s="1024"/>
      <c r="CE90" s="1024"/>
      <c r="CF90" s="1024"/>
      <c r="CG90" s="1025"/>
      <c r="CH90" s="1026"/>
      <c r="CI90" s="1027"/>
      <c r="CJ90" s="1027"/>
      <c r="CK90" s="1027"/>
      <c r="CL90" s="1028"/>
      <c r="CM90" s="1026"/>
      <c r="CN90" s="1027"/>
      <c r="CO90" s="1027"/>
      <c r="CP90" s="1027"/>
      <c r="CQ90" s="1028"/>
      <c r="CR90" s="1026"/>
      <c r="CS90" s="1027"/>
      <c r="CT90" s="1027"/>
      <c r="CU90" s="1027"/>
      <c r="CV90" s="1028"/>
      <c r="CW90" s="1026"/>
      <c r="CX90" s="1027"/>
      <c r="CY90" s="1027"/>
      <c r="CZ90" s="1027"/>
      <c r="DA90" s="1028"/>
      <c r="DB90" s="1026"/>
      <c r="DC90" s="1027"/>
      <c r="DD90" s="1027"/>
      <c r="DE90" s="1027"/>
      <c r="DF90" s="1028"/>
      <c r="DG90" s="1026"/>
      <c r="DH90" s="1027"/>
      <c r="DI90" s="1027"/>
      <c r="DJ90" s="1027"/>
      <c r="DK90" s="1028"/>
      <c r="DL90" s="1026"/>
      <c r="DM90" s="1027"/>
      <c r="DN90" s="1027"/>
      <c r="DO90" s="1027"/>
      <c r="DP90" s="1028"/>
      <c r="DQ90" s="1026"/>
      <c r="DR90" s="1027"/>
      <c r="DS90" s="1027"/>
      <c r="DT90" s="1027"/>
      <c r="DU90" s="1028"/>
      <c r="DV90" s="1011"/>
      <c r="DW90" s="1012"/>
      <c r="DX90" s="1012"/>
      <c r="DY90" s="1012"/>
      <c r="DZ90" s="1013"/>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3"/>
      <c r="BT91" s="1024"/>
      <c r="BU91" s="1024"/>
      <c r="BV91" s="1024"/>
      <c r="BW91" s="1024"/>
      <c r="BX91" s="1024"/>
      <c r="BY91" s="1024"/>
      <c r="BZ91" s="1024"/>
      <c r="CA91" s="1024"/>
      <c r="CB91" s="1024"/>
      <c r="CC91" s="1024"/>
      <c r="CD91" s="1024"/>
      <c r="CE91" s="1024"/>
      <c r="CF91" s="1024"/>
      <c r="CG91" s="1025"/>
      <c r="CH91" s="1026"/>
      <c r="CI91" s="1027"/>
      <c r="CJ91" s="1027"/>
      <c r="CK91" s="1027"/>
      <c r="CL91" s="1028"/>
      <c r="CM91" s="1026"/>
      <c r="CN91" s="1027"/>
      <c r="CO91" s="1027"/>
      <c r="CP91" s="1027"/>
      <c r="CQ91" s="1028"/>
      <c r="CR91" s="1026"/>
      <c r="CS91" s="1027"/>
      <c r="CT91" s="1027"/>
      <c r="CU91" s="1027"/>
      <c r="CV91" s="1028"/>
      <c r="CW91" s="1026"/>
      <c r="CX91" s="1027"/>
      <c r="CY91" s="1027"/>
      <c r="CZ91" s="1027"/>
      <c r="DA91" s="1028"/>
      <c r="DB91" s="1026"/>
      <c r="DC91" s="1027"/>
      <c r="DD91" s="1027"/>
      <c r="DE91" s="1027"/>
      <c r="DF91" s="1028"/>
      <c r="DG91" s="1026"/>
      <c r="DH91" s="1027"/>
      <c r="DI91" s="1027"/>
      <c r="DJ91" s="1027"/>
      <c r="DK91" s="1028"/>
      <c r="DL91" s="1026"/>
      <c r="DM91" s="1027"/>
      <c r="DN91" s="1027"/>
      <c r="DO91" s="1027"/>
      <c r="DP91" s="1028"/>
      <c r="DQ91" s="1026"/>
      <c r="DR91" s="1027"/>
      <c r="DS91" s="1027"/>
      <c r="DT91" s="1027"/>
      <c r="DU91" s="1028"/>
      <c r="DV91" s="1011"/>
      <c r="DW91" s="1012"/>
      <c r="DX91" s="1012"/>
      <c r="DY91" s="1012"/>
      <c r="DZ91" s="1013"/>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3"/>
      <c r="BT92" s="1024"/>
      <c r="BU92" s="1024"/>
      <c r="BV92" s="1024"/>
      <c r="BW92" s="1024"/>
      <c r="BX92" s="1024"/>
      <c r="BY92" s="1024"/>
      <c r="BZ92" s="1024"/>
      <c r="CA92" s="1024"/>
      <c r="CB92" s="1024"/>
      <c r="CC92" s="1024"/>
      <c r="CD92" s="1024"/>
      <c r="CE92" s="1024"/>
      <c r="CF92" s="1024"/>
      <c r="CG92" s="1025"/>
      <c r="CH92" s="1026"/>
      <c r="CI92" s="1027"/>
      <c r="CJ92" s="1027"/>
      <c r="CK92" s="1027"/>
      <c r="CL92" s="1028"/>
      <c r="CM92" s="1026"/>
      <c r="CN92" s="1027"/>
      <c r="CO92" s="1027"/>
      <c r="CP92" s="1027"/>
      <c r="CQ92" s="1028"/>
      <c r="CR92" s="1026"/>
      <c r="CS92" s="1027"/>
      <c r="CT92" s="1027"/>
      <c r="CU92" s="1027"/>
      <c r="CV92" s="1028"/>
      <c r="CW92" s="1026"/>
      <c r="CX92" s="1027"/>
      <c r="CY92" s="1027"/>
      <c r="CZ92" s="1027"/>
      <c r="DA92" s="1028"/>
      <c r="DB92" s="1026"/>
      <c r="DC92" s="1027"/>
      <c r="DD92" s="1027"/>
      <c r="DE92" s="1027"/>
      <c r="DF92" s="1028"/>
      <c r="DG92" s="1026"/>
      <c r="DH92" s="1027"/>
      <c r="DI92" s="1027"/>
      <c r="DJ92" s="1027"/>
      <c r="DK92" s="1028"/>
      <c r="DL92" s="1026"/>
      <c r="DM92" s="1027"/>
      <c r="DN92" s="1027"/>
      <c r="DO92" s="1027"/>
      <c r="DP92" s="1028"/>
      <c r="DQ92" s="1026"/>
      <c r="DR92" s="1027"/>
      <c r="DS92" s="1027"/>
      <c r="DT92" s="1027"/>
      <c r="DU92" s="1028"/>
      <c r="DV92" s="1011"/>
      <c r="DW92" s="1012"/>
      <c r="DX92" s="1012"/>
      <c r="DY92" s="1012"/>
      <c r="DZ92" s="1013"/>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3"/>
      <c r="BT93" s="1024"/>
      <c r="BU93" s="1024"/>
      <c r="BV93" s="1024"/>
      <c r="BW93" s="1024"/>
      <c r="BX93" s="1024"/>
      <c r="BY93" s="1024"/>
      <c r="BZ93" s="1024"/>
      <c r="CA93" s="1024"/>
      <c r="CB93" s="1024"/>
      <c r="CC93" s="1024"/>
      <c r="CD93" s="1024"/>
      <c r="CE93" s="1024"/>
      <c r="CF93" s="1024"/>
      <c r="CG93" s="1025"/>
      <c r="CH93" s="1026"/>
      <c r="CI93" s="1027"/>
      <c r="CJ93" s="1027"/>
      <c r="CK93" s="1027"/>
      <c r="CL93" s="1028"/>
      <c r="CM93" s="1026"/>
      <c r="CN93" s="1027"/>
      <c r="CO93" s="1027"/>
      <c r="CP93" s="1027"/>
      <c r="CQ93" s="1028"/>
      <c r="CR93" s="1026"/>
      <c r="CS93" s="1027"/>
      <c r="CT93" s="1027"/>
      <c r="CU93" s="1027"/>
      <c r="CV93" s="1028"/>
      <c r="CW93" s="1026"/>
      <c r="CX93" s="1027"/>
      <c r="CY93" s="1027"/>
      <c r="CZ93" s="1027"/>
      <c r="DA93" s="1028"/>
      <c r="DB93" s="1026"/>
      <c r="DC93" s="1027"/>
      <c r="DD93" s="1027"/>
      <c r="DE93" s="1027"/>
      <c r="DF93" s="1028"/>
      <c r="DG93" s="1026"/>
      <c r="DH93" s="1027"/>
      <c r="DI93" s="1027"/>
      <c r="DJ93" s="1027"/>
      <c r="DK93" s="1028"/>
      <c r="DL93" s="1026"/>
      <c r="DM93" s="1027"/>
      <c r="DN93" s="1027"/>
      <c r="DO93" s="1027"/>
      <c r="DP93" s="1028"/>
      <c r="DQ93" s="1026"/>
      <c r="DR93" s="1027"/>
      <c r="DS93" s="1027"/>
      <c r="DT93" s="1027"/>
      <c r="DU93" s="1028"/>
      <c r="DV93" s="1011"/>
      <c r="DW93" s="1012"/>
      <c r="DX93" s="1012"/>
      <c r="DY93" s="1012"/>
      <c r="DZ93" s="1013"/>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3"/>
      <c r="BT94" s="1024"/>
      <c r="BU94" s="1024"/>
      <c r="BV94" s="1024"/>
      <c r="BW94" s="1024"/>
      <c r="BX94" s="1024"/>
      <c r="BY94" s="1024"/>
      <c r="BZ94" s="1024"/>
      <c r="CA94" s="1024"/>
      <c r="CB94" s="1024"/>
      <c r="CC94" s="1024"/>
      <c r="CD94" s="1024"/>
      <c r="CE94" s="1024"/>
      <c r="CF94" s="1024"/>
      <c r="CG94" s="1025"/>
      <c r="CH94" s="1026"/>
      <c r="CI94" s="1027"/>
      <c r="CJ94" s="1027"/>
      <c r="CK94" s="1027"/>
      <c r="CL94" s="1028"/>
      <c r="CM94" s="1026"/>
      <c r="CN94" s="1027"/>
      <c r="CO94" s="1027"/>
      <c r="CP94" s="1027"/>
      <c r="CQ94" s="1028"/>
      <c r="CR94" s="1026"/>
      <c r="CS94" s="1027"/>
      <c r="CT94" s="1027"/>
      <c r="CU94" s="1027"/>
      <c r="CV94" s="1028"/>
      <c r="CW94" s="1026"/>
      <c r="CX94" s="1027"/>
      <c r="CY94" s="1027"/>
      <c r="CZ94" s="1027"/>
      <c r="DA94" s="1028"/>
      <c r="DB94" s="1026"/>
      <c r="DC94" s="1027"/>
      <c r="DD94" s="1027"/>
      <c r="DE94" s="1027"/>
      <c r="DF94" s="1028"/>
      <c r="DG94" s="1026"/>
      <c r="DH94" s="1027"/>
      <c r="DI94" s="1027"/>
      <c r="DJ94" s="1027"/>
      <c r="DK94" s="1028"/>
      <c r="DL94" s="1026"/>
      <c r="DM94" s="1027"/>
      <c r="DN94" s="1027"/>
      <c r="DO94" s="1027"/>
      <c r="DP94" s="1028"/>
      <c r="DQ94" s="1026"/>
      <c r="DR94" s="1027"/>
      <c r="DS94" s="1027"/>
      <c r="DT94" s="1027"/>
      <c r="DU94" s="1028"/>
      <c r="DV94" s="1011"/>
      <c r="DW94" s="1012"/>
      <c r="DX94" s="1012"/>
      <c r="DY94" s="1012"/>
      <c r="DZ94" s="1013"/>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3"/>
      <c r="BT95" s="1024"/>
      <c r="BU95" s="1024"/>
      <c r="BV95" s="1024"/>
      <c r="BW95" s="1024"/>
      <c r="BX95" s="1024"/>
      <c r="BY95" s="1024"/>
      <c r="BZ95" s="1024"/>
      <c r="CA95" s="1024"/>
      <c r="CB95" s="1024"/>
      <c r="CC95" s="1024"/>
      <c r="CD95" s="1024"/>
      <c r="CE95" s="1024"/>
      <c r="CF95" s="1024"/>
      <c r="CG95" s="1025"/>
      <c r="CH95" s="1026"/>
      <c r="CI95" s="1027"/>
      <c r="CJ95" s="1027"/>
      <c r="CK95" s="1027"/>
      <c r="CL95" s="1028"/>
      <c r="CM95" s="1026"/>
      <c r="CN95" s="1027"/>
      <c r="CO95" s="1027"/>
      <c r="CP95" s="1027"/>
      <c r="CQ95" s="1028"/>
      <c r="CR95" s="1026"/>
      <c r="CS95" s="1027"/>
      <c r="CT95" s="1027"/>
      <c r="CU95" s="1027"/>
      <c r="CV95" s="1028"/>
      <c r="CW95" s="1026"/>
      <c r="CX95" s="1027"/>
      <c r="CY95" s="1027"/>
      <c r="CZ95" s="1027"/>
      <c r="DA95" s="1028"/>
      <c r="DB95" s="1026"/>
      <c r="DC95" s="1027"/>
      <c r="DD95" s="1027"/>
      <c r="DE95" s="1027"/>
      <c r="DF95" s="1028"/>
      <c r="DG95" s="1026"/>
      <c r="DH95" s="1027"/>
      <c r="DI95" s="1027"/>
      <c r="DJ95" s="1027"/>
      <c r="DK95" s="1028"/>
      <c r="DL95" s="1026"/>
      <c r="DM95" s="1027"/>
      <c r="DN95" s="1027"/>
      <c r="DO95" s="1027"/>
      <c r="DP95" s="1028"/>
      <c r="DQ95" s="1026"/>
      <c r="DR95" s="1027"/>
      <c r="DS95" s="1027"/>
      <c r="DT95" s="1027"/>
      <c r="DU95" s="1028"/>
      <c r="DV95" s="1011"/>
      <c r="DW95" s="1012"/>
      <c r="DX95" s="1012"/>
      <c r="DY95" s="1012"/>
      <c r="DZ95" s="1013"/>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3"/>
      <c r="BT96" s="1024"/>
      <c r="BU96" s="1024"/>
      <c r="BV96" s="1024"/>
      <c r="BW96" s="1024"/>
      <c r="BX96" s="1024"/>
      <c r="BY96" s="1024"/>
      <c r="BZ96" s="1024"/>
      <c r="CA96" s="1024"/>
      <c r="CB96" s="1024"/>
      <c r="CC96" s="1024"/>
      <c r="CD96" s="1024"/>
      <c r="CE96" s="1024"/>
      <c r="CF96" s="1024"/>
      <c r="CG96" s="1025"/>
      <c r="CH96" s="1026"/>
      <c r="CI96" s="1027"/>
      <c r="CJ96" s="1027"/>
      <c r="CK96" s="1027"/>
      <c r="CL96" s="1028"/>
      <c r="CM96" s="1026"/>
      <c r="CN96" s="1027"/>
      <c r="CO96" s="1027"/>
      <c r="CP96" s="1027"/>
      <c r="CQ96" s="1028"/>
      <c r="CR96" s="1026"/>
      <c r="CS96" s="1027"/>
      <c r="CT96" s="1027"/>
      <c r="CU96" s="1027"/>
      <c r="CV96" s="1028"/>
      <c r="CW96" s="1026"/>
      <c r="CX96" s="1027"/>
      <c r="CY96" s="1027"/>
      <c r="CZ96" s="1027"/>
      <c r="DA96" s="1028"/>
      <c r="DB96" s="1026"/>
      <c r="DC96" s="1027"/>
      <c r="DD96" s="1027"/>
      <c r="DE96" s="1027"/>
      <c r="DF96" s="1028"/>
      <c r="DG96" s="1026"/>
      <c r="DH96" s="1027"/>
      <c r="DI96" s="1027"/>
      <c r="DJ96" s="1027"/>
      <c r="DK96" s="1028"/>
      <c r="DL96" s="1026"/>
      <c r="DM96" s="1027"/>
      <c r="DN96" s="1027"/>
      <c r="DO96" s="1027"/>
      <c r="DP96" s="1028"/>
      <c r="DQ96" s="1026"/>
      <c r="DR96" s="1027"/>
      <c r="DS96" s="1027"/>
      <c r="DT96" s="1027"/>
      <c r="DU96" s="1028"/>
      <c r="DV96" s="1011"/>
      <c r="DW96" s="1012"/>
      <c r="DX96" s="1012"/>
      <c r="DY96" s="1012"/>
      <c r="DZ96" s="1013"/>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3"/>
      <c r="BT97" s="1024"/>
      <c r="BU97" s="1024"/>
      <c r="BV97" s="1024"/>
      <c r="BW97" s="1024"/>
      <c r="BX97" s="1024"/>
      <c r="BY97" s="1024"/>
      <c r="BZ97" s="1024"/>
      <c r="CA97" s="1024"/>
      <c r="CB97" s="1024"/>
      <c r="CC97" s="1024"/>
      <c r="CD97" s="1024"/>
      <c r="CE97" s="1024"/>
      <c r="CF97" s="1024"/>
      <c r="CG97" s="1025"/>
      <c r="CH97" s="1026"/>
      <c r="CI97" s="1027"/>
      <c r="CJ97" s="1027"/>
      <c r="CK97" s="1027"/>
      <c r="CL97" s="1028"/>
      <c r="CM97" s="1026"/>
      <c r="CN97" s="1027"/>
      <c r="CO97" s="1027"/>
      <c r="CP97" s="1027"/>
      <c r="CQ97" s="1028"/>
      <c r="CR97" s="1026"/>
      <c r="CS97" s="1027"/>
      <c r="CT97" s="1027"/>
      <c r="CU97" s="1027"/>
      <c r="CV97" s="1028"/>
      <c r="CW97" s="1026"/>
      <c r="CX97" s="1027"/>
      <c r="CY97" s="1027"/>
      <c r="CZ97" s="1027"/>
      <c r="DA97" s="1028"/>
      <c r="DB97" s="1026"/>
      <c r="DC97" s="1027"/>
      <c r="DD97" s="1027"/>
      <c r="DE97" s="1027"/>
      <c r="DF97" s="1028"/>
      <c r="DG97" s="1026"/>
      <c r="DH97" s="1027"/>
      <c r="DI97" s="1027"/>
      <c r="DJ97" s="1027"/>
      <c r="DK97" s="1028"/>
      <c r="DL97" s="1026"/>
      <c r="DM97" s="1027"/>
      <c r="DN97" s="1027"/>
      <c r="DO97" s="1027"/>
      <c r="DP97" s="1028"/>
      <c r="DQ97" s="1026"/>
      <c r="DR97" s="1027"/>
      <c r="DS97" s="1027"/>
      <c r="DT97" s="1027"/>
      <c r="DU97" s="1028"/>
      <c r="DV97" s="1011"/>
      <c r="DW97" s="1012"/>
      <c r="DX97" s="1012"/>
      <c r="DY97" s="1012"/>
      <c r="DZ97" s="1013"/>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3"/>
      <c r="BT98" s="1024"/>
      <c r="BU98" s="1024"/>
      <c r="BV98" s="1024"/>
      <c r="BW98" s="1024"/>
      <c r="BX98" s="1024"/>
      <c r="BY98" s="1024"/>
      <c r="BZ98" s="1024"/>
      <c r="CA98" s="1024"/>
      <c r="CB98" s="1024"/>
      <c r="CC98" s="1024"/>
      <c r="CD98" s="1024"/>
      <c r="CE98" s="1024"/>
      <c r="CF98" s="1024"/>
      <c r="CG98" s="1025"/>
      <c r="CH98" s="1026"/>
      <c r="CI98" s="1027"/>
      <c r="CJ98" s="1027"/>
      <c r="CK98" s="1027"/>
      <c r="CL98" s="1028"/>
      <c r="CM98" s="1026"/>
      <c r="CN98" s="1027"/>
      <c r="CO98" s="1027"/>
      <c r="CP98" s="1027"/>
      <c r="CQ98" s="1028"/>
      <c r="CR98" s="1026"/>
      <c r="CS98" s="1027"/>
      <c r="CT98" s="1027"/>
      <c r="CU98" s="1027"/>
      <c r="CV98" s="1028"/>
      <c r="CW98" s="1026"/>
      <c r="CX98" s="1027"/>
      <c r="CY98" s="1027"/>
      <c r="CZ98" s="1027"/>
      <c r="DA98" s="1028"/>
      <c r="DB98" s="1026"/>
      <c r="DC98" s="1027"/>
      <c r="DD98" s="1027"/>
      <c r="DE98" s="1027"/>
      <c r="DF98" s="1028"/>
      <c r="DG98" s="1026"/>
      <c r="DH98" s="1027"/>
      <c r="DI98" s="1027"/>
      <c r="DJ98" s="1027"/>
      <c r="DK98" s="1028"/>
      <c r="DL98" s="1026"/>
      <c r="DM98" s="1027"/>
      <c r="DN98" s="1027"/>
      <c r="DO98" s="1027"/>
      <c r="DP98" s="1028"/>
      <c r="DQ98" s="1026"/>
      <c r="DR98" s="1027"/>
      <c r="DS98" s="1027"/>
      <c r="DT98" s="1027"/>
      <c r="DU98" s="1028"/>
      <c r="DV98" s="1011"/>
      <c r="DW98" s="1012"/>
      <c r="DX98" s="1012"/>
      <c r="DY98" s="1012"/>
      <c r="DZ98" s="1013"/>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3"/>
      <c r="BT99" s="1024"/>
      <c r="BU99" s="1024"/>
      <c r="BV99" s="1024"/>
      <c r="BW99" s="1024"/>
      <c r="BX99" s="1024"/>
      <c r="BY99" s="1024"/>
      <c r="BZ99" s="1024"/>
      <c r="CA99" s="1024"/>
      <c r="CB99" s="1024"/>
      <c r="CC99" s="1024"/>
      <c r="CD99" s="1024"/>
      <c r="CE99" s="1024"/>
      <c r="CF99" s="1024"/>
      <c r="CG99" s="1025"/>
      <c r="CH99" s="1026"/>
      <c r="CI99" s="1027"/>
      <c r="CJ99" s="1027"/>
      <c r="CK99" s="1027"/>
      <c r="CL99" s="1028"/>
      <c r="CM99" s="1026"/>
      <c r="CN99" s="1027"/>
      <c r="CO99" s="1027"/>
      <c r="CP99" s="1027"/>
      <c r="CQ99" s="1028"/>
      <c r="CR99" s="1026"/>
      <c r="CS99" s="1027"/>
      <c r="CT99" s="1027"/>
      <c r="CU99" s="1027"/>
      <c r="CV99" s="1028"/>
      <c r="CW99" s="1026"/>
      <c r="CX99" s="1027"/>
      <c r="CY99" s="1027"/>
      <c r="CZ99" s="1027"/>
      <c r="DA99" s="1028"/>
      <c r="DB99" s="1026"/>
      <c r="DC99" s="1027"/>
      <c r="DD99" s="1027"/>
      <c r="DE99" s="1027"/>
      <c r="DF99" s="1028"/>
      <c r="DG99" s="1026"/>
      <c r="DH99" s="1027"/>
      <c r="DI99" s="1027"/>
      <c r="DJ99" s="1027"/>
      <c r="DK99" s="1028"/>
      <c r="DL99" s="1026"/>
      <c r="DM99" s="1027"/>
      <c r="DN99" s="1027"/>
      <c r="DO99" s="1027"/>
      <c r="DP99" s="1028"/>
      <c r="DQ99" s="1026"/>
      <c r="DR99" s="1027"/>
      <c r="DS99" s="1027"/>
      <c r="DT99" s="1027"/>
      <c r="DU99" s="1028"/>
      <c r="DV99" s="1011"/>
      <c r="DW99" s="1012"/>
      <c r="DX99" s="1012"/>
      <c r="DY99" s="1012"/>
      <c r="DZ99" s="1013"/>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3"/>
      <c r="BT100" s="1024"/>
      <c r="BU100" s="1024"/>
      <c r="BV100" s="1024"/>
      <c r="BW100" s="1024"/>
      <c r="BX100" s="1024"/>
      <c r="BY100" s="1024"/>
      <c r="BZ100" s="1024"/>
      <c r="CA100" s="1024"/>
      <c r="CB100" s="1024"/>
      <c r="CC100" s="1024"/>
      <c r="CD100" s="1024"/>
      <c r="CE100" s="1024"/>
      <c r="CF100" s="1024"/>
      <c r="CG100" s="1025"/>
      <c r="CH100" s="1026"/>
      <c r="CI100" s="1027"/>
      <c r="CJ100" s="1027"/>
      <c r="CK100" s="1027"/>
      <c r="CL100" s="1028"/>
      <c r="CM100" s="1026"/>
      <c r="CN100" s="1027"/>
      <c r="CO100" s="1027"/>
      <c r="CP100" s="1027"/>
      <c r="CQ100" s="1028"/>
      <c r="CR100" s="1026"/>
      <c r="CS100" s="1027"/>
      <c r="CT100" s="1027"/>
      <c r="CU100" s="1027"/>
      <c r="CV100" s="1028"/>
      <c r="CW100" s="1026"/>
      <c r="CX100" s="1027"/>
      <c r="CY100" s="1027"/>
      <c r="CZ100" s="1027"/>
      <c r="DA100" s="1028"/>
      <c r="DB100" s="1026"/>
      <c r="DC100" s="1027"/>
      <c r="DD100" s="1027"/>
      <c r="DE100" s="1027"/>
      <c r="DF100" s="1028"/>
      <c r="DG100" s="1026"/>
      <c r="DH100" s="1027"/>
      <c r="DI100" s="1027"/>
      <c r="DJ100" s="1027"/>
      <c r="DK100" s="1028"/>
      <c r="DL100" s="1026"/>
      <c r="DM100" s="1027"/>
      <c r="DN100" s="1027"/>
      <c r="DO100" s="1027"/>
      <c r="DP100" s="1028"/>
      <c r="DQ100" s="1026"/>
      <c r="DR100" s="1027"/>
      <c r="DS100" s="1027"/>
      <c r="DT100" s="1027"/>
      <c r="DU100" s="1028"/>
      <c r="DV100" s="1011"/>
      <c r="DW100" s="1012"/>
      <c r="DX100" s="1012"/>
      <c r="DY100" s="1012"/>
      <c r="DZ100" s="1013"/>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3"/>
      <c r="BT101" s="1024"/>
      <c r="BU101" s="1024"/>
      <c r="BV101" s="1024"/>
      <c r="BW101" s="1024"/>
      <c r="BX101" s="1024"/>
      <c r="BY101" s="1024"/>
      <c r="BZ101" s="1024"/>
      <c r="CA101" s="1024"/>
      <c r="CB101" s="1024"/>
      <c r="CC101" s="1024"/>
      <c r="CD101" s="1024"/>
      <c r="CE101" s="1024"/>
      <c r="CF101" s="1024"/>
      <c r="CG101" s="1025"/>
      <c r="CH101" s="1026"/>
      <c r="CI101" s="1027"/>
      <c r="CJ101" s="1027"/>
      <c r="CK101" s="1027"/>
      <c r="CL101" s="1028"/>
      <c r="CM101" s="1026"/>
      <c r="CN101" s="1027"/>
      <c r="CO101" s="1027"/>
      <c r="CP101" s="1027"/>
      <c r="CQ101" s="1028"/>
      <c r="CR101" s="1026"/>
      <c r="CS101" s="1027"/>
      <c r="CT101" s="1027"/>
      <c r="CU101" s="1027"/>
      <c r="CV101" s="1028"/>
      <c r="CW101" s="1026"/>
      <c r="CX101" s="1027"/>
      <c r="CY101" s="1027"/>
      <c r="CZ101" s="1027"/>
      <c r="DA101" s="1028"/>
      <c r="DB101" s="1026"/>
      <c r="DC101" s="1027"/>
      <c r="DD101" s="1027"/>
      <c r="DE101" s="1027"/>
      <c r="DF101" s="1028"/>
      <c r="DG101" s="1026"/>
      <c r="DH101" s="1027"/>
      <c r="DI101" s="1027"/>
      <c r="DJ101" s="1027"/>
      <c r="DK101" s="1028"/>
      <c r="DL101" s="1026"/>
      <c r="DM101" s="1027"/>
      <c r="DN101" s="1027"/>
      <c r="DO101" s="1027"/>
      <c r="DP101" s="1028"/>
      <c r="DQ101" s="1026"/>
      <c r="DR101" s="1027"/>
      <c r="DS101" s="1027"/>
      <c r="DT101" s="1027"/>
      <c r="DU101" s="1028"/>
      <c r="DV101" s="1011"/>
      <c r="DW101" s="1012"/>
      <c r="DX101" s="1012"/>
      <c r="DY101" s="1012"/>
      <c r="DZ101" s="1013"/>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385</v>
      </c>
      <c r="BR102" s="1014" t="s">
        <v>423</v>
      </c>
      <c r="BS102" s="1015"/>
      <c r="BT102" s="1015"/>
      <c r="BU102" s="1015"/>
      <c r="BV102" s="1015"/>
      <c r="BW102" s="1015"/>
      <c r="BX102" s="1015"/>
      <c r="BY102" s="1015"/>
      <c r="BZ102" s="1015"/>
      <c r="CA102" s="1015"/>
      <c r="CB102" s="1015"/>
      <c r="CC102" s="1015"/>
      <c r="CD102" s="1015"/>
      <c r="CE102" s="1015"/>
      <c r="CF102" s="1015"/>
      <c r="CG102" s="1016"/>
      <c r="CH102" s="1017"/>
      <c r="CI102" s="1018"/>
      <c r="CJ102" s="1018"/>
      <c r="CK102" s="1018"/>
      <c r="CL102" s="1019"/>
      <c r="CM102" s="1017"/>
      <c r="CN102" s="1018"/>
      <c r="CO102" s="1018"/>
      <c r="CP102" s="1018"/>
      <c r="CQ102" s="1019"/>
      <c r="CR102" s="1020">
        <v>205</v>
      </c>
      <c r="CS102" s="1021"/>
      <c r="CT102" s="1021"/>
      <c r="CU102" s="1021"/>
      <c r="CV102" s="1022"/>
      <c r="CW102" s="1020">
        <v>78</v>
      </c>
      <c r="CX102" s="1021"/>
      <c r="CY102" s="1021"/>
      <c r="CZ102" s="1021"/>
      <c r="DA102" s="1022"/>
      <c r="DB102" s="1020" t="s">
        <v>593</v>
      </c>
      <c r="DC102" s="1021"/>
      <c r="DD102" s="1021"/>
      <c r="DE102" s="1021"/>
      <c r="DF102" s="1022"/>
      <c r="DG102" s="1020">
        <v>540</v>
      </c>
      <c r="DH102" s="1021"/>
      <c r="DI102" s="1021"/>
      <c r="DJ102" s="1021"/>
      <c r="DK102" s="1022"/>
      <c r="DL102" s="1020" t="s">
        <v>596</v>
      </c>
      <c r="DM102" s="1021"/>
      <c r="DN102" s="1021"/>
      <c r="DO102" s="1021"/>
      <c r="DP102" s="1022"/>
      <c r="DQ102" s="1020" t="s">
        <v>593</v>
      </c>
      <c r="DR102" s="1021"/>
      <c r="DS102" s="1021"/>
      <c r="DT102" s="1021"/>
      <c r="DU102" s="1022"/>
      <c r="DV102" s="1003"/>
      <c r="DW102" s="1004"/>
      <c r="DX102" s="1004"/>
      <c r="DY102" s="1004"/>
      <c r="DZ102" s="1005"/>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6" t="s">
        <v>424</v>
      </c>
      <c r="BR103" s="1006"/>
      <c r="BS103" s="1006"/>
      <c r="BT103" s="1006"/>
      <c r="BU103" s="1006"/>
      <c r="BV103" s="1006"/>
      <c r="BW103" s="1006"/>
      <c r="BX103" s="1006"/>
      <c r="BY103" s="1006"/>
      <c r="BZ103" s="1006"/>
      <c r="CA103" s="1006"/>
      <c r="CB103" s="1006"/>
      <c r="CC103" s="1006"/>
      <c r="CD103" s="1006"/>
      <c r="CE103" s="1006"/>
      <c r="CF103" s="1006"/>
      <c r="CG103" s="1006"/>
      <c r="CH103" s="1006"/>
      <c r="CI103" s="1006"/>
      <c r="CJ103" s="1006"/>
      <c r="CK103" s="1006"/>
      <c r="CL103" s="1006"/>
      <c r="CM103" s="1006"/>
      <c r="CN103" s="1006"/>
      <c r="CO103" s="1006"/>
      <c r="CP103" s="1006"/>
      <c r="CQ103" s="1006"/>
      <c r="CR103" s="1006"/>
      <c r="CS103" s="1006"/>
      <c r="CT103" s="1006"/>
      <c r="CU103" s="1006"/>
      <c r="CV103" s="1006"/>
      <c r="CW103" s="1006"/>
      <c r="CX103" s="1006"/>
      <c r="CY103" s="1006"/>
      <c r="CZ103" s="1006"/>
      <c r="DA103" s="1006"/>
      <c r="DB103" s="1006"/>
      <c r="DC103" s="1006"/>
      <c r="DD103" s="1006"/>
      <c r="DE103" s="1006"/>
      <c r="DF103" s="1006"/>
      <c r="DG103" s="1006"/>
      <c r="DH103" s="1006"/>
      <c r="DI103" s="1006"/>
      <c r="DJ103" s="1006"/>
      <c r="DK103" s="1006"/>
      <c r="DL103" s="1006"/>
      <c r="DM103" s="1006"/>
      <c r="DN103" s="1006"/>
      <c r="DO103" s="1006"/>
      <c r="DP103" s="1006"/>
      <c r="DQ103" s="1006"/>
      <c r="DR103" s="1006"/>
      <c r="DS103" s="1006"/>
      <c r="DT103" s="1006"/>
      <c r="DU103" s="1006"/>
      <c r="DV103" s="1006"/>
      <c r="DW103" s="1006"/>
      <c r="DX103" s="1006"/>
      <c r="DY103" s="1006"/>
      <c r="DZ103" s="1006"/>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7" t="s">
        <v>425</v>
      </c>
      <c r="BR104" s="1007"/>
      <c r="BS104" s="1007"/>
      <c r="BT104" s="1007"/>
      <c r="BU104" s="1007"/>
      <c r="BV104" s="1007"/>
      <c r="BW104" s="1007"/>
      <c r="BX104" s="1007"/>
      <c r="BY104" s="1007"/>
      <c r="BZ104" s="1007"/>
      <c r="CA104" s="1007"/>
      <c r="CB104" s="1007"/>
      <c r="CC104" s="1007"/>
      <c r="CD104" s="1007"/>
      <c r="CE104" s="1007"/>
      <c r="CF104" s="1007"/>
      <c r="CG104" s="1007"/>
      <c r="CH104" s="1007"/>
      <c r="CI104" s="1007"/>
      <c r="CJ104" s="1007"/>
      <c r="CK104" s="1007"/>
      <c r="CL104" s="1007"/>
      <c r="CM104" s="1007"/>
      <c r="CN104" s="1007"/>
      <c r="CO104" s="1007"/>
      <c r="CP104" s="1007"/>
      <c r="CQ104" s="1007"/>
      <c r="CR104" s="1007"/>
      <c r="CS104" s="1007"/>
      <c r="CT104" s="1007"/>
      <c r="CU104" s="1007"/>
      <c r="CV104" s="1007"/>
      <c r="CW104" s="1007"/>
      <c r="CX104" s="1007"/>
      <c r="CY104" s="1007"/>
      <c r="CZ104" s="1007"/>
      <c r="DA104" s="1007"/>
      <c r="DB104" s="1007"/>
      <c r="DC104" s="1007"/>
      <c r="DD104" s="1007"/>
      <c r="DE104" s="1007"/>
      <c r="DF104" s="1007"/>
      <c r="DG104" s="1007"/>
      <c r="DH104" s="1007"/>
      <c r="DI104" s="1007"/>
      <c r="DJ104" s="1007"/>
      <c r="DK104" s="1007"/>
      <c r="DL104" s="1007"/>
      <c r="DM104" s="1007"/>
      <c r="DN104" s="1007"/>
      <c r="DO104" s="1007"/>
      <c r="DP104" s="1007"/>
      <c r="DQ104" s="1007"/>
      <c r="DR104" s="1007"/>
      <c r="DS104" s="1007"/>
      <c r="DT104" s="1007"/>
      <c r="DU104" s="1007"/>
      <c r="DV104" s="1007"/>
      <c r="DW104" s="1007"/>
      <c r="DX104" s="1007"/>
      <c r="DY104" s="1007"/>
      <c r="DZ104" s="1007"/>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426</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427</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8" t="s">
        <v>428</v>
      </c>
      <c r="B108" s="1009"/>
      <c r="C108" s="1009"/>
      <c r="D108" s="1009"/>
      <c r="E108" s="1009"/>
      <c r="F108" s="1009"/>
      <c r="G108" s="1009"/>
      <c r="H108" s="1009"/>
      <c r="I108" s="1009"/>
      <c r="J108" s="1009"/>
      <c r="K108" s="1009"/>
      <c r="L108" s="1009"/>
      <c r="M108" s="1009"/>
      <c r="N108" s="1009"/>
      <c r="O108" s="1009"/>
      <c r="P108" s="1009"/>
      <c r="Q108" s="1009"/>
      <c r="R108" s="1009"/>
      <c r="S108" s="1009"/>
      <c r="T108" s="1009"/>
      <c r="U108" s="1009"/>
      <c r="V108" s="1009"/>
      <c r="W108" s="1009"/>
      <c r="X108" s="1009"/>
      <c r="Y108" s="1009"/>
      <c r="Z108" s="1009"/>
      <c r="AA108" s="1009"/>
      <c r="AB108" s="1009"/>
      <c r="AC108" s="1009"/>
      <c r="AD108" s="1009"/>
      <c r="AE108" s="1009"/>
      <c r="AF108" s="1009"/>
      <c r="AG108" s="1009"/>
      <c r="AH108" s="1009"/>
      <c r="AI108" s="1009"/>
      <c r="AJ108" s="1009"/>
      <c r="AK108" s="1009"/>
      <c r="AL108" s="1009"/>
      <c r="AM108" s="1009"/>
      <c r="AN108" s="1009"/>
      <c r="AO108" s="1009"/>
      <c r="AP108" s="1009"/>
      <c r="AQ108" s="1009"/>
      <c r="AR108" s="1009"/>
      <c r="AS108" s="1009"/>
      <c r="AT108" s="1010"/>
      <c r="AU108" s="1008" t="s">
        <v>429</v>
      </c>
      <c r="AV108" s="1009"/>
      <c r="AW108" s="1009"/>
      <c r="AX108" s="1009"/>
      <c r="AY108" s="1009"/>
      <c r="AZ108" s="1009"/>
      <c r="BA108" s="1009"/>
      <c r="BB108" s="1009"/>
      <c r="BC108" s="1009"/>
      <c r="BD108" s="1009"/>
      <c r="BE108" s="1009"/>
      <c r="BF108" s="1009"/>
      <c r="BG108" s="1009"/>
      <c r="BH108" s="1009"/>
      <c r="BI108" s="1009"/>
      <c r="BJ108" s="1009"/>
      <c r="BK108" s="1009"/>
      <c r="BL108" s="1009"/>
      <c r="BM108" s="1009"/>
      <c r="BN108" s="1009"/>
      <c r="BO108" s="1009"/>
      <c r="BP108" s="1009"/>
      <c r="BQ108" s="1009"/>
      <c r="BR108" s="1009"/>
      <c r="BS108" s="1009"/>
      <c r="BT108" s="1009"/>
      <c r="BU108" s="1009"/>
      <c r="BV108" s="1009"/>
      <c r="BW108" s="1009"/>
      <c r="BX108" s="1009"/>
      <c r="BY108" s="1009"/>
      <c r="BZ108" s="1009"/>
      <c r="CA108" s="1009"/>
      <c r="CB108" s="1009"/>
      <c r="CC108" s="1009"/>
      <c r="CD108" s="1009"/>
      <c r="CE108" s="1009"/>
      <c r="CF108" s="1009"/>
      <c r="CG108" s="1009"/>
      <c r="CH108" s="1009"/>
      <c r="CI108" s="1009"/>
      <c r="CJ108" s="1009"/>
      <c r="CK108" s="1009"/>
      <c r="CL108" s="1009"/>
      <c r="CM108" s="1009"/>
      <c r="CN108" s="1009"/>
      <c r="CO108" s="1009"/>
      <c r="CP108" s="1009"/>
      <c r="CQ108" s="1009"/>
      <c r="CR108" s="1009"/>
      <c r="CS108" s="1009"/>
      <c r="CT108" s="1009"/>
      <c r="CU108" s="1009"/>
      <c r="CV108" s="1009"/>
      <c r="CW108" s="1009"/>
      <c r="CX108" s="1009"/>
      <c r="CY108" s="1009"/>
      <c r="CZ108" s="1009"/>
      <c r="DA108" s="1009"/>
      <c r="DB108" s="1009"/>
      <c r="DC108" s="1009"/>
      <c r="DD108" s="1009"/>
      <c r="DE108" s="1009"/>
      <c r="DF108" s="1009"/>
      <c r="DG108" s="1009"/>
      <c r="DH108" s="1009"/>
      <c r="DI108" s="1009"/>
      <c r="DJ108" s="1009"/>
      <c r="DK108" s="1009"/>
      <c r="DL108" s="1009"/>
      <c r="DM108" s="1009"/>
      <c r="DN108" s="1009"/>
      <c r="DO108" s="1009"/>
      <c r="DP108" s="1009"/>
      <c r="DQ108" s="1009"/>
      <c r="DR108" s="1009"/>
      <c r="DS108" s="1009"/>
      <c r="DT108" s="1009"/>
      <c r="DU108" s="1009"/>
      <c r="DV108" s="1009"/>
      <c r="DW108" s="1009"/>
      <c r="DX108" s="1009"/>
      <c r="DY108" s="1009"/>
      <c r="DZ108" s="1010"/>
    </row>
    <row r="109" spans="1:131" s="226" customFormat="1" ht="26.25" customHeight="1">
      <c r="A109" s="963" t="s">
        <v>430</v>
      </c>
      <c r="B109" s="964"/>
      <c r="C109" s="964"/>
      <c r="D109" s="964"/>
      <c r="E109" s="964"/>
      <c r="F109" s="964"/>
      <c r="G109" s="964"/>
      <c r="H109" s="964"/>
      <c r="I109" s="964"/>
      <c r="J109" s="964"/>
      <c r="K109" s="964"/>
      <c r="L109" s="964"/>
      <c r="M109" s="964"/>
      <c r="N109" s="964"/>
      <c r="O109" s="964"/>
      <c r="P109" s="964"/>
      <c r="Q109" s="964"/>
      <c r="R109" s="964"/>
      <c r="S109" s="964"/>
      <c r="T109" s="964"/>
      <c r="U109" s="964"/>
      <c r="V109" s="964"/>
      <c r="W109" s="964"/>
      <c r="X109" s="964"/>
      <c r="Y109" s="964"/>
      <c r="Z109" s="965"/>
      <c r="AA109" s="966" t="s">
        <v>431</v>
      </c>
      <c r="AB109" s="964"/>
      <c r="AC109" s="964"/>
      <c r="AD109" s="964"/>
      <c r="AE109" s="965"/>
      <c r="AF109" s="966" t="s">
        <v>303</v>
      </c>
      <c r="AG109" s="964"/>
      <c r="AH109" s="964"/>
      <c r="AI109" s="964"/>
      <c r="AJ109" s="965"/>
      <c r="AK109" s="966" t="s">
        <v>302</v>
      </c>
      <c r="AL109" s="964"/>
      <c r="AM109" s="964"/>
      <c r="AN109" s="964"/>
      <c r="AO109" s="965"/>
      <c r="AP109" s="966" t="s">
        <v>432</v>
      </c>
      <c r="AQ109" s="964"/>
      <c r="AR109" s="964"/>
      <c r="AS109" s="964"/>
      <c r="AT109" s="995"/>
      <c r="AU109" s="963" t="s">
        <v>430</v>
      </c>
      <c r="AV109" s="964"/>
      <c r="AW109" s="964"/>
      <c r="AX109" s="964"/>
      <c r="AY109" s="964"/>
      <c r="AZ109" s="964"/>
      <c r="BA109" s="964"/>
      <c r="BB109" s="964"/>
      <c r="BC109" s="964"/>
      <c r="BD109" s="964"/>
      <c r="BE109" s="964"/>
      <c r="BF109" s="964"/>
      <c r="BG109" s="964"/>
      <c r="BH109" s="964"/>
      <c r="BI109" s="964"/>
      <c r="BJ109" s="964"/>
      <c r="BK109" s="964"/>
      <c r="BL109" s="964"/>
      <c r="BM109" s="964"/>
      <c r="BN109" s="964"/>
      <c r="BO109" s="964"/>
      <c r="BP109" s="965"/>
      <c r="BQ109" s="966" t="s">
        <v>431</v>
      </c>
      <c r="BR109" s="964"/>
      <c r="BS109" s="964"/>
      <c r="BT109" s="964"/>
      <c r="BU109" s="965"/>
      <c r="BV109" s="966" t="s">
        <v>303</v>
      </c>
      <c r="BW109" s="964"/>
      <c r="BX109" s="964"/>
      <c r="BY109" s="964"/>
      <c r="BZ109" s="965"/>
      <c r="CA109" s="966" t="s">
        <v>302</v>
      </c>
      <c r="CB109" s="964"/>
      <c r="CC109" s="964"/>
      <c r="CD109" s="964"/>
      <c r="CE109" s="965"/>
      <c r="CF109" s="1002" t="s">
        <v>432</v>
      </c>
      <c r="CG109" s="1002"/>
      <c r="CH109" s="1002"/>
      <c r="CI109" s="1002"/>
      <c r="CJ109" s="1002"/>
      <c r="CK109" s="966" t="s">
        <v>433</v>
      </c>
      <c r="CL109" s="964"/>
      <c r="CM109" s="964"/>
      <c r="CN109" s="964"/>
      <c r="CO109" s="964"/>
      <c r="CP109" s="964"/>
      <c r="CQ109" s="964"/>
      <c r="CR109" s="964"/>
      <c r="CS109" s="964"/>
      <c r="CT109" s="964"/>
      <c r="CU109" s="964"/>
      <c r="CV109" s="964"/>
      <c r="CW109" s="964"/>
      <c r="CX109" s="964"/>
      <c r="CY109" s="964"/>
      <c r="CZ109" s="964"/>
      <c r="DA109" s="964"/>
      <c r="DB109" s="964"/>
      <c r="DC109" s="964"/>
      <c r="DD109" s="964"/>
      <c r="DE109" s="964"/>
      <c r="DF109" s="965"/>
      <c r="DG109" s="966" t="s">
        <v>431</v>
      </c>
      <c r="DH109" s="964"/>
      <c r="DI109" s="964"/>
      <c r="DJ109" s="964"/>
      <c r="DK109" s="965"/>
      <c r="DL109" s="966" t="s">
        <v>303</v>
      </c>
      <c r="DM109" s="964"/>
      <c r="DN109" s="964"/>
      <c r="DO109" s="964"/>
      <c r="DP109" s="965"/>
      <c r="DQ109" s="966" t="s">
        <v>302</v>
      </c>
      <c r="DR109" s="964"/>
      <c r="DS109" s="964"/>
      <c r="DT109" s="964"/>
      <c r="DU109" s="965"/>
      <c r="DV109" s="966" t="s">
        <v>432</v>
      </c>
      <c r="DW109" s="964"/>
      <c r="DX109" s="964"/>
      <c r="DY109" s="964"/>
      <c r="DZ109" s="995"/>
    </row>
    <row r="110" spans="1:131" s="226" customFormat="1" ht="26.25" customHeight="1">
      <c r="A110" s="866" t="s">
        <v>434</v>
      </c>
      <c r="B110" s="867"/>
      <c r="C110" s="867"/>
      <c r="D110" s="867"/>
      <c r="E110" s="867"/>
      <c r="F110" s="867"/>
      <c r="G110" s="867"/>
      <c r="H110" s="867"/>
      <c r="I110" s="867"/>
      <c r="J110" s="867"/>
      <c r="K110" s="867"/>
      <c r="L110" s="867"/>
      <c r="M110" s="867"/>
      <c r="N110" s="867"/>
      <c r="O110" s="867"/>
      <c r="P110" s="867"/>
      <c r="Q110" s="867"/>
      <c r="R110" s="867"/>
      <c r="S110" s="867"/>
      <c r="T110" s="867"/>
      <c r="U110" s="867"/>
      <c r="V110" s="867"/>
      <c r="W110" s="867"/>
      <c r="X110" s="867"/>
      <c r="Y110" s="867"/>
      <c r="Z110" s="868"/>
      <c r="AA110" s="956">
        <v>3729986</v>
      </c>
      <c r="AB110" s="957"/>
      <c r="AC110" s="957"/>
      <c r="AD110" s="957"/>
      <c r="AE110" s="958"/>
      <c r="AF110" s="959">
        <v>3551305</v>
      </c>
      <c r="AG110" s="957"/>
      <c r="AH110" s="957"/>
      <c r="AI110" s="957"/>
      <c r="AJ110" s="958"/>
      <c r="AK110" s="959">
        <v>3370119</v>
      </c>
      <c r="AL110" s="957"/>
      <c r="AM110" s="957"/>
      <c r="AN110" s="957"/>
      <c r="AO110" s="958"/>
      <c r="AP110" s="960">
        <v>19.899999999999999</v>
      </c>
      <c r="AQ110" s="961"/>
      <c r="AR110" s="961"/>
      <c r="AS110" s="961"/>
      <c r="AT110" s="962"/>
      <c r="AU110" s="996" t="s">
        <v>66</v>
      </c>
      <c r="AV110" s="997"/>
      <c r="AW110" s="997"/>
      <c r="AX110" s="997"/>
      <c r="AY110" s="997"/>
      <c r="AZ110" s="922" t="s">
        <v>435</v>
      </c>
      <c r="BA110" s="867"/>
      <c r="BB110" s="867"/>
      <c r="BC110" s="867"/>
      <c r="BD110" s="867"/>
      <c r="BE110" s="867"/>
      <c r="BF110" s="867"/>
      <c r="BG110" s="867"/>
      <c r="BH110" s="867"/>
      <c r="BI110" s="867"/>
      <c r="BJ110" s="867"/>
      <c r="BK110" s="867"/>
      <c r="BL110" s="867"/>
      <c r="BM110" s="867"/>
      <c r="BN110" s="867"/>
      <c r="BO110" s="867"/>
      <c r="BP110" s="868"/>
      <c r="BQ110" s="923">
        <v>36043586</v>
      </c>
      <c r="BR110" s="904"/>
      <c r="BS110" s="904"/>
      <c r="BT110" s="904"/>
      <c r="BU110" s="904"/>
      <c r="BV110" s="904">
        <v>34857173</v>
      </c>
      <c r="BW110" s="904"/>
      <c r="BX110" s="904"/>
      <c r="BY110" s="904"/>
      <c r="BZ110" s="904"/>
      <c r="CA110" s="904">
        <v>34319178</v>
      </c>
      <c r="CB110" s="904"/>
      <c r="CC110" s="904"/>
      <c r="CD110" s="904"/>
      <c r="CE110" s="904"/>
      <c r="CF110" s="928">
        <v>203</v>
      </c>
      <c r="CG110" s="929"/>
      <c r="CH110" s="929"/>
      <c r="CI110" s="929"/>
      <c r="CJ110" s="929"/>
      <c r="CK110" s="992" t="s">
        <v>436</v>
      </c>
      <c r="CL110" s="878"/>
      <c r="CM110" s="953" t="s">
        <v>437</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23">
        <v>889981</v>
      </c>
      <c r="DH110" s="904"/>
      <c r="DI110" s="904"/>
      <c r="DJ110" s="904"/>
      <c r="DK110" s="904"/>
      <c r="DL110" s="904">
        <v>833106</v>
      </c>
      <c r="DM110" s="904"/>
      <c r="DN110" s="904"/>
      <c r="DO110" s="904"/>
      <c r="DP110" s="904"/>
      <c r="DQ110" s="904">
        <v>776231</v>
      </c>
      <c r="DR110" s="904"/>
      <c r="DS110" s="904"/>
      <c r="DT110" s="904"/>
      <c r="DU110" s="904"/>
      <c r="DV110" s="905">
        <v>4.5999999999999996</v>
      </c>
      <c r="DW110" s="905"/>
      <c r="DX110" s="905"/>
      <c r="DY110" s="905"/>
      <c r="DZ110" s="906"/>
    </row>
    <row r="111" spans="1:131" s="226" customFormat="1" ht="26.25" customHeight="1">
      <c r="A111" s="833" t="s">
        <v>438</v>
      </c>
      <c r="B111" s="834"/>
      <c r="C111" s="834"/>
      <c r="D111" s="834"/>
      <c r="E111" s="834"/>
      <c r="F111" s="834"/>
      <c r="G111" s="834"/>
      <c r="H111" s="834"/>
      <c r="I111" s="834"/>
      <c r="J111" s="834"/>
      <c r="K111" s="834"/>
      <c r="L111" s="834"/>
      <c r="M111" s="834"/>
      <c r="N111" s="834"/>
      <c r="O111" s="834"/>
      <c r="P111" s="834"/>
      <c r="Q111" s="834"/>
      <c r="R111" s="834"/>
      <c r="S111" s="834"/>
      <c r="T111" s="834"/>
      <c r="U111" s="834"/>
      <c r="V111" s="834"/>
      <c r="W111" s="834"/>
      <c r="X111" s="834"/>
      <c r="Y111" s="834"/>
      <c r="Z111" s="991"/>
      <c r="AA111" s="984" t="s">
        <v>171</v>
      </c>
      <c r="AB111" s="985"/>
      <c r="AC111" s="985"/>
      <c r="AD111" s="985"/>
      <c r="AE111" s="986"/>
      <c r="AF111" s="987" t="s">
        <v>387</v>
      </c>
      <c r="AG111" s="985"/>
      <c r="AH111" s="985"/>
      <c r="AI111" s="985"/>
      <c r="AJ111" s="986"/>
      <c r="AK111" s="987" t="s">
        <v>171</v>
      </c>
      <c r="AL111" s="985"/>
      <c r="AM111" s="985"/>
      <c r="AN111" s="985"/>
      <c r="AO111" s="986"/>
      <c r="AP111" s="988" t="s">
        <v>171</v>
      </c>
      <c r="AQ111" s="989"/>
      <c r="AR111" s="989"/>
      <c r="AS111" s="989"/>
      <c r="AT111" s="990"/>
      <c r="AU111" s="998"/>
      <c r="AV111" s="999"/>
      <c r="AW111" s="999"/>
      <c r="AX111" s="999"/>
      <c r="AY111" s="999"/>
      <c r="AZ111" s="874" t="s">
        <v>439</v>
      </c>
      <c r="BA111" s="809"/>
      <c r="BB111" s="809"/>
      <c r="BC111" s="809"/>
      <c r="BD111" s="809"/>
      <c r="BE111" s="809"/>
      <c r="BF111" s="809"/>
      <c r="BG111" s="809"/>
      <c r="BH111" s="809"/>
      <c r="BI111" s="809"/>
      <c r="BJ111" s="809"/>
      <c r="BK111" s="809"/>
      <c r="BL111" s="809"/>
      <c r="BM111" s="809"/>
      <c r="BN111" s="809"/>
      <c r="BO111" s="809"/>
      <c r="BP111" s="810"/>
      <c r="BQ111" s="875">
        <v>1335072</v>
      </c>
      <c r="BR111" s="876"/>
      <c r="BS111" s="876"/>
      <c r="BT111" s="876"/>
      <c r="BU111" s="876"/>
      <c r="BV111" s="876">
        <v>1120886</v>
      </c>
      <c r="BW111" s="876"/>
      <c r="BX111" s="876"/>
      <c r="BY111" s="876"/>
      <c r="BZ111" s="876"/>
      <c r="CA111" s="876">
        <v>1022151</v>
      </c>
      <c r="CB111" s="876"/>
      <c r="CC111" s="876"/>
      <c r="CD111" s="876"/>
      <c r="CE111" s="876"/>
      <c r="CF111" s="937">
        <v>6</v>
      </c>
      <c r="CG111" s="938"/>
      <c r="CH111" s="938"/>
      <c r="CI111" s="938"/>
      <c r="CJ111" s="938"/>
      <c r="CK111" s="993"/>
      <c r="CL111" s="880"/>
      <c r="CM111" s="883" t="s">
        <v>440</v>
      </c>
      <c r="CN111" s="884"/>
      <c r="CO111" s="884"/>
      <c r="CP111" s="884"/>
      <c r="CQ111" s="884"/>
      <c r="CR111" s="884"/>
      <c r="CS111" s="884"/>
      <c r="CT111" s="884"/>
      <c r="CU111" s="884"/>
      <c r="CV111" s="884"/>
      <c r="CW111" s="884"/>
      <c r="CX111" s="884"/>
      <c r="CY111" s="884"/>
      <c r="CZ111" s="884"/>
      <c r="DA111" s="884"/>
      <c r="DB111" s="884"/>
      <c r="DC111" s="884"/>
      <c r="DD111" s="884"/>
      <c r="DE111" s="884"/>
      <c r="DF111" s="885"/>
      <c r="DG111" s="875" t="s">
        <v>171</v>
      </c>
      <c r="DH111" s="876"/>
      <c r="DI111" s="876"/>
      <c r="DJ111" s="876"/>
      <c r="DK111" s="876"/>
      <c r="DL111" s="876" t="s">
        <v>387</v>
      </c>
      <c r="DM111" s="876"/>
      <c r="DN111" s="876"/>
      <c r="DO111" s="876"/>
      <c r="DP111" s="876"/>
      <c r="DQ111" s="876" t="s">
        <v>171</v>
      </c>
      <c r="DR111" s="876"/>
      <c r="DS111" s="876"/>
      <c r="DT111" s="876"/>
      <c r="DU111" s="876"/>
      <c r="DV111" s="853" t="s">
        <v>171</v>
      </c>
      <c r="DW111" s="853"/>
      <c r="DX111" s="853"/>
      <c r="DY111" s="853"/>
      <c r="DZ111" s="854"/>
    </row>
    <row r="112" spans="1:131" s="226" customFormat="1" ht="26.25" customHeight="1">
      <c r="A112" s="978" t="s">
        <v>441</v>
      </c>
      <c r="B112" s="979"/>
      <c r="C112" s="809" t="s">
        <v>442</v>
      </c>
      <c r="D112" s="809"/>
      <c r="E112" s="809"/>
      <c r="F112" s="809"/>
      <c r="G112" s="809"/>
      <c r="H112" s="809"/>
      <c r="I112" s="809"/>
      <c r="J112" s="809"/>
      <c r="K112" s="809"/>
      <c r="L112" s="809"/>
      <c r="M112" s="809"/>
      <c r="N112" s="809"/>
      <c r="O112" s="809"/>
      <c r="P112" s="809"/>
      <c r="Q112" s="809"/>
      <c r="R112" s="809"/>
      <c r="S112" s="809"/>
      <c r="T112" s="809"/>
      <c r="U112" s="809"/>
      <c r="V112" s="809"/>
      <c r="W112" s="809"/>
      <c r="X112" s="809"/>
      <c r="Y112" s="809"/>
      <c r="Z112" s="810"/>
      <c r="AA112" s="838" t="s">
        <v>387</v>
      </c>
      <c r="AB112" s="839"/>
      <c r="AC112" s="839"/>
      <c r="AD112" s="839"/>
      <c r="AE112" s="840"/>
      <c r="AF112" s="841" t="s">
        <v>171</v>
      </c>
      <c r="AG112" s="839"/>
      <c r="AH112" s="839"/>
      <c r="AI112" s="839"/>
      <c r="AJ112" s="840"/>
      <c r="AK112" s="841" t="s">
        <v>387</v>
      </c>
      <c r="AL112" s="839"/>
      <c r="AM112" s="839"/>
      <c r="AN112" s="839"/>
      <c r="AO112" s="840"/>
      <c r="AP112" s="886" t="s">
        <v>171</v>
      </c>
      <c r="AQ112" s="887"/>
      <c r="AR112" s="887"/>
      <c r="AS112" s="887"/>
      <c r="AT112" s="888"/>
      <c r="AU112" s="998"/>
      <c r="AV112" s="999"/>
      <c r="AW112" s="999"/>
      <c r="AX112" s="999"/>
      <c r="AY112" s="999"/>
      <c r="AZ112" s="874" t="s">
        <v>443</v>
      </c>
      <c r="BA112" s="809"/>
      <c r="BB112" s="809"/>
      <c r="BC112" s="809"/>
      <c r="BD112" s="809"/>
      <c r="BE112" s="809"/>
      <c r="BF112" s="809"/>
      <c r="BG112" s="809"/>
      <c r="BH112" s="809"/>
      <c r="BI112" s="809"/>
      <c r="BJ112" s="809"/>
      <c r="BK112" s="809"/>
      <c r="BL112" s="809"/>
      <c r="BM112" s="809"/>
      <c r="BN112" s="809"/>
      <c r="BO112" s="809"/>
      <c r="BP112" s="810"/>
      <c r="BQ112" s="875">
        <v>12341635</v>
      </c>
      <c r="BR112" s="876"/>
      <c r="BS112" s="876"/>
      <c r="BT112" s="876"/>
      <c r="BU112" s="876"/>
      <c r="BV112" s="876">
        <v>11391558</v>
      </c>
      <c r="BW112" s="876"/>
      <c r="BX112" s="876"/>
      <c r="BY112" s="876"/>
      <c r="BZ112" s="876"/>
      <c r="CA112" s="876">
        <v>9717394</v>
      </c>
      <c r="CB112" s="876"/>
      <c r="CC112" s="876"/>
      <c r="CD112" s="876"/>
      <c r="CE112" s="876"/>
      <c r="CF112" s="937">
        <v>57.5</v>
      </c>
      <c r="CG112" s="938"/>
      <c r="CH112" s="938"/>
      <c r="CI112" s="938"/>
      <c r="CJ112" s="938"/>
      <c r="CK112" s="993"/>
      <c r="CL112" s="880"/>
      <c r="CM112" s="883" t="s">
        <v>444</v>
      </c>
      <c r="CN112" s="884"/>
      <c r="CO112" s="884"/>
      <c r="CP112" s="884"/>
      <c r="CQ112" s="884"/>
      <c r="CR112" s="884"/>
      <c r="CS112" s="884"/>
      <c r="CT112" s="884"/>
      <c r="CU112" s="884"/>
      <c r="CV112" s="884"/>
      <c r="CW112" s="884"/>
      <c r="CX112" s="884"/>
      <c r="CY112" s="884"/>
      <c r="CZ112" s="884"/>
      <c r="DA112" s="884"/>
      <c r="DB112" s="884"/>
      <c r="DC112" s="884"/>
      <c r="DD112" s="884"/>
      <c r="DE112" s="884"/>
      <c r="DF112" s="885"/>
      <c r="DG112" s="875" t="s">
        <v>171</v>
      </c>
      <c r="DH112" s="876"/>
      <c r="DI112" s="876"/>
      <c r="DJ112" s="876"/>
      <c r="DK112" s="876"/>
      <c r="DL112" s="876" t="s">
        <v>171</v>
      </c>
      <c r="DM112" s="876"/>
      <c r="DN112" s="876"/>
      <c r="DO112" s="876"/>
      <c r="DP112" s="876"/>
      <c r="DQ112" s="876" t="s">
        <v>171</v>
      </c>
      <c r="DR112" s="876"/>
      <c r="DS112" s="876"/>
      <c r="DT112" s="876"/>
      <c r="DU112" s="876"/>
      <c r="DV112" s="853" t="s">
        <v>387</v>
      </c>
      <c r="DW112" s="853"/>
      <c r="DX112" s="853"/>
      <c r="DY112" s="853"/>
      <c r="DZ112" s="854"/>
    </row>
    <row r="113" spans="1:130" s="226" customFormat="1" ht="26.25" customHeight="1">
      <c r="A113" s="980"/>
      <c r="B113" s="981"/>
      <c r="C113" s="809" t="s">
        <v>445</v>
      </c>
      <c r="D113" s="809"/>
      <c r="E113" s="809"/>
      <c r="F113" s="809"/>
      <c r="G113" s="809"/>
      <c r="H113" s="809"/>
      <c r="I113" s="809"/>
      <c r="J113" s="809"/>
      <c r="K113" s="809"/>
      <c r="L113" s="809"/>
      <c r="M113" s="809"/>
      <c r="N113" s="809"/>
      <c r="O113" s="809"/>
      <c r="P113" s="809"/>
      <c r="Q113" s="809"/>
      <c r="R113" s="809"/>
      <c r="S113" s="809"/>
      <c r="T113" s="809"/>
      <c r="U113" s="809"/>
      <c r="V113" s="809"/>
      <c r="W113" s="809"/>
      <c r="X113" s="809"/>
      <c r="Y113" s="809"/>
      <c r="Z113" s="810"/>
      <c r="AA113" s="984">
        <v>823308</v>
      </c>
      <c r="AB113" s="985"/>
      <c r="AC113" s="985"/>
      <c r="AD113" s="985"/>
      <c r="AE113" s="986"/>
      <c r="AF113" s="987">
        <v>903612</v>
      </c>
      <c r="AG113" s="985"/>
      <c r="AH113" s="985"/>
      <c r="AI113" s="985"/>
      <c r="AJ113" s="986"/>
      <c r="AK113" s="987">
        <v>803925</v>
      </c>
      <c r="AL113" s="985"/>
      <c r="AM113" s="985"/>
      <c r="AN113" s="985"/>
      <c r="AO113" s="986"/>
      <c r="AP113" s="988">
        <v>4.8</v>
      </c>
      <c r="AQ113" s="989"/>
      <c r="AR113" s="989"/>
      <c r="AS113" s="989"/>
      <c r="AT113" s="990"/>
      <c r="AU113" s="998"/>
      <c r="AV113" s="999"/>
      <c r="AW113" s="999"/>
      <c r="AX113" s="999"/>
      <c r="AY113" s="999"/>
      <c r="AZ113" s="874" t="s">
        <v>446</v>
      </c>
      <c r="BA113" s="809"/>
      <c r="BB113" s="809"/>
      <c r="BC113" s="809"/>
      <c r="BD113" s="809"/>
      <c r="BE113" s="809"/>
      <c r="BF113" s="809"/>
      <c r="BG113" s="809"/>
      <c r="BH113" s="809"/>
      <c r="BI113" s="809"/>
      <c r="BJ113" s="809"/>
      <c r="BK113" s="809"/>
      <c r="BL113" s="809"/>
      <c r="BM113" s="809"/>
      <c r="BN113" s="809"/>
      <c r="BO113" s="809"/>
      <c r="BP113" s="810"/>
      <c r="BQ113" s="875">
        <v>3880316</v>
      </c>
      <c r="BR113" s="876"/>
      <c r="BS113" s="876"/>
      <c r="BT113" s="876"/>
      <c r="BU113" s="876"/>
      <c r="BV113" s="876">
        <v>4867036</v>
      </c>
      <c r="BW113" s="876"/>
      <c r="BX113" s="876"/>
      <c r="BY113" s="876"/>
      <c r="BZ113" s="876"/>
      <c r="CA113" s="876">
        <v>4677112</v>
      </c>
      <c r="CB113" s="876"/>
      <c r="CC113" s="876"/>
      <c r="CD113" s="876"/>
      <c r="CE113" s="876"/>
      <c r="CF113" s="937">
        <v>27.7</v>
      </c>
      <c r="CG113" s="938"/>
      <c r="CH113" s="938"/>
      <c r="CI113" s="938"/>
      <c r="CJ113" s="938"/>
      <c r="CK113" s="993"/>
      <c r="CL113" s="880"/>
      <c r="CM113" s="883" t="s">
        <v>447</v>
      </c>
      <c r="CN113" s="884"/>
      <c r="CO113" s="884"/>
      <c r="CP113" s="884"/>
      <c r="CQ113" s="884"/>
      <c r="CR113" s="884"/>
      <c r="CS113" s="884"/>
      <c r="CT113" s="884"/>
      <c r="CU113" s="884"/>
      <c r="CV113" s="884"/>
      <c r="CW113" s="884"/>
      <c r="CX113" s="884"/>
      <c r="CY113" s="884"/>
      <c r="CZ113" s="884"/>
      <c r="DA113" s="884"/>
      <c r="DB113" s="884"/>
      <c r="DC113" s="884"/>
      <c r="DD113" s="884"/>
      <c r="DE113" s="884"/>
      <c r="DF113" s="885"/>
      <c r="DG113" s="838" t="s">
        <v>387</v>
      </c>
      <c r="DH113" s="839"/>
      <c r="DI113" s="839"/>
      <c r="DJ113" s="839"/>
      <c r="DK113" s="840"/>
      <c r="DL113" s="841" t="s">
        <v>171</v>
      </c>
      <c r="DM113" s="839"/>
      <c r="DN113" s="839"/>
      <c r="DO113" s="839"/>
      <c r="DP113" s="840"/>
      <c r="DQ113" s="841" t="s">
        <v>171</v>
      </c>
      <c r="DR113" s="839"/>
      <c r="DS113" s="839"/>
      <c r="DT113" s="839"/>
      <c r="DU113" s="840"/>
      <c r="DV113" s="886" t="s">
        <v>171</v>
      </c>
      <c r="DW113" s="887"/>
      <c r="DX113" s="887"/>
      <c r="DY113" s="887"/>
      <c r="DZ113" s="888"/>
    </row>
    <row r="114" spans="1:130" s="226" customFormat="1" ht="26.25" customHeight="1">
      <c r="A114" s="980"/>
      <c r="B114" s="981"/>
      <c r="C114" s="809" t="s">
        <v>448</v>
      </c>
      <c r="D114" s="809"/>
      <c r="E114" s="809"/>
      <c r="F114" s="809"/>
      <c r="G114" s="809"/>
      <c r="H114" s="809"/>
      <c r="I114" s="809"/>
      <c r="J114" s="809"/>
      <c r="K114" s="809"/>
      <c r="L114" s="809"/>
      <c r="M114" s="809"/>
      <c r="N114" s="809"/>
      <c r="O114" s="809"/>
      <c r="P114" s="809"/>
      <c r="Q114" s="809"/>
      <c r="R114" s="809"/>
      <c r="S114" s="809"/>
      <c r="T114" s="809"/>
      <c r="U114" s="809"/>
      <c r="V114" s="809"/>
      <c r="W114" s="809"/>
      <c r="X114" s="809"/>
      <c r="Y114" s="809"/>
      <c r="Z114" s="810"/>
      <c r="AA114" s="838">
        <v>291534</v>
      </c>
      <c r="AB114" s="839"/>
      <c r="AC114" s="839"/>
      <c r="AD114" s="839"/>
      <c r="AE114" s="840"/>
      <c r="AF114" s="841">
        <v>360107</v>
      </c>
      <c r="AG114" s="839"/>
      <c r="AH114" s="839"/>
      <c r="AI114" s="839"/>
      <c r="AJ114" s="840"/>
      <c r="AK114" s="841">
        <v>317998</v>
      </c>
      <c r="AL114" s="839"/>
      <c r="AM114" s="839"/>
      <c r="AN114" s="839"/>
      <c r="AO114" s="840"/>
      <c r="AP114" s="886">
        <v>1.9</v>
      </c>
      <c r="AQ114" s="887"/>
      <c r="AR114" s="887"/>
      <c r="AS114" s="887"/>
      <c r="AT114" s="888"/>
      <c r="AU114" s="998"/>
      <c r="AV114" s="999"/>
      <c r="AW114" s="999"/>
      <c r="AX114" s="999"/>
      <c r="AY114" s="999"/>
      <c r="AZ114" s="874" t="s">
        <v>449</v>
      </c>
      <c r="BA114" s="809"/>
      <c r="BB114" s="809"/>
      <c r="BC114" s="809"/>
      <c r="BD114" s="809"/>
      <c r="BE114" s="809"/>
      <c r="BF114" s="809"/>
      <c r="BG114" s="809"/>
      <c r="BH114" s="809"/>
      <c r="BI114" s="809"/>
      <c r="BJ114" s="809"/>
      <c r="BK114" s="809"/>
      <c r="BL114" s="809"/>
      <c r="BM114" s="809"/>
      <c r="BN114" s="809"/>
      <c r="BO114" s="809"/>
      <c r="BP114" s="810"/>
      <c r="BQ114" s="875">
        <v>4478056</v>
      </c>
      <c r="BR114" s="876"/>
      <c r="BS114" s="876"/>
      <c r="BT114" s="876"/>
      <c r="BU114" s="876"/>
      <c r="BV114" s="876">
        <v>4382146</v>
      </c>
      <c r="BW114" s="876"/>
      <c r="BX114" s="876"/>
      <c r="BY114" s="876"/>
      <c r="BZ114" s="876"/>
      <c r="CA114" s="876">
        <v>4438363</v>
      </c>
      <c r="CB114" s="876"/>
      <c r="CC114" s="876"/>
      <c r="CD114" s="876"/>
      <c r="CE114" s="876"/>
      <c r="CF114" s="937">
        <v>26.3</v>
      </c>
      <c r="CG114" s="938"/>
      <c r="CH114" s="938"/>
      <c r="CI114" s="938"/>
      <c r="CJ114" s="938"/>
      <c r="CK114" s="993"/>
      <c r="CL114" s="880"/>
      <c r="CM114" s="883" t="s">
        <v>450</v>
      </c>
      <c r="CN114" s="884"/>
      <c r="CO114" s="884"/>
      <c r="CP114" s="884"/>
      <c r="CQ114" s="884"/>
      <c r="CR114" s="884"/>
      <c r="CS114" s="884"/>
      <c r="CT114" s="884"/>
      <c r="CU114" s="884"/>
      <c r="CV114" s="884"/>
      <c r="CW114" s="884"/>
      <c r="CX114" s="884"/>
      <c r="CY114" s="884"/>
      <c r="CZ114" s="884"/>
      <c r="DA114" s="884"/>
      <c r="DB114" s="884"/>
      <c r="DC114" s="884"/>
      <c r="DD114" s="884"/>
      <c r="DE114" s="884"/>
      <c r="DF114" s="885"/>
      <c r="DG114" s="838" t="s">
        <v>387</v>
      </c>
      <c r="DH114" s="839"/>
      <c r="DI114" s="839"/>
      <c r="DJ114" s="839"/>
      <c r="DK114" s="840"/>
      <c r="DL114" s="841" t="s">
        <v>171</v>
      </c>
      <c r="DM114" s="839"/>
      <c r="DN114" s="839"/>
      <c r="DO114" s="839"/>
      <c r="DP114" s="840"/>
      <c r="DQ114" s="841" t="s">
        <v>387</v>
      </c>
      <c r="DR114" s="839"/>
      <c r="DS114" s="839"/>
      <c r="DT114" s="839"/>
      <c r="DU114" s="840"/>
      <c r="DV114" s="886" t="s">
        <v>387</v>
      </c>
      <c r="DW114" s="887"/>
      <c r="DX114" s="887"/>
      <c r="DY114" s="887"/>
      <c r="DZ114" s="888"/>
    </row>
    <row r="115" spans="1:130" s="226" customFormat="1" ht="26.25" customHeight="1">
      <c r="A115" s="980"/>
      <c r="B115" s="981"/>
      <c r="C115" s="809" t="s">
        <v>451</v>
      </c>
      <c r="D115" s="809"/>
      <c r="E115" s="809"/>
      <c r="F115" s="809"/>
      <c r="G115" s="809"/>
      <c r="H115" s="809"/>
      <c r="I115" s="809"/>
      <c r="J115" s="809"/>
      <c r="K115" s="809"/>
      <c r="L115" s="809"/>
      <c r="M115" s="809"/>
      <c r="N115" s="809"/>
      <c r="O115" s="809"/>
      <c r="P115" s="809"/>
      <c r="Q115" s="809"/>
      <c r="R115" s="809"/>
      <c r="S115" s="809"/>
      <c r="T115" s="809"/>
      <c r="U115" s="809"/>
      <c r="V115" s="809"/>
      <c r="W115" s="809"/>
      <c r="X115" s="809"/>
      <c r="Y115" s="809"/>
      <c r="Z115" s="810"/>
      <c r="AA115" s="984">
        <v>127628</v>
      </c>
      <c r="AB115" s="985"/>
      <c r="AC115" s="985"/>
      <c r="AD115" s="985"/>
      <c r="AE115" s="986"/>
      <c r="AF115" s="987">
        <v>135998</v>
      </c>
      <c r="AG115" s="985"/>
      <c r="AH115" s="985"/>
      <c r="AI115" s="985"/>
      <c r="AJ115" s="986"/>
      <c r="AK115" s="987">
        <v>114599</v>
      </c>
      <c r="AL115" s="985"/>
      <c r="AM115" s="985"/>
      <c r="AN115" s="985"/>
      <c r="AO115" s="986"/>
      <c r="AP115" s="988">
        <v>0.7</v>
      </c>
      <c r="AQ115" s="989"/>
      <c r="AR115" s="989"/>
      <c r="AS115" s="989"/>
      <c r="AT115" s="990"/>
      <c r="AU115" s="998"/>
      <c r="AV115" s="999"/>
      <c r="AW115" s="999"/>
      <c r="AX115" s="999"/>
      <c r="AY115" s="999"/>
      <c r="AZ115" s="874" t="s">
        <v>452</v>
      </c>
      <c r="BA115" s="809"/>
      <c r="BB115" s="809"/>
      <c r="BC115" s="809"/>
      <c r="BD115" s="809"/>
      <c r="BE115" s="809"/>
      <c r="BF115" s="809"/>
      <c r="BG115" s="809"/>
      <c r="BH115" s="809"/>
      <c r="BI115" s="809"/>
      <c r="BJ115" s="809"/>
      <c r="BK115" s="809"/>
      <c r="BL115" s="809"/>
      <c r="BM115" s="809"/>
      <c r="BN115" s="809"/>
      <c r="BO115" s="809"/>
      <c r="BP115" s="810"/>
      <c r="BQ115" s="875" t="s">
        <v>171</v>
      </c>
      <c r="BR115" s="876"/>
      <c r="BS115" s="876"/>
      <c r="BT115" s="876"/>
      <c r="BU115" s="876"/>
      <c r="BV115" s="876" t="s">
        <v>171</v>
      </c>
      <c r="BW115" s="876"/>
      <c r="BX115" s="876"/>
      <c r="BY115" s="876"/>
      <c r="BZ115" s="876"/>
      <c r="CA115" s="876" t="s">
        <v>171</v>
      </c>
      <c r="CB115" s="876"/>
      <c r="CC115" s="876"/>
      <c r="CD115" s="876"/>
      <c r="CE115" s="876"/>
      <c r="CF115" s="937" t="s">
        <v>171</v>
      </c>
      <c r="CG115" s="938"/>
      <c r="CH115" s="938"/>
      <c r="CI115" s="938"/>
      <c r="CJ115" s="938"/>
      <c r="CK115" s="993"/>
      <c r="CL115" s="880"/>
      <c r="CM115" s="874" t="s">
        <v>453</v>
      </c>
      <c r="CN115" s="977"/>
      <c r="CO115" s="977"/>
      <c r="CP115" s="977"/>
      <c r="CQ115" s="977"/>
      <c r="CR115" s="977"/>
      <c r="CS115" s="977"/>
      <c r="CT115" s="977"/>
      <c r="CU115" s="977"/>
      <c r="CV115" s="977"/>
      <c r="CW115" s="977"/>
      <c r="CX115" s="977"/>
      <c r="CY115" s="977"/>
      <c r="CZ115" s="977"/>
      <c r="DA115" s="977"/>
      <c r="DB115" s="977"/>
      <c r="DC115" s="977"/>
      <c r="DD115" s="977"/>
      <c r="DE115" s="977"/>
      <c r="DF115" s="810"/>
      <c r="DG115" s="838">
        <v>115451</v>
      </c>
      <c r="DH115" s="839"/>
      <c r="DI115" s="839"/>
      <c r="DJ115" s="839"/>
      <c r="DK115" s="840"/>
      <c r="DL115" s="841" t="s">
        <v>171</v>
      </c>
      <c r="DM115" s="839"/>
      <c r="DN115" s="839"/>
      <c r="DO115" s="839"/>
      <c r="DP115" s="840"/>
      <c r="DQ115" s="841" t="s">
        <v>171</v>
      </c>
      <c r="DR115" s="839"/>
      <c r="DS115" s="839"/>
      <c r="DT115" s="839"/>
      <c r="DU115" s="840"/>
      <c r="DV115" s="886" t="s">
        <v>387</v>
      </c>
      <c r="DW115" s="887"/>
      <c r="DX115" s="887"/>
      <c r="DY115" s="887"/>
      <c r="DZ115" s="888"/>
    </row>
    <row r="116" spans="1:130" s="226" customFormat="1" ht="26.25" customHeight="1">
      <c r="A116" s="982"/>
      <c r="B116" s="983"/>
      <c r="C116" s="942" t="s">
        <v>454</v>
      </c>
      <c r="D116" s="942"/>
      <c r="E116" s="942"/>
      <c r="F116" s="942"/>
      <c r="G116" s="942"/>
      <c r="H116" s="942"/>
      <c r="I116" s="942"/>
      <c r="J116" s="942"/>
      <c r="K116" s="942"/>
      <c r="L116" s="942"/>
      <c r="M116" s="942"/>
      <c r="N116" s="942"/>
      <c r="O116" s="942"/>
      <c r="P116" s="942"/>
      <c r="Q116" s="942"/>
      <c r="R116" s="942"/>
      <c r="S116" s="942"/>
      <c r="T116" s="942"/>
      <c r="U116" s="942"/>
      <c r="V116" s="942"/>
      <c r="W116" s="942"/>
      <c r="X116" s="942"/>
      <c r="Y116" s="942"/>
      <c r="Z116" s="943"/>
      <c r="AA116" s="838" t="s">
        <v>171</v>
      </c>
      <c r="AB116" s="839"/>
      <c r="AC116" s="839"/>
      <c r="AD116" s="839"/>
      <c r="AE116" s="840"/>
      <c r="AF116" s="841" t="s">
        <v>387</v>
      </c>
      <c r="AG116" s="839"/>
      <c r="AH116" s="839"/>
      <c r="AI116" s="839"/>
      <c r="AJ116" s="840"/>
      <c r="AK116" s="841" t="s">
        <v>387</v>
      </c>
      <c r="AL116" s="839"/>
      <c r="AM116" s="839"/>
      <c r="AN116" s="839"/>
      <c r="AO116" s="840"/>
      <c r="AP116" s="886" t="s">
        <v>171</v>
      </c>
      <c r="AQ116" s="887"/>
      <c r="AR116" s="887"/>
      <c r="AS116" s="887"/>
      <c r="AT116" s="888"/>
      <c r="AU116" s="998"/>
      <c r="AV116" s="999"/>
      <c r="AW116" s="999"/>
      <c r="AX116" s="999"/>
      <c r="AY116" s="999"/>
      <c r="AZ116" s="925" t="s">
        <v>455</v>
      </c>
      <c r="BA116" s="926"/>
      <c r="BB116" s="926"/>
      <c r="BC116" s="926"/>
      <c r="BD116" s="926"/>
      <c r="BE116" s="926"/>
      <c r="BF116" s="926"/>
      <c r="BG116" s="926"/>
      <c r="BH116" s="926"/>
      <c r="BI116" s="926"/>
      <c r="BJ116" s="926"/>
      <c r="BK116" s="926"/>
      <c r="BL116" s="926"/>
      <c r="BM116" s="926"/>
      <c r="BN116" s="926"/>
      <c r="BO116" s="926"/>
      <c r="BP116" s="927"/>
      <c r="BQ116" s="875" t="s">
        <v>171</v>
      </c>
      <c r="BR116" s="876"/>
      <c r="BS116" s="876"/>
      <c r="BT116" s="876"/>
      <c r="BU116" s="876"/>
      <c r="BV116" s="876" t="s">
        <v>387</v>
      </c>
      <c r="BW116" s="876"/>
      <c r="BX116" s="876"/>
      <c r="BY116" s="876"/>
      <c r="BZ116" s="876"/>
      <c r="CA116" s="876" t="s">
        <v>387</v>
      </c>
      <c r="CB116" s="876"/>
      <c r="CC116" s="876"/>
      <c r="CD116" s="876"/>
      <c r="CE116" s="876"/>
      <c r="CF116" s="937" t="s">
        <v>387</v>
      </c>
      <c r="CG116" s="938"/>
      <c r="CH116" s="938"/>
      <c r="CI116" s="938"/>
      <c r="CJ116" s="938"/>
      <c r="CK116" s="993"/>
      <c r="CL116" s="880"/>
      <c r="CM116" s="883" t="s">
        <v>456</v>
      </c>
      <c r="CN116" s="884"/>
      <c r="CO116" s="884"/>
      <c r="CP116" s="884"/>
      <c r="CQ116" s="884"/>
      <c r="CR116" s="884"/>
      <c r="CS116" s="884"/>
      <c r="CT116" s="884"/>
      <c r="CU116" s="884"/>
      <c r="CV116" s="884"/>
      <c r="CW116" s="884"/>
      <c r="CX116" s="884"/>
      <c r="CY116" s="884"/>
      <c r="CZ116" s="884"/>
      <c r="DA116" s="884"/>
      <c r="DB116" s="884"/>
      <c r="DC116" s="884"/>
      <c r="DD116" s="884"/>
      <c r="DE116" s="884"/>
      <c r="DF116" s="885"/>
      <c r="DG116" s="838">
        <v>197960</v>
      </c>
      <c r="DH116" s="839"/>
      <c r="DI116" s="839"/>
      <c r="DJ116" s="839"/>
      <c r="DK116" s="840"/>
      <c r="DL116" s="841">
        <v>164420</v>
      </c>
      <c r="DM116" s="839"/>
      <c r="DN116" s="839"/>
      <c r="DO116" s="839"/>
      <c r="DP116" s="840"/>
      <c r="DQ116" s="841">
        <v>130880</v>
      </c>
      <c r="DR116" s="839"/>
      <c r="DS116" s="839"/>
      <c r="DT116" s="839"/>
      <c r="DU116" s="840"/>
      <c r="DV116" s="886">
        <v>0.8</v>
      </c>
      <c r="DW116" s="887"/>
      <c r="DX116" s="887"/>
      <c r="DY116" s="887"/>
      <c r="DZ116" s="888"/>
    </row>
    <row r="117" spans="1:130" s="226" customFormat="1" ht="26.25" customHeight="1">
      <c r="A117" s="963" t="s">
        <v>184</v>
      </c>
      <c r="B117" s="964"/>
      <c r="C117" s="964"/>
      <c r="D117" s="964"/>
      <c r="E117" s="964"/>
      <c r="F117" s="964"/>
      <c r="G117" s="964"/>
      <c r="H117" s="964"/>
      <c r="I117" s="964"/>
      <c r="J117" s="964"/>
      <c r="K117" s="964"/>
      <c r="L117" s="964"/>
      <c r="M117" s="964"/>
      <c r="N117" s="964"/>
      <c r="O117" s="964"/>
      <c r="P117" s="964"/>
      <c r="Q117" s="964"/>
      <c r="R117" s="964"/>
      <c r="S117" s="964"/>
      <c r="T117" s="964"/>
      <c r="U117" s="964"/>
      <c r="V117" s="964"/>
      <c r="W117" s="964"/>
      <c r="X117" s="964"/>
      <c r="Y117" s="939" t="s">
        <v>457</v>
      </c>
      <c r="Z117" s="965"/>
      <c r="AA117" s="970">
        <v>4972456</v>
      </c>
      <c r="AB117" s="971"/>
      <c r="AC117" s="971"/>
      <c r="AD117" s="971"/>
      <c r="AE117" s="972"/>
      <c r="AF117" s="973">
        <v>4951022</v>
      </c>
      <c r="AG117" s="971"/>
      <c r="AH117" s="971"/>
      <c r="AI117" s="971"/>
      <c r="AJ117" s="972"/>
      <c r="AK117" s="973">
        <v>4606641</v>
      </c>
      <c r="AL117" s="971"/>
      <c r="AM117" s="971"/>
      <c r="AN117" s="971"/>
      <c r="AO117" s="972"/>
      <c r="AP117" s="974"/>
      <c r="AQ117" s="975"/>
      <c r="AR117" s="975"/>
      <c r="AS117" s="975"/>
      <c r="AT117" s="976"/>
      <c r="AU117" s="998"/>
      <c r="AV117" s="999"/>
      <c r="AW117" s="999"/>
      <c r="AX117" s="999"/>
      <c r="AY117" s="999"/>
      <c r="AZ117" s="925" t="s">
        <v>458</v>
      </c>
      <c r="BA117" s="926"/>
      <c r="BB117" s="926"/>
      <c r="BC117" s="926"/>
      <c r="BD117" s="926"/>
      <c r="BE117" s="926"/>
      <c r="BF117" s="926"/>
      <c r="BG117" s="926"/>
      <c r="BH117" s="926"/>
      <c r="BI117" s="926"/>
      <c r="BJ117" s="926"/>
      <c r="BK117" s="926"/>
      <c r="BL117" s="926"/>
      <c r="BM117" s="926"/>
      <c r="BN117" s="926"/>
      <c r="BO117" s="926"/>
      <c r="BP117" s="927"/>
      <c r="BQ117" s="875" t="s">
        <v>171</v>
      </c>
      <c r="BR117" s="876"/>
      <c r="BS117" s="876"/>
      <c r="BT117" s="876"/>
      <c r="BU117" s="876"/>
      <c r="BV117" s="876" t="s">
        <v>171</v>
      </c>
      <c r="BW117" s="876"/>
      <c r="BX117" s="876"/>
      <c r="BY117" s="876"/>
      <c r="BZ117" s="876"/>
      <c r="CA117" s="876" t="s">
        <v>171</v>
      </c>
      <c r="CB117" s="876"/>
      <c r="CC117" s="876"/>
      <c r="CD117" s="876"/>
      <c r="CE117" s="876"/>
      <c r="CF117" s="937" t="s">
        <v>171</v>
      </c>
      <c r="CG117" s="938"/>
      <c r="CH117" s="938"/>
      <c r="CI117" s="938"/>
      <c r="CJ117" s="938"/>
      <c r="CK117" s="993"/>
      <c r="CL117" s="880"/>
      <c r="CM117" s="883" t="s">
        <v>459</v>
      </c>
      <c r="CN117" s="884"/>
      <c r="CO117" s="884"/>
      <c r="CP117" s="884"/>
      <c r="CQ117" s="884"/>
      <c r="CR117" s="884"/>
      <c r="CS117" s="884"/>
      <c r="CT117" s="884"/>
      <c r="CU117" s="884"/>
      <c r="CV117" s="884"/>
      <c r="CW117" s="884"/>
      <c r="CX117" s="884"/>
      <c r="CY117" s="884"/>
      <c r="CZ117" s="884"/>
      <c r="DA117" s="884"/>
      <c r="DB117" s="884"/>
      <c r="DC117" s="884"/>
      <c r="DD117" s="884"/>
      <c r="DE117" s="884"/>
      <c r="DF117" s="885"/>
      <c r="DG117" s="838" t="s">
        <v>171</v>
      </c>
      <c r="DH117" s="839"/>
      <c r="DI117" s="839"/>
      <c r="DJ117" s="839"/>
      <c r="DK117" s="840"/>
      <c r="DL117" s="841" t="s">
        <v>171</v>
      </c>
      <c r="DM117" s="839"/>
      <c r="DN117" s="839"/>
      <c r="DO117" s="839"/>
      <c r="DP117" s="840"/>
      <c r="DQ117" s="841" t="s">
        <v>171</v>
      </c>
      <c r="DR117" s="839"/>
      <c r="DS117" s="839"/>
      <c r="DT117" s="839"/>
      <c r="DU117" s="840"/>
      <c r="DV117" s="886" t="s">
        <v>171</v>
      </c>
      <c r="DW117" s="887"/>
      <c r="DX117" s="887"/>
      <c r="DY117" s="887"/>
      <c r="DZ117" s="888"/>
    </row>
    <row r="118" spans="1:130" s="226" customFormat="1" ht="26.25" customHeight="1">
      <c r="A118" s="963" t="s">
        <v>433</v>
      </c>
      <c r="B118" s="964"/>
      <c r="C118" s="964"/>
      <c r="D118" s="964"/>
      <c r="E118" s="964"/>
      <c r="F118" s="964"/>
      <c r="G118" s="964"/>
      <c r="H118" s="964"/>
      <c r="I118" s="964"/>
      <c r="J118" s="964"/>
      <c r="K118" s="964"/>
      <c r="L118" s="964"/>
      <c r="M118" s="964"/>
      <c r="N118" s="964"/>
      <c r="O118" s="964"/>
      <c r="P118" s="964"/>
      <c r="Q118" s="964"/>
      <c r="R118" s="964"/>
      <c r="S118" s="964"/>
      <c r="T118" s="964"/>
      <c r="U118" s="964"/>
      <c r="V118" s="964"/>
      <c r="W118" s="964"/>
      <c r="X118" s="964"/>
      <c r="Y118" s="964"/>
      <c r="Z118" s="965"/>
      <c r="AA118" s="966" t="s">
        <v>431</v>
      </c>
      <c r="AB118" s="964"/>
      <c r="AC118" s="964"/>
      <c r="AD118" s="964"/>
      <c r="AE118" s="965"/>
      <c r="AF118" s="966" t="s">
        <v>303</v>
      </c>
      <c r="AG118" s="964"/>
      <c r="AH118" s="964"/>
      <c r="AI118" s="964"/>
      <c r="AJ118" s="965"/>
      <c r="AK118" s="966" t="s">
        <v>302</v>
      </c>
      <c r="AL118" s="964"/>
      <c r="AM118" s="964"/>
      <c r="AN118" s="964"/>
      <c r="AO118" s="965"/>
      <c r="AP118" s="967" t="s">
        <v>432</v>
      </c>
      <c r="AQ118" s="968"/>
      <c r="AR118" s="968"/>
      <c r="AS118" s="968"/>
      <c r="AT118" s="969"/>
      <c r="AU118" s="998"/>
      <c r="AV118" s="999"/>
      <c r="AW118" s="999"/>
      <c r="AX118" s="999"/>
      <c r="AY118" s="999"/>
      <c r="AZ118" s="941" t="s">
        <v>460</v>
      </c>
      <c r="BA118" s="942"/>
      <c r="BB118" s="942"/>
      <c r="BC118" s="942"/>
      <c r="BD118" s="942"/>
      <c r="BE118" s="942"/>
      <c r="BF118" s="942"/>
      <c r="BG118" s="942"/>
      <c r="BH118" s="942"/>
      <c r="BI118" s="942"/>
      <c r="BJ118" s="942"/>
      <c r="BK118" s="942"/>
      <c r="BL118" s="942"/>
      <c r="BM118" s="942"/>
      <c r="BN118" s="942"/>
      <c r="BO118" s="942"/>
      <c r="BP118" s="943"/>
      <c r="BQ118" s="944" t="s">
        <v>171</v>
      </c>
      <c r="BR118" s="907"/>
      <c r="BS118" s="907"/>
      <c r="BT118" s="907"/>
      <c r="BU118" s="907"/>
      <c r="BV118" s="907" t="s">
        <v>171</v>
      </c>
      <c r="BW118" s="907"/>
      <c r="BX118" s="907"/>
      <c r="BY118" s="907"/>
      <c r="BZ118" s="907"/>
      <c r="CA118" s="907" t="s">
        <v>387</v>
      </c>
      <c r="CB118" s="907"/>
      <c r="CC118" s="907"/>
      <c r="CD118" s="907"/>
      <c r="CE118" s="907"/>
      <c r="CF118" s="937" t="s">
        <v>171</v>
      </c>
      <c r="CG118" s="938"/>
      <c r="CH118" s="938"/>
      <c r="CI118" s="938"/>
      <c r="CJ118" s="938"/>
      <c r="CK118" s="993"/>
      <c r="CL118" s="880"/>
      <c r="CM118" s="883" t="s">
        <v>461</v>
      </c>
      <c r="CN118" s="884"/>
      <c r="CO118" s="884"/>
      <c r="CP118" s="884"/>
      <c r="CQ118" s="884"/>
      <c r="CR118" s="884"/>
      <c r="CS118" s="884"/>
      <c r="CT118" s="884"/>
      <c r="CU118" s="884"/>
      <c r="CV118" s="884"/>
      <c r="CW118" s="884"/>
      <c r="CX118" s="884"/>
      <c r="CY118" s="884"/>
      <c r="CZ118" s="884"/>
      <c r="DA118" s="884"/>
      <c r="DB118" s="884"/>
      <c r="DC118" s="884"/>
      <c r="DD118" s="884"/>
      <c r="DE118" s="884"/>
      <c r="DF118" s="885"/>
      <c r="DG118" s="838" t="s">
        <v>171</v>
      </c>
      <c r="DH118" s="839"/>
      <c r="DI118" s="839"/>
      <c r="DJ118" s="839"/>
      <c r="DK118" s="840"/>
      <c r="DL118" s="841" t="s">
        <v>171</v>
      </c>
      <c r="DM118" s="839"/>
      <c r="DN118" s="839"/>
      <c r="DO118" s="839"/>
      <c r="DP118" s="840"/>
      <c r="DQ118" s="841" t="s">
        <v>171</v>
      </c>
      <c r="DR118" s="839"/>
      <c r="DS118" s="839"/>
      <c r="DT118" s="839"/>
      <c r="DU118" s="840"/>
      <c r="DV118" s="886" t="s">
        <v>171</v>
      </c>
      <c r="DW118" s="887"/>
      <c r="DX118" s="887"/>
      <c r="DY118" s="887"/>
      <c r="DZ118" s="888"/>
    </row>
    <row r="119" spans="1:130" s="226" customFormat="1" ht="26.25" customHeight="1">
      <c r="A119" s="877" t="s">
        <v>436</v>
      </c>
      <c r="B119" s="878"/>
      <c r="C119" s="953" t="s">
        <v>437</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56">
        <v>72474</v>
      </c>
      <c r="AB119" s="957"/>
      <c r="AC119" s="957"/>
      <c r="AD119" s="957"/>
      <c r="AE119" s="958"/>
      <c r="AF119" s="959">
        <v>71471</v>
      </c>
      <c r="AG119" s="957"/>
      <c r="AH119" s="957"/>
      <c r="AI119" s="957"/>
      <c r="AJ119" s="958"/>
      <c r="AK119" s="959">
        <v>70510</v>
      </c>
      <c r="AL119" s="957"/>
      <c r="AM119" s="957"/>
      <c r="AN119" s="957"/>
      <c r="AO119" s="958"/>
      <c r="AP119" s="960">
        <v>0.4</v>
      </c>
      <c r="AQ119" s="961"/>
      <c r="AR119" s="961"/>
      <c r="AS119" s="961"/>
      <c r="AT119" s="962"/>
      <c r="AU119" s="1000"/>
      <c r="AV119" s="1001"/>
      <c r="AW119" s="1001"/>
      <c r="AX119" s="1001"/>
      <c r="AY119" s="1001"/>
      <c r="AZ119" s="257" t="s">
        <v>184</v>
      </c>
      <c r="BA119" s="257"/>
      <c r="BB119" s="257"/>
      <c r="BC119" s="257"/>
      <c r="BD119" s="257"/>
      <c r="BE119" s="257"/>
      <c r="BF119" s="257"/>
      <c r="BG119" s="257"/>
      <c r="BH119" s="257"/>
      <c r="BI119" s="257"/>
      <c r="BJ119" s="257"/>
      <c r="BK119" s="257"/>
      <c r="BL119" s="257"/>
      <c r="BM119" s="257"/>
      <c r="BN119" s="257"/>
      <c r="BO119" s="939" t="s">
        <v>462</v>
      </c>
      <c r="BP119" s="940"/>
      <c r="BQ119" s="944">
        <v>58078665</v>
      </c>
      <c r="BR119" s="907"/>
      <c r="BS119" s="907"/>
      <c r="BT119" s="907"/>
      <c r="BU119" s="907"/>
      <c r="BV119" s="907">
        <v>56618799</v>
      </c>
      <c r="BW119" s="907"/>
      <c r="BX119" s="907"/>
      <c r="BY119" s="907"/>
      <c r="BZ119" s="907"/>
      <c r="CA119" s="907">
        <v>54174198</v>
      </c>
      <c r="CB119" s="907"/>
      <c r="CC119" s="907"/>
      <c r="CD119" s="907"/>
      <c r="CE119" s="907"/>
      <c r="CF119" s="805"/>
      <c r="CG119" s="806"/>
      <c r="CH119" s="806"/>
      <c r="CI119" s="806"/>
      <c r="CJ119" s="896"/>
      <c r="CK119" s="994"/>
      <c r="CL119" s="882"/>
      <c r="CM119" s="900" t="s">
        <v>463</v>
      </c>
      <c r="CN119" s="901"/>
      <c r="CO119" s="901"/>
      <c r="CP119" s="901"/>
      <c r="CQ119" s="901"/>
      <c r="CR119" s="901"/>
      <c r="CS119" s="901"/>
      <c r="CT119" s="901"/>
      <c r="CU119" s="901"/>
      <c r="CV119" s="901"/>
      <c r="CW119" s="901"/>
      <c r="CX119" s="901"/>
      <c r="CY119" s="901"/>
      <c r="CZ119" s="901"/>
      <c r="DA119" s="901"/>
      <c r="DB119" s="901"/>
      <c r="DC119" s="901"/>
      <c r="DD119" s="901"/>
      <c r="DE119" s="901"/>
      <c r="DF119" s="902"/>
      <c r="DG119" s="821">
        <v>131680</v>
      </c>
      <c r="DH119" s="822"/>
      <c r="DI119" s="822"/>
      <c r="DJ119" s="822"/>
      <c r="DK119" s="823"/>
      <c r="DL119" s="824">
        <v>123360</v>
      </c>
      <c r="DM119" s="822"/>
      <c r="DN119" s="822"/>
      <c r="DO119" s="822"/>
      <c r="DP119" s="823"/>
      <c r="DQ119" s="824">
        <v>115040</v>
      </c>
      <c r="DR119" s="822"/>
      <c r="DS119" s="822"/>
      <c r="DT119" s="822"/>
      <c r="DU119" s="823"/>
      <c r="DV119" s="910">
        <v>0.7</v>
      </c>
      <c r="DW119" s="911"/>
      <c r="DX119" s="911"/>
      <c r="DY119" s="911"/>
      <c r="DZ119" s="912"/>
    </row>
    <row r="120" spans="1:130" s="226" customFormat="1" ht="26.25" customHeight="1">
      <c r="A120" s="879"/>
      <c r="B120" s="880"/>
      <c r="C120" s="883" t="s">
        <v>440</v>
      </c>
      <c r="D120" s="884"/>
      <c r="E120" s="884"/>
      <c r="F120" s="884"/>
      <c r="G120" s="884"/>
      <c r="H120" s="884"/>
      <c r="I120" s="884"/>
      <c r="J120" s="884"/>
      <c r="K120" s="884"/>
      <c r="L120" s="884"/>
      <c r="M120" s="884"/>
      <c r="N120" s="884"/>
      <c r="O120" s="884"/>
      <c r="P120" s="884"/>
      <c r="Q120" s="884"/>
      <c r="R120" s="884"/>
      <c r="S120" s="884"/>
      <c r="T120" s="884"/>
      <c r="U120" s="884"/>
      <c r="V120" s="884"/>
      <c r="W120" s="884"/>
      <c r="X120" s="884"/>
      <c r="Y120" s="884"/>
      <c r="Z120" s="885"/>
      <c r="AA120" s="838" t="s">
        <v>387</v>
      </c>
      <c r="AB120" s="839"/>
      <c r="AC120" s="839"/>
      <c r="AD120" s="839"/>
      <c r="AE120" s="840"/>
      <c r="AF120" s="841" t="s">
        <v>387</v>
      </c>
      <c r="AG120" s="839"/>
      <c r="AH120" s="839"/>
      <c r="AI120" s="839"/>
      <c r="AJ120" s="840"/>
      <c r="AK120" s="841" t="s">
        <v>387</v>
      </c>
      <c r="AL120" s="839"/>
      <c r="AM120" s="839"/>
      <c r="AN120" s="839"/>
      <c r="AO120" s="840"/>
      <c r="AP120" s="886" t="s">
        <v>387</v>
      </c>
      <c r="AQ120" s="887"/>
      <c r="AR120" s="887"/>
      <c r="AS120" s="887"/>
      <c r="AT120" s="888"/>
      <c r="AU120" s="945" t="s">
        <v>464</v>
      </c>
      <c r="AV120" s="946"/>
      <c r="AW120" s="946"/>
      <c r="AX120" s="946"/>
      <c r="AY120" s="947"/>
      <c r="AZ120" s="922" t="s">
        <v>465</v>
      </c>
      <c r="BA120" s="867"/>
      <c r="BB120" s="867"/>
      <c r="BC120" s="867"/>
      <c r="BD120" s="867"/>
      <c r="BE120" s="867"/>
      <c r="BF120" s="867"/>
      <c r="BG120" s="867"/>
      <c r="BH120" s="867"/>
      <c r="BI120" s="867"/>
      <c r="BJ120" s="867"/>
      <c r="BK120" s="867"/>
      <c r="BL120" s="867"/>
      <c r="BM120" s="867"/>
      <c r="BN120" s="867"/>
      <c r="BO120" s="867"/>
      <c r="BP120" s="868"/>
      <c r="BQ120" s="923">
        <v>5200113</v>
      </c>
      <c r="BR120" s="904"/>
      <c r="BS120" s="904"/>
      <c r="BT120" s="904"/>
      <c r="BU120" s="904"/>
      <c r="BV120" s="904">
        <v>6822148</v>
      </c>
      <c r="BW120" s="904"/>
      <c r="BX120" s="904"/>
      <c r="BY120" s="904"/>
      <c r="BZ120" s="904"/>
      <c r="CA120" s="904">
        <v>8210724</v>
      </c>
      <c r="CB120" s="904"/>
      <c r="CC120" s="904"/>
      <c r="CD120" s="904"/>
      <c r="CE120" s="904"/>
      <c r="CF120" s="928">
        <v>48.6</v>
      </c>
      <c r="CG120" s="929"/>
      <c r="CH120" s="929"/>
      <c r="CI120" s="929"/>
      <c r="CJ120" s="929"/>
      <c r="CK120" s="930" t="s">
        <v>466</v>
      </c>
      <c r="CL120" s="914"/>
      <c r="CM120" s="914"/>
      <c r="CN120" s="914"/>
      <c r="CO120" s="915"/>
      <c r="CP120" s="934" t="s">
        <v>467</v>
      </c>
      <c r="CQ120" s="935"/>
      <c r="CR120" s="935"/>
      <c r="CS120" s="935"/>
      <c r="CT120" s="935"/>
      <c r="CU120" s="935"/>
      <c r="CV120" s="935"/>
      <c r="CW120" s="935"/>
      <c r="CX120" s="935"/>
      <c r="CY120" s="935"/>
      <c r="CZ120" s="935"/>
      <c r="DA120" s="935"/>
      <c r="DB120" s="935"/>
      <c r="DC120" s="935"/>
      <c r="DD120" s="935"/>
      <c r="DE120" s="935"/>
      <c r="DF120" s="936"/>
      <c r="DG120" s="923">
        <v>10766245</v>
      </c>
      <c r="DH120" s="904"/>
      <c r="DI120" s="904"/>
      <c r="DJ120" s="904"/>
      <c r="DK120" s="904"/>
      <c r="DL120" s="904">
        <v>10045219</v>
      </c>
      <c r="DM120" s="904"/>
      <c r="DN120" s="904"/>
      <c r="DO120" s="904"/>
      <c r="DP120" s="904"/>
      <c r="DQ120" s="904">
        <v>8557296</v>
      </c>
      <c r="DR120" s="904"/>
      <c r="DS120" s="904"/>
      <c r="DT120" s="904"/>
      <c r="DU120" s="904"/>
      <c r="DV120" s="905">
        <v>50.6</v>
      </c>
      <c r="DW120" s="905"/>
      <c r="DX120" s="905"/>
      <c r="DY120" s="905"/>
      <c r="DZ120" s="906"/>
    </row>
    <row r="121" spans="1:130" s="226" customFormat="1" ht="26.25" customHeight="1">
      <c r="A121" s="879"/>
      <c r="B121" s="880"/>
      <c r="C121" s="925" t="s">
        <v>468</v>
      </c>
      <c r="D121" s="926"/>
      <c r="E121" s="926"/>
      <c r="F121" s="926"/>
      <c r="G121" s="926"/>
      <c r="H121" s="926"/>
      <c r="I121" s="926"/>
      <c r="J121" s="926"/>
      <c r="K121" s="926"/>
      <c r="L121" s="926"/>
      <c r="M121" s="926"/>
      <c r="N121" s="926"/>
      <c r="O121" s="926"/>
      <c r="P121" s="926"/>
      <c r="Q121" s="926"/>
      <c r="R121" s="926"/>
      <c r="S121" s="926"/>
      <c r="T121" s="926"/>
      <c r="U121" s="926"/>
      <c r="V121" s="926"/>
      <c r="W121" s="926"/>
      <c r="X121" s="926"/>
      <c r="Y121" s="926"/>
      <c r="Z121" s="927"/>
      <c r="AA121" s="838" t="s">
        <v>171</v>
      </c>
      <c r="AB121" s="839"/>
      <c r="AC121" s="839"/>
      <c r="AD121" s="839"/>
      <c r="AE121" s="840"/>
      <c r="AF121" s="841" t="s">
        <v>171</v>
      </c>
      <c r="AG121" s="839"/>
      <c r="AH121" s="839"/>
      <c r="AI121" s="839"/>
      <c r="AJ121" s="840"/>
      <c r="AK121" s="841" t="s">
        <v>171</v>
      </c>
      <c r="AL121" s="839"/>
      <c r="AM121" s="839"/>
      <c r="AN121" s="839"/>
      <c r="AO121" s="840"/>
      <c r="AP121" s="886" t="s">
        <v>171</v>
      </c>
      <c r="AQ121" s="887"/>
      <c r="AR121" s="887"/>
      <c r="AS121" s="887"/>
      <c r="AT121" s="888"/>
      <c r="AU121" s="948"/>
      <c r="AV121" s="949"/>
      <c r="AW121" s="949"/>
      <c r="AX121" s="949"/>
      <c r="AY121" s="950"/>
      <c r="AZ121" s="874" t="s">
        <v>469</v>
      </c>
      <c r="BA121" s="809"/>
      <c r="BB121" s="809"/>
      <c r="BC121" s="809"/>
      <c r="BD121" s="809"/>
      <c r="BE121" s="809"/>
      <c r="BF121" s="809"/>
      <c r="BG121" s="809"/>
      <c r="BH121" s="809"/>
      <c r="BI121" s="809"/>
      <c r="BJ121" s="809"/>
      <c r="BK121" s="809"/>
      <c r="BL121" s="809"/>
      <c r="BM121" s="809"/>
      <c r="BN121" s="809"/>
      <c r="BO121" s="809"/>
      <c r="BP121" s="810"/>
      <c r="BQ121" s="875">
        <v>4994482</v>
      </c>
      <c r="BR121" s="876"/>
      <c r="BS121" s="876"/>
      <c r="BT121" s="876"/>
      <c r="BU121" s="876"/>
      <c r="BV121" s="876">
        <v>5346337</v>
      </c>
      <c r="BW121" s="876"/>
      <c r="BX121" s="876"/>
      <c r="BY121" s="876"/>
      <c r="BZ121" s="876"/>
      <c r="CA121" s="876">
        <v>5730999</v>
      </c>
      <c r="CB121" s="876"/>
      <c r="CC121" s="876"/>
      <c r="CD121" s="876"/>
      <c r="CE121" s="876"/>
      <c r="CF121" s="937">
        <v>33.9</v>
      </c>
      <c r="CG121" s="938"/>
      <c r="CH121" s="938"/>
      <c r="CI121" s="938"/>
      <c r="CJ121" s="938"/>
      <c r="CK121" s="931"/>
      <c r="CL121" s="917"/>
      <c r="CM121" s="917"/>
      <c r="CN121" s="917"/>
      <c r="CO121" s="918"/>
      <c r="CP121" s="897" t="s">
        <v>470</v>
      </c>
      <c r="CQ121" s="898"/>
      <c r="CR121" s="898"/>
      <c r="CS121" s="898"/>
      <c r="CT121" s="898"/>
      <c r="CU121" s="898"/>
      <c r="CV121" s="898"/>
      <c r="CW121" s="898"/>
      <c r="CX121" s="898"/>
      <c r="CY121" s="898"/>
      <c r="CZ121" s="898"/>
      <c r="DA121" s="898"/>
      <c r="DB121" s="898"/>
      <c r="DC121" s="898"/>
      <c r="DD121" s="898"/>
      <c r="DE121" s="898"/>
      <c r="DF121" s="899"/>
      <c r="DG121" s="875">
        <v>779611</v>
      </c>
      <c r="DH121" s="876"/>
      <c r="DI121" s="876"/>
      <c r="DJ121" s="876"/>
      <c r="DK121" s="876"/>
      <c r="DL121" s="876">
        <v>622906</v>
      </c>
      <c r="DM121" s="876"/>
      <c r="DN121" s="876"/>
      <c r="DO121" s="876"/>
      <c r="DP121" s="876"/>
      <c r="DQ121" s="876">
        <v>517813</v>
      </c>
      <c r="DR121" s="876"/>
      <c r="DS121" s="876"/>
      <c r="DT121" s="876"/>
      <c r="DU121" s="876"/>
      <c r="DV121" s="853">
        <v>3.1</v>
      </c>
      <c r="DW121" s="853"/>
      <c r="DX121" s="853"/>
      <c r="DY121" s="853"/>
      <c r="DZ121" s="854"/>
    </row>
    <row r="122" spans="1:130" s="226" customFormat="1" ht="26.25" customHeight="1">
      <c r="A122" s="879"/>
      <c r="B122" s="880"/>
      <c r="C122" s="883" t="s">
        <v>450</v>
      </c>
      <c r="D122" s="884"/>
      <c r="E122" s="884"/>
      <c r="F122" s="884"/>
      <c r="G122" s="884"/>
      <c r="H122" s="884"/>
      <c r="I122" s="884"/>
      <c r="J122" s="884"/>
      <c r="K122" s="884"/>
      <c r="L122" s="884"/>
      <c r="M122" s="884"/>
      <c r="N122" s="884"/>
      <c r="O122" s="884"/>
      <c r="P122" s="884"/>
      <c r="Q122" s="884"/>
      <c r="R122" s="884"/>
      <c r="S122" s="884"/>
      <c r="T122" s="884"/>
      <c r="U122" s="884"/>
      <c r="V122" s="884"/>
      <c r="W122" s="884"/>
      <c r="X122" s="884"/>
      <c r="Y122" s="884"/>
      <c r="Z122" s="885"/>
      <c r="AA122" s="838" t="s">
        <v>171</v>
      </c>
      <c r="AB122" s="839"/>
      <c r="AC122" s="839"/>
      <c r="AD122" s="839"/>
      <c r="AE122" s="840"/>
      <c r="AF122" s="841" t="s">
        <v>171</v>
      </c>
      <c r="AG122" s="839"/>
      <c r="AH122" s="839"/>
      <c r="AI122" s="839"/>
      <c r="AJ122" s="840"/>
      <c r="AK122" s="841" t="s">
        <v>171</v>
      </c>
      <c r="AL122" s="839"/>
      <c r="AM122" s="839"/>
      <c r="AN122" s="839"/>
      <c r="AO122" s="840"/>
      <c r="AP122" s="886" t="s">
        <v>387</v>
      </c>
      <c r="AQ122" s="887"/>
      <c r="AR122" s="887"/>
      <c r="AS122" s="887"/>
      <c r="AT122" s="888"/>
      <c r="AU122" s="948"/>
      <c r="AV122" s="949"/>
      <c r="AW122" s="949"/>
      <c r="AX122" s="949"/>
      <c r="AY122" s="950"/>
      <c r="AZ122" s="941" t="s">
        <v>471</v>
      </c>
      <c r="BA122" s="942"/>
      <c r="BB122" s="942"/>
      <c r="BC122" s="942"/>
      <c r="BD122" s="942"/>
      <c r="BE122" s="942"/>
      <c r="BF122" s="942"/>
      <c r="BG122" s="942"/>
      <c r="BH122" s="942"/>
      <c r="BI122" s="942"/>
      <c r="BJ122" s="942"/>
      <c r="BK122" s="942"/>
      <c r="BL122" s="942"/>
      <c r="BM122" s="942"/>
      <c r="BN122" s="942"/>
      <c r="BO122" s="942"/>
      <c r="BP122" s="943"/>
      <c r="BQ122" s="944">
        <v>33753872</v>
      </c>
      <c r="BR122" s="907"/>
      <c r="BS122" s="907"/>
      <c r="BT122" s="907"/>
      <c r="BU122" s="907"/>
      <c r="BV122" s="907">
        <v>33716751</v>
      </c>
      <c r="BW122" s="907"/>
      <c r="BX122" s="907"/>
      <c r="BY122" s="907"/>
      <c r="BZ122" s="907"/>
      <c r="CA122" s="907">
        <v>33378412</v>
      </c>
      <c r="CB122" s="907"/>
      <c r="CC122" s="907"/>
      <c r="CD122" s="907"/>
      <c r="CE122" s="907"/>
      <c r="CF122" s="908">
        <v>197.5</v>
      </c>
      <c r="CG122" s="909"/>
      <c r="CH122" s="909"/>
      <c r="CI122" s="909"/>
      <c r="CJ122" s="909"/>
      <c r="CK122" s="931"/>
      <c r="CL122" s="917"/>
      <c r="CM122" s="917"/>
      <c r="CN122" s="917"/>
      <c r="CO122" s="918"/>
      <c r="CP122" s="897" t="s">
        <v>472</v>
      </c>
      <c r="CQ122" s="898"/>
      <c r="CR122" s="898"/>
      <c r="CS122" s="898"/>
      <c r="CT122" s="898"/>
      <c r="CU122" s="898"/>
      <c r="CV122" s="898"/>
      <c r="CW122" s="898"/>
      <c r="CX122" s="898"/>
      <c r="CY122" s="898"/>
      <c r="CZ122" s="898"/>
      <c r="DA122" s="898"/>
      <c r="DB122" s="898"/>
      <c r="DC122" s="898"/>
      <c r="DD122" s="898"/>
      <c r="DE122" s="898"/>
      <c r="DF122" s="899"/>
      <c r="DG122" s="875">
        <v>524957</v>
      </c>
      <c r="DH122" s="876"/>
      <c r="DI122" s="876"/>
      <c r="DJ122" s="876"/>
      <c r="DK122" s="876"/>
      <c r="DL122" s="876">
        <v>477122</v>
      </c>
      <c r="DM122" s="876"/>
      <c r="DN122" s="876"/>
      <c r="DO122" s="876"/>
      <c r="DP122" s="876"/>
      <c r="DQ122" s="876">
        <v>408562</v>
      </c>
      <c r="DR122" s="876"/>
      <c r="DS122" s="876"/>
      <c r="DT122" s="876"/>
      <c r="DU122" s="876"/>
      <c r="DV122" s="853">
        <v>2.4</v>
      </c>
      <c r="DW122" s="853"/>
      <c r="DX122" s="853"/>
      <c r="DY122" s="853"/>
      <c r="DZ122" s="854"/>
    </row>
    <row r="123" spans="1:130" s="226" customFormat="1" ht="26.25" customHeight="1">
      <c r="A123" s="879"/>
      <c r="B123" s="880"/>
      <c r="C123" s="883" t="s">
        <v>456</v>
      </c>
      <c r="D123" s="884"/>
      <c r="E123" s="884"/>
      <c r="F123" s="884"/>
      <c r="G123" s="884"/>
      <c r="H123" s="884"/>
      <c r="I123" s="884"/>
      <c r="J123" s="884"/>
      <c r="K123" s="884"/>
      <c r="L123" s="884"/>
      <c r="M123" s="884"/>
      <c r="N123" s="884"/>
      <c r="O123" s="884"/>
      <c r="P123" s="884"/>
      <c r="Q123" s="884"/>
      <c r="R123" s="884"/>
      <c r="S123" s="884"/>
      <c r="T123" s="884"/>
      <c r="U123" s="884"/>
      <c r="V123" s="884"/>
      <c r="W123" s="884"/>
      <c r="X123" s="884"/>
      <c r="Y123" s="884"/>
      <c r="Z123" s="885"/>
      <c r="AA123" s="838">
        <v>45137</v>
      </c>
      <c r="AB123" s="839"/>
      <c r="AC123" s="839"/>
      <c r="AD123" s="839"/>
      <c r="AE123" s="840"/>
      <c r="AF123" s="841">
        <v>34826</v>
      </c>
      <c r="AG123" s="839"/>
      <c r="AH123" s="839"/>
      <c r="AI123" s="839"/>
      <c r="AJ123" s="840"/>
      <c r="AK123" s="841">
        <v>34598</v>
      </c>
      <c r="AL123" s="839"/>
      <c r="AM123" s="839"/>
      <c r="AN123" s="839"/>
      <c r="AO123" s="840"/>
      <c r="AP123" s="886">
        <v>0.2</v>
      </c>
      <c r="AQ123" s="887"/>
      <c r="AR123" s="887"/>
      <c r="AS123" s="887"/>
      <c r="AT123" s="888"/>
      <c r="AU123" s="951"/>
      <c r="AV123" s="952"/>
      <c r="AW123" s="952"/>
      <c r="AX123" s="952"/>
      <c r="AY123" s="952"/>
      <c r="AZ123" s="257" t="s">
        <v>184</v>
      </c>
      <c r="BA123" s="257"/>
      <c r="BB123" s="257"/>
      <c r="BC123" s="257"/>
      <c r="BD123" s="257"/>
      <c r="BE123" s="257"/>
      <c r="BF123" s="257"/>
      <c r="BG123" s="257"/>
      <c r="BH123" s="257"/>
      <c r="BI123" s="257"/>
      <c r="BJ123" s="257"/>
      <c r="BK123" s="257"/>
      <c r="BL123" s="257"/>
      <c r="BM123" s="257"/>
      <c r="BN123" s="257"/>
      <c r="BO123" s="939" t="s">
        <v>473</v>
      </c>
      <c r="BP123" s="940"/>
      <c r="BQ123" s="894">
        <v>43948467</v>
      </c>
      <c r="BR123" s="895"/>
      <c r="BS123" s="895"/>
      <c r="BT123" s="895"/>
      <c r="BU123" s="895"/>
      <c r="BV123" s="895">
        <v>45885236</v>
      </c>
      <c r="BW123" s="895"/>
      <c r="BX123" s="895"/>
      <c r="BY123" s="895"/>
      <c r="BZ123" s="895"/>
      <c r="CA123" s="895">
        <v>47320135</v>
      </c>
      <c r="CB123" s="895"/>
      <c r="CC123" s="895"/>
      <c r="CD123" s="895"/>
      <c r="CE123" s="895"/>
      <c r="CF123" s="805"/>
      <c r="CG123" s="806"/>
      <c r="CH123" s="806"/>
      <c r="CI123" s="806"/>
      <c r="CJ123" s="896"/>
      <c r="CK123" s="931"/>
      <c r="CL123" s="917"/>
      <c r="CM123" s="917"/>
      <c r="CN123" s="917"/>
      <c r="CO123" s="918"/>
      <c r="CP123" s="897" t="s">
        <v>412</v>
      </c>
      <c r="CQ123" s="898"/>
      <c r="CR123" s="898"/>
      <c r="CS123" s="898"/>
      <c r="CT123" s="898"/>
      <c r="CU123" s="898"/>
      <c r="CV123" s="898"/>
      <c r="CW123" s="898"/>
      <c r="CX123" s="898"/>
      <c r="CY123" s="898"/>
      <c r="CZ123" s="898"/>
      <c r="DA123" s="898"/>
      <c r="DB123" s="898"/>
      <c r="DC123" s="898"/>
      <c r="DD123" s="898"/>
      <c r="DE123" s="898"/>
      <c r="DF123" s="899"/>
      <c r="DG123" s="838">
        <v>249761</v>
      </c>
      <c r="DH123" s="839"/>
      <c r="DI123" s="839"/>
      <c r="DJ123" s="839"/>
      <c r="DK123" s="840"/>
      <c r="DL123" s="841">
        <v>230918</v>
      </c>
      <c r="DM123" s="839"/>
      <c r="DN123" s="839"/>
      <c r="DO123" s="839"/>
      <c r="DP123" s="840"/>
      <c r="DQ123" s="841">
        <v>211693</v>
      </c>
      <c r="DR123" s="839"/>
      <c r="DS123" s="839"/>
      <c r="DT123" s="839"/>
      <c r="DU123" s="840"/>
      <c r="DV123" s="886">
        <v>1.3</v>
      </c>
      <c r="DW123" s="887"/>
      <c r="DX123" s="887"/>
      <c r="DY123" s="887"/>
      <c r="DZ123" s="888"/>
    </row>
    <row r="124" spans="1:130" s="226" customFormat="1" ht="26.25" customHeight="1" thickBot="1">
      <c r="A124" s="879"/>
      <c r="B124" s="880"/>
      <c r="C124" s="883" t="s">
        <v>459</v>
      </c>
      <c r="D124" s="884"/>
      <c r="E124" s="884"/>
      <c r="F124" s="884"/>
      <c r="G124" s="884"/>
      <c r="H124" s="884"/>
      <c r="I124" s="884"/>
      <c r="J124" s="884"/>
      <c r="K124" s="884"/>
      <c r="L124" s="884"/>
      <c r="M124" s="884"/>
      <c r="N124" s="884"/>
      <c r="O124" s="884"/>
      <c r="P124" s="884"/>
      <c r="Q124" s="884"/>
      <c r="R124" s="884"/>
      <c r="S124" s="884"/>
      <c r="T124" s="884"/>
      <c r="U124" s="884"/>
      <c r="V124" s="884"/>
      <c r="W124" s="884"/>
      <c r="X124" s="884"/>
      <c r="Y124" s="884"/>
      <c r="Z124" s="885"/>
      <c r="AA124" s="838" t="s">
        <v>171</v>
      </c>
      <c r="AB124" s="839"/>
      <c r="AC124" s="839"/>
      <c r="AD124" s="839"/>
      <c r="AE124" s="840"/>
      <c r="AF124" s="841" t="s">
        <v>171</v>
      </c>
      <c r="AG124" s="839"/>
      <c r="AH124" s="839"/>
      <c r="AI124" s="839"/>
      <c r="AJ124" s="840"/>
      <c r="AK124" s="841" t="s">
        <v>171</v>
      </c>
      <c r="AL124" s="839"/>
      <c r="AM124" s="839"/>
      <c r="AN124" s="839"/>
      <c r="AO124" s="840"/>
      <c r="AP124" s="886" t="s">
        <v>171</v>
      </c>
      <c r="AQ124" s="887"/>
      <c r="AR124" s="887"/>
      <c r="AS124" s="887"/>
      <c r="AT124" s="888"/>
      <c r="AU124" s="889" t="s">
        <v>474</v>
      </c>
      <c r="AV124" s="890"/>
      <c r="AW124" s="890"/>
      <c r="AX124" s="890"/>
      <c r="AY124" s="890"/>
      <c r="AZ124" s="890"/>
      <c r="BA124" s="890"/>
      <c r="BB124" s="890"/>
      <c r="BC124" s="890"/>
      <c r="BD124" s="890"/>
      <c r="BE124" s="890"/>
      <c r="BF124" s="890"/>
      <c r="BG124" s="890"/>
      <c r="BH124" s="890"/>
      <c r="BI124" s="890"/>
      <c r="BJ124" s="890"/>
      <c r="BK124" s="890"/>
      <c r="BL124" s="890"/>
      <c r="BM124" s="890"/>
      <c r="BN124" s="890"/>
      <c r="BO124" s="890"/>
      <c r="BP124" s="891"/>
      <c r="BQ124" s="892">
        <v>82.5</v>
      </c>
      <c r="BR124" s="893"/>
      <c r="BS124" s="893"/>
      <c r="BT124" s="893"/>
      <c r="BU124" s="893"/>
      <c r="BV124" s="893">
        <v>63</v>
      </c>
      <c r="BW124" s="893"/>
      <c r="BX124" s="893"/>
      <c r="BY124" s="893"/>
      <c r="BZ124" s="893"/>
      <c r="CA124" s="893">
        <v>40.5</v>
      </c>
      <c r="CB124" s="893"/>
      <c r="CC124" s="893"/>
      <c r="CD124" s="893"/>
      <c r="CE124" s="893"/>
      <c r="CF124" s="783"/>
      <c r="CG124" s="784"/>
      <c r="CH124" s="784"/>
      <c r="CI124" s="784"/>
      <c r="CJ124" s="924"/>
      <c r="CK124" s="932"/>
      <c r="CL124" s="932"/>
      <c r="CM124" s="932"/>
      <c r="CN124" s="932"/>
      <c r="CO124" s="933"/>
      <c r="CP124" s="897" t="s">
        <v>475</v>
      </c>
      <c r="CQ124" s="898"/>
      <c r="CR124" s="898"/>
      <c r="CS124" s="898"/>
      <c r="CT124" s="898"/>
      <c r="CU124" s="898"/>
      <c r="CV124" s="898"/>
      <c r="CW124" s="898"/>
      <c r="CX124" s="898"/>
      <c r="CY124" s="898"/>
      <c r="CZ124" s="898"/>
      <c r="DA124" s="898"/>
      <c r="DB124" s="898"/>
      <c r="DC124" s="898"/>
      <c r="DD124" s="898"/>
      <c r="DE124" s="898"/>
      <c r="DF124" s="899"/>
      <c r="DG124" s="821">
        <v>21061</v>
      </c>
      <c r="DH124" s="822"/>
      <c r="DI124" s="822"/>
      <c r="DJ124" s="822"/>
      <c r="DK124" s="823"/>
      <c r="DL124" s="824">
        <v>15393</v>
      </c>
      <c r="DM124" s="822"/>
      <c r="DN124" s="822"/>
      <c r="DO124" s="822"/>
      <c r="DP124" s="823"/>
      <c r="DQ124" s="824">
        <v>22030</v>
      </c>
      <c r="DR124" s="822"/>
      <c r="DS124" s="822"/>
      <c r="DT124" s="822"/>
      <c r="DU124" s="823"/>
      <c r="DV124" s="910">
        <v>0.1</v>
      </c>
      <c r="DW124" s="911"/>
      <c r="DX124" s="911"/>
      <c r="DY124" s="911"/>
      <c r="DZ124" s="912"/>
    </row>
    <row r="125" spans="1:130" s="226" customFormat="1" ht="26.25" customHeight="1">
      <c r="A125" s="879"/>
      <c r="B125" s="880"/>
      <c r="C125" s="883" t="s">
        <v>461</v>
      </c>
      <c r="D125" s="884"/>
      <c r="E125" s="884"/>
      <c r="F125" s="884"/>
      <c r="G125" s="884"/>
      <c r="H125" s="884"/>
      <c r="I125" s="884"/>
      <c r="J125" s="884"/>
      <c r="K125" s="884"/>
      <c r="L125" s="884"/>
      <c r="M125" s="884"/>
      <c r="N125" s="884"/>
      <c r="O125" s="884"/>
      <c r="P125" s="884"/>
      <c r="Q125" s="884"/>
      <c r="R125" s="884"/>
      <c r="S125" s="884"/>
      <c r="T125" s="884"/>
      <c r="U125" s="884"/>
      <c r="V125" s="884"/>
      <c r="W125" s="884"/>
      <c r="X125" s="884"/>
      <c r="Y125" s="884"/>
      <c r="Z125" s="885"/>
      <c r="AA125" s="838" t="s">
        <v>171</v>
      </c>
      <c r="AB125" s="839"/>
      <c r="AC125" s="839"/>
      <c r="AD125" s="839"/>
      <c r="AE125" s="840"/>
      <c r="AF125" s="841" t="s">
        <v>171</v>
      </c>
      <c r="AG125" s="839"/>
      <c r="AH125" s="839"/>
      <c r="AI125" s="839"/>
      <c r="AJ125" s="840"/>
      <c r="AK125" s="841" t="s">
        <v>171</v>
      </c>
      <c r="AL125" s="839"/>
      <c r="AM125" s="839"/>
      <c r="AN125" s="839"/>
      <c r="AO125" s="840"/>
      <c r="AP125" s="886" t="s">
        <v>171</v>
      </c>
      <c r="AQ125" s="887"/>
      <c r="AR125" s="887"/>
      <c r="AS125" s="887"/>
      <c r="AT125" s="888"/>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3" t="s">
        <v>476</v>
      </c>
      <c r="CL125" s="914"/>
      <c r="CM125" s="914"/>
      <c r="CN125" s="914"/>
      <c r="CO125" s="915"/>
      <c r="CP125" s="922" t="s">
        <v>477</v>
      </c>
      <c r="CQ125" s="867"/>
      <c r="CR125" s="867"/>
      <c r="CS125" s="867"/>
      <c r="CT125" s="867"/>
      <c r="CU125" s="867"/>
      <c r="CV125" s="867"/>
      <c r="CW125" s="867"/>
      <c r="CX125" s="867"/>
      <c r="CY125" s="867"/>
      <c r="CZ125" s="867"/>
      <c r="DA125" s="867"/>
      <c r="DB125" s="867"/>
      <c r="DC125" s="867"/>
      <c r="DD125" s="867"/>
      <c r="DE125" s="867"/>
      <c r="DF125" s="868"/>
      <c r="DG125" s="923" t="s">
        <v>171</v>
      </c>
      <c r="DH125" s="904"/>
      <c r="DI125" s="904"/>
      <c r="DJ125" s="904"/>
      <c r="DK125" s="904"/>
      <c r="DL125" s="904" t="s">
        <v>387</v>
      </c>
      <c r="DM125" s="904"/>
      <c r="DN125" s="904"/>
      <c r="DO125" s="904"/>
      <c r="DP125" s="904"/>
      <c r="DQ125" s="904" t="s">
        <v>171</v>
      </c>
      <c r="DR125" s="904"/>
      <c r="DS125" s="904"/>
      <c r="DT125" s="904"/>
      <c r="DU125" s="904"/>
      <c r="DV125" s="905" t="s">
        <v>171</v>
      </c>
      <c r="DW125" s="905"/>
      <c r="DX125" s="905"/>
      <c r="DY125" s="905"/>
      <c r="DZ125" s="906"/>
    </row>
    <row r="126" spans="1:130" s="226" customFormat="1" ht="26.25" customHeight="1" thickBot="1">
      <c r="A126" s="879"/>
      <c r="B126" s="880"/>
      <c r="C126" s="883" t="s">
        <v>463</v>
      </c>
      <c r="D126" s="884"/>
      <c r="E126" s="884"/>
      <c r="F126" s="884"/>
      <c r="G126" s="884"/>
      <c r="H126" s="884"/>
      <c r="I126" s="884"/>
      <c r="J126" s="884"/>
      <c r="K126" s="884"/>
      <c r="L126" s="884"/>
      <c r="M126" s="884"/>
      <c r="N126" s="884"/>
      <c r="O126" s="884"/>
      <c r="P126" s="884"/>
      <c r="Q126" s="884"/>
      <c r="R126" s="884"/>
      <c r="S126" s="884"/>
      <c r="T126" s="884"/>
      <c r="U126" s="884"/>
      <c r="V126" s="884"/>
      <c r="W126" s="884"/>
      <c r="X126" s="884"/>
      <c r="Y126" s="884"/>
      <c r="Z126" s="885"/>
      <c r="AA126" s="838">
        <v>10017</v>
      </c>
      <c r="AB126" s="839"/>
      <c r="AC126" s="839"/>
      <c r="AD126" s="839"/>
      <c r="AE126" s="840"/>
      <c r="AF126" s="841">
        <v>29701</v>
      </c>
      <c r="AG126" s="839"/>
      <c r="AH126" s="839"/>
      <c r="AI126" s="839"/>
      <c r="AJ126" s="840"/>
      <c r="AK126" s="841">
        <v>9491</v>
      </c>
      <c r="AL126" s="839"/>
      <c r="AM126" s="839"/>
      <c r="AN126" s="839"/>
      <c r="AO126" s="840"/>
      <c r="AP126" s="886">
        <v>0.1</v>
      </c>
      <c r="AQ126" s="887"/>
      <c r="AR126" s="887"/>
      <c r="AS126" s="887"/>
      <c r="AT126" s="888"/>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6"/>
      <c r="CL126" s="917"/>
      <c r="CM126" s="917"/>
      <c r="CN126" s="917"/>
      <c r="CO126" s="918"/>
      <c r="CP126" s="874" t="s">
        <v>478</v>
      </c>
      <c r="CQ126" s="809"/>
      <c r="CR126" s="809"/>
      <c r="CS126" s="809"/>
      <c r="CT126" s="809"/>
      <c r="CU126" s="809"/>
      <c r="CV126" s="809"/>
      <c r="CW126" s="809"/>
      <c r="CX126" s="809"/>
      <c r="CY126" s="809"/>
      <c r="CZ126" s="809"/>
      <c r="DA126" s="809"/>
      <c r="DB126" s="809"/>
      <c r="DC126" s="809"/>
      <c r="DD126" s="809"/>
      <c r="DE126" s="809"/>
      <c r="DF126" s="810"/>
      <c r="DG126" s="875" t="s">
        <v>171</v>
      </c>
      <c r="DH126" s="876"/>
      <c r="DI126" s="876"/>
      <c r="DJ126" s="876"/>
      <c r="DK126" s="876"/>
      <c r="DL126" s="876" t="s">
        <v>171</v>
      </c>
      <c r="DM126" s="876"/>
      <c r="DN126" s="876"/>
      <c r="DO126" s="876"/>
      <c r="DP126" s="876"/>
      <c r="DQ126" s="876" t="s">
        <v>171</v>
      </c>
      <c r="DR126" s="876"/>
      <c r="DS126" s="876"/>
      <c r="DT126" s="876"/>
      <c r="DU126" s="876"/>
      <c r="DV126" s="853" t="s">
        <v>387</v>
      </c>
      <c r="DW126" s="853"/>
      <c r="DX126" s="853"/>
      <c r="DY126" s="853"/>
      <c r="DZ126" s="854"/>
    </row>
    <row r="127" spans="1:130" s="226" customFormat="1" ht="26.25" customHeight="1">
      <c r="A127" s="881"/>
      <c r="B127" s="882"/>
      <c r="C127" s="900" t="s">
        <v>479</v>
      </c>
      <c r="D127" s="901"/>
      <c r="E127" s="901"/>
      <c r="F127" s="901"/>
      <c r="G127" s="901"/>
      <c r="H127" s="901"/>
      <c r="I127" s="901"/>
      <c r="J127" s="901"/>
      <c r="K127" s="901"/>
      <c r="L127" s="901"/>
      <c r="M127" s="901"/>
      <c r="N127" s="901"/>
      <c r="O127" s="901"/>
      <c r="P127" s="901"/>
      <c r="Q127" s="901"/>
      <c r="R127" s="901"/>
      <c r="S127" s="901"/>
      <c r="T127" s="901"/>
      <c r="U127" s="901"/>
      <c r="V127" s="901"/>
      <c r="W127" s="901"/>
      <c r="X127" s="901"/>
      <c r="Y127" s="901"/>
      <c r="Z127" s="902"/>
      <c r="AA127" s="838" t="s">
        <v>171</v>
      </c>
      <c r="AB127" s="839"/>
      <c r="AC127" s="839"/>
      <c r="AD127" s="839"/>
      <c r="AE127" s="840"/>
      <c r="AF127" s="841" t="s">
        <v>171</v>
      </c>
      <c r="AG127" s="839"/>
      <c r="AH127" s="839"/>
      <c r="AI127" s="839"/>
      <c r="AJ127" s="840"/>
      <c r="AK127" s="841" t="s">
        <v>171</v>
      </c>
      <c r="AL127" s="839"/>
      <c r="AM127" s="839"/>
      <c r="AN127" s="839"/>
      <c r="AO127" s="840"/>
      <c r="AP127" s="886" t="s">
        <v>387</v>
      </c>
      <c r="AQ127" s="887"/>
      <c r="AR127" s="887"/>
      <c r="AS127" s="887"/>
      <c r="AT127" s="888"/>
      <c r="AU127" s="262"/>
      <c r="AV127" s="262"/>
      <c r="AW127" s="262"/>
      <c r="AX127" s="903" t="s">
        <v>480</v>
      </c>
      <c r="AY127" s="871"/>
      <c r="AZ127" s="871"/>
      <c r="BA127" s="871"/>
      <c r="BB127" s="871"/>
      <c r="BC127" s="871"/>
      <c r="BD127" s="871"/>
      <c r="BE127" s="872"/>
      <c r="BF127" s="870" t="s">
        <v>481</v>
      </c>
      <c r="BG127" s="871"/>
      <c r="BH127" s="871"/>
      <c r="BI127" s="871"/>
      <c r="BJ127" s="871"/>
      <c r="BK127" s="871"/>
      <c r="BL127" s="872"/>
      <c r="BM127" s="870" t="s">
        <v>482</v>
      </c>
      <c r="BN127" s="871"/>
      <c r="BO127" s="871"/>
      <c r="BP127" s="871"/>
      <c r="BQ127" s="871"/>
      <c r="BR127" s="871"/>
      <c r="BS127" s="872"/>
      <c r="BT127" s="870" t="s">
        <v>483</v>
      </c>
      <c r="BU127" s="871"/>
      <c r="BV127" s="871"/>
      <c r="BW127" s="871"/>
      <c r="BX127" s="871"/>
      <c r="BY127" s="871"/>
      <c r="BZ127" s="873"/>
      <c r="CA127" s="262"/>
      <c r="CB127" s="262"/>
      <c r="CC127" s="262"/>
      <c r="CD127" s="263"/>
      <c r="CE127" s="263"/>
      <c r="CF127" s="263"/>
      <c r="CG127" s="260"/>
      <c r="CH127" s="260"/>
      <c r="CI127" s="260"/>
      <c r="CJ127" s="261"/>
      <c r="CK127" s="916"/>
      <c r="CL127" s="917"/>
      <c r="CM127" s="917"/>
      <c r="CN127" s="917"/>
      <c r="CO127" s="918"/>
      <c r="CP127" s="874" t="s">
        <v>484</v>
      </c>
      <c r="CQ127" s="809"/>
      <c r="CR127" s="809"/>
      <c r="CS127" s="809"/>
      <c r="CT127" s="809"/>
      <c r="CU127" s="809"/>
      <c r="CV127" s="809"/>
      <c r="CW127" s="809"/>
      <c r="CX127" s="809"/>
      <c r="CY127" s="809"/>
      <c r="CZ127" s="809"/>
      <c r="DA127" s="809"/>
      <c r="DB127" s="809"/>
      <c r="DC127" s="809"/>
      <c r="DD127" s="809"/>
      <c r="DE127" s="809"/>
      <c r="DF127" s="810"/>
      <c r="DG127" s="875" t="s">
        <v>171</v>
      </c>
      <c r="DH127" s="876"/>
      <c r="DI127" s="876"/>
      <c r="DJ127" s="876"/>
      <c r="DK127" s="876"/>
      <c r="DL127" s="876" t="s">
        <v>171</v>
      </c>
      <c r="DM127" s="876"/>
      <c r="DN127" s="876"/>
      <c r="DO127" s="876"/>
      <c r="DP127" s="876"/>
      <c r="DQ127" s="876" t="s">
        <v>171</v>
      </c>
      <c r="DR127" s="876"/>
      <c r="DS127" s="876"/>
      <c r="DT127" s="876"/>
      <c r="DU127" s="876"/>
      <c r="DV127" s="853" t="s">
        <v>171</v>
      </c>
      <c r="DW127" s="853"/>
      <c r="DX127" s="853"/>
      <c r="DY127" s="853"/>
      <c r="DZ127" s="854"/>
    </row>
    <row r="128" spans="1:130" s="226" customFormat="1" ht="26.25" customHeight="1" thickBot="1">
      <c r="A128" s="855" t="s">
        <v>485</v>
      </c>
      <c r="B128" s="856"/>
      <c r="C128" s="856"/>
      <c r="D128" s="856"/>
      <c r="E128" s="856"/>
      <c r="F128" s="856"/>
      <c r="G128" s="856"/>
      <c r="H128" s="856"/>
      <c r="I128" s="856"/>
      <c r="J128" s="856"/>
      <c r="K128" s="856"/>
      <c r="L128" s="856"/>
      <c r="M128" s="856"/>
      <c r="N128" s="856"/>
      <c r="O128" s="856"/>
      <c r="P128" s="856"/>
      <c r="Q128" s="856"/>
      <c r="R128" s="856"/>
      <c r="S128" s="856"/>
      <c r="T128" s="856"/>
      <c r="U128" s="856"/>
      <c r="V128" s="856"/>
      <c r="W128" s="857" t="s">
        <v>486</v>
      </c>
      <c r="X128" s="857"/>
      <c r="Y128" s="857"/>
      <c r="Z128" s="858"/>
      <c r="AA128" s="859">
        <v>497173</v>
      </c>
      <c r="AB128" s="860"/>
      <c r="AC128" s="860"/>
      <c r="AD128" s="860"/>
      <c r="AE128" s="861"/>
      <c r="AF128" s="862">
        <v>470185</v>
      </c>
      <c r="AG128" s="860"/>
      <c r="AH128" s="860"/>
      <c r="AI128" s="860"/>
      <c r="AJ128" s="861"/>
      <c r="AK128" s="862">
        <v>499315</v>
      </c>
      <c r="AL128" s="860"/>
      <c r="AM128" s="860"/>
      <c r="AN128" s="860"/>
      <c r="AO128" s="861"/>
      <c r="AP128" s="863"/>
      <c r="AQ128" s="864"/>
      <c r="AR128" s="864"/>
      <c r="AS128" s="864"/>
      <c r="AT128" s="865"/>
      <c r="AU128" s="262"/>
      <c r="AV128" s="262"/>
      <c r="AW128" s="262"/>
      <c r="AX128" s="866" t="s">
        <v>487</v>
      </c>
      <c r="AY128" s="867"/>
      <c r="AZ128" s="867"/>
      <c r="BA128" s="867"/>
      <c r="BB128" s="867"/>
      <c r="BC128" s="867"/>
      <c r="BD128" s="867"/>
      <c r="BE128" s="868"/>
      <c r="BF128" s="845" t="s">
        <v>171</v>
      </c>
      <c r="BG128" s="846"/>
      <c r="BH128" s="846"/>
      <c r="BI128" s="846"/>
      <c r="BJ128" s="846"/>
      <c r="BK128" s="846"/>
      <c r="BL128" s="869"/>
      <c r="BM128" s="845">
        <v>12.51</v>
      </c>
      <c r="BN128" s="846"/>
      <c r="BO128" s="846"/>
      <c r="BP128" s="846"/>
      <c r="BQ128" s="846"/>
      <c r="BR128" s="846"/>
      <c r="BS128" s="869"/>
      <c r="BT128" s="845">
        <v>20</v>
      </c>
      <c r="BU128" s="846"/>
      <c r="BV128" s="846"/>
      <c r="BW128" s="846"/>
      <c r="BX128" s="846"/>
      <c r="BY128" s="846"/>
      <c r="BZ128" s="847"/>
      <c r="CA128" s="263"/>
      <c r="CB128" s="263"/>
      <c r="CC128" s="263"/>
      <c r="CD128" s="263"/>
      <c r="CE128" s="263"/>
      <c r="CF128" s="263"/>
      <c r="CG128" s="260"/>
      <c r="CH128" s="260"/>
      <c r="CI128" s="260"/>
      <c r="CJ128" s="261"/>
      <c r="CK128" s="919"/>
      <c r="CL128" s="920"/>
      <c r="CM128" s="920"/>
      <c r="CN128" s="920"/>
      <c r="CO128" s="921"/>
      <c r="CP128" s="848" t="s">
        <v>488</v>
      </c>
      <c r="CQ128" s="787"/>
      <c r="CR128" s="787"/>
      <c r="CS128" s="787"/>
      <c r="CT128" s="787"/>
      <c r="CU128" s="787"/>
      <c r="CV128" s="787"/>
      <c r="CW128" s="787"/>
      <c r="CX128" s="787"/>
      <c r="CY128" s="787"/>
      <c r="CZ128" s="787"/>
      <c r="DA128" s="787"/>
      <c r="DB128" s="787"/>
      <c r="DC128" s="787"/>
      <c r="DD128" s="787"/>
      <c r="DE128" s="787"/>
      <c r="DF128" s="788"/>
      <c r="DG128" s="849" t="s">
        <v>171</v>
      </c>
      <c r="DH128" s="850"/>
      <c r="DI128" s="850"/>
      <c r="DJ128" s="850"/>
      <c r="DK128" s="850"/>
      <c r="DL128" s="850" t="s">
        <v>387</v>
      </c>
      <c r="DM128" s="850"/>
      <c r="DN128" s="850"/>
      <c r="DO128" s="850"/>
      <c r="DP128" s="850"/>
      <c r="DQ128" s="850" t="s">
        <v>171</v>
      </c>
      <c r="DR128" s="850"/>
      <c r="DS128" s="850"/>
      <c r="DT128" s="850"/>
      <c r="DU128" s="850"/>
      <c r="DV128" s="851" t="s">
        <v>171</v>
      </c>
      <c r="DW128" s="851"/>
      <c r="DX128" s="851"/>
      <c r="DY128" s="851"/>
      <c r="DZ128" s="852"/>
    </row>
    <row r="129" spans="1:131" s="226" customFormat="1" ht="26.25" customHeight="1">
      <c r="A129" s="833" t="s">
        <v>100</v>
      </c>
      <c r="B129" s="834"/>
      <c r="C129" s="834"/>
      <c r="D129" s="834"/>
      <c r="E129" s="834"/>
      <c r="F129" s="834"/>
      <c r="G129" s="834"/>
      <c r="H129" s="834"/>
      <c r="I129" s="834"/>
      <c r="J129" s="834"/>
      <c r="K129" s="834"/>
      <c r="L129" s="834"/>
      <c r="M129" s="834"/>
      <c r="N129" s="834"/>
      <c r="O129" s="834"/>
      <c r="P129" s="834"/>
      <c r="Q129" s="834"/>
      <c r="R129" s="834"/>
      <c r="S129" s="834"/>
      <c r="T129" s="834"/>
      <c r="U129" s="834"/>
      <c r="V129" s="834"/>
      <c r="W129" s="835" t="s">
        <v>489</v>
      </c>
      <c r="X129" s="836"/>
      <c r="Y129" s="836"/>
      <c r="Z129" s="837"/>
      <c r="AA129" s="838">
        <v>20049377</v>
      </c>
      <c r="AB129" s="839"/>
      <c r="AC129" s="839"/>
      <c r="AD129" s="839"/>
      <c r="AE129" s="840"/>
      <c r="AF129" s="841">
        <v>19891014</v>
      </c>
      <c r="AG129" s="839"/>
      <c r="AH129" s="839"/>
      <c r="AI129" s="839"/>
      <c r="AJ129" s="840"/>
      <c r="AK129" s="841">
        <v>19752954</v>
      </c>
      <c r="AL129" s="839"/>
      <c r="AM129" s="839"/>
      <c r="AN129" s="839"/>
      <c r="AO129" s="840"/>
      <c r="AP129" s="842"/>
      <c r="AQ129" s="843"/>
      <c r="AR129" s="843"/>
      <c r="AS129" s="843"/>
      <c r="AT129" s="844"/>
      <c r="AU129" s="264"/>
      <c r="AV129" s="264"/>
      <c r="AW129" s="264"/>
      <c r="AX129" s="808" t="s">
        <v>490</v>
      </c>
      <c r="AY129" s="809"/>
      <c r="AZ129" s="809"/>
      <c r="BA129" s="809"/>
      <c r="BB129" s="809"/>
      <c r="BC129" s="809"/>
      <c r="BD129" s="809"/>
      <c r="BE129" s="810"/>
      <c r="BF129" s="828" t="s">
        <v>171</v>
      </c>
      <c r="BG129" s="829"/>
      <c r="BH129" s="829"/>
      <c r="BI129" s="829"/>
      <c r="BJ129" s="829"/>
      <c r="BK129" s="829"/>
      <c r="BL129" s="830"/>
      <c r="BM129" s="828">
        <v>17.510000000000002</v>
      </c>
      <c r="BN129" s="829"/>
      <c r="BO129" s="829"/>
      <c r="BP129" s="829"/>
      <c r="BQ129" s="829"/>
      <c r="BR129" s="829"/>
      <c r="BS129" s="830"/>
      <c r="BT129" s="828">
        <v>30</v>
      </c>
      <c r="BU129" s="831"/>
      <c r="BV129" s="831"/>
      <c r="BW129" s="831"/>
      <c r="BX129" s="831"/>
      <c r="BY129" s="831"/>
      <c r="BZ129" s="832"/>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3" t="s">
        <v>491</v>
      </c>
      <c r="B130" s="834"/>
      <c r="C130" s="834"/>
      <c r="D130" s="834"/>
      <c r="E130" s="834"/>
      <c r="F130" s="834"/>
      <c r="G130" s="834"/>
      <c r="H130" s="834"/>
      <c r="I130" s="834"/>
      <c r="J130" s="834"/>
      <c r="K130" s="834"/>
      <c r="L130" s="834"/>
      <c r="M130" s="834"/>
      <c r="N130" s="834"/>
      <c r="O130" s="834"/>
      <c r="P130" s="834"/>
      <c r="Q130" s="834"/>
      <c r="R130" s="834"/>
      <c r="S130" s="834"/>
      <c r="T130" s="834"/>
      <c r="U130" s="834"/>
      <c r="V130" s="834"/>
      <c r="W130" s="835" t="s">
        <v>492</v>
      </c>
      <c r="X130" s="836"/>
      <c r="Y130" s="836"/>
      <c r="Z130" s="837"/>
      <c r="AA130" s="838">
        <v>2929537</v>
      </c>
      <c r="AB130" s="839"/>
      <c r="AC130" s="839"/>
      <c r="AD130" s="839"/>
      <c r="AE130" s="840"/>
      <c r="AF130" s="841">
        <v>2872007</v>
      </c>
      <c r="AG130" s="839"/>
      <c r="AH130" s="839"/>
      <c r="AI130" s="839"/>
      <c r="AJ130" s="840"/>
      <c r="AK130" s="841">
        <v>2848478</v>
      </c>
      <c r="AL130" s="839"/>
      <c r="AM130" s="839"/>
      <c r="AN130" s="839"/>
      <c r="AO130" s="840"/>
      <c r="AP130" s="842"/>
      <c r="AQ130" s="843"/>
      <c r="AR130" s="843"/>
      <c r="AS130" s="843"/>
      <c r="AT130" s="844"/>
      <c r="AU130" s="264"/>
      <c r="AV130" s="264"/>
      <c r="AW130" s="264"/>
      <c r="AX130" s="808" t="s">
        <v>493</v>
      </c>
      <c r="AY130" s="809"/>
      <c r="AZ130" s="809"/>
      <c r="BA130" s="809"/>
      <c r="BB130" s="809"/>
      <c r="BC130" s="809"/>
      <c r="BD130" s="809"/>
      <c r="BE130" s="810"/>
      <c r="BF130" s="811">
        <v>8.6</v>
      </c>
      <c r="BG130" s="812"/>
      <c r="BH130" s="812"/>
      <c r="BI130" s="812"/>
      <c r="BJ130" s="812"/>
      <c r="BK130" s="812"/>
      <c r="BL130" s="813"/>
      <c r="BM130" s="811">
        <v>25</v>
      </c>
      <c r="BN130" s="812"/>
      <c r="BO130" s="812"/>
      <c r="BP130" s="812"/>
      <c r="BQ130" s="812"/>
      <c r="BR130" s="812"/>
      <c r="BS130" s="813"/>
      <c r="BT130" s="811">
        <v>35</v>
      </c>
      <c r="BU130" s="814"/>
      <c r="BV130" s="814"/>
      <c r="BW130" s="814"/>
      <c r="BX130" s="814"/>
      <c r="BY130" s="814"/>
      <c r="BZ130" s="815"/>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6"/>
      <c r="B131" s="817"/>
      <c r="C131" s="817"/>
      <c r="D131" s="817"/>
      <c r="E131" s="817"/>
      <c r="F131" s="817"/>
      <c r="G131" s="817"/>
      <c r="H131" s="817"/>
      <c r="I131" s="817"/>
      <c r="J131" s="817"/>
      <c r="K131" s="817"/>
      <c r="L131" s="817"/>
      <c r="M131" s="817"/>
      <c r="N131" s="817"/>
      <c r="O131" s="817"/>
      <c r="P131" s="817"/>
      <c r="Q131" s="817"/>
      <c r="R131" s="817"/>
      <c r="S131" s="817"/>
      <c r="T131" s="817"/>
      <c r="U131" s="817"/>
      <c r="V131" s="817"/>
      <c r="W131" s="818" t="s">
        <v>494</v>
      </c>
      <c r="X131" s="819"/>
      <c r="Y131" s="819"/>
      <c r="Z131" s="820"/>
      <c r="AA131" s="821">
        <v>17119840</v>
      </c>
      <c r="AB131" s="822"/>
      <c r="AC131" s="822"/>
      <c r="AD131" s="822"/>
      <c r="AE131" s="823"/>
      <c r="AF131" s="824">
        <v>17019007</v>
      </c>
      <c r="AG131" s="822"/>
      <c r="AH131" s="822"/>
      <c r="AI131" s="822"/>
      <c r="AJ131" s="823"/>
      <c r="AK131" s="824">
        <v>16904476</v>
      </c>
      <c r="AL131" s="822"/>
      <c r="AM131" s="822"/>
      <c r="AN131" s="822"/>
      <c r="AO131" s="823"/>
      <c r="AP131" s="825"/>
      <c r="AQ131" s="826"/>
      <c r="AR131" s="826"/>
      <c r="AS131" s="826"/>
      <c r="AT131" s="827"/>
      <c r="AU131" s="264"/>
      <c r="AV131" s="264"/>
      <c r="AW131" s="264"/>
      <c r="AX131" s="786" t="s">
        <v>495</v>
      </c>
      <c r="AY131" s="787"/>
      <c r="AZ131" s="787"/>
      <c r="BA131" s="787"/>
      <c r="BB131" s="787"/>
      <c r="BC131" s="787"/>
      <c r="BD131" s="787"/>
      <c r="BE131" s="788"/>
      <c r="BF131" s="789">
        <v>40.5</v>
      </c>
      <c r="BG131" s="790"/>
      <c r="BH131" s="790"/>
      <c r="BI131" s="790"/>
      <c r="BJ131" s="790"/>
      <c r="BK131" s="790"/>
      <c r="BL131" s="791"/>
      <c r="BM131" s="789">
        <v>350</v>
      </c>
      <c r="BN131" s="790"/>
      <c r="BO131" s="790"/>
      <c r="BP131" s="790"/>
      <c r="BQ131" s="790"/>
      <c r="BR131" s="790"/>
      <c r="BS131" s="791"/>
      <c r="BT131" s="792"/>
      <c r="BU131" s="793"/>
      <c r="BV131" s="793"/>
      <c r="BW131" s="793"/>
      <c r="BX131" s="793"/>
      <c r="BY131" s="793"/>
      <c r="BZ131" s="794"/>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5" t="s">
        <v>496</v>
      </c>
      <c r="B132" s="796"/>
      <c r="C132" s="796"/>
      <c r="D132" s="796"/>
      <c r="E132" s="796"/>
      <c r="F132" s="796"/>
      <c r="G132" s="796"/>
      <c r="H132" s="796"/>
      <c r="I132" s="796"/>
      <c r="J132" s="796"/>
      <c r="K132" s="796"/>
      <c r="L132" s="796"/>
      <c r="M132" s="796"/>
      <c r="N132" s="796"/>
      <c r="O132" s="796"/>
      <c r="P132" s="796"/>
      <c r="Q132" s="796"/>
      <c r="R132" s="796"/>
      <c r="S132" s="796"/>
      <c r="T132" s="796"/>
      <c r="U132" s="796"/>
      <c r="V132" s="799" t="s">
        <v>497</v>
      </c>
      <c r="W132" s="799"/>
      <c r="X132" s="799"/>
      <c r="Y132" s="799"/>
      <c r="Z132" s="800"/>
      <c r="AA132" s="801">
        <v>9.0289745700000008</v>
      </c>
      <c r="AB132" s="802"/>
      <c r="AC132" s="802"/>
      <c r="AD132" s="802"/>
      <c r="AE132" s="803"/>
      <c r="AF132" s="804">
        <v>9.4531367189999997</v>
      </c>
      <c r="AG132" s="802"/>
      <c r="AH132" s="802"/>
      <c r="AI132" s="802"/>
      <c r="AJ132" s="803"/>
      <c r="AK132" s="804">
        <v>7.4468324250000002</v>
      </c>
      <c r="AL132" s="802"/>
      <c r="AM132" s="802"/>
      <c r="AN132" s="802"/>
      <c r="AO132" s="803"/>
      <c r="AP132" s="805"/>
      <c r="AQ132" s="806"/>
      <c r="AR132" s="806"/>
      <c r="AS132" s="806"/>
      <c r="AT132" s="807"/>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7"/>
      <c r="B133" s="798"/>
      <c r="C133" s="798"/>
      <c r="D133" s="798"/>
      <c r="E133" s="798"/>
      <c r="F133" s="798"/>
      <c r="G133" s="798"/>
      <c r="H133" s="798"/>
      <c r="I133" s="798"/>
      <c r="J133" s="798"/>
      <c r="K133" s="798"/>
      <c r="L133" s="798"/>
      <c r="M133" s="798"/>
      <c r="N133" s="798"/>
      <c r="O133" s="798"/>
      <c r="P133" s="798"/>
      <c r="Q133" s="798"/>
      <c r="R133" s="798"/>
      <c r="S133" s="798"/>
      <c r="T133" s="798"/>
      <c r="U133" s="798"/>
      <c r="V133" s="778" t="s">
        <v>498</v>
      </c>
      <c r="W133" s="778"/>
      <c r="X133" s="778"/>
      <c r="Y133" s="778"/>
      <c r="Z133" s="779"/>
      <c r="AA133" s="780">
        <v>10.5</v>
      </c>
      <c r="AB133" s="781"/>
      <c r="AC133" s="781"/>
      <c r="AD133" s="781"/>
      <c r="AE133" s="782"/>
      <c r="AF133" s="780">
        <v>9.6</v>
      </c>
      <c r="AG133" s="781"/>
      <c r="AH133" s="781"/>
      <c r="AI133" s="781"/>
      <c r="AJ133" s="782"/>
      <c r="AK133" s="780">
        <v>8.6</v>
      </c>
      <c r="AL133" s="781"/>
      <c r="AM133" s="781"/>
      <c r="AN133" s="781"/>
      <c r="AO133" s="782"/>
      <c r="AP133" s="783"/>
      <c r="AQ133" s="784"/>
      <c r="AR133" s="784"/>
      <c r="AS133" s="784"/>
      <c r="AT133" s="785"/>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nEOF2FVJxkDxRKEHZRcdI7ygLxRznN6AXNHyk3hfdH+QdZVZIuS0F5y/CJ0d/zefMlu8fsodi/LsUF+2YC7mgQ==" saltValue="YrpWDNINa9Zbazlmg1xNs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X55" zoomScaleNormal="85" zoomScaleSheetLayoutView="100" workbookViewId="0">
      <selection activeCell="CR28" sqref="CR28"/>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499</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ztMEqzwsbxqNPBm/EIzW/x+JgP7zyR0CkzKUkbiPLwtdk7+c2njz01Dlybq8ojdTFutdXBerfnYmQcIjN8hYWg==" saltValue="SxAA3Q01uf/4jW7jOLNjp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BC1"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Aer6ZYOsZ7TEjl0igm/4hpsp83k2E0fDXsYBxOwsfCsXsrVIcMn8mvdjLR/JS9o6HRjilOiu2l+Qr+KIlDcSHA==" saltValue="D8S+5UiYIzUf9XgjgYF7t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58"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500</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501</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3" t="s">
        <v>502</v>
      </c>
      <c r="AP7" s="283"/>
      <c r="AQ7" s="284" t="s">
        <v>503</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4"/>
      <c r="AP8" s="289" t="s">
        <v>504</v>
      </c>
      <c r="AQ8" s="290" t="s">
        <v>505</v>
      </c>
      <c r="AR8" s="291" t="s">
        <v>506</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7" t="s">
        <v>507</v>
      </c>
      <c r="AL9" s="1208"/>
      <c r="AM9" s="1208"/>
      <c r="AN9" s="1209"/>
      <c r="AO9" s="292">
        <v>4236579</v>
      </c>
      <c r="AP9" s="292">
        <v>51762</v>
      </c>
      <c r="AQ9" s="293">
        <v>61846</v>
      </c>
      <c r="AR9" s="294">
        <v>-16.3</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7" t="s">
        <v>508</v>
      </c>
      <c r="AL10" s="1208"/>
      <c r="AM10" s="1208"/>
      <c r="AN10" s="1209"/>
      <c r="AO10" s="295">
        <v>208737</v>
      </c>
      <c r="AP10" s="295">
        <v>2550</v>
      </c>
      <c r="AQ10" s="296">
        <v>5819</v>
      </c>
      <c r="AR10" s="297">
        <v>-56.2</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7" t="s">
        <v>509</v>
      </c>
      <c r="AL11" s="1208"/>
      <c r="AM11" s="1208"/>
      <c r="AN11" s="1209"/>
      <c r="AO11" s="295">
        <v>945300</v>
      </c>
      <c r="AP11" s="295">
        <v>11550</v>
      </c>
      <c r="AQ11" s="296">
        <v>5868</v>
      </c>
      <c r="AR11" s="297">
        <v>96.8</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7" t="s">
        <v>510</v>
      </c>
      <c r="AL12" s="1208"/>
      <c r="AM12" s="1208"/>
      <c r="AN12" s="1209"/>
      <c r="AO12" s="295">
        <v>110658</v>
      </c>
      <c r="AP12" s="295">
        <v>1352</v>
      </c>
      <c r="AQ12" s="296">
        <v>1247</v>
      </c>
      <c r="AR12" s="297">
        <v>8.4</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7" t="s">
        <v>511</v>
      </c>
      <c r="AL13" s="1208"/>
      <c r="AM13" s="1208"/>
      <c r="AN13" s="1209"/>
      <c r="AO13" s="295" t="s">
        <v>512</v>
      </c>
      <c r="AP13" s="295" t="s">
        <v>512</v>
      </c>
      <c r="AQ13" s="296">
        <v>0</v>
      </c>
      <c r="AR13" s="297" t="s">
        <v>512</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7" t="s">
        <v>513</v>
      </c>
      <c r="AL14" s="1208"/>
      <c r="AM14" s="1208"/>
      <c r="AN14" s="1209"/>
      <c r="AO14" s="295">
        <v>285903</v>
      </c>
      <c r="AP14" s="295">
        <v>3493</v>
      </c>
      <c r="AQ14" s="296">
        <v>2376</v>
      </c>
      <c r="AR14" s="297">
        <v>47</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7" t="s">
        <v>514</v>
      </c>
      <c r="AL15" s="1208"/>
      <c r="AM15" s="1208"/>
      <c r="AN15" s="1209"/>
      <c r="AO15" s="295">
        <v>68677</v>
      </c>
      <c r="AP15" s="295">
        <v>839</v>
      </c>
      <c r="AQ15" s="296">
        <v>1663</v>
      </c>
      <c r="AR15" s="297">
        <v>-49.5</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10" t="s">
        <v>515</v>
      </c>
      <c r="AL16" s="1211"/>
      <c r="AM16" s="1211"/>
      <c r="AN16" s="1212"/>
      <c r="AO16" s="295">
        <v>-294151</v>
      </c>
      <c r="AP16" s="295">
        <v>-3594</v>
      </c>
      <c r="AQ16" s="296">
        <v>-5271</v>
      </c>
      <c r="AR16" s="297">
        <v>-31.8</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10" t="s">
        <v>184</v>
      </c>
      <c r="AL17" s="1211"/>
      <c r="AM17" s="1211"/>
      <c r="AN17" s="1212"/>
      <c r="AO17" s="295">
        <v>5561703</v>
      </c>
      <c r="AP17" s="295">
        <v>67952</v>
      </c>
      <c r="AQ17" s="296">
        <v>73548</v>
      </c>
      <c r="AR17" s="297">
        <v>-7.6</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516</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517</v>
      </c>
      <c r="AP20" s="303" t="s">
        <v>518</v>
      </c>
      <c r="AQ20" s="304" t="s">
        <v>519</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4" t="s">
        <v>520</v>
      </c>
      <c r="AL21" s="1205"/>
      <c r="AM21" s="1205"/>
      <c r="AN21" s="1206"/>
      <c r="AO21" s="307">
        <v>5.88</v>
      </c>
      <c r="AP21" s="308">
        <v>7.24</v>
      </c>
      <c r="AQ21" s="309">
        <v>-1.36</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4" t="s">
        <v>521</v>
      </c>
      <c r="AL22" s="1205"/>
      <c r="AM22" s="1205"/>
      <c r="AN22" s="1206"/>
      <c r="AO22" s="312">
        <v>96.7</v>
      </c>
      <c r="AP22" s="313">
        <v>98.4</v>
      </c>
      <c r="AQ22" s="314">
        <v>-1.7</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522</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523</v>
      </c>
      <c r="AO27" s="273"/>
      <c r="AP27" s="273"/>
      <c r="AQ27" s="273"/>
      <c r="AR27" s="273"/>
      <c r="AS27" s="273"/>
      <c r="AT27" s="273"/>
    </row>
    <row r="28" spans="1:46" ht="16.2">
      <c r="A28" s="274" t="s">
        <v>524</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525</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3" t="s">
        <v>502</v>
      </c>
      <c r="AP30" s="283"/>
      <c r="AQ30" s="284" t="s">
        <v>503</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4"/>
      <c r="AP31" s="289" t="s">
        <v>504</v>
      </c>
      <c r="AQ31" s="290" t="s">
        <v>505</v>
      </c>
      <c r="AR31" s="291" t="s">
        <v>506</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5" t="s">
        <v>526</v>
      </c>
      <c r="AL32" s="1196"/>
      <c r="AM32" s="1196"/>
      <c r="AN32" s="1197"/>
      <c r="AO32" s="322">
        <v>3370119</v>
      </c>
      <c r="AP32" s="322">
        <v>41176</v>
      </c>
      <c r="AQ32" s="323">
        <v>39633</v>
      </c>
      <c r="AR32" s="324">
        <v>3.9</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5" t="s">
        <v>527</v>
      </c>
      <c r="AL33" s="1196"/>
      <c r="AM33" s="1196"/>
      <c r="AN33" s="1197"/>
      <c r="AO33" s="322" t="s">
        <v>512</v>
      </c>
      <c r="AP33" s="322" t="s">
        <v>512</v>
      </c>
      <c r="AQ33" s="323" t="s">
        <v>512</v>
      </c>
      <c r="AR33" s="324" t="s">
        <v>512</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5" t="s">
        <v>528</v>
      </c>
      <c r="AL34" s="1196"/>
      <c r="AM34" s="1196"/>
      <c r="AN34" s="1197"/>
      <c r="AO34" s="322" t="s">
        <v>512</v>
      </c>
      <c r="AP34" s="322" t="s">
        <v>512</v>
      </c>
      <c r="AQ34" s="323">
        <v>58</v>
      </c>
      <c r="AR34" s="324" t="s">
        <v>512</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5" t="s">
        <v>529</v>
      </c>
      <c r="AL35" s="1196"/>
      <c r="AM35" s="1196"/>
      <c r="AN35" s="1197"/>
      <c r="AO35" s="322">
        <v>803925</v>
      </c>
      <c r="AP35" s="322">
        <v>9822</v>
      </c>
      <c r="AQ35" s="323">
        <v>13693</v>
      </c>
      <c r="AR35" s="324">
        <v>-28.3</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5" t="s">
        <v>530</v>
      </c>
      <c r="AL36" s="1196"/>
      <c r="AM36" s="1196"/>
      <c r="AN36" s="1197"/>
      <c r="AO36" s="322">
        <v>317998</v>
      </c>
      <c r="AP36" s="322">
        <v>3885</v>
      </c>
      <c r="AQ36" s="323">
        <v>1763</v>
      </c>
      <c r="AR36" s="324">
        <v>120.4</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5" t="s">
        <v>531</v>
      </c>
      <c r="AL37" s="1196"/>
      <c r="AM37" s="1196"/>
      <c r="AN37" s="1197"/>
      <c r="AO37" s="322">
        <v>114599</v>
      </c>
      <c r="AP37" s="322">
        <v>1400</v>
      </c>
      <c r="AQ37" s="323">
        <v>897</v>
      </c>
      <c r="AR37" s="324">
        <v>56.1</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8" t="s">
        <v>532</v>
      </c>
      <c r="AL38" s="1199"/>
      <c r="AM38" s="1199"/>
      <c r="AN38" s="1200"/>
      <c r="AO38" s="325" t="s">
        <v>512</v>
      </c>
      <c r="AP38" s="325" t="s">
        <v>512</v>
      </c>
      <c r="AQ38" s="326">
        <v>1</v>
      </c>
      <c r="AR38" s="314" t="s">
        <v>512</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8" t="s">
        <v>533</v>
      </c>
      <c r="AL39" s="1199"/>
      <c r="AM39" s="1199"/>
      <c r="AN39" s="1200"/>
      <c r="AO39" s="322">
        <v>-499315</v>
      </c>
      <c r="AP39" s="322">
        <v>-6101</v>
      </c>
      <c r="AQ39" s="323">
        <v>-5566</v>
      </c>
      <c r="AR39" s="324">
        <v>9.6</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5" t="s">
        <v>534</v>
      </c>
      <c r="AL40" s="1196"/>
      <c r="AM40" s="1196"/>
      <c r="AN40" s="1197"/>
      <c r="AO40" s="322">
        <v>-2848478</v>
      </c>
      <c r="AP40" s="322">
        <v>-34802</v>
      </c>
      <c r="AQ40" s="323">
        <v>-36175</v>
      </c>
      <c r="AR40" s="324">
        <v>-3.8</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1" t="s">
        <v>297</v>
      </c>
      <c r="AL41" s="1202"/>
      <c r="AM41" s="1202"/>
      <c r="AN41" s="1203"/>
      <c r="AO41" s="322">
        <v>1258848</v>
      </c>
      <c r="AP41" s="322">
        <v>15381</v>
      </c>
      <c r="AQ41" s="323">
        <v>14303</v>
      </c>
      <c r="AR41" s="324">
        <v>7.5</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535</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536</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537</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8" t="s">
        <v>502</v>
      </c>
      <c r="AN49" s="1190" t="s">
        <v>538</v>
      </c>
      <c r="AO49" s="1191"/>
      <c r="AP49" s="1191"/>
      <c r="AQ49" s="1191"/>
      <c r="AR49" s="1192"/>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9"/>
      <c r="AN50" s="338" t="s">
        <v>539</v>
      </c>
      <c r="AO50" s="339" t="s">
        <v>540</v>
      </c>
      <c r="AP50" s="340" t="s">
        <v>541</v>
      </c>
      <c r="AQ50" s="341" t="s">
        <v>542</v>
      </c>
      <c r="AR50" s="342" t="s">
        <v>543</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544</v>
      </c>
      <c r="AL51" s="335"/>
      <c r="AM51" s="343">
        <v>4449530</v>
      </c>
      <c r="AN51" s="344">
        <v>51880</v>
      </c>
      <c r="AO51" s="345">
        <v>51.3</v>
      </c>
      <c r="AP51" s="346">
        <v>63956</v>
      </c>
      <c r="AQ51" s="347">
        <v>25.7</v>
      </c>
      <c r="AR51" s="348">
        <v>25.6</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545</v>
      </c>
      <c r="AM52" s="351">
        <v>1397147</v>
      </c>
      <c r="AN52" s="352">
        <v>16290</v>
      </c>
      <c r="AO52" s="353">
        <v>-18</v>
      </c>
      <c r="AP52" s="354">
        <v>29239</v>
      </c>
      <c r="AQ52" s="355">
        <v>8.8000000000000007</v>
      </c>
      <c r="AR52" s="356">
        <v>-26.8</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546</v>
      </c>
      <c r="AL53" s="335"/>
      <c r="AM53" s="343">
        <v>4561776</v>
      </c>
      <c r="AN53" s="344">
        <v>53703</v>
      </c>
      <c r="AO53" s="345">
        <v>3.5</v>
      </c>
      <c r="AP53" s="346">
        <v>66255</v>
      </c>
      <c r="AQ53" s="347">
        <v>3.6</v>
      </c>
      <c r="AR53" s="348">
        <v>-0.1</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545</v>
      </c>
      <c r="AM54" s="351">
        <v>2225174</v>
      </c>
      <c r="AN54" s="352">
        <v>26195</v>
      </c>
      <c r="AO54" s="353">
        <v>60.8</v>
      </c>
      <c r="AP54" s="354">
        <v>31822</v>
      </c>
      <c r="AQ54" s="355">
        <v>8.8000000000000007</v>
      </c>
      <c r="AR54" s="356">
        <v>52</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547</v>
      </c>
      <c r="AL55" s="335"/>
      <c r="AM55" s="343">
        <v>3048100</v>
      </c>
      <c r="AN55" s="344">
        <v>36344</v>
      </c>
      <c r="AO55" s="345">
        <v>-32.299999999999997</v>
      </c>
      <c r="AP55" s="346">
        <v>54227</v>
      </c>
      <c r="AQ55" s="347">
        <v>-18.2</v>
      </c>
      <c r="AR55" s="348">
        <v>-14.1</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545</v>
      </c>
      <c r="AM56" s="351">
        <v>1260214</v>
      </c>
      <c r="AN56" s="352">
        <v>15026</v>
      </c>
      <c r="AO56" s="353">
        <v>-42.6</v>
      </c>
      <c r="AP56" s="354">
        <v>29694</v>
      </c>
      <c r="AQ56" s="355">
        <v>-6.7</v>
      </c>
      <c r="AR56" s="356">
        <v>-35.9</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548</v>
      </c>
      <c r="AL57" s="335"/>
      <c r="AM57" s="343">
        <v>2167576</v>
      </c>
      <c r="AN57" s="344">
        <v>26165</v>
      </c>
      <c r="AO57" s="345">
        <v>-28</v>
      </c>
      <c r="AP57" s="346">
        <v>57295</v>
      </c>
      <c r="AQ57" s="347">
        <v>5.7</v>
      </c>
      <c r="AR57" s="348">
        <v>-33.700000000000003</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545</v>
      </c>
      <c r="AM58" s="351">
        <v>1012752</v>
      </c>
      <c r="AN58" s="352">
        <v>12225</v>
      </c>
      <c r="AO58" s="353">
        <v>-18.600000000000001</v>
      </c>
      <c r="AP58" s="354">
        <v>32771</v>
      </c>
      <c r="AQ58" s="355">
        <v>10.4</v>
      </c>
      <c r="AR58" s="356">
        <v>-29</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549</v>
      </c>
      <c r="AL59" s="335"/>
      <c r="AM59" s="343">
        <v>4018774</v>
      </c>
      <c r="AN59" s="344">
        <v>49101</v>
      </c>
      <c r="AO59" s="345">
        <v>87.7</v>
      </c>
      <c r="AP59" s="346">
        <v>54110</v>
      </c>
      <c r="AQ59" s="347">
        <v>-5.6</v>
      </c>
      <c r="AR59" s="348">
        <v>93.3</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545</v>
      </c>
      <c r="AM60" s="351">
        <v>1567100</v>
      </c>
      <c r="AN60" s="352">
        <v>19147</v>
      </c>
      <c r="AO60" s="353">
        <v>56.6</v>
      </c>
      <c r="AP60" s="354">
        <v>30620</v>
      </c>
      <c r="AQ60" s="355">
        <v>-6.6</v>
      </c>
      <c r="AR60" s="356">
        <v>63.2</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550</v>
      </c>
      <c r="AL61" s="357"/>
      <c r="AM61" s="358">
        <v>3649151</v>
      </c>
      <c r="AN61" s="359">
        <v>43439</v>
      </c>
      <c r="AO61" s="360">
        <v>16.399999999999999</v>
      </c>
      <c r="AP61" s="361">
        <v>59169</v>
      </c>
      <c r="AQ61" s="362">
        <v>2.2000000000000002</v>
      </c>
      <c r="AR61" s="348">
        <v>14.2</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545</v>
      </c>
      <c r="AM62" s="351">
        <v>1492477</v>
      </c>
      <c r="AN62" s="352">
        <v>17777</v>
      </c>
      <c r="AO62" s="353">
        <v>7.6</v>
      </c>
      <c r="AP62" s="354">
        <v>30829</v>
      </c>
      <c r="AQ62" s="355">
        <v>2.9</v>
      </c>
      <c r="AR62" s="356">
        <v>4.7</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fHB11w9LHqtnDIVDKgD9UwBUOE2/BGQXDcpQO7qv2qKtRlJ6DMjDPT1lQ16XPa9GqoQmFV4d6sSzUMzt1H6BVA==" saltValue="lBGKlN3HPuxMUChJJ5PhF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BI49"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552</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7WbKBaJzwcAL+SDZaFX607vhcPpj/HEXn0kgct/QMM7v0qoXMeiBptkAtz/y9ieSQrtbPVqJ2/M1QA5nxHQTjQ==" saltValue="XOy40cG4mhp2ojcVtmRka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1"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553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0EO43ldaTtR5L8i/JDPNColF2BsYKFjg+QrYKyCkLvyWSlN7CswvhaheOgkQ80ViFnRwnOUN0NqH38Pfk79Wlg==" saltValue="geGmgf0Jo8aIJ98t1f4V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F44"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554</v>
      </c>
      <c r="G46" s="8" t="s">
        <v>555</v>
      </c>
      <c r="H46" s="8" t="s">
        <v>556</v>
      </c>
      <c r="I46" s="8" t="s">
        <v>557</v>
      </c>
      <c r="J46" s="9" t="s">
        <v>558</v>
      </c>
    </row>
    <row r="47" spans="2:10" ht="57.75" customHeight="1">
      <c r="B47" s="10"/>
      <c r="C47" s="1213" t="s">
        <v>3</v>
      </c>
      <c r="D47" s="1213"/>
      <c r="E47" s="1214"/>
      <c r="F47" s="11">
        <v>6.39</v>
      </c>
      <c r="G47" s="12">
        <v>5.56</v>
      </c>
      <c r="H47" s="12">
        <v>9.84</v>
      </c>
      <c r="I47" s="12">
        <v>11.44</v>
      </c>
      <c r="J47" s="13">
        <v>8.74</v>
      </c>
    </row>
    <row r="48" spans="2:10" ht="57.75" customHeight="1">
      <c r="B48" s="14"/>
      <c r="C48" s="1215" t="s">
        <v>4</v>
      </c>
      <c r="D48" s="1215"/>
      <c r="E48" s="1216"/>
      <c r="F48" s="15">
        <v>4.76</v>
      </c>
      <c r="G48" s="16">
        <v>6.45</v>
      </c>
      <c r="H48" s="16">
        <v>7.29</v>
      </c>
      <c r="I48" s="16">
        <v>7.12</v>
      </c>
      <c r="J48" s="17">
        <v>6.58</v>
      </c>
    </row>
    <row r="49" spans="2:10" ht="57.75" customHeight="1" thickBot="1">
      <c r="B49" s="18"/>
      <c r="C49" s="1217" t="s">
        <v>5</v>
      </c>
      <c r="D49" s="1217"/>
      <c r="E49" s="1218"/>
      <c r="F49" s="19" t="s">
        <v>559</v>
      </c>
      <c r="G49" s="20">
        <v>0.7</v>
      </c>
      <c r="H49" s="20">
        <v>5.13</v>
      </c>
      <c r="I49" s="20">
        <v>1.29</v>
      </c>
      <c r="J49" s="21" t="s">
        <v>560</v>
      </c>
    </row>
    <row r="50" spans="2:10" ht="13.5" customHeight="1"/>
    <row r="51" spans="2:10" ht="13.5" hidden="1" customHeight="1"/>
    <row r="52" spans="2:10" ht="13.5" hidden="1" customHeight="1"/>
    <row r="53" spans="2:10" ht="13.5" hidden="1" customHeight="1"/>
  </sheetData>
  <sheetProtection algorithmName="SHA-512" hashValue="OvECSNtvTGF5jLVnUl/XjONAIhGyjC4YI8TTyxc7sMpS6CGo5FN18pY74U2UDTqUBwweghQQNyODzaboc5Mrig==" saltValue="e5DM32WanPUpol3pdWGt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31"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554</v>
      </c>
      <c r="G33" s="29" t="s">
        <v>555</v>
      </c>
      <c r="H33" s="29" t="s">
        <v>556</v>
      </c>
      <c r="I33" s="29" t="s">
        <v>557</v>
      </c>
      <c r="J33" s="30" t="s">
        <v>558</v>
      </c>
      <c r="K33" s="22"/>
      <c r="L33" s="22"/>
      <c r="M33" s="22"/>
      <c r="N33" s="22"/>
      <c r="O33" s="22"/>
      <c r="P33" s="22"/>
    </row>
    <row r="34" spans="1:16" ht="39" customHeight="1">
      <c r="A34" s="22"/>
      <c r="B34" s="31"/>
      <c r="C34" s="1225" t="s">
        <v>561</v>
      </c>
      <c r="D34" s="1225"/>
      <c r="E34" s="1226"/>
      <c r="F34" s="32">
        <v>15.52</v>
      </c>
      <c r="G34" s="33">
        <v>12.42</v>
      </c>
      <c r="H34" s="33">
        <v>13.83</v>
      </c>
      <c r="I34" s="33">
        <v>14.27</v>
      </c>
      <c r="J34" s="34">
        <v>16.010000000000002</v>
      </c>
      <c r="K34" s="22"/>
      <c r="L34" s="22"/>
      <c r="M34" s="22"/>
      <c r="N34" s="22"/>
      <c r="O34" s="22"/>
      <c r="P34" s="22"/>
    </row>
    <row r="35" spans="1:16" ht="39" customHeight="1">
      <c r="A35" s="22"/>
      <c r="B35" s="35"/>
      <c r="C35" s="1219" t="s">
        <v>562</v>
      </c>
      <c r="D35" s="1220"/>
      <c r="E35" s="1221"/>
      <c r="F35" s="36">
        <v>4.71</v>
      </c>
      <c r="G35" s="37">
        <v>6.4</v>
      </c>
      <c r="H35" s="37">
        <v>7.24</v>
      </c>
      <c r="I35" s="37">
        <v>7.07</v>
      </c>
      <c r="J35" s="38">
        <v>6.52</v>
      </c>
      <c r="K35" s="22"/>
      <c r="L35" s="22"/>
      <c r="M35" s="22"/>
      <c r="N35" s="22"/>
      <c r="O35" s="22"/>
      <c r="P35" s="22"/>
    </row>
    <row r="36" spans="1:16" ht="39" customHeight="1">
      <c r="A36" s="22"/>
      <c r="B36" s="35"/>
      <c r="C36" s="1219" t="s">
        <v>563</v>
      </c>
      <c r="D36" s="1220"/>
      <c r="E36" s="1221"/>
      <c r="F36" s="36">
        <v>5.87</v>
      </c>
      <c r="G36" s="37">
        <v>5.37</v>
      </c>
      <c r="H36" s="37">
        <v>4.3099999999999996</v>
      </c>
      <c r="I36" s="37">
        <v>3.99</v>
      </c>
      <c r="J36" s="38">
        <v>3.23</v>
      </c>
      <c r="K36" s="22"/>
      <c r="L36" s="22"/>
      <c r="M36" s="22"/>
      <c r="N36" s="22"/>
      <c r="O36" s="22"/>
      <c r="P36" s="22"/>
    </row>
    <row r="37" spans="1:16" ht="39" customHeight="1">
      <c r="A37" s="22"/>
      <c r="B37" s="35"/>
      <c r="C37" s="1219" t="s">
        <v>564</v>
      </c>
      <c r="D37" s="1220"/>
      <c r="E37" s="1221"/>
      <c r="F37" s="36">
        <v>1.38</v>
      </c>
      <c r="G37" s="37">
        <v>1.34</v>
      </c>
      <c r="H37" s="37">
        <v>1.35</v>
      </c>
      <c r="I37" s="37">
        <v>1.8</v>
      </c>
      <c r="J37" s="38">
        <v>1.54</v>
      </c>
      <c r="K37" s="22"/>
      <c r="L37" s="22"/>
      <c r="M37" s="22"/>
      <c r="N37" s="22"/>
      <c r="O37" s="22"/>
      <c r="P37" s="22"/>
    </row>
    <row r="38" spans="1:16" ht="39" customHeight="1">
      <c r="A38" s="22"/>
      <c r="B38" s="35"/>
      <c r="C38" s="1219" t="s">
        <v>565</v>
      </c>
      <c r="D38" s="1220"/>
      <c r="E38" s="1221"/>
      <c r="F38" s="36">
        <v>0.39</v>
      </c>
      <c r="G38" s="37">
        <v>0.56999999999999995</v>
      </c>
      <c r="H38" s="37">
        <v>0.74</v>
      </c>
      <c r="I38" s="37">
        <v>0.6</v>
      </c>
      <c r="J38" s="38">
        <v>0.54</v>
      </c>
      <c r="K38" s="22"/>
      <c r="L38" s="22"/>
      <c r="M38" s="22"/>
      <c r="N38" s="22"/>
      <c r="O38" s="22"/>
      <c r="P38" s="22"/>
    </row>
    <row r="39" spans="1:16" ht="39" customHeight="1">
      <c r="A39" s="22"/>
      <c r="B39" s="35"/>
      <c r="C39" s="1219" t="s">
        <v>566</v>
      </c>
      <c r="D39" s="1220"/>
      <c r="E39" s="1221"/>
      <c r="F39" s="36">
        <v>7.0000000000000007E-2</v>
      </c>
      <c r="G39" s="37">
        <v>0.08</v>
      </c>
      <c r="H39" s="37">
        <v>0.08</v>
      </c>
      <c r="I39" s="37">
        <v>0.09</v>
      </c>
      <c r="J39" s="38">
        <v>0.09</v>
      </c>
      <c r="K39" s="22"/>
      <c r="L39" s="22"/>
      <c r="M39" s="22"/>
      <c r="N39" s="22"/>
      <c r="O39" s="22"/>
      <c r="P39" s="22"/>
    </row>
    <row r="40" spans="1:16" ht="39" customHeight="1">
      <c r="A40" s="22"/>
      <c r="B40" s="35"/>
      <c r="C40" s="1219" t="s">
        <v>567</v>
      </c>
      <c r="D40" s="1220"/>
      <c r="E40" s="1221"/>
      <c r="F40" s="36">
        <v>0.04</v>
      </c>
      <c r="G40" s="37">
        <v>0.04</v>
      </c>
      <c r="H40" s="37">
        <v>0.04</v>
      </c>
      <c r="I40" s="37">
        <v>0.03</v>
      </c>
      <c r="J40" s="38">
        <v>0.04</v>
      </c>
      <c r="K40" s="22"/>
      <c r="L40" s="22"/>
      <c r="M40" s="22"/>
      <c r="N40" s="22"/>
      <c r="O40" s="22"/>
      <c r="P40" s="22"/>
    </row>
    <row r="41" spans="1:16" ht="39" customHeight="1">
      <c r="A41" s="22"/>
      <c r="B41" s="35"/>
      <c r="C41" s="1219" t="s">
        <v>568</v>
      </c>
      <c r="D41" s="1220"/>
      <c r="E41" s="1221"/>
      <c r="F41" s="36">
        <v>0</v>
      </c>
      <c r="G41" s="37">
        <v>0.01</v>
      </c>
      <c r="H41" s="37">
        <v>0</v>
      </c>
      <c r="I41" s="37">
        <v>0</v>
      </c>
      <c r="J41" s="38">
        <v>0</v>
      </c>
      <c r="K41" s="22"/>
      <c r="L41" s="22"/>
      <c r="M41" s="22"/>
      <c r="N41" s="22"/>
      <c r="O41" s="22"/>
      <c r="P41" s="22"/>
    </row>
    <row r="42" spans="1:16" ht="39" customHeight="1">
      <c r="A42" s="22"/>
      <c r="B42" s="39"/>
      <c r="C42" s="1219" t="s">
        <v>569</v>
      </c>
      <c r="D42" s="1220"/>
      <c r="E42" s="1221"/>
      <c r="F42" s="36" t="s">
        <v>512</v>
      </c>
      <c r="G42" s="37" t="s">
        <v>512</v>
      </c>
      <c r="H42" s="37" t="s">
        <v>512</v>
      </c>
      <c r="I42" s="37" t="s">
        <v>512</v>
      </c>
      <c r="J42" s="38" t="s">
        <v>512</v>
      </c>
      <c r="K42" s="22"/>
      <c r="L42" s="22"/>
      <c r="M42" s="22"/>
      <c r="N42" s="22"/>
      <c r="O42" s="22"/>
      <c r="P42" s="22"/>
    </row>
    <row r="43" spans="1:16" ht="39" customHeight="1" thickBot="1">
      <c r="A43" s="22"/>
      <c r="B43" s="40"/>
      <c r="C43" s="1222" t="s">
        <v>570</v>
      </c>
      <c r="D43" s="1223"/>
      <c r="E43" s="1224"/>
      <c r="F43" s="41">
        <v>0.02</v>
      </c>
      <c r="G43" s="42">
        <v>0.02</v>
      </c>
      <c r="H43" s="42">
        <v>0.01</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kuHwACIxkmzG1vixY4Jrrxcx5Cein9XfAWO4dTxFbvlTRhOpk74uKnpDViHKZZve9qatwPBmBklwqdfEw+tqRA==" saltValue="3Nfs7ztUd+Z8YI4LLaPb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I43"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c r="A45" s="48"/>
      <c r="B45" s="1235" t="s">
        <v>10</v>
      </c>
      <c r="C45" s="1236"/>
      <c r="D45" s="58"/>
      <c r="E45" s="1241" t="s">
        <v>11</v>
      </c>
      <c r="F45" s="1241"/>
      <c r="G45" s="1241"/>
      <c r="H45" s="1241"/>
      <c r="I45" s="1241"/>
      <c r="J45" s="1242"/>
      <c r="K45" s="59">
        <v>3831</v>
      </c>
      <c r="L45" s="60">
        <v>3871</v>
      </c>
      <c r="M45" s="60">
        <v>3730</v>
      </c>
      <c r="N45" s="60">
        <v>3551</v>
      </c>
      <c r="O45" s="61">
        <v>3370</v>
      </c>
      <c r="P45" s="48"/>
      <c r="Q45" s="48"/>
      <c r="R45" s="48"/>
      <c r="S45" s="48"/>
      <c r="T45" s="48"/>
      <c r="U45" s="48"/>
    </row>
    <row r="46" spans="1:21" ht="30.75" customHeight="1">
      <c r="A46" s="48"/>
      <c r="B46" s="1237"/>
      <c r="C46" s="1238"/>
      <c r="D46" s="62"/>
      <c r="E46" s="1229" t="s">
        <v>12</v>
      </c>
      <c r="F46" s="1229"/>
      <c r="G46" s="1229"/>
      <c r="H46" s="1229"/>
      <c r="I46" s="1229"/>
      <c r="J46" s="1230"/>
      <c r="K46" s="63" t="s">
        <v>512</v>
      </c>
      <c r="L46" s="64" t="s">
        <v>512</v>
      </c>
      <c r="M46" s="64" t="s">
        <v>512</v>
      </c>
      <c r="N46" s="64" t="s">
        <v>512</v>
      </c>
      <c r="O46" s="65" t="s">
        <v>512</v>
      </c>
      <c r="P46" s="48"/>
      <c r="Q46" s="48"/>
      <c r="R46" s="48"/>
      <c r="S46" s="48"/>
      <c r="T46" s="48"/>
      <c r="U46" s="48"/>
    </row>
    <row r="47" spans="1:21" ht="30.75" customHeight="1">
      <c r="A47" s="48"/>
      <c r="B47" s="1237"/>
      <c r="C47" s="1238"/>
      <c r="D47" s="62"/>
      <c r="E47" s="1229" t="s">
        <v>13</v>
      </c>
      <c r="F47" s="1229"/>
      <c r="G47" s="1229"/>
      <c r="H47" s="1229"/>
      <c r="I47" s="1229"/>
      <c r="J47" s="1230"/>
      <c r="K47" s="63" t="s">
        <v>512</v>
      </c>
      <c r="L47" s="64" t="s">
        <v>512</v>
      </c>
      <c r="M47" s="64" t="s">
        <v>512</v>
      </c>
      <c r="N47" s="64" t="s">
        <v>512</v>
      </c>
      <c r="O47" s="65" t="s">
        <v>512</v>
      </c>
      <c r="P47" s="48"/>
      <c r="Q47" s="48"/>
      <c r="R47" s="48"/>
      <c r="S47" s="48"/>
      <c r="T47" s="48"/>
      <c r="U47" s="48"/>
    </row>
    <row r="48" spans="1:21" ht="30.75" customHeight="1">
      <c r="A48" s="48"/>
      <c r="B48" s="1237"/>
      <c r="C48" s="1238"/>
      <c r="D48" s="62"/>
      <c r="E48" s="1229" t="s">
        <v>14</v>
      </c>
      <c r="F48" s="1229"/>
      <c r="G48" s="1229"/>
      <c r="H48" s="1229"/>
      <c r="I48" s="1229"/>
      <c r="J48" s="1230"/>
      <c r="K48" s="63">
        <v>1468</v>
      </c>
      <c r="L48" s="64">
        <v>1270</v>
      </c>
      <c r="M48" s="64">
        <v>823</v>
      </c>
      <c r="N48" s="64">
        <v>904</v>
      </c>
      <c r="O48" s="65">
        <v>804</v>
      </c>
      <c r="P48" s="48"/>
      <c r="Q48" s="48"/>
      <c r="R48" s="48"/>
      <c r="S48" s="48"/>
      <c r="T48" s="48"/>
      <c r="U48" s="48"/>
    </row>
    <row r="49" spans="1:21" ht="30.75" customHeight="1">
      <c r="A49" s="48"/>
      <c r="B49" s="1237"/>
      <c r="C49" s="1238"/>
      <c r="D49" s="62"/>
      <c r="E49" s="1229" t="s">
        <v>15</v>
      </c>
      <c r="F49" s="1229"/>
      <c r="G49" s="1229"/>
      <c r="H49" s="1229"/>
      <c r="I49" s="1229"/>
      <c r="J49" s="1230"/>
      <c r="K49" s="63">
        <v>487</v>
      </c>
      <c r="L49" s="64">
        <v>221</v>
      </c>
      <c r="M49" s="64">
        <v>292</v>
      </c>
      <c r="N49" s="64">
        <v>360</v>
      </c>
      <c r="O49" s="65">
        <v>318</v>
      </c>
      <c r="P49" s="48"/>
      <c r="Q49" s="48"/>
      <c r="R49" s="48"/>
      <c r="S49" s="48"/>
      <c r="T49" s="48"/>
      <c r="U49" s="48"/>
    </row>
    <row r="50" spans="1:21" ht="30.75" customHeight="1">
      <c r="A50" s="48"/>
      <c r="B50" s="1237"/>
      <c r="C50" s="1238"/>
      <c r="D50" s="62"/>
      <c r="E50" s="1229" t="s">
        <v>16</v>
      </c>
      <c r="F50" s="1229"/>
      <c r="G50" s="1229"/>
      <c r="H50" s="1229"/>
      <c r="I50" s="1229"/>
      <c r="J50" s="1230"/>
      <c r="K50" s="63">
        <v>102</v>
      </c>
      <c r="L50" s="64">
        <v>126</v>
      </c>
      <c r="M50" s="64">
        <v>128</v>
      </c>
      <c r="N50" s="64">
        <v>136</v>
      </c>
      <c r="O50" s="65">
        <v>115</v>
      </c>
      <c r="P50" s="48"/>
      <c r="Q50" s="48"/>
      <c r="R50" s="48"/>
      <c r="S50" s="48"/>
      <c r="T50" s="48"/>
      <c r="U50" s="48"/>
    </row>
    <row r="51" spans="1:21" ht="30.75" customHeight="1">
      <c r="A51" s="48"/>
      <c r="B51" s="1239"/>
      <c r="C51" s="1240"/>
      <c r="D51" s="66"/>
      <c r="E51" s="1229" t="s">
        <v>17</v>
      </c>
      <c r="F51" s="1229"/>
      <c r="G51" s="1229"/>
      <c r="H51" s="1229"/>
      <c r="I51" s="1229"/>
      <c r="J51" s="1230"/>
      <c r="K51" s="63">
        <v>0</v>
      </c>
      <c r="L51" s="64" t="s">
        <v>512</v>
      </c>
      <c r="M51" s="64" t="s">
        <v>512</v>
      </c>
      <c r="N51" s="64" t="s">
        <v>512</v>
      </c>
      <c r="O51" s="65" t="s">
        <v>512</v>
      </c>
      <c r="P51" s="48"/>
      <c r="Q51" s="48"/>
      <c r="R51" s="48"/>
      <c r="S51" s="48"/>
      <c r="T51" s="48"/>
      <c r="U51" s="48"/>
    </row>
    <row r="52" spans="1:21" ht="30.75" customHeight="1">
      <c r="A52" s="48"/>
      <c r="B52" s="1227" t="s">
        <v>18</v>
      </c>
      <c r="C52" s="1228"/>
      <c r="D52" s="66"/>
      <c r="E52" s="1229" t="s">
        <v>19</v>
      </c>
      <c r="F52" s="1229"/>
      <c r="G52" s="1229"/>
      <c r="H52" s="1229"/>
      <c r="I52" s="1229"/>
      <c r="J52" s="1230"/>
      <c r="K52" s="63">
        <v>3781</v>
      </c>
      <c r="L52" s="64">
        <v>3704</v>
      </c>
      <c r="M52" s="64">
        <v>3428</v>
      </c>
      <c r="N52" s="64">
        <v>3342</v>
      </c>
      <c r="O52" s="65">
        <v>3347</v>
      </c>
      <c r="P52" s="48"/>
      <c r="Q52" s="48"/>
      <c r="R52" s="48"/>
      <c r="S52" s="48"/>
      <c r="T52" s="48"/>
      <c r="U52" s="48"/>
    </row>
    <row r="53" spans="1:21" ht="30.75" customHeight="1" thickBot="1">
      <c r="A53" s="48"/>
      <c r="B53" s="1231" t="s">
        <v>20</v>
      </c>
      <c r="C53" s="1232"/>
      <c r="D53" s="67"/>
      <c r="E53" s="1233" t="s">
        <v>21</v>
      </c>
      <c r="F53" s="1233"/>
      <c r="G53" s="1233"/>
      <c r="H53" s="1233"/>
      <c r="I53" s="1233"/>
      <c r="J53" s="1234"/>
      <c r="K53" s="68">
        <v>2107</v>
      </c>
      <c r="L53" s="69">
        <v>1784</v>
      </c>
      <c r="M53" s="69">
        <v>1545</v>
      </c>
      <c r="N53" s="69">
        <v>1609</v>
      </c>
      <c r="O53" s="70">
        <v>1260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Lx8D4ARgi0Cj41X85wKLrpz5NIKpMZjZCijtj0FV2Jiy4W4QllRCqcbIiEMAy8n7UNZUeYQPexK0U8eKwYDUYw==" saltValue="i4MVMpddETEqukOz6K4xM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G34" zoomScaleSheetLayoutView="100" workbookViewId="0">
      <selection activeCell="N39" sqref="N39"/>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554</v>
      </c>
      <c r="J40" s="79" t="s">
        <v>555</v>
      </c>
      <c r="K40" s="79" t="s">
        <v>556</v>
      </c>
      <c r="L40" s="79" t="s">
        <v>557</v>
      </c>
      <c r="M40" s="80" t="s">
        <v>558</v>
      </c>
    </row>
    <row r="41" spans="2:13" ht="27.75" customHeight="1">
      <c r="B41" s="1255" t="s">
        <v>23</v>
      </c>
      <c r="C41" s="1256"/>
      <c r="D41" s="81"/>
      <c r="E41" s="1257" t="s">
        <v>24</v>
      </c>
      <c r="F41" s="1257"/>
      <c r="G41" s="1257"/>
      <c r="H41" s="1258"/>
      <c r="I41" s="82">
        <v>35786</v>
      </c>
      <c r="J41" s="83">
        <v>35936</v>
      </c>
      <c r="K41" s="83">
        <v>36044</v>
      </c>
      <c r="L41" s="83">
        <v>34857</v>
      </c>
      <c r="M41" s="84">
        <v>34319</v>
      </c>
    </row>
    <row r="42" spans="2:13" ht="27.75" customHeight="1">
      <c r="B42" s="1245"/>
      <c r="C42" s="1246"/>
      <c r="D42" s="85"/>
      <c r="E42" s="1249" t="s">
        <v>25</v>
      </c>
      <c r="F42" s="1249"/>
      <c r="G42" s="1249"/>
      <c r="H42" s="1250"/>
      <c r="I42" s="86">
        <v>1434</v>
      </c>
      <c r="J42" s="87">
        <v>1391</v>
      </c>
      <c r="K42" s="87">
        <v>1335</v>
      </c>
      <c r="L42" s="87">
        <v>1121</v>
      </c>
      <c r="M42" s="88">
        <v>1022</v>
      </c>
    </row>
    <row r="43" spans="2:13" ht="27.75" customHeight="1">
      <c r="B43" s="1245"/>
      <c r="C43" s="1246"/>
      <c r="D43" s="85"/>
      <c r="E43" s="1249" t="s">
        <v>26</v>
      </c>
      <c r="F43" s="1249"/>
      <c r="G43" s="1249"/>
      <c r="H43" s="1250"/>
      <c r="I43" s="86">
        <v>13839</v>
      </c>
      <c r="J43" s="87">
        <v>13469</v>
      </c>
      <c r="K43" s="87">
        <v>12342</v>
      </c>
      <c r="L43" s="87">
        <v>11392</v>
      </c>
      <c r="M43" s="88">
        <v>9717</v>
      </c>
    </row>
    <row r="44" spans="2:13" ht="27.75" customHeight="1">
      <c r="B44" s="1245"/>
      <c r="C44" s="1246"/>
      <c r="D44" s="85"/>
      <c r="E44" s="1249" t="s">
        <v>27</v>
      </c>
      <c r="F44" s="1249"/>
      <c r="G44" s="1249"/>
      <c r="H44" s="1250"/>
      <c r="I44" s="86">
        <v>2529</v>
      </c>
      <c r="J44" s="87">
        <v>2920</v>
      </c>
      <c r="K44" s="87">
        <v>3880</v>
      </c>
      <c r="L44" s="87">
        <v>4867</v>
      </c>
      <c r="M44" s="88">
        <v>4677</v>
      </c>
    </row>
    <row r="45" spans="2:13" ht="27.75" customHeight="1">
      <c r="B45" s="1245"/>
      <c r="C45" s="1246"/>
      <c r="D45" s="85"/>
      <c r="E45" s="1249" t="s">
        <v>28</v>
      </c>
      <c r="F45" s="1249"/>
      <c r="G45" s="1249"/>
      <c r="H45" s="1250"/>
      <c r="I45" s="86">
        <v>4873</v>
      </c>
      <c r="J45" s="87">
        <v>4336</v>
      </c>
      <c r="K45" s="87">
        <v>4478</v>
      </c>
      <c r="L45" s="87">
        <v>4382</v>
      </c>
      <c r="M45" s="88">
        <v>4438</v>
      </c>
    </row>
    <row r="46" spans="2:13" ht="27.75" customHeight="1">
      <c r="B46" s="1245"/>
      <c r="C46" s="1246"/>
      <c r="D46" s="89"/>
      <c r="E46" s="1249" t="s">
        <v>29</v>
      </c>
      <c r="F46" s="1249"/>
      <c r="G46" s="1249"/>
      <c r="H46" s="1250"/>
      <c r="I46" s="86" t="s">
        <v>512</v>
      </c>
      <c r="J46" s="87" t="s">
        <v>512</v>
      </c>
      <c r="K46" s="87" t="s">
        <v>512</v>
      </c>
      <c r="L46" s="87" t="s">
        <v>512</v>
      </c>
      <c r="M46" s="88" t="s">
        <v>512</v>
      </c>
    </row>
    <row r="47" spans="2:13" ht="27.75" customHeight="1">
      <c r="B47" s="1245"/>
      <c r="C47" s="1246"/>
      <c r="D47" s="90"/>
      <c r="E47" s="1259" t="s">
        <v>30</v>
      </c>
      <c r="F47" s="1260"/>
      <c r="G47" s="1260"/>
      <c r="H47" s="1261"/>
      <c r="I47" s="86" t="s">
        <v>512</v>
      </c>
      <c r="J47" s="87" t="s">
        <v>512</v>
      </c>
      <c r="K47" s="87" t="s">
        <v>512</v>
      </c>
      <c r="L47" s="87" t="s">
        <v>512</v>
      </c>
      <c r="M47" s="88" t="s">
        <v>512</v>
      </c>
    </row>
    <row r="48" spans="2:13" ht="27.75" customHeight="1">
      <c r="B48" s="1245"/>
      <c r="C48" s="1246"/>
      <c r="D48" s="85"/>
      <c r="E48" s="1249" t="s">
        <v>31</v>
      </c>
      <c r="F48" s="1249"/>
      <c r="G48" s="1249"/>
      <c r="H48" s="1250"/>
      <c r="I48" s="86" t="s">
        <v>512</v>
      </c>
      <c r="J48" s="87" t="s">
        <v>512</v>
      </c>
      <c r="K48" s="87" t="s">
        <v>512</v>
      </c>
      <c r="L48" s="87" t="s">
        <v>512</v>
      </c>
      <c r="M48" s="88" t="s">
        <v>512</v>
      </c>
    </row>
    <row r="49" spans="2:13" ht="27.75" customHeight="1">
      <c r="B49" s="1247"/>
      <c r="C49" s="1248"/>
      <c r="D49" s="85"/>
      <c r="E49" s="1249" t="s">
        <v>32</v>
      </c>
      <c r="F49" s="1249"/>
      <c r="G49" s="1249"/>
      <c r="H49" s="1250"/>
      <c r="I49" s="86" t="s">
        <v>512</v>
      </c>
      <c r="J49" s="87" t="s">
        <v>512</v>
      </c>
      <c r="K49" s="87" t="s">
        <v>512</v>
      </c>
      <c r="L49" s="87" t="s">
        <v>512</v>
      </c>
      <c r="M49" s="88" t="s">
        <v>512</v>
      </c>
    </row>
    <row r="50" spans="2:13" ht="27.75" customHeight="1">
      <c r="B50" s="1243" t="s">
        <v>33</v>
      </c>
      <c r="C50" s="1244"/>
      <c r="D50" s="91"/>
      <c r="E50" s="1249" t="s">
        <v>34</v>
      </c>
      <c r="F50" s="1249"/>
      <c r="G50" s="1249"/>
      <c r="H50" s="1250"/>
      <c r="I50" s="86">
        <v>4830</v>
      </c>
      <c r="J50" s="87">
        <v>3693</v>
      </c>
      <c r="K50" s="87">
        <v>5200</v>
      </c>
      <c r="L50" s="87">
        <v>6822</v>
      </c>
      <c r="M50" s="88">
        <v>8211</v>
      </c>
    </row>
    <row r="51" spans="2:13" ht="27.75" customHeight="1">
      <c r="B51" s="1245"/>
      <c r="C51" s="1246"/>
      <c r="D51" s="85"/>
      <c r="E51" s="1249" t="s">
        <v>35</v>
      </c>
      <c r="F51" s="1249"/>
      <c r="G51" s="1249"/>
      <c r="H51" s="1250"/>
      <c r="I51" s="86">
        <v>4377</v>
      </c>
      <c r="J51" s="87">
        <v>4241</v>
      </c>
      <c r="K51" s="87">
        <v>4994</v>
      </c>
      <c r="L51" s="87">
        <v>5346</v>
      </c>
      <c r="M51" s="88">
        <v>5731</v>
      </c>
    </row>
    <row r="52" spans="2:13" ht="27.75" customHeight="1">
      <c r="B52" s="1247"/>
      <c r="C52" s="1248"/>
      <c r="D52" s="85"/>
      <c r="E52" s="1249" t="s">
        <v>36</v>
      </c>
      <c r="F52" s="1249"/>
      <c r="G52" s="1249"/>
      <c r="H52" s="1250"/>
      <c r="I52" s="86">
        <v>33944</v>
      </c>
      <c r="J52" s="87">
        <v>33621</v>
      </c>
      <c r="K52" s="87">
        <v>33754</v>
      </c>
      <c r="L52" s="87">
        <v>33717</v>
      </c>
      <c r="M52" s="88">
        <v>33378</v>
      </c>
    </row>
    <row r="53" spans="2:13" ht="27.75" customHeight="1" thickBot="1">
      <c r="B53" s="1251" t="s">
        <v>37</v>
      </c>
      <c r="C53" s="1252"/>
      <c r="D53" s="92"/>
      <c r="E53" s="1253" t="s">
        <v>38</v>
      </c>
      <c r="F53" s="1253"/>
      <c r="G53" s="1253"/>
      <c r="H53" s="1254"/>
      <c r="I53" s="93">
        <v>15312</v>
      </c>
      <c r="J53" s="94">
        <v>16496</v>
      </c>
      <c r="K53" s="94">
        <v>14130</v>
      </c>
      <c r="L53" s="94">
        <v>10734</v>
      </c>
      <c r="M53" s="95">
        <v>6854</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HiZgB1/6lExRrw3QjBB/0s+0y1hojtzHcxC2R2kbeaLVaZ/aaukNmhqbygogfUyp8l8d0jcMefzpU3+jedDxww==" saltValue="vCnnVqj8GchrzDqIMzvr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election activeCell="C55" sqref="C55:E55"/>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556</v>
      </c>
      <c r="G54" s="104" t="s">
        <v>557</v>
      </c>
      <c r="H54" s="105" t="s">
        <v>558</v>
      </c>
    </row>
    <row r="55" spans="2:8" ht="52.5" customHeight="1">
      <c r="B55" s="106"/>
      <c r="C55" s="1270" t="s">
        <v>41</v>
      </c>
      <c r="D55" s="1270"/>
      <c r="E55" s="1271"/>
      <c r="F55" s="107">
        <v>1974</v>
      </c>
      <c r="G55" s="107">
        <v>2275</v>
      </c>
      <c r="H55" s="108">
        <v>1726</v>
      </c>
    </row>
    <row r="56" spans="2:8" ht="52.5" customHeight="1">
      <c r="B56" s="109"/>
      <c r="C56" s="1272" t="s">
        <v>42</v>
      </c>
      <c r="D56" s="1272"/>
      <c r="E56" s="1273"/>
      <c r="F56" s="110">
        <v>63</v>
      </c>
      <c r="G56" s="110">
        <v>69</v>
      </c>
      <c r="H56" s="111">
        <v>67</v>
      </c>
    </row>
    <row r="57" spans="2:8" ht="53.25" customHeight="1">
      <c r="B57" s="109"/>
      <c r="C57" s="1274" t="s">
        <v>43</v>
      </c>
      <c r="D57" s="1274"/>
      <c r="E57" s="1275"/>
      <c r="F57" s="112">
        <v>2013</v>
      </c>
      <c r="G57" s="112">
        <v>3029</v>
      </c>
      <c r="H57" s="113">
        <v>4214</v>
      </c>
    </row>
    <row r="58" spans="2:8" ht="45.75" customHeight="1">
      <c r="B58" s="114"/>
      <c r="C58" s="1262" t="s">
        <v>597</v>
      </c>
      <c r="D58" s="1263"/>
      <c r="E58" s="1264"/>
      <c r="F58" s="365">
        <v>305</v>
      </c>
      <c r="G58" s="115">
        <v>305</v>
      </c>
      <c r="H58" s="116">
        <v>1215</v>
      </c>
    </row>
    <row r="59" spans="2:8" ht="45.75" customHeight="1">
      <c r="B59" s="114"/>
      <c r="C59" s="1262" t="s">
        <v>598</v>
      </c>
      <c r="D59" s="1263"/>
      <c r="E59" s="1264"/>
      <c r="F59" s="365">
        <v>688</v>
      </c>
      <c r="G59" s="115">
        <v>1189</v>
      </c>
      <c r="H59" s="116">
        <v>1197</v>
      </c>
    </row>
    <row r="60" spans="2:8" ht="45.75" customHeight="1">
      <c r="B60" s="114"/>
      <c r="C60" s="1262" t="s">
        <v>599</v>
      </c>
      <c r="D60" s="1263"/>
      <c r="E60" s="1264"/>
      <c r="F60" s="365">
        <v>249</v>
      </c>
      <c r="G60" s="115">
        <v>849</v>
      </c>
      <c r="H60" s="116">
        <v>1150</v>
      </c>
    </row>
    <row r="61" spans="2:8" ht="45.75" customHeight="1">
      <c r="B61" s="114"/>
      <c r="C61" s="1262" t="s">
        <v>600</v>
      </c>
      <c r="D61" s="1263"/>
      <c r="E61" s="1264"/>
      <c r="F61" s="115">
        <v>304</v>
      </c>
      <c r="G61" s="115">
        <v>281</v>
      </c>
      <c r="H61" s="116">
        <v>265</v>
      </c>
    </row>
    <row r="62" spans="2:8" ht="45.75" customHeight="1" thickBot="1">
      <c r="B62" s="117"/>
      <c r="C62" s="1265" t="s">
        <v>601</v>
      </c>
      <c r="D62" s="1266"/>
      <c r="E62" s="1267"/>
      <c r="F62" s="118">
        <v>189</v>
      </c>
      <c r="G62" s="118">
        <v>149</v>
      </c>
      <c r="H62" s="119">
        <v>109</v>
      </c>
    </row>
    <row r="63" spans="2:8" ht="52.5" customHeight="1" thickBot="1">
      <c r="B63" s="120"/>
      <c r="C63" s="1268" t="s">
        <v>44</v>
      </c>
      <c r="D63" s="1268"/>
      <c r="E63" s="1269"/>
      <c r="F63" s="121">
        <v>4049</v>
      </c>
      <c r="G63" s="121">
        <v>5373</v>
      </c>
      <c r="H63" s="122">
        <v>6008</v>
      </c>
    </row>
    <row r="64" spans="2:8" ht="15" customHeight="1"/>
    <row r="65" ht="0" hidden="1" customHeight="1"/>
    <row r="66" ht="0" hidden="1" customHeight="1"/>
  </sheetData>
  <sheetProtection algorithmName="SHA-512" hashValue="Y8++aMEocQMU/9bHRNx+shDctCj4HgXzywWxDUhUQD939G+yM1BCbV9swU+3a6fKAfN3O/XgXvH+j5rYpCJsmA==" saltValue="F2tLmliGTnqwywosNpf4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60" zoomScaleNormal="60" zoomScaleSheetLayoutView="55" workbookViewId="0">
      <selection activeCell="AN65" sqref="AN65:DC69"/>
    </sheetView>
  </sheetViews>
  <sheetFormatPr defaultColWidth="0" defaultRowHeight="13.5" customHeight="1" zeroHeight="1"/>
  <cols>
    <col min="1" max="1" width="6.33203125" style="368" customWidth="1"/>
    <col min="2" max="107" width="2.44140625" style="368" customWidth="1"/>
    <col min="108" max="108" width="6.109375" style="376" customWidth="1"/>
    <col min="109" max="109" width="5.88671875" style="375" customWidth="1"/>
    <col min="110" max="110" width="19.109375" style="368" hidden="1"/>
    <col min="111" max="115" width="12.6640625" style="368" hidden="1"/>
    <col min="116" max="349" width="8.6640625" style="368" hidden="1"/>
    <col min="350" max="355" width="14.88671875" style="368" hidden="1"/>
    <col min="356" max="357" width="15.88671875" style="368" hidden="1"/>
    <col min="358" max="363" width="16.109375" style="368" hidden="1"/>
    <col min="364" max="364" width="6.109375" style="368" hidden="1"/>
    <col min="365" max="365" width="3" style="368" hidden="1"/>
    <col min="366" max="605" width="8.6640625" style="368" hidden="1"/>
    <col min="606" max="611" width="14.88671875" style="368" hidden="1"/>
    <col min="612" max="613" width="15.88671875" style="368" hidden="1"/>
    <col min="614" max="619" width="16.109375" style="368" hidden="1"/>
    <col min="620" max="620" width="6.109375" style="368" hidden="1"/>
    <col min="621" max="621" width="3" style="368" hidden="1"/>
    <col min="622" max="861" width="8.6640625" style="368" hidden="1"/>
    <col min="862" max="867" width="14.88671875" style="368" hidden="1"/>
    <col min="868" max="869" width="15.88671875" style="368" hidden="1"/>
    <col min="870" max="875" width="16.109375" style="368" hidden="1"/>
    <col min="876" max="876" width="6.109375" style="368" hidden="1"/>
    <col min="877" max="877" width="3" style="368" hidden="1"/>
    <col min="878" max="1117" width="8.6640625" style="368" hidden="1"/>
    <col min="1118" max="1123" width="14.88671875" style="368" hidden="1"/>
    <col min="1124" max="1125" width="15.88671875" style="368" hidden="1"/>
    <col min="1126" max="1131" width="16.109375" style="368" hidden="1"/>
    <col min="1132" max="1132" width="6.109375" style="368" hidden="1"/>
    <col min="1133" max="1133" width="3" style="368" hidden="1"/>
    <col min="1134" max="1373" width="8.6640625" style="368" hidden="1"/>
    <col min="1374" max="1379" width="14.88671875" style="368" hidden="1"/>
    <col min="1380" max="1381" width="15.88671875" style="368" hidden="1"/>
    <col min="1382" max="1387" width="16.109375" style="368" hidden="1"/>
    <col min="1388" max="1388" width="6.109375" style="368" hidden="1"/>
    <col min="1389" max="1389" width="3" style="368" hidden="1"/>
    <col min="1390" max="1629" width="8.6640625" style="368" hidden="1"/>
    <col min="1630" max="1635" width="14.88671875" style="368" hidden="1"/>
    <col min="1636" max="1637" width="15.88671875" style="368" hidden="1"/>
    <col min="1638" max="1643" width="16.109375" style="368" hidden="1"/>
    <col min="1644" max="1644" width="6.109375" style="368" hidden="1"/>
    <col min="1645" max="1645" width="3" style="368" hidden="1"/>
    <col min="1646" max="1885" width="8.6640625" style="368" hidden="1"/>
    <col min="1886" max="1891" width="14.88671875" style="368" hidden="1"/>
    <col min="1892" max="1893" width="15.88671875" style="368" hidden="1"/>
    <col min="1894" max="1899" width="16.109375" style="368" hidden="1"/>
    <col min="1900" max="1900" width="6.109375" style="368" hidden="1"/>
    <col min="1901" max="1901" width="3" style="368" hidden="1"/>
    <col min="1902" max="2141" width="8.6640625" style="368" hidden="1"/>
    <col min="2142" max="2147" width="14.88671875" style="368" hidden="1"/>
    <col min="2148" max="2149" width="15.88671875" style="368" hidden="1"/>
    <col min="2150" max="2155" width="16.109375" style="368" hidden="1"/>
    <col min="2156" max="2156" width="6.109375" style="368" hidden="1"/>
    <col min="2157" max="2157" width="3" style="368" hidden="1"/>
    <col min="2158" max="2397" width="8.6640625" style="368" hidden="1"/>
    <col min="2398" max="2403" width="14.88671875" style="368" hidden="1"/>
    <col min="2404" max="2405" width="15.88671875" style="368" hidden="1"/>
    <col min="2406" max="2411" width="16.109375" style="368" hidden="1"/>
    <col min="2412" max="2412" width="6.109375" style="368" hidden="1"/>
    <col min="2413" max="2413" width="3" style="368" hidden="1"/>
    <col min="2414" max="2653" width="8.6640625" style="368" hidden="1"/>
    <col min="2654" max="2659" width="14.88671875" style="368" hidden="1"/>
    <col min="2660" max="2661" width="15.88671875" style="368" hidden="1"/>
    <col min="2662" max="2667" width="16.109375" style="368" hidden="1"/>
    <col min="2668" max="2668" width="6.109375" style="368" hidden="1"/>
    <col min="2669" max="2669" width="3" style="368" hidden="1"/>
    <col min="2670" max="2909" width="8.6640625" style="368" hidden="1"/>
    <col min="2910" max="2915" width="14.88671875" style="368" hidden="1"/>
    <col min="2916" max="2917" width="15.88671875" style="368" hidden="1"/>
    <col min="2918" max="2923" width="16.109375" style="368" hidden="1"/>
    <col min="2924" max="2924" width="6.109375" style="368" hidden="1"/>
    <col min="2925" max="2925" width="3" style="368" hidden="1"/>
    <col min="2926" max="3165" width="8.6640625" style="368" hidden="1"/>
    <col min="3166" max="3171" width="14.88671875" style="368" hidden="1"/>
    <col min="3172" max="3173" width="15.88671875" style="368" hidden="1"/>
    <col min="3174" max="3179" width="16.109375" style="368" hidden="1"/>
    <col min="3180" max="3180" width="6.109375" style="368" hidden="1"/>
    <col min="3181" max="3181" width="3" style="368" hidden="1"/>
    <col min="3182" max="3421" width="8.6640625" style="368" hidden="1"/>
    <col min="3422" max="3427" width="14.88671875" style="368" hidden="1"/>
    <col min="3428" max="3429" width="15.88671875" style="368" hidden="1"/>
    <col min="3430" max="3435" width="16.109375" style="368" hidden="1"/>
    <col min="3436" max="3436" width="6.109375" style="368" hidden="1"/>
    <col min="3437" max="3437" width="3" style="368" hidden="1"/>
    <col min="3438" max="3677" width="8.6640625" style="368" hidden="1"/>
    <col min="3678" max="3683" width="14.88671875" style="368" hidden="1"/>
    <col min="3684" max="3685" width="15.88671875" style="368" hidden="1"/>
    <col min="3686" max="3691" width="16.109375" style="368" hidden="1"/>
    <col min="3692" max="3692" width="6.109375" style="368" hidden="1"/>
    <col min="3693" max="3693" width="3" style="368" hidden="1"/>
    <col min="3694" max="3933" width="8.6640625" style="368" hidden="1"/>
    <col min="3934" max="3939" width="14.88671875" style="368" hidden="1"/>
    <col min="3940" max="3941" width="15.88671875" style="368" hidden="1"/>
    <col min="3942" max="3947" width="16.109375" style="368" hidden="1"/>
    <col min="3948" max="3948" width="6.109375" style="368" hidden="1"/>
    <col min="3949" max="3949" width="3" style="368" hidden="1"/>
    <col min="3950" max="4189" width="8.6640625" style="368" hidden="1"/>
    <col min="4190" max="4195" width="14.88671875" style="368" hidden="1"/>
    <col min="4196" max="4197" width="15.88671875" style="368" hidden="1"/>
    <col min="4198" max="4203" width="16.109375" style="368" hidden="1"/>
    <col min="4204" max="4204" width="6.109375" style="368" hidden="1"/>
    <col min="4205" max="4205" width="3" style="368" hidden="1"/>
    <col min="4206" max="4445" width="8.6640625" style="368" hidden="1"/>
    <col min="4446" max="4451" width="14.88671875" style="368" hidden="1"/>
    <col min="4452" max="4453" width="15.88671875" style="368" hidden="1"/>
    <col min="4454" max="4459" width="16.109375" style="368" hidden="1"/>
    <col min="4460" max="4460" width="6.109375" style="368" hidden="1"/>
    <col min="4461" max="4461" width="3" style="368" hidden="1"/>
    <col min="4462" max="4701" width="8.6640625" style="368" hidden="1"/>
    <col min="4702" max="4707" width="14.88671875" style="368" hidden="1"/>
    <col min="4708" max="4709" width="15.88671875" style="368" hidden="1"/>
    <col min="4710" max="4715" width="16.109375" style="368" hidden="1"/>
    <col min="4716" max="4716" width="6.109375" style="368" hidden="1"/>
    <col min="4717" max="4717" width="3" style="368" hidden="1"/>
    <col min="4718" max="4957" width="8.6640625" style="368" hidden="1"/>
    <col min="4958" max="4963" width="14.88671875" style="368" hidden="1"/>
    <col min="4964" max="4965" width="15.88671875" style="368" hidden="1"/>
    <col min="4966" max="4971" width="16.109375" style="368" hidden="1"/>
    <col min="4972" max="4972" width="6.109375" style="368" hidden="1"/>
    <col min="4973" max="4973" width="3" style="368" hidden="1"/>
    <col min="4974" max="5213" width="8.6640625" style="368" hidden="1"/>
    <col min="5214" max="5219" width="14.88671875" style="368" hidden="1"/>
    <col min="5220" max="5221" width="15.88671875" style="368" hidden="1"/>
    <col min="5222" max="5227" width="16.109375" style="368" hidden="1"/>
    <col min="5228" max="5228" width="6.109375" style="368" hidden="1"/>
    <col min="5229" max="5229" width="3" style="368" hidden="1"/>
    <col min="5230" max="5469" width="8.6640625" style="368" hidden="1"/>
    <col min="5470" max="5475" width="14.88671875" style="368" hidden="1"/>
    <col min="5476" max="5477" width="15.88671875" style="368" hidden="1"/>
    <col min="5478" max="5483" width="16.109375" style="368" hidden="1"/>
    <col min="5484" max="5484" width="6.109375" style="368" hidden="1"/>
    <col min="5485" max="5485" width="3" style="368" hidden="1"/>
    <col min="5486" max="5725" width="8.6640625" style="368" hidden="1"/>
    <col min="5726" max="5731" width="14.88671875" style="368" hidden="1"/>
    <col min="5732" max="5733" width="15.88671875" style="368" hidden="1"/>
    <col min="5734" max="5739" width="16.109375" style="368" hidden="1"/>
    <col min="5740" max="5740" width="6.109375" style="368" hidden="1"/>
    <col min="5741" max="5741" width="3" style="368" hidden="1"/>
    <col min="5742" max="5981" width="8.6640625" style="368" hidden="1"/>
    <col min="5982" max="5987" width="14.88671875" style="368" hidden="1"/>
    <col min="5988" max="5989" width="15.88671875" style="368" hidden="1"/>
    <col min="5990" max="5995" width="16.109375" style="368" hidden="1"/>
    <col min="5996" max="5996" width="6.109375" style="368" hidden="1"/>
    <col min="5997" max="5997" width="3" style="368" hidden="1"/>
    <col min="5998" max="6237" width="8.6640625" style="368" hidden="1"/>
    <col min="6238" max="6243" width="14.88671875" style="368" hidden="1"/>
    <col min="6244" max="6245" width="15.88671875" style="368" hidden="1"/>
    <col min="6246" max="6251" width="16.109375" style="368" hidden="1"/>
    <col min="6252" max="6252" width="6.109375" style="368" hidden="1"/>
    <col min="6253" max="6253" width="3" style="368" hidden="1"/>
    <col min="6254" max="6493" width="8.6640625" style="368" hidden="1"/>
    <col min="6494" max="6499" width="14.88671875" style="368" hidden="1"/>
    <col min="6500" max="6501" width="15.88671875" style="368" hidden="1"/>
    <col min="6502" max="6507" width="16.109375" style="368" hidden="1"/>
    <col min="6508" max="6508" width="6.109375" style="368" hidden="1"/>
    <col min="6509" max="6509" width="3" style="368" hidden="1"/>
    <col min="6510" max="6749" width="8.6640625" style="368" hidden="1"/>
    <col min="6750" max="6755" width="14.88671875" style="368" hidden="1"/>
    <col min="6756" max="6757" width="15.88671875" style="368" hidden="1"/>
    <col min="6758" max="6763" width="16.109375" style="368" hidden="1"/>
    <col min="6764" max="6764" width="6.109375" style="368" hidden="1"/>
    <col min="6765" max="6765" width="3" style="368" hidden="1"/>
    <col min="6766" max="7005" width="8.6640625" style="368" hidden="1"/>
    <col min="7006" max="7011" width="14.88671875" style="368" hidden="1"/>
    <col min="7012" max="7013" width="15.88671875" style="368" hidden="1"/>
    <col min="7014" max="7019" width="16.109375" style="368" hidden="1"/>
    <col min="7020" max="7020" width="6.109375" style="368" hidden="1"/>
    <col min="7021" max="7021" width="3" style="368" hidden="1"/>
    <col min="7022" max="7261" width="8.6640625" style="368" hidden="1"/>
    <col min="7262" max="7267" width="14.88671875" style="368" hidden="1"/>
    <col min="7268" max="7269" width="15.88671875" style="368" hidden="1"/>
    <col min="7270" max="7275" width="16.109375" style="368" hidden="1"/>
    <col min="7276" max="7276" width="6.109375" style="368" hidden="1"/>
    <col min="7277" max="7277" width="3" style="368" hidden="1"/>
    <col min="7278" max="7517" width="8.6640625" style="368" hidden="1"/>
    <col min="7518" max="7523" width="14.88671875" style="368" hidden="1"/>
    <col min="7524" max="7525" width="15.88671875" style="368" hidden="1"/>
    <col min="7526" max="7531" width="16.109375" style="368" hidden="1"/>
    <col min="7532" max="7532" width="6.109375" style="368" hidden="1"/>
    <col min="7533" max="7533" width="3" style="368" hidden="1"/>
    <col min="7534" max="7773" width="8.6640625" style="368" hidden="1"/>
    <col min="7774" max="7779" width="14.88671875" style="368" hidden="1"/>
    <col min="7780" max="7781" width="15.88671875" style="368" hidden="1"/>
    <col min="7782" max="7787" width="16.109375" style="368" hidden="1"/>
    <col min="7788" max="7788" width="6.109375" style="368" hidden="1"/>
    <col min="7789" max="7789" width="3" style="368" hidden="1"/>
    <col min="7790" max="8029" width="8.6640625" style="368" hidden="1"/>
    <col min="8030" max="8035" width="14.88671875" style="368" hidden="1"/>
    <col min="8036" max="8037" width="15.88671875" style="368" hidden="1"/>
    <col min="8038" max="8043" width="16.109375" style="368" hidden="1"/>
    <col min="8044" max="8044" width="6.109375" style="368" hidden="1"/>
    <col min="8045" max="8045" width="3" style="368" hidden="1"/>
    <col min="8046" max="8285" width="8.6640625" style="368" hidden="1"/>
    <col min="8286" max="8291" width="14.88671875" style="368" hidden="1"/>
    <col min="8292" max="8293" width="15.88671875" style="368" hidden="1"/>
    <col min="8294" max="8299" width="16.109375" style="368" hidden="1"/>
    <col min="8300" max="8300" width="6.109375" style="368" hidden="1"/>
    <col min="8301" max="8301" width="3" style="368" hidden="1"/>
    <col min="8302" max="8541" width="8.6640625" style="368" hidden="1"/>
    <col min="8542" max="8547" width="14.88671875" style="368" hidden="1"/>
    <col min="8548" max="8549" width="15.88671875" style="368" hidden="1"/>
    <col min="8550" max="8555" width="16.109375" style="368" hidden="1"/>
    <col min="8556" max="8556" width="6.109375" style="368" hidden="1"/>
    <col min="8557" max="8557" width="3" style="368" hidden="1"/>
    <col min="8558" max="8797" width="8.6640625" style="368" hidden="1"/>
    <col min="8798" max="8803" width="14.88671875" style="368" hidden="1"/>
    <col min="8804" max="8805" width="15.88671875" style="368" hidden="1"/>
    <col min="8806" max="8811" width="16.109375" style="368" hidden="1"/>
    <col min="8812" max="8812" width="6.109375" style="368" hidden="1"/>
    <col min="8813" max="8813" width="3" style="368" hidden="1"/>
    <col min="8814" max="9053" width="8.6640625" style="368" hidden="1"/>
    <col min="9054" max="9059" width="14.88671875" style="368" hidden="1"/>
    <col min="9060" max="9061" width="15.88671875" style="368" hidden="1"/>
    <col min="9062" max="9067" width="16.109375" style="368" hidden="1"/>
    <col min="9068" max="9068" width="6.109375" style="368" hidden="1"/>
    <col min="9069" max="9069" width="3" style="368" hidden="1"/>
    <col min="9070" max="9309" width="8.6640625" style="368" hidden="1"/>
    <col min="9310" max="9315" width="14.88671875" style="368" hidden="1"/>
    <col min="9316" max="9317" width="15.88671875" style="368" hidden="1"/>
    <col min="9318" max="9323" width="16.109375" style="368" hidden="1"/>
    <col min="9324" max="9324" width="6.109375" style="368" hidden="1"/>
    <col min="9325" max="9325" width="3" style="368" hidden="1"/>
    <col min="9326" max="9565" width="8.6640625" style="368" hidden="1"/>
    <col min="9566" max="9571" width="14.88671875" style="368" hidden="1"/>
    <col min="9572" max="9573" width="15.88671875" style="368" hidden="1"/>
    <col min="9574" max="9579" width="16.109375" style="368" hidden="1"/>
    <col min="9580" max="9580" width="6.109375" style="368" hidden="1"/>
    <col min="9581" max="9581" width="3" style="368" hidden="1"/>
    <col min="9582" max="9821" width="8.6640625" style="368" hidden="1"/>
    <col min="9822" max="9827" width="14.88671875" style="368" hidden="1"/>
    <col min="9828" max="9829" width="15.88671875" style="368" hidden="1"/>
    <col min="9830" max="9835" width="16.109375" style="368" hidden="1"/>
    <col min="9836" max="9836" width="6.109375" style="368" hidden="1"/>
    <col min="9837" max="9837" width="3" style="368" hidden="1"/>
    <col min="9838" max="10077" width="8.6640625" style="368" hidden="1"/>
    <col min="10078" max="10083" width="14.88671875" style="368" hidden="1"/>
    <col min="10084" max="10085" width="15.88671875" style="368" hidden="1"/>
    <col min="10086" max="10091" width="16.109375" style="368" hidden="1"/>
    <col min="10092" max="10092" width="6.109375" style="368" hidden="1"/>
    <col min="10093" max="10093" width="3" style="368" hidden="1"/>
    <col min="10094" max="10333" width="8.6640625" style="368" hidden="1"/>
    <col min="10334" max="10339" width="14.88671875" style="368" hidden="1"/>
    <col min="10340" max="10341" width="15.88671875" style="368" hidden="1"/>
    <col min="10342" max="10347" width="16.109375" style="368" hidden="1"/>
    <col min="10348" max="10348" width="6.109375" style="368" hidden="1"/>
    <col min="10349" max="10349" width="3" style="368" hidden="1"/>
    <col min="10350" max="10589" width="8.6640625" style="368" hidden="1"/>
    <col min="10590" max="10595" width="14.88671875" style="368" hidden="1"/>
    <col min="10596" max="10597" width="15.88671875" style="368" hidden="1"/>
    <col min="10598" max="10603" width="16.109375" style="368" hidden="1"/>
    <col min="10604" max="10604" width="6.109375" style="368" hidden="1"/>
    <col min="10605" max="10605" width="3" style="368" hidden="1"/>
    <col min="10606" max="10845" width="8.6640625" style="368" hidden="1"/>
    <col min="10846" max="10851" width="14.88671875" style="368" hidden="1"/>
    <col min="10852" max="10853" width="15.88671875" style="368" hidden="1"/>
    <col min="10854" max="10859" width="16.109375" style="368" hidden="1"/>
    <col min="10860" max="10860" width="6.109375" style="368" hidden="1"/>
    <col min="10861" max="10861" width="3" style="368" hidden="1"/>
    <col min="10862" max="11101" width="8.6640625" style="368" hidden="1"/>
    <col min="11102" max="11107" width="14.88671875" style="368" hidden="1"/>
    <col min="11108" max="11109" width="15.88671875" style="368" hidden="1"/>
    <col min="11110" max="11115" width="16.109375" style="368" hidden="1"/>
    <col min="11116" max="11116" width="6.109375" style="368" hidden="1"/>
    <col min="11117" max="11117" width="3" style="368" hidden="1"/>
    <col min="11118" max="11357" width="8.6640625" style="368" hidden="1"/>
    <col min="11358" max="11363" width="14.88671875" style="368" hidden="1"/>
    <col min="11364" max="11365" width="15.88671875" style="368" hidden="1"/>
    <col min="11366" max="11371" width="16.109375" style="368" hidden="1"/>
    <col min="11372" max="11372" width="6.109375" style="368" hidden="1"/>
    <col min="11373" max="11373" width="3" style="368" hidden="1"/>
    <col min="11374" max="11613" width="8.6640625" style="368" hidden="1"/>
    <col min="11614" max="11619" width="14.88671875" style="368" hidden="1"/>
    <col min="11620" max="11621" width="15.88671875" style="368" hidden="1"/>
    <col min="11622" max="11627" width="16.109375" style="368" hidden="1"/>
    <col min="11628" max="11628" width="6.109375" style="368" hidden="1"/>
    <col min="11629" max="11629" width="3" style="368" hidden="1"/>
    <col min="11630" max="11869" width="8.6640625" style="368" hidden="1"/>
    <col min="11870" max="11875" width="14.88671875" style="368" hidden="1"/>
    <col min="11876" max="11877" width="15.88671875" style="368" hidden="1"/>
    <col min="11878" max="11883" width="16.109375" style="368" hidden="1"/>
    <col min="11884" max="11884" width="6.109375" style="368" hidden="1"/>
    <col min="11885" max="11885" width="3" style="368" hidden="1"/>
    <col min="11886" max="12125" width="8.6640625" style="368" hidden="1"/>
    <col min="12126" max="12131" width="14.88671875" style="368" hidden="1"/>
    <col min="12132" max="12133" width="15.88671875" style="368" hidden="1"/>
    <col min="12134" max="12139" width="16.109375" style="368" hidden="1"/>
    <col min="12140" max="12140" width="6.109375" style="368" hidden="1"/>
    <col min="12141" max="12141" width="3" style="368" hidden="1"/>
    <col min="12142" max="12381" width="8.6640625" style="368" hidden="1"/>
    <col min="12382" max="12387" width="14.88671875" style="368" hidden="1"/>
    <col min="12388" max="12389" width="15.88671875" style="368" hidden="1"/>
    <col min="12390" max="12395" width="16.109375" style="368" hidden="1"/>
    <col min="12396" max="12396" width="6.109375" style="368" hidden="1"/>
    <col min="12397" max="12397" width="3" style="368" hidden="1"/>
    <col min="12398" max="12637" width="8.6640625" style="368" hidden="1"/>
    <col min="12638" max="12643" width="14.88671875" style="368" hidden="1"/>
    <col min="12644" max="12645" width="15.88671875" style="368" hidden="1"/>
    <col min="12646" max="12651" width="16.109375" style="368" hidden="1"/>
    <col min="12652" max="12652" width="6.109375" style="368" hidden="1"/>
    <col min="12653" max="12653" width="3" style="368" hidden="1"/>
    <col min="12654" max="12893" width="8.6640625" style="368" hidden="1"/>
    <col min="12894" max="12899" width="14.88671875" style="368" hidden="1"/>
    <col min="12900" max="12901" width="15.88671875" style="368" hidden="1"/>
    <col min="12902" max="12907" width="16.109375" style="368" hidden="1"/>
    <col min="12908" max="12908" width="6.109375" style="368" hidden="1"/>
    <col min="12909" max="12909" width="3" style="368" hidden="1"/>
    <col min="12910" max="13149" width="8.6640625" style="368" hidden="1"/>
    <col min="13150" max="13155" width="14.88671875" style="368" hidden="1"/>
    <col min="13156" max="13157" width="15.88671875" style="368" hidden="1"/>
    <col min="13158" max="13163" width="16.109375" style="368" hidden="1"/>
    <col min="13164" max="13164" width="6.109375" style="368" hidden="1"/>
    <col min="13165" max="13165" width="3" style="368" hidden="1"/>
    <col min="13166" max="13405" width="8.6640625" style="368" hidden="1"/>
    <col min="13406" max="13411" width="14.88671875" style="368" hidden="1"/>
    <col min="13412" max="13413" width="15.88671875" style="368" hidden="1"/>
    <col min="13414" max="13419" width="16.109375" style="368" hidden="1"/>
    <col min="13420" max="13420" width="6.109375" style="368" hidden="1"/>
    <col min="13421" max="13421" width="3" style="368" hidden="1"/>
    <col min="13422" max="13661" width="8.6640625" style="368" hidden="1"/>
    <col min="13662" max="13667" width="14.88671875" style="368" hidden="1"/>
    <col min="13668" max="13669" width="15.88671875" style="368" hidden="1"/>
    <col min="13670" max="13675" width="16.109375" style="368" hidden="1"/>
    <col min="13676" max="13676" width="6.109375" style="368" hidden="1"/>
    <col min="13677" max="13677" width="3" style="368" hidden="1"/>
    <col min="13678" max="13917" width="8.6640625" style="368" hidden="1"/>
    <col min="13918" max="13923" width="14.88671875" style="368" hidden="1"/>
    <col min="13924" max="13925" width="15.88671875" style="368" hidden="1"/>
    <col min="13926" max="13931" width="16.109375" style="368" hidden="1"/>
    <col min="13932" max="13932" width="6.109375" style="368" hidden="1"/>
    <col min="13933" max="13933" width="3" style="368" hidden="1"/>
    <col min="13934" max="14173" width="8.6640625" style="368" hidden="1"/>
    <col min="14174" max="14179" width="14.88671875" style="368" hidden="1"/>
    <col min="14180" max="14181" width="15.88671875" style="368" hidden="1"/>
    <col min="14182" max="14187" width="16.109375" style="368" hidden="1"/>
    <col min="14188" max="14188" width="6.109375" style="368" hidden="1"/>
    <col min="14189" max="14189" width="3" style="368" hidden="1"/>
    <col min="14190" max="14429" width="8.6640625" style="368" hidden="1"/>
    <col min="14430" max="14435" width="14.88671875" style="368" hidden="1"/>
    <col min="14436" max="14437" width="15.88671875" style="368" hidden="1"/>
    <col min="14438" max="14443" width="16.109375" style="368" hidden="1"/>
    <col min="14444" max="14444" width="6.109375" style="368" hidden="1"/>
    <col min="14445" max="14445" width="3" style="368" hidden="1"/>
    <col min="14446" max="14685" width="8.6640625" style="368" hidden="1"/>
    <col min="14686" max="14691" width="14.88671875" style="368" hidden="1"/>
    <col min="14692" max="14693" width="15.88671875" style="368" hidden="1"/>
    <col min="14694" max="14699" width="16.109375" style="368" hidden="1"/>
    <col min="14700" max="14700" width="6.109375" style="368" hidden="1"/>
    <col min="14701" max="14701" width="3" style="368" hidden="1"/>
    <col min="14702" max="14941" width="8.6640625" style="368" hidden="1"/>
    <col min="14942" max="14947" width="14.88671875" style="368" hidden="1"/>
    <col min="14948" max="14949" width="15.88671875" style="368" hidden="1"/>
    <col min="14950" max="14955" width="16.109375" style="368" hidden="1"/>
    <col min="14956" max="14956" width="6.109375" style="368" hidden="1"/>
    <col min="14957" max="14957" width="3" style="368" hidden="1"/>
    <col min="14958" max="15197" width="8.6640625" style="368" hidden="1"/>
    <col min="15198" max="15203" width="14.88671875" style="368" hidden="1"/>
    <col min="15204" max="15205" width="15.88671875" style="368" hidden="1"/>
    <col min="15206" max="15211" width="16.109375" style="368" hidden="1"/>
    <col min="15212" max="15212" width="6.109375" style="368" hidden="1"/>
    <col min="15213" max="15213" width="3" style="368" hidden="1"/>
    <col min="15214" max="15453" width="8.6640625" style="368" hidden="1"/>
    <col min="15454" max="15459" width="14.88671875" style="368" hidden="1"/>
    <col min="15460" max="15461" width="15.88671875" style="368" hidden="1"/>
    <col min="15462" max="15467" width="16.109375" style="368" hidden="1"/>
    <col min="15468" max="15468" width="6.109375" style="368" hidden="1"/>
    <col min="15469" max="15469" width="3" style="368" hidden="1"/>
    <col min="15470" max="15709" width="8.6640625" style="368" hidden="1"/>
    <col min="15710" max="15715" width="14.88671875" style="368" hidden="1"/>
    <col min="15716" max="15717" width="15.88671875" style="368" hidden="1"/>
    <col min="15718" max="15723" width="16.109375" style="368" hidden="1"/>
    <col min="15724" max="15724" width="6.109375" style="368" hidden="1"/>
    <col min="15725" max="15725" width="3" style="368" hidden="1"/>
    <col min="15726" max="15965" width="8.6640625" style="368" hidden="1"/>
    <col min="15966" max="15971" width="14.88671875" style="368" hidden="1"/>
    <col min="15972" max="15973" width="15.88671875" style="368" hidden="1"/>
    <col min="15974" max="15979" width="16.109375" style="368" hidden="1"/>
    <col min="15980" max="15980" width="6.109375" style="368" hidden="1"/>
    <col min="15981" max="15981" width="3" style="368" hidden="1"/>
    <col min="15982" max="16221" width="8.6640625" style="368" hidden="1"/>
    <col min="16222" max="16227" width="14.88671875" style="368" hidden="1"/>
    <col min="16228" max="16229" width="15.88671875" style="368" hidden="1"/>
    <col min="16230" max="16235" width="16.109375" style="368" hidden="1"/>
    <col min="16236" max="16236" width="6.109375" style="368" hidden="1"/>
    <col min="16237" max="16237" width="3" style="368" hidden="1"/>
    <col min="16238" max="16384" width="8.6640625" style="368" hidden="1"/>
  </cols>
  <sheetData>
    <row r="1" spans="1:143" ht="42.75" customHeight="1">
      <c r="A1" s="366"/>
      <c r="B1" s="367"/>
      <c r="DD1" s="368"/>
      <c r="DE1" s="368"/>
    </row>
    <row r="2" spans="1:143" ht="25.5" customHeight="1">
      <c r="A2" s="369"/>
      <c r="C2" s="369"/>
      <c r="O2" s="369"/>
      <c r="P2" s="369"/>
      <c r="Q2" s="369"/>
      <c r="R2" s="369"/>
      <c r="S2" s="369"/>
      <c r="T2" s="369"/>
      <c r="U2" s="369"/>
      <c r="V2" s="369"/>
      <c r="W2" s="369"/>
      <c r="X2" s="369"/>
      <c r="Y2" s="369"/>
      <c r="Z2" s="369"/>
      <c r="AA2" s="369"/>
      <c r="AB2" s="369"/>
      <c r="AC2" s="369"/>
      <c r="AD2" s="369"/>
      <c r="AE2" s="369"/>
      <c r="AF2" s="369"/>
      <c r="AG2" s="369"/>
      <c r="AH2" s="369"/>
      <c r="AI2" s="369"/>
      <c r="AU2" s="369"/>
      <c r="BG2" s="369"/>
      <c r="BS2" s="369"/>
      <c r="CE2" s="369"/>
      <c r="CQ2" s="369"/>
      <c r="DD2" s="368"/>
      <c r="DE2" s="368"/>
    </row>
    <row r="3" spans="1:143" ht="25.5" customHeight="1">
      <c r="A3" s="369"/>
      <c r="C3" s="369"/>
      <c r="O3" s="369"/>
      <c r="P3" s="369"/>
      <c r="Q3" s="369"/>
      <c r="R3" s="369"/>
      <c r="S3" s="369"/>
      <c r="T3" s="369"/>
      <c r="U3" s="369"/>
      <c r="V3" s="369"/>
      <c r="W3" s="369"/>
      <c r="X3" s="369"/>
      <c r="Y3" s="369"/>
      <c r="Z3" s="369"/>
      <c r="AA3" s="369"/>
      <c r="AB3" s="369"/>
      <c r="AC3" s="369"/>
      <c r="AD3" s="369"/>
      <c r="AE3" s="369"/>
      <c r="AF3" s="369"/>
      <c r="AG3" s="369"/>
      <c r="AH3" s="369"/>
      <c r="AI3" s="369"/>
      <c r="AU3" s="369"/>
      <c r="BG3" s="369"/>
      <c r="BS3" s="369"/>
      <c r="CE3" s="369"/>
      <c r="CQ3" s="369"/>
      <c r="DD3" s="368"/>
      <c r="DE3" s="368"/>
    </row>
    <row r="4" spans="1:143" s="270" customFormat="1" ht="13.2">
      <c r="A4" s="369"/>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69"/>
      <c r="BA4" s="369"/>
      <c r="BB4" s="369"/>
      <c r="BC4" s="369"/>
      <c r="BD4" s="369"/>
      <c r="BE4" s="369"/>
      <c r="BF4" s="369"/>
      <c r="BG4" s="369"/>
      <c r="BH4" s="369"/>
      <c r="BI4" s="369"/>
      <c r="BJ4" s="369"/>
      <c r="BK4" s="369"/>
      <c r="BL4" s="369"/>
      <c r="BM4" s="369"/>
      <c r="BN4" s="369"/>
      <c r="BO4" s="369"/>
      <c r="BP4" s="369"/>
      <c r="BQ4" s="369"/>
      <c r="BR4" s="369"/>
      <c r="BS4" s="369"/>
      <c r="BT4" s="369"/>
      <c r="BU4" s="369"/>
      <c r="BV4" s="369"/>
      <c r="BW4" s="369"/>
      <c r="BX4" s="369"/>
      <c r="BY4" s="369"/>
      <c r="BZ4" s="369"/>
      <c r="CA4" s="369"/>
      <c r="CB4" s="369"/>
      <c r="CC4" s="369"/>
      <c r="CD4" s="369"/>
      <c r="CE4" s="369"/>
      <c r="CF4" s="369"/>
      <c r="CG4" s="369"/>
      <c r="CH4" s="369"/>
      <c r="CI4" s="369"/>
      <c r="CJ4" s="369"/>
      <c r="CK4" s="369"/>
      <c r="CL4" s="369"/>
      <c r="CM4" s="369"/>
      <c r="CN4" s="369"/>
      <c r="CO4" s="369"/>
      <c r="CP4" s="369"/>
      <c r="CQ4" s="369"/>
      <c r="CR4" s="369"/>
      <c r="CS4" s="369"/>
      <c r="CT4" s="369"/>
      <c r="CU4" s="369"/>
      <c r="CV4" s="369"/>
      <c r="CW4" s="369"/>
      <c r="CX4" s="369"/>
      <c r="CY4" s="369"/>
      <c r="CZ4" s="369"/>
      <c r="DA4" s="369"/>
      <c r="DB4" s="369"/>
      <c r="DC4" s="369"/>
      <c r="DD4" s="369"/>
      <c r="DE4" s="369"/>
      <c r="DF4" s="271"/>
      <c r="DG4" s="271"/>
      <c r="DH4" s="271"/>
      <c r="DI4" s="271"/>
      <c r="DJ4" s="271"/>
      <c r="DK4" s="271"/>
      <c r="DL4" s="271"/>
      <c r="DM4" s="271"/>
      <c r="DN4" s="271"/>
      <c r="DO4" s="271"/>
      <c r="DP4" s="271"/>
      <c r="DQ4" s="271"/>
      <c r="DR4" s="271"/>
      <c r="DS4" s="271"/>
      <c r="DT4" s="271"/>
      <c r="DU4" s="271"/>
      <c r="DV4" s="271"/>
      <c r="DW4" s="271"/>
    </row>
    <row r="5" spans="1:143" s="270" customFormat="1" ht="13.2">
      <c r="A5" s="369"/>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69"/>
      <c r="AU5" s="369"/>
      <c r="AV5" s="369"/>
      <c r="AW5" s="369"/>
      <c r="AX5" s="369"/>
      <c r="AY5" s="369"/>
      <c r="AZ5" s="369"/>
      <c r="BA5" s="369"/>
      <c r="BB5" s="369"/>
      <c r="BC5" s="369"/>
      <c r="BD5" s="369"/>
      <c r="BE5" s="369"/>
      <c r="BF5" s="369"/>
      <c r="BG5" s="369"/>
      <c r="BH5" s="369"/>
      <c r="BI5" s="369"/>
      <c r="BJ5" s="369"/>
      <c r="BK5" s="369"/>
      <c r="BL5" s="369"/>
      <c r="BM5" s="369"/>
      <c r="BN5" s="369"/>
      <c r="BO5" s="369"/>
      <c r="BP5" s="369"/>
      <c r="BQ5" s="369"/>
      <c r="BR5" s="369"/>
      <c r="BS5" s="369"/>
      <c r="BT5" s="369"/>
      <c r="BU5" s="369"/>
      <c r="BV5" s="369"/>
      <c r="BW5" s="369"/>
      <c r="BX5" s="369"/>
      <c r="BY5" s="369"/>
      <c r="BZ5" s="369"/>
      <c r="CA5" s="369"/>
      <c r="CB5" s="369"/>
      <c r="CC5" s="369"/>
      <c r="CD5" s="369"/>
      <c r="CE5" s="369"/>
      <c r="CF5" s="369"/>
      <c r="CG5" s="369"/>
      <c r="CH5" s="369"/>
      <c r="CI5" s="369"/>
      <c r="CJ5" s="369"/>
      <c r="CK5" s="369"/>
      <c r="CL5" s="369"/>
      <c r="CM5" s="369"/>
      <c r="CN5" s="369"/>
      <c r="CO5" s="369"/>
      <c r="CP5" s="369"/>
      <c r="CQ5" s="369"/>
      <c r="CR5" s="369"/>
      <c r="CS5" s="369"/>
      <c r="CT5" s="369"/>
      <c r="CU5" s="369"/>
      <c r="CV5" s="369"/>
      <c r="CW5" s="369"/>
      <c r="CX5" s="369"/>
      <c r="CY5" s="369"/>
      <c r="CZ5" s="369"/>
      <c r="DA5" s="369"/>
      <c r="DB5" s="369"/>
      <c r="DC5" s="369"/>
      <c r="DD5" s="369"/>
      <c r="DE5" s="369"/>
      <c r="DF5" s="271"/>
      <c r="DG5" s="271"/>
      <c r="DH5" s="271"/>
      <c r="DI5" s="271"/>
      <c r="DJ5" s="271"/>
      <c r="DK5" s="271"/>
      <c r="DL5" s="271"/>
      <c r="DM5" s="271"/>
      <c r="DN5" s="271"/>
      <c r="DO5" s="271"/>
      <c r="DP5" s="271"/>
      <c r="DQ5" s="271"/>
      <c r="DR5" s="271"/>
      <c r="DS5" s="271"/>
      <c r="DT5" s="271"/>
      <c r="DU5" s="271"/>
      <c r="DV5" s="271"/>
      <c r="DW5" s="271"/>
    </row>
    <row r="6" spans="1:143" s="270" customFormat="1" ht="13.2">
      <c r="A6" s="369"/>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c r="AJ6" s="369"/>
      <c r="AK6" s="369"/>
      <c r="AL6" s="369"/>
      <c r="AM6" s="369"/>
      <c r="AN6" s="369"/>
      <c r="AO6" s="369"/>
      <c r="AP6" s="369"/>
      <c r="AQ6" s="369"/>
      <c r="AR6" s="369"/>
      <c r="AS6" s="369"/>
      <c r="AT6" s="369"/>
      <c r="AU6" s="369"/>
      <c r="AV6" s="369"/>
      <c r="AW6" s="369"/>
      <c r="AX6" s="369"/>
      <c r="AY6" s="369"/>
      <c r="AZ6" s="369"/>
      <c r="BA6" s="369"/>
      <c r="BB6" s="369"/>
      <c r="BC6" s="369"/>
      <c r="BD6" s="369"/>
      <c r="BE6" s="369"/>
      <c r="BF6" s="369"/>
      <c r="BG6" s="369"/>
      <c r="BH6" s="369"/>
      <c r="BI6" s="369"/>
      <c r="BJ6" s="369"/>
      <c r="BK6" s="369"/>
      <c r="BL6" s="369"/>
      <c r="BM6" s="369"/>
      <c r="BN6" s="369"/>
      <c r="BO6" s="369"/>
      <c r="BP6" s="369"/>
      <c r="BQ6" s="369"/>
      <c r="BR6" s="369"/>
      <c r="BS6" s="369"/>
      <c r="BT6" s="369"/>
      <c r="BU6" s="369"/>
      <c r="BV6" s="369"/>
      <c r="BW6" s="369"/>
      <c r="BX6" s="369"/>
      <c r="BY6" s="369"/>
      <c r="BZ6" s="369"/>
      <c r="CA6" s="369"/>
      <c r="CB6" s="369"/>
      <c r="CC6" s="369"/>
      <c r="CD6" s="369"/>
      <c r="CE6" s="369"/>
      <c r="CF6" s="369"/>
      <c r="CG6" s="369"/>
      <c r="CH6" s="369"/>
      <c r="CI6" s="369"/>
      <c r="CJ6" s="369"/>
      <c r="CK6" s="369"/>
      <c r="CL6" s="369"/>
      <c r="CM6" s="369"/>
      <c r="CN6" s="369"/>
      <c r="CO6" s="369"/>
      <c r="CP6" s="369"/>
      <c r="CQ6" s="369"/>
      <c r="CR6" s="369"/>
      <c r="CS6" s="369"/>
      <c r="CT6" s="369"/>
      <c r="CU6" s="369"/>
      <c r="CV6" s="369"/>
      <c r="CW6" s="369"/>
      <c r="CX6" s="369"/>
      <c r="CY6" s="369"/>
      <c r="CZ6" s="369"/>
      <c r="DA6" s="369"/>
      <c r="DB6" s="369"/>
      <c r="DC6" s="369"/>
      <c r="DD6" s="369"/>
      <c r="DE6" s="369"/>
      <c r="DF6" s="271"/>
      <c r="DG6" s="271"/>
      <c r="DH6" s="271"/>
      <c r="DI6" s="271"/>
      <c r="DJ6" s="271"/>
      <c r="DK6" s="271"/>
      <c r="DL6" s="271"/>
      <c r="DM6" s="271"/>
      <c r="DN6" s="271"/>
      <c r="DO6" s="271"/>
      <c r="DP6" s="271"/>
      <c r="DQ6" s="271"/>
      <c r="DR6" s="271"/>
      <c r="DS6" s="271"/>
      <c r="DT6" s="271"/>
      <c r="DU6" s="271"/>
      <c r="DV6" s="271"/>
      <c r="DW6" s="271"/>
    </row>
    <row r="7" spans="1:143" s="270" customFormat="1" ht="13.2">
      <c r="A7" s="369"/>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69"/>
      <c r="AL7" s="369"/>
      <c r="AM7" s="369"/>
      <c r="AN7" s="369"/>
      <c r="AO7" s="369"/>
      <c r="AP7" s="369"/>
      <c r="AQ7" s="369"/>
      <c r="AR7" s="369"/>
      <c r="AS7" s="369"/>
      <c r="AT7" s="369"/>
      <c r="AU7" s="369"/>
      <c r="AV7" s="369"/>
      <c r="AW7" s="369"/>
      <c r="AX7" s="369"/>
      <c r="AY7" s="369"/>
      <c r="AZ7" s="369"/>
      <c r="BA7" s="369"/>
      <c r="BB7" s="369"/>
      <c r="BC7" s="369"/>
      <c r="BD7" s="369"/>
      <c r="BE7" s="369"/>
      <c r="BF7" s="369"/>
      <c r="BG7" s="369"/>
      <c r="BH7" s="369"/>
      <c r="BI7" s="369"/>
      <c r="BJ7" s="369"/>
      <c r="BK7" s="369"/>
      <c r="BL7" s="369"/>
      <c r="BM7" s="369"/>
      <c r="BN7" s="369"/>
      <c r="BO7" s="369"/>
      <c r="BP7" s="369"/>
      <c r="BQ7" s="369"/>
      <c r="BR7" s="369"/>
      <c r="BS7" s="369"/>
      <c r="BT7" s="369"/>
      <c r="BU7" s="369"/>
      <c r="BV7" s="369"/>
      <c r="BW7" s="369"/>
      <c r="BX7" s="369"/>
      <c r="BY7" s="369"/>
      <c r="BZ7" s="369"/>
      <c r="CA7" s="369"/>
      <c r="CB7" s="369"/>
      <c r="CC7" s="369"/>
      <c r="CD7" s="369"/>
      <c r="CE7" s="369"/>
      <c r="CF7" s="369"/>
      <c r="CG7" s="369"/>
      <c r="CH7" s="369"/>
      <c r="CI7" s="369"/>
      <c r="CJ7" s="369"/>
      <c r="CK7" s="369"/>
      <c r="CL7" s="369"/>
      <c r="CM7" s="369"/>
      <c r="CN7" s="369"/>
      <c r="CO7" s="369"/>
      <c r="CP7" s="369"/>
      <c r="CQ7" s="369"/>
      <c r="CR7" s="369"/>
      <c r="CS7" s="369"/>
      <c r="CT7" s="369"/>
      <c r="CU7" s="369"/>
      <c r="CV7" s="369"/>
      <c r="CW7" s="369"/>
      <c r="CX7" s="369"/>
      <c r="CY7" s="369"/>
      <c r="CZ7" s="369"/>
      <c r="DA7" s="369"/>
      <c r="DB7" s="369"/>
      <c r="DC7" s="369"/>
      <c r="DD7" s="369"/>
      <c r="DE7" s="369"/>
      <c r="DF7" s="271"/>
      <c r="DG7" s="271"/>
      <c r="DH7" s="271"/>
      <c r="DI7" s="271"/>
      <c r="DJ7" s="271"/>
      <c r="DK7" s="271"/>
      <c r="DL7" s="271"/>
      <c r="DM7" s="271"/>
      <c r="DN7" s="271"/>
      <c r="DO7" s="271"/>
      <c r="DP7" s="271"/>
      <c r="DQ7" s="271"/>
      <c r="DR7" s="271"/>
      <c r="DS7" s="271"/>
      <c r="DT7" s="271"/>
      <c r="DU7" s="271"/>
      <c r="DV7" s="271"/>
      <c r="DW7" s="271"/>
    </row>
    <row r="8" spans="1:143" s="270" customFormat="1" ht="13.2">
      <c r="A8" s="369"/>
      <c r="B8" s="369"/>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69"/>
      <c r="AG8" s="369"/>
      <c r="AH8" s="369"/>
      <c r="AI8" s="369"/>
      <c r="AJ8" s="369"/>
      <c r="AK8" s="369"/>
      <c r="AL8" s="369"/>
      <c r="AM8" s="369"/>
      <c r="AN8" s="369"/>
      <c r="AO8" s="369"/>
      <c r="AP8" s="369"/>
      <c r="AQ8" s="369"/>
      <c r="AR8" s="369"/>
      <c r="AS8" s="369"/>
      <c r="AT8" s="369"/>
      <c r="AU8" s="369"/>
      <c r="AV8" s="369"/>
      <c r="AW8" s="369"/>
      <c r="AX8" s="369"/>
      <c r="AY8" s="369"/>
      <c r="AZ8" s="369"/>
      <c r="BA8" s="369"/>
      <c r="BB8" s="369"/>
      <c r="BC8" s="369"/>
      <c r="BD8" s="369"/>
      <c r="BE8" s="369"/>
      <c r="BF8" s="369"/>
      <c r="BG8" s="369"/>
      <c r="BH8" s="369"/>
      <c r="BI8" s="369"/>
      <c r="BJ8" s="369"/>
      <c r="BK8" s="369"/>
      <c r="BL8" s="369"/>
      <c r="BM8" s="369"/>
      <c r="BN8" s="369"/>
      <c r="BO8" s="369"/>
      <c r="BP8" s="369"/>
      <c r="BQ8" s="369"/>
      <c r="BR8" s="369"/>
      <c r="BS8" s="369"/>
      <c r="BT8" s="369"/>
      <c r="BU8" s="369"/>
      <c r="BV8" s="369"/>
      <c r="BW8" s="369"/>
      <c r="BX8" s="369"/>
      <c r="BY8" s="369"/>
      <c r="BZ8" s="369"/>
      <c r="CA8" s="369"/>
      <c r="CB8" s="369"/>
      <c r="CC8" s="369"/>
      <c r="CD8" s="369"/>
      <c r="CE8" s="369"/>
      <c r="CF8" s="369"/>
      <c r="CG8" s="369"/>
      <c r="CH8" s="369"/>
      <c r="CI8" s="369"/>
      <c r="CJ8" s="369"/>
      <c r="CK8" s="369"/>
      <c r="CL8" s="369"/>
      <c r="CM8" s="369"/>
      <c r="CN8" s="369"/>
      <c r="CO8" s="369"/>
      <c r="CP8" s="369"/>
      <c r="CQ8" s="369"/>
      <c r="CR8" s="369"/>
      <c r="CS8" s="369"/>
      <c r="CT8" s="369"/>
      <c r="CU8" s="369"/>
      <c r="CV8" s="369"/>
      <c r="CW8" s="369"/>
      <c r="CX8" s="369"/>
      <c r="CY8" s="369"/>
      <c r="CZ8" s="369"/>
      <c r="DA8" s="369"/>
      <c r="DB8" s="369"/>
      <c r="DC8" s="369"/>
      <c r="DD8" s="369"/>
      <c r="DE8" s="369"/>
      <c r="DF8" s="271"/>
      <c r="DG8" s="271"/>
      <c r="DH8" s="271"/>
      <c r="DI8" s="271"/>
      <c r="DJ8" s="271"/>
      <c r="DK8" s="271"/>
      <c r="DL8" s="271"/>
      <c r="DM8" s="271"/>
      <c r="DN8" s="271"/>
      <c r="DO8" s="271"/>
      <c r="DP8" s="271"/>
      <c r="DQ8" s="271"/>
      <c r="DR8" s="271"/>
      <c r="DS8" s="271"/>
      <c r="DT8" s="271"/>
      <c r="DU8" s="271"/>
      <c r="DV8" s="271"/>
      <c r="DW8" s="271"/>
    </row>
    <row r="9" spans="1:143" s="270" customFormat="1" ht="13.2">
      <c r="A9" s="369"/>
      <c r="B9" s="369"/>
      <c r="C9" s="369"/>
      <c r="D9" s="369"/>
      <c r="E9" s="369"/>
      <c r="F9" s="369"/>
      <c r="G9" s="369"/>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c r="AJ9" s="369"/>
      <c r="AK9" s="369"/>
      <c r="AL9" s="369"/>
      <c r="AM9" s="369"/>
      <c r="AN9" s="369"/>
      <c r="AO9" s="369"/>
      <c r="AP9" s="369"/>
      <c r="AQ9" s="369"/>
      <c r="AR9" s="369"/>
      <c r="AS9" s="369"/>
      <c r="AT9" s="369"/>
      <c r="AU9" s="369"/>
      <c r="AV9" s="369"/>
      <c r="AW9" s="369"/>
      <c r="AX9" s="369"/>
      <c r="AY9" s="369"/>
      <c r="AZ9" s="369"/>
      <c r="BA9" s="369"/>
      <c r="BB9" s="369"/>
      <c r="BC9" s="369"/>
      <c r="BD9" s="369"/>
      <c r="BE9" s="369"/>
      <c r="BF9" s="369"/>
      <c r="BG9" s="369"/>
      <c r="BH9" s="369"/>
      <c r="BI9" s="369"/>
      <c r="BJ9" s="369"/>
      <c r="BK9" s="369"/>
      <c r="BL9" s="369"/>
      <c r="BM9" s="369"/>
      <c r="BN9" s="369"/>
      <c r="BO9" s="369"/>
      <c r="BP9" s="369"/>
      <c r="BQ9" s="369"/>
      <c r="BR9" s="369"/>
      <c r="BS9" s="369"/>
      <c r="BT9" s="369"/>
      <c r="BU9" s="369"/>
      <c r="BV9" s="369"/>
      <c r="BW9" s="369"/>
      <c r="BX9" s="369"/>
      <c r="BY9" s="369"/>
      <c r="BZ9" s="369"/>
      <c r="CA9" s="369"/>
      <c r="CB9" s="369"/>
      <c r="CC9" s="369"/>
      <c r="CD9" s="369"/>
      <c r="CE9" s="369"/>
      <c r="CF9" s="369"/>
      <c r="CG9" s="369"/>
      <c r="CH9" s="369"/>
      <c r="CI9" s="369"/>
      <c r="CJ9" s="369"/>
      <c r="CK9" s="369"/>
      <c r="CL9" s="369"/>
      <c r="CM9" s="369"/>
      <c r="CN9" s="369"/>
      <c r="CO9" s="369"/>
      <c r="CP9" s="369"/>
      <c r="CQ9" s="369"/>
      <c r="CR9" s="369"/>
      <c r="CS9" s="369"/>
      <c r="CT9" s="369"/>
      <c r="CU9" s="369"/>
      <c r="CV9" s="369"/>
      <c r="CW9" s="369"/>
      <c r="CX9" s="369"/>
      <c r="CY9" s="369"/>
      <c r="CZ9" s="369"/>
      <c r="DA9" s="369"/>
      <c r="DB9" s="369"/>
      <c r="DC9" s="369"/>
      <c r="DD9" s="369"/>
      <c r="DE9" s="369"/>
      <c r="DF9" s="271"/>
      <c r="DG9" s="271"/>
      <c r="DH9" s="271"/>
      <c r="DI9" s="271"/>
      <c r="DJ9" s="271"/>
      <c r="DK9" s="271"/>
      <c r="DL9" s="271"/>
      <c r="DM9" s="271"/>
      <c r="DN9" s="271"/>
      <c r="DO9" s="271"/>
      <c r="DP9" s="271"/>
      <c r="DQ9" s="271"/>
      <c r="DR9" s="271"/>
      <c r="DS9" s="271"/>
      <c r="DT9" s="271"/>
      <c r="DU9" s="271"/>
      <c r="DV9" s="271"/>
      <c r="DW9" s="271"/>
    </row>
    <row r="10" spans="1:143" s="270" customFormat="1" ht="13.2">
      <c r="A10" s="369"/>
      <c r="B10" s="369"/>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271"/>
      <c r="DG10" s="271"/>
      <c r="DH10" s="271"/>
      <c r="DI10" s="271"/>
      <c r="DJ10" s="271"/>
      <c r="DK10" s="271"/>
      <c r="DL10" s="271"/>
      <c r="DM10" s="271"/>
      <c r="DN10" s="271"/>
      <c r="DO10" s="271"/>
      <c r="DP10" s="271"/>
      <c r="DQ10" s="271"/>
      <c r="DR10" s="271"/>
      <c r="DS10" s="271"/>
      <c r="DT10" s="271"/>
      <c r="DU10" s="271"/>
      <c r="DV10" s="271"/>
      <c r="DW10" s="271"/>
      <c r="EM10" s="270" t="s">
        <v>602</v>
      </c>
    </row>
    <row r="11" spans="1:143" s="270" customFormat="1" ht="13.2">
      <c r="A11" s="369"/>
      <c r="B11" s="369"/>
      <c r="C11" s="369"/>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9"/>
      <c r="B12" s="369"/>
      <c r="C12" s="369"/>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69"/>
      <c r="AU12" s="369"/>
      <c r="AV12" s="369"/>
      <c r="AW12" s="369"/>
      <c r="AX12" s="369"/>
      <c r="AY12" s="369"/>
      <c r="AZ12" s="369"/>
      <c r="BA12" s="369"/>
      <c r="BB12" s="369"/>
      <c r="BC12" s="369"/>
      <c r="BD12" s="369"/>
      <c r="BE12" s="369"/>
      <c r="BF12" s="369"/>
      <c r="BG12" s="369"/>
      <c r="BH12" s="369"/>
      <c r="BI12" s="369"/>
      <c r="BJ12" s="369"/>
      <c r="BK12" s="369"/>
      <c r="BL12" s="369"/>
      <c r="BM12" s="369"/>
      <c r="BN12" s="369"/>
      <c r="BO12" s="369"/>
      <c r="BP12" s="369"/>
      <c r="BQ12" s="369"/>
      <c r="BR12" s="369"/>
      <c r="BS12" s="369"/>
      <c r="BT12" s="369"/>
      <c r="BU12" s="369"/>
      <c r="BV12" s="369"/>
      <c r="BW12" s="369"/>
      <c r="BX12" s="369"/>
      <c r="BY12" s="369"/>
      <c r="BZ12" s="369"/>
      <c r="CA12" s="369"/>
      <c r="CB12" s="369"/>
      <c r="CC12" s="369"/>
      <c r="CD12" s="369"/>
      <c r="CE12" s="369"/>
      <c r="CF12" s="369"/>
      <c r="CG12" s="369"/>
      <c r="CH12" s="369"/>
      <c r="CI12" s="369"/>
      <c r="CJ12" s="369"/>
      <c r="CK12" s="369"/>
      <c r="CL12" s="369"/>
      <c r="CM12" s="369"/>
      <c r="CN12" s="369"/>
      <c r="CO12" s="369"/>
      <c r="CP12" s="369"/>
      <c r="CQ12" s="369"/>
      <c r="CR12" s="369"/>
      <c r="CS12" s="369"/>
      <c r="CT12" s="369"/>
      <c r="CU12" s="369"/>
      <c r="CV12" s="369"/>
      <c r="CW12" s="369"/>
      <c r="CX12" s="369"/>
      <c r="CY12" s="369"/>
      <c r="CZ12" s="369"/>
      <c r="DA12" s="369"/>
      <c r="DB12" s="369"/>
      <c r="DC12" s="369"/>
      <c r="DD12" s="369"/>
      <c r="DE12" s="369"/>
      <c r="DF12" s="271"/>
      <c r="DG12" s="271"/>
      <c r="DH12" s="271"/>
      <c r="DI12" s="271"/>
      <c r="DJ12" s="271"/>
      <c r="DK12" s="271"/>
      <c r="DL12" s="271"/>
      <c r="DM12" s="271"/>
      <c r="DN12" s="271"/>
      <c r="DO12" s="271"/>
      <c r="DP12" s="271"/>
      <c r="DQ12" s="271"/>
      <c r="DR12" s="271"/>
      <c r="DS12" s="271"/>
      <c r="DT12" s="271"/>
      <c r="DU12" s="271"/>
      <c r="DV12" s="271"/>
      <c r="DW12" s="271"/>
      <c r="EM12" s="270" t="s">
        <v>602</v>
      </c>
    </row>
    <row r="13" spans="1:143" s="270" customFormat="1" ht="13.2">
      <c r="A13" s="369"/>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369"/>
      <c r="BG13" s="369"/>
      <c r="BH13" s="369"/>
      <c r="BI13" s="369"/>
      <c r="BJ13" s="369"/>
      <c r="BK13" s="369"/>
      <c r="BL13" s="369"/>
      <c r="BM13" s="369"/>
      <c r="BN13" s="369"/>
      <c r="BO13" s="369"/>
      <c r="BP13" s="369"/>
      <c r="BQ13" s="369"/>
      <c r="BR13" s="369"/>
      <c r="BS13" s="369"/>
      <c r="BT13" s="369"/>
      <c r="BU13" s="369"/>
      <c r="BV13" s="369"/>
      <c r="BW13" s="369"/>
      <c r="BX13" s="369"/>
      <c r="BY13" s="369"/>
      <c r="BZ13" s="369"/>
      <c r="CA13" s="369"/>
      <c r="CB13" s="369"/>
      <c r="CC13" s="369"/>
      <c r="CD13" s="369"/>
      <c r="CE13" s="369"/>
      <c r="CF13" s="369"/>
      <c r="CG13" s="369"/>
      <c r="CH13" s="369"/>
      <c r="CI13" s="369"/>
      <c r="CJ13" s="369"/>
      <c r="CK13" s="369"/>
      <c r="CL13" s="369"/>
      <c r="CM13" s="369"/>
      <c r="CN13" s="369"/>
      <c r="CO13" s="369"/>
      <c r="CP13" s="369"/>
      <c r="CQ13" s="369"/>
      <c r="CR13" s="369"/>
      <c r="CS13" s="369"/>
      <c r="CT13" s="369"/>
      <c r="CU13" s="369"/>
      <c r="CV13" s="369"/>
      <c r="CW13" s="369"/>
      <c r="CX13" s="369"/>
      <c r="CY13" s="369"/>
      <c r="CZ13" s="369"/>
      <c r="DA13" s="369"/>
      <c r="DB13" s="369"/>
      <c r="DC13" s="369"/>
      <c r="DD13" s="369"/>
      <c r="DE13" s="369"/>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9"/>
      <c r="B14" s="369"/>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369"/>
      <c r="BE14" s="369"/>
      <c r="BF14" s="369"/>
      <c r="BG14" s="369"/>
      <c r="BH14" s="369"/>
      <c r="BI14" s="369"/>
      <c r="BJ14" s="369"/>
      <c r="BK14" s="369"/>
      <c r="BL14" s="369"/>
      <c r="BM14" s="369"/>
      <c r="BN14" s="369"/>
      <c r="BO14" s="369"/>
      <c r="BP14" s="369"/>
      <c r="BQ14" s="369"/>
      <c r="BR14" s="369"/>
      <c r="BS14" s="369"/>
      <c r="BT14" s="369"/>
      <c r="BU14" s="369"/>
      <c r="BV14" s="369"/>
      <c r="BW14" s="369"/>
      <c r="BX14" s="369"/>
      <c r="BY14" s="369"/>
      <c r="BZ14" s="369"/>
      <c r="CA14" s="369"/>
      <c r="CB14" s="369"/>
      <c r="CC14" s="369"/>
      <c r="CD14" s="369"/>
      <c r="CE14" s="369"/>
      <c r="CF14" s="369"/>
      <c r="CG14" s="369"/>
      <c r="CH14" s="369"/>
      <c r="CI14" s="369"/>
      <c r="CJ14" s="369"/>
      <c r="CK14" s="369"/>
      <c r="CL14" s="369"/>
      <c r="CM14" s="369"/>
      <c r="CN14" s="369"/>
      <c r="CO14" s="369"/>
      <c r="CP14" s="369"/>
      <c r="CQ14" s="369"/>
      <c r="CR14" s="369"/>
      <c r="CS14" s="369"/>
      <c r="CT14" s="369"/>
      <c r="CU14" s="369"/>
      <c r="CV14" s="369"/>
      <c r="CW14" s="369"/>
      <c r="CX14" s="369"/>
      <c r="CY14" s="369"/>
      <c r="CZ14" s="369"/>
      <c r="DA14" s="369"/>
      <c r="DB14" s="369"/>
      <c r="DC14" s="369"/>
      <c r="DD14" s="369"/>
      <c r="DE14" s="369"/>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8"/>
      <c r="B15" s="369"/>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369"/>
      <c r="BG15" s="369"/>
      <c r="BH15" s="369"/>
      <c r="BI15" s="369"/>
      <c r="BJ15" s="369"/>
      <c r="BK15" s="369"/>
      <c r="BL15" s="369"/>
      <c r="BM15" s="369"/>
      <c r="BN15" s="369"/>
      <c r="BO15" s="369"/>
      <c r="BP15" s="369"/>
      <c r="BQ15" s="369"/>
      <c r="BR15" s="369"/>
      <c r="BS15" s="369"/>
      <c r="BT15" s="369"/>
      <c r="BU15" s="369"/>
      <c r="BV15" s="369"/>
      <c r="BW15" s="369"/>
      <c r="BX15" s="369"/>
      <c r="BY15" s="369"/>
      <c r="BZ15" s="369"/>
      <c r="CA15" s="369"/>
      <c r="CB15" s="369"/>
      <c r="CC15" s="369"/>
      <c r="CD15" s="369"/>
      <c r="CE15" s="369"/>
      <c r="CF15" s="369"/>
      <c r="CG15" s="369"/>
      <c r="CH15" s="369"/>
      <c r="CI15" s="369"/>
      <c r="CJ15" s="369"/>
      <c r="CK15" s="369"/>
      <c r="CL15" s="369"/>
      <c r="CM15" s="369"/>
      <c r="CN15" s="369"/>
      <c r="CO15" s="369"/>
      <c r="CP15" s="369"/>
      <c r="CQ15" s="369"/>
      <c r="CR15" s="369"/>
      <c r="CS15" s="369"/>
      <c r="CT15" s="369"/>
      <c r="CU15" s="369"/>
      <c r="CV15" s="369"/>
      <c r="CW15" s="369"/>
      <c r="CX15" s="369"/>
      <c r="CY15" s="369"/>
      <c r="CZ15" s="369"/>
      <c r="DA15" s="369"/>
      <c r="DB15" s="369"/>
      <c r="DC15" s="369"/>
      <c r="DD15" s="369"/>
      <c r="DE15" s="369"/>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8"/>
      <c r="B16" s="369"/>
      <c r="C16" s="369"/>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369"/>
      <c r="BE16" s="369"/>
      <c r="BF16" s="369"/>
      <c r="BG16" s="369"/>
      <c r="BH16" s="369"/>
      <c r="BI16" s="369"/>
      <c r="BJ16" s="369"/>
      <c r="BK16" s="369"/>
      <c r="BL16" s="369"/>
      <c r="BM16" s="369"/>
      <c r="BN16" s="369"/>
      <c r="BO16" s="369"/>
      <c r="BP16" s="369"/>
      <c r="BQ16" s="369"/>
      <c r="BR16" s="369"/>
      <c r="BS16" s="369"/>
      <c r="BT16" s="369"/>
      <c r="BU16" s="369"/>
      <c r="BV16" s="369"/>
      <c r="BW16" s="369"/>
      <c r="BX16" s="369"/>
      <c r="BY16" s="369"/>
      <c r="BZ16" s="369"/>
      <c r="CA16" s="369"/>
      <c r="CB16" s="369"/>
      <c r="CC16" s="369"/>
      <c r="CD16" s="369"/>
      <c r="CE16" s="369"/>
      <c r="CF16" s="369"/>
      <c r="CG16" s="369"/>
      <c r="CH16" s="369"/>
      <c r="CI16" s="369"/>
      <c r="CJ16" s="369"/>
      <c r="CK16" s="369"/>
      <c r="CL16" s="369"/>
      <c r="CM16" s="369"/>
      <c r="CN16" s="369"/>
      <c r="CO16" s="369"/>
      <c r="CP16" s="369"/>
      <c r="CQ16" s="369"/>
      <c r="CR16" s="369"/>
      <c r="CS16" s="369"/>
      <c r="CT16" s="369"/>
      <c r="CU16" s="369"/>
      <c r="CV16" s="369"/>
      <c r="CW16" s="369"/>
      <c r="CX16" s="369"/>
      <c r="CY16" s="369"/>
      <c r="CZ16" s="369"/>
      <c r="DA16" s="369"/>
      <c r="DB16" s="369"/>
      <c r="DC16" s="369"/>
      <c r="DD16" s="369"/>
      <c r="DE16" s="369"/>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8"/>
      <c r="B17" s="369"/>
      <c r="C17" s="369"/>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369"/>
      <c r="BG17" s="369"/>
      <c r="BH17" s="369"/>
      <c r="BI17" s="369"/>
      <c r="BJ17" s="369"/>
      <c r="BK17" s="369"/>
      <c r="BL17" s="369"/>
      <c r="BM17" s="369"/>
      <c r="BN17" s="369"/>
      <c r="BO17" s="369"/>
      <c r="BP17" s="369"/>
      <c r="BQ17" s="369"/>
      <c r="BR17" s="369"/>
      <c r="BS17" s="369"/>
      <c r="BT17" s="369"/>
      <c r="BU17" s="369"/>
      <c r="BV17" s="369"/>
      <c r="BW17" s="369"/>
      <c r="BX17" s="369"/>
      <c r="BY17" s="369"/>
      <c r="BZ17" s="369"/>
      <c r="CA17" s="369"/>
      <c r="CB17" s="369"/>
      <c r="CC17" s="369"/>
      <c r="CD17" s="369"/>
      <c r="CE17" s="369"/>
      <c r="CF17" s="369"/>
      <c r="CG17" s="369"/>
      <c r="CH17" s="369"/>
      <c r="CI17" s="369"/>
      <c r="CJ17" s="369"/>
      <c r="CK17" s="369"/>
      <c r="CL17" s="369"/>
      <c r="CM17" s="369"/>
      <c r="CN17" s="369"/>
      <c r="CO17" s="369"/>
      <c r="CP17" s="369"/>
      <c r="CQ17" s="369"/>
      <c r="CR17" s="369"/>
      <c r="CS17" s="369"/>
      <c r="CT17" s="369"/>
      <c r="CU17" s="369"/>
      <c r="CV17" s="369"/>
      <c r="CW17" s="369"/>
      <c r="CX17" s="369"/>
      <c r="CY17" s="369"/>
      <c r="CZ17" s="369"/>
      <c r="DA17" s="369"/>
      <c r="DB17" s="369"/>
      <c r="DC17" s="369"/>
      <c r="DD17" s="369"/>
      <c r="DE17" s="369"/>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8"/>
      <c r="B18" s="369"/>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c r="AJ18" s="369"/>
      <c r="AK18" s="369"/>
      <c r="AL18" s="369"/>
      <c r="AM18" s="369"/>
      <c r="AN18" s="369"/>
      <c r="AO18" s="369"/>
      <c r="AP18" s="369"/>
      <c r="AQ18" s="369"/>
      <c r="AR18" s="369"/>
      <c r="AS18" s="369"/>
      <c r="AT18" s="369"/>
      <c r="AU18" s="369"/>
      <c r="AV18" s="369"/>
      <c r="AW18" s="369"/>
      <c r="AX18" s="369"/>
      <c r="AY18" s="369"/>
      <c r="AZ18" s="369"/>
      <c r="BA18" s="369"/>
      <c r="BB18" s="369"/>
      <c r="BC18" s="369"/>
      <c r="BD18" s="369"/>
      <c r="BE18" s="369"/>
      <c r="BF18" s="369"/>
      <c r="BG18" s="369"/>
      <c r="BH18" s="369"/>
      <c r="BI18" s="369"/>
      <c r="BJ18" s="369"/>
      <c r="BK18" s="369"/>
      <c r="BL18" s="369"/>
      <c r="BM18" s="369"/>
      <c r="BN18" s="369"/>
      <c r="BO18" s="369"/>
      <c r="BP18" s="369"/>
      <c r="BQ18" s="369"/>
      <c r="BR18" s="369"/>
      <c r="BS18" s="369"/>
      <c r="BT18" s="369"/>
      <c r="BU18" s="369"/>
      <c r="BV18" s="369"/>
      <c r="BW18" s="369"/>
      <c r="BX18" s="369"/>
      <c r="BY18" s="369"/>
      <c r="BZ18" s="369"/>
      <c r="CA18" s="369"/>
      <c r="CB18" s="369"/>
      <c r="CC18" s="369"/>
      <c r="CD18" s="369"/>
      <c r="CE18" s="369"/>
      <c r="CF18" s="369"/>
      <c r="CG18" s="369"/>
      <c r="CH18" s="369"/>
      <c r="CI18" s="369"/>
      <c r="CJ18" s="369"/>
      <c r="CK18" s="369"/>
      <c r="CL18" s="369"/>
      <c r="CM18" s="369"/>
      <c r="CN18" s="369"/>
      <c r="CO18" s="369"/>
      <c r="CP18" s="369"/>
      <c r="CQ18" s="369"/>
      <c r="CR18" s="369"/>
      <c r="CS18" s="369"/>
      <c r="CT18" s="369"/>
      <c r="CU18" s="369"/>
      <c r="CV18" s="369"/>
      <c r="CW18" s="369"/>
      <c r="CX18" s="369"/>
      <c r="CY18" s="369"/>
      <c r="CZ18" s="369"/>
      <c r="DA18" s="369"/>
      <c r="DB18" s="369"/>
      <c r="DC18" s="369"/>
      <c r="DD18" s="369"/>
      <c r="DE18" s="369"/>
      <c r="DF18" s="271"/>
      <c r="DG18" s="271"/>
      <c r="DH18" s="271"/>
      <c r="DI18" s="271"/>
      <c r="DJ18" s="271"/>
      <c r="DK18" s="271"/>
      <c r="DL18" s="271"/>
      <c r="DM18" s="271"/>
      <c r="DN18" s="271"/>
      <c r="DO18" s="271"/>
      <c r="DP18" s="271"/>
      <c r="DQ18" s="271"/>
      <c r="DR18" s="271"/>
      <c r="DS18" s="271"/>
      <c r="DT18" s="271"/>
      <c r="DU18" s="271"/>
      <c r="DV18" s="271"/>
      <c r="DW18" s="271"/>
    </row>
    <row r="19" spans="1:351" ht="13.2">
      <c r="DD19" s="368"/>
      <c r="DE19" s="368"/>
    </row>
    <row r="20" spans="1:351" ht="13.2">
      <c r="DD20" s="368"/>
      <c r="DE20" s="368"/>
    </row>
    <row r="21" spans="1:351" ht="16.2">
      <c r="B21" s="370"/>
      <c r="C21" s="371"/>
      <c r="D21" s="371"/>
      <c r="E21" s="371"/>
      <c r="F21" s="371"/>
      <c r="G21" s="371"/>
      <c r="H21" s="371"/>
      <c r="I21" s="371"/>
      <c r="J21" s="371"/>
      <c r="K21" s="371"/>
      <c r="L21" s="371"/>
      <c r="M21" s="371"/>
      <c r="N21" s="372"/>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371"/>
      <c r="AM21" s="371"/>
      <c r="AN21" s="371"/>
      <c r="AO21" s="371"/>
      <c r="AP21" s="371"/>
      <c r="AQ21" s="371"/>
      <c r="AR21" s="371"/>
      <c r="AS21" s="371"/>
      <c r="AT21" s="372"/>
      <c r="AU21" s="371"/>
      <c r="AV21" s="371"/>
      <c r="AW21" s="371"/>
      <c r="AX21" s="371"/>
      <c r="AY21" s="371"/>
      <c r="AZ21" s="371"/>
      <c r="BA21" s="371"/>
      <c r="BB21" s="371"/>
      <c r="BC21" s="371"/>
      <c r="BD21" s="371"/>
      <c r="BE21" s="371"/>
      <c r="BF21" s="372"/>
      <c r="BG21" s="371"/>
      <c r="BH21" s="371"/>
      <c r="BI21" s="371"/>
      <c r="BJ21" s="371"/>
      <c r="BK21" s="371"/>
      <c r="BL21" s="371"/>
      <c r="BM21" s="371"/>
      <c r="BN21" s="371"/>
      <c r="BO21" s="371"/>
      <c r="BP21" s="371"/>
      <c r="BQ21" s="371"/>
      <c r="BR21" s="372"/>
      <c r="BS21" s="371"/>
      <c r="BT21" s="371"/>
      <c r="BU21" s="371"/>
      <c r="BV21" s="371"/>
      <c r="BW21" s="371"/>
      <c r="BX21" s="371"/>
      <c r="BY21" s="371"/>
      <c r="BZ21" s="371"/>
      <c r="CA21" s="371"/>
      <c r="CB21" s="371"/>
      <c r="CC21" s="371"/>
      <c r="CD21" s="372"/>
      <c r="CE21" s="371"/>
      <c r="CF21" s="371"/>
      <c r="CG21" s="371"/>
      <c r="CH21" s="371"/>
      <c r="CI21" s="371"/>
      <c r="CJ21" s="371"/>
      <c r="CK21" s="371"/>
      <c r="CL21" s="371"/>
      <c r="CM21" s="371"/>
      <c r="CN21" s="371"/>
      <c r="CO21" s="371"/>
      <c r="CP21" s="372"/>
      <c r="CQ21" s="371"/>
      <c r="CR21" s="371"/>
      <c r="CS21" s="371"/>
      <c r="CT21" s="371"/>
      <c r="CU21" s="371"/>
      <c r="CV21" s="371"/>
      <c r="CW21" s="371"/>
      <c r="CX21" s="371"/>
      <c r="CY21" s="371"/>
      <c r="CZ21" s="371"/>
      <c r="DA21" s="371"/>
      <c r="DB21" s="372"/>
      <c r="DC21" s="371"/>
      <c r="DD21" s="373"/>
      <c r="DE21" s="368"/>
      <c r="MM21" s="374"/>
    </row>
    <row r="22" spans="1:351" ht="16.2">
      <c r="B22" s="375"/>
      <c r="MM22" s="374"/>
    </row>
    <row r="23" spans="1:351" ht="13.2">
      <c r="B23" s="375"/>
    </row>
    <row r="24" spans="1:351" ht="13.2">
      <c r="B24" s="375"/>
    </row>
    <row r="25" spans="1:351" ht="13.2">
      <c r="B25" s="375"/>
    </row>
    <row r="26" spans="1:351" ht="13.2">
      <c r="B26" s="375"/>
    </row>
    <row r="27" spans="1:351" ht="13.2">
      <c r="B27" s="375"/>
    </row>
    <row r="28" spans="1:351" ht="13.2">
      <c r="B28" s="375"/>
    </row>
    <row r="29" spans="1:351" ht="13.2">
      <c r="B29" s="375"/>
    </row>
    <row r="30" spans="1:351" ht="13.2">
      <c r="B30" s="375"/>
    </row>
    <row r="31" spans="1:351" ht="13.2">
      <c r="B31" s="375"/>
    </row>
    <row r="32" spans="1:351" ht="13.2">
      <c r="B32" s="375"/>
    </row>
    <row r="33" spans="2:109" ht="13.2">
      <c r="B33" s="375"/>
    </row>
    <row r="34" spans="2:109" ht="13.2">
      <c r="B34" s="375"/>
    </row>
    <row r="35" spans="2:109" ht="13.2">
      <c r="B35" s="375"/>
    </row>
    <row r="36" spans="2:109" ht="13.2">
      <c r="B36" s="375"/>
    </row>
    <row r="37" spans="2:109" ht="13.2">
      <c r="B37" s="375"/>
    </row>
    <row r="38" spans="2:109" ht="13.2">
      <c r="B38" s="375"/>
    </row>
    <row r="39" spans="2:109" ht="13.2">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ht="13.2">
      <c r="B40" s="380"/>
      <c r="DD40" s="380"/>
      <c r="DE40" s="368"/>
    </row>
    <row r="41" spans="2:109" ht="16.2">
      <c r="B41" s="381" t="s">
        <v>603</v>
      </c>
      <c r="C41" s="371"/>
      <c r="D41" s="371"/>
      <c r="E41" s="371"/>
      <c r="F41" s="371"/>
      <c r="G41" s="371"/>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c r="AE41" s="371"/>
      <c r="AF41" s="371"/>
      <c r="AG41" s="371"/>
      <c r="AH41" s="371"/>
      <c r="AI41" s="371"/>
      <c r="AJ41" s="371"/>
      <c r="AK41" s="371"/>
      <c r="AL41" s="371"/>
      <c r="AM41" s="371"/>
      <c r="AN41" s="371"/>
      <c r="AO41" s="371"/>
      <c r="AP41" s="371"/>
      <c r="AQ41" s="371"/>
      <c r="AR41" s="371"/>
      <c r="AS41" s="371"/>
      <c r="AT41" s="371"/>
      <c r="AU41" s="371"/>
      <c r="AV41" s="371"/>
      <c r="AW41" s="371"/>
      <c r="AX41" s="371"/>
      <c r="AY41" s="371"/>
      <c r="AZ41" s="371"/>
      <c r="BA41" s="371"/>
      <c r="BB41" s="371"/>
      <c r="BC41" s="371"/>
      <c r="BD41" s="371"/>
      <c r="BE41" s="371"/>
      <c r="BF41" s="371"/>
      <c r="BG41" s="371"/>
      <c r="BH41" s="371"/>
      <c r="BI41" s="371"/>
      <c r="BJ41" s="371"/>
      <c r="BK41" s="371"/>
      <c r="BL41" s="371"/>
      <c r="BM41" s="371"/>
      <c r="BN41" s="371"/>
      <c r="BO41" s="371"/>
      <c r="BP41" s="371"/>
      <c r="BQ41" s="371"/>
      <c r="BR41" s="371"/>
      <c r="BS41" s="371"/>
      <c r="BT41" s="371"/>
      <c r="BU41" s="371"/>
      <c r="BV41" s="371"/>
      <c r="BW41" s="371"/>
      <c r="BX41" s="371"/>
      <c r="BY41" s="371"/>
      <c r="BZ41" s="371"/>
      <c r="CA41" s="371"/>
      <c r="CB41" s="371"/>
      <c r="CC41" s="371"/>
      <c r="CD41" s="371"/>
      <c r="CE41" s="371"/>
      <c r="CF41" s="371"/>
      <c r="CG41" s="371"/>
      <c r="CH41" s="371"/>
      <c r="CI41" s="371"/>
      <c r="CJ41" s="371"/>
      <c r="CK41" s="371"/>
      <c r="CL41" s="371"/>
      <c r="CM41" s="371"/>
      <c r="CN41" s="371"/>
      <c r="CO41" s="371"/>
      <c r="CP41" s="371"/>
      <c r="CQ41" s="371"/>
      <c r="CR41" s="371"/>
      <c r="CS41" s="371"/>
      <c r="CT41" s="371"/>
      <c r="CU41" s="371"/>
      <c r="CV41" s="371"/>
      <c r="CW41" s="371"/>
      <c r="CX41" s="371"/>
      <c r="CY41" s="371"/>
      <c r="CZ41" s="371"/>
      <c r="DA41" s="371"/>
      <c r="DB41" s="371"/>
      <c r="DC41" s="371"/>
      <c r="DD41" s="373"/>
    </row>
    <row r="42" spans="2:109" ht="13.2">
      <c r="B42" s="375"/>
      <c r="G42" s="382"/>
      <c r="I42" s="383"/>
      <c r="J42" s="383"/>
      <c r="K42" s="383"/>
      <c r="AM42" s="382"/>
      <c r="AN42" s="382" t="s">
        <v>604</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c r="B43" s="375"/>
      <c r="AN43" s="1284" t="s">
        <v>612</v>
      </c>
      <c r="AO43" s="1285"/>
      <c r="AP43" s="1285"/>
      <c r="AQ43" s="1285"/>
      <c r="AR43" s="1285"/>
      <c r="AS43" s="1285"/>
      <c r="AT43" s="1285"/>
      <c r="AU43" s="1285"/>
      <c r="AV43" s="1285"/>
      <c r="AW43" s="1285"/>
      <c r="AX43" s="1285"/>
      <c r="AY43" s="1285"/>
      <c r="AZ43" s="1285"/>
      <c r="BA43" s="1285"/>
      <c r="BB43" s="1285"/>
      <c r="BC43" s="1285"/>
      <c r="BD43" s="1285"/>
      <c r="BE43" s="1285"/>
      <c r="BF43" s="1285"/>
      <c r="BG43" s="1285"/>
      <c r="BH43" s="1285"/>
      <c r="BI43" s="1285"/>
      <c r="BJ43" s="1285"/>
      <c r="BK43" s="1285"/>
      <c r="BL43" s="1285"/>
      <c r="BM43" s="1285"/>
      <c r="BN43" s="1285"/>
      <c r="BO43" s="1285"/>
      <c r="BP43" s="1285"/>
      <c r="BQ43" s="1285"/>
      <c r="BR43" s="1285"/>
      <c r="BS43" s="1285"/>
      <c r="BT43" s="1285"/>
      <c r="BU43" s="1285"/>
      <c r="BV43" s="1285"/>
      <c r="BW43" s="1285"/>
      <c r="BX43" s="1285"/>
      <c r="BY43" s="1285"/>
      <c r="BZ43" s="1285"/>
      <c r="CA43" s="1285"/>
      <c r="CB43" s="1285"/>
      <c r="CC43" s="1285"/>
      <c r="CD43" s="1285"/>
      <c r="CE43" s="1285"/>
      <c r="CF43" s="1285"/>
      <c r="CG43" s="1285"/>
      <c r="CH43" s="1285"/>
      <c r="CI43" s="1285"/>
      <c r="CJ43" s="1285"/>
      <c r="CK43" s="1285"/>
      <c r="CL43" s="1285"/>
      <c r="CM43" s="1285"/>
      <c r="CN43" s="1285"/>
      <c r="CO43" s="1285"/>
      <c r="CP43" s="1285"/>
      <c r="CQ43" s="1285"/>
      <c r="CR43" s="1285"/>
      <c r="CS43" s="1285"/>
      <c r="CT43" s="1285"/>
      <c r="CU43" s="1285"/>
      <c r="CV43" s="1285"/>
      <c r="CW43" s="1285"/>
      <c r="CX43" s="1285"/>
      <c r="CY43" s="1285"/>
      <c r="CZ43" s="1285"/>
      <c r="DA43" s="1285"/>
      <c r="DB43" s="1285"/>
      <c r="DC43" s="1286"/>
    </row>
    <row r="44" spans="2:109" ht="13.2">
      <c r="B44" s="375"/>
      <c r="AN44" s="1287"/>
      <c r="AO44" s="1288"/>
      <c r="AP44" s="1288"/>
      <c r="AQ44" s="1288"/>
      <c r="AR44" s="1288"/>
      <c r="AS44" s="1288"/>
      <c r="AT44" s="1288"/>
      <c r="AU44" s="1288"/>
      <c r="AV44" s="1288"/>
      <c r="AW44" s="1288"/>
      <c r="AX44" s="1288"/>
      <c r="AY44" s="1288"/>
      <c r="AZ44" s="1288"/>
      <c r="BA44" s="1288"/>
      <c r="BB44" s="1288"/>
      <c r="BC44" s="1288"/>
      <c r="BD44" s="1288"/>
      <c r="BE44" s="1288"/>
      <c r="BF44" s="1288"/>
      <c r="BG44" s="1288"/>
      <c r="BH44" s="1288"/>
      <c r="BI44" s="1288"/>
      <c r="BJ44" s="1288"/>
      <c r="BK44" s="1288"/>
      <c r="BL44" s="1288"/>
      <c r="BM44" s="1288"/>
      <c r="BN44" s="1288"/>
      <c r="BO44" s="1288"/>
      <c r="BP44" s="1288"/>
      <c r="BQ44" s="1288"/>
      <c r="BR44" s="1288"/>
      <c r="BS44" s="1288"/>
      <c r="BT44" s="1288"/>
      <c r="BU44" s="1288"/>
      <c r="BV44" s="1288"/>
      <c r="BW44" s="1288"/>
      <c r="BX44" s="1288"/>
      <c r="BY44" s="1288"/>
      <c r="BZ44" s="1288"/>
      <c r="CA44" s="1288"/>
      <c r="CB44" s="1288"/>
      <c r="CC44" s="1288"/>
      <c r="CD44" s="1288"/>
      <c r="CE44" s="1288"/>
      <c r="CF44" s="1288"/>
      <c r="CG44" s="1288"/>
      <c r="CH44" s="1288"/>
      <c r="CI44" s="1288"/>
      <c r="CJ44" s="1288"/>
      <c r="CK44" s="1288"/>
      <c r="CL44" s="1288"/>
      <c r="CM44" s="1288"/>
      <c r="CN44" s="1288"/>
      <c r="CO44" s="1288"/>
      <c r="CP44" s="1288"/>
      <c r="CQ44" s="1288"/>
      <c r="CR44" s="1288"/>
      <c r="CS44" s="1288"/>
      <c r="CT44" s="1288"/>
      <c r="CU44" s="1288"/>
      <c r="CV44" s="1288"/>
      <c r="CW44" s="1288"/>
      <c r="CX44" s="1288"/>
      <c r="CY44" s="1288"/>
      <c r="CZ44" s="1288"/>
      <c r="DA44" s="1288"/>
      <c r="DB44" s="1288"/>
      <c r="DC44" s="1289"/>
    </row>
    <row r="45" spans="2:109" ht="13.2">
      <c r="B45" s="375"/>
      <c r="AN45" s="1287"/>
      <c r="AO45" s="1288"/>
      <c r="AP45" s="1288"/>
      <c r="AQ45" s="1288"/>
      <c r="AR45" s="1288"/>
      <c r="AS45" s="1288"/>
      <c r="AT45" s="1288"/>
      <c r="AU45" s="1288"/>
      <c r="AV45" s="1288"/>
      <c r="AW45" s="1288"/>
      <c r="AX45" s="1288"/>
      <c r="AY45" s="1288"/>
      <c r="AZ45" s="1288"/>
      <c r="BA45" s="1288"/>
      <c r="BB45" s="1288"/>
      <c r="BC45" s="1288"/>
      <c r="BD45" s="1288"/>
      <c r="BE45" s="1288"/>
      <c r="BF45" s="1288"/>
      <c r="BG45" s="1288"/>
      <c r="BH45" s="1288"/>
      <c r="BI45" s="1288"/>
      <c r="BJ45" s="1288"/>
      <c r="BK45" s="1288"/>
      <c r="BL45" s="1288"/>
      <c r="BM45" s="1288"/>
      <c r="BN45" s="1288"/>
      <c r="BO45" s="1288"/>
      <c r="BP45" s="1288"/>
      <c r="BQ45" s="1288"/>
      <c r="BR45" s="1288"/>
      <c r="BS45" s="1288"/>
      <c r="BT45" s="1288"/>
      <c r="BU45" s="1288"/>
      <c r="BV45" s="1288"/>
      <c r="BW45" s="1288"/>
      <c r="BX45" s="1288"/>
      <c r="BY45" s="1288"/>
      <c r="BZ45" s="1288"/>
      <c r="CA45" s="1288"/>
      <c r="CB45" s="1288"/>
      <c r="CC45" s="1288"/>
      <c r="CD45" s="1288"/>
      <c r="CE45" s="1288"/>
      <c r="CF45" s="1288"/>
      <c r="CG45" s="1288"/>
      <c r="CH45" s="1288"/>
      <c r="CI45" s="1288"/>
      <c r="CJ45" s="1288"/>
      <c r="CK45" s="1288"/>
      <c r="CL45" s="1288"/>
      <c r="CM45" s="1288"/>
      <c r="CN45" s="1288"/>
      <c r="CO45" s="1288"/>
      <c r="CP45" s="1288"/>
      <c r="CQ45" s="1288"/>
      <c r="CR45" s="1288"/>
      <c r="CS45" s="1288"/>
      <c r="CT45" s="1288"/>
      <c r="CU45" s="1288"/>
      <c r="CV45" s="1288"/>
      <c r="CW45" s="1288"/>
      <c r="CX45" s="1288"/>
      <c r="CY45" s="1288"/>
      <c r="CZ45" s="1288"/>
      <c r="DA45" s="1288"/>
      <c r="DB45" s="1288"/>
      <c r="DC45" s="1289"/>
    </row>
    <row r="46" spans="2:109" ht="13.2">
      <c r="B46" s="375"/>
      <c r="AN46" s="1287"/>
      <c r="AO46" s="1288"/>
      <c r="AP46" s="1288"/>
      <c r="AQ46" s="1288"/>
      <c r="AR46" s="1288"/>
      <c r="AS46" s="1288"/>
      <c r="AT46" s="1288"/>
      <c r="AU46" s="1288"/>
      <c r="AV46" s="1288"/>
      <c r="AW46" s="1288"/>
      <c r="AX46" s="1288"/>
      <c r="AY46" s="1288"/>
      <c r="AZ46" s="1288"/>
      <c r="BA46" s="1288"/>
      <c r="BB46" s="1288"/>
      <c r="BC46" s="1288"/>
      <c r="BD46" s="1288"/>
      <c r="BE46" s="1288"/>
      <c r="BF46" s="1288"/>
      <c r="BG46" s="1288"/>
      <c r="BH46" s="1288"/>
      <c r="BI46" s="1288"/>
      <c r="BJ46" s="1288"/>
      <c r="BK46" s="1288"/>
      <c r="BL46" s="1288"/>
      <c r="BM46" s="1288"/>
      <c r="BN46" s="1288"/>
      <c r="BO46" s="1288"/>
      <c r="BP46" s="1288"/>
      <c r="BQ46" s="1288"/>
      <c r="BR46" s="1288"/>
      <c r="BS46" s="1288"/>
      <c r="BT46" s="1288"/>
      <c r="BU46" s="1288"/>
      <c r="BV46" s="1288"/>
      <c r="BW46" s="1288"/>
      <c r="BX46" s="1288"/>
      <c r="BY46" s="1288"/>
      <c r="BZ46" s="1288"/>
      <c r="CA46" s="1288"/>
      <c r="CB46" s="1288"/>
      <c r="CC46" s="1288"/>
      <c r="CD46" s="1288"/>
      <c r="CE46" s="1288"/>
      <c r="CF46" s="1288"/>
      <c r="CG46" s="1288"/>
      <c r="CH46" s="1288"/>
      <c r="CI46" s="1288"/>
      <c r="CJ46" s="1288"/>
      <c r="CK46" s="1288"/>
      <c r="CL46" s="1288"/>
      <c r="CM46" s="1288"/>
      <c r="CN46" s="1288"/>
      <c r="CO46" s="1288"/>
      <c r="CP46" s="1288"/>
      <c r="CQ46" s="1288"/>
      <c r="CR46" s="1288"/>
      <c r="CS46" s="1288"/>
      <c r="CT46" s="1288"/>
      <c r="CU46" s="1288"/>
      <c r="CV46" s="1288"/>
      <c r="CW46" s="1288"/>
      <c r="CX46" s="1288"/>
      <c r="CY46" s="1288"/>
      <c r="CZ46" s="1288"/>
      <c r="DA46" s="1288"/>
      <c r="DB46" s="1288"/>
      <c r="DC46" s="1289"/>
    </row>
    <row r="47" spans="2:109" ht="13.2">
      <c r="B47" s="375"/>
      <c r="AN47" s="1290"/>
      <c r="AO47" s="1291"/>
      <c r="AP47" s="1291"/>
      <c r="AQ47" s="1291"/>
      <c r="AR47" s="1291"/>
      <c r="AS47" s="1291"/>
      <c r="AT47" s="1291"/>
      <c r="AU47" s="1291"/>
      <c r="AV47" s="1291"/>
      <c r="AW47" s="1291"/>
      <c r="AX47" s="1291"/>
      <c r="AY47" s="1291"/>
      <c r="AZ47" s="1291"/>
      <c r="BA47" s="1291"/>
      <c r="BB47" s="1291"/>
      <c r="BC47" s="1291"/>
      <c r="BD47" s="1291"/>
      <c r="BE47" s="1291"/>
      <c r="BF47" s="1291"/>
      <c r="BG47" s="1291"/>
      <c r="BH47" s="1291"/>
      <c r="BI47" s="1291"/>
      <c r="BJ47" s="1291"/>
      <c r="BK47" s="1291"/>
      <c r="BL47" s="1291"/>
      <c r="BM47" s="1291"/>
      <c r="BN47" s="1291"/>
      <c r="BO47" s="1291"/>
      <c r="BP47" s="1291"/>
      <c r="BQ47" s="1291"/>
      <c r="BR47" s="1291"/>
      <c r="BS47" s="1291"/>
      <c r="BT47" s="1291"/>
      <c r="BU47" s="1291"/>
      <c r="BV47" s="1291"/>
      <c r="BW47" s="1291"/>
      <c r="BX47" s="1291"/>
      <c r="BY47" s="1291"/>
      <c r="BZ47" s="1291"/>
      <c r="CA47" s="1291"/>
      <c r="CB47" s="1291"/>
      <c r="CC47" s="1291"/>
      <c r="CD47" s="1291"/>
      <c r="CE47" s="1291"/>
      <c r="CF47" s="1291"/>
      <c r="CG47" s="1291"/>
      <c r="CH47" s="1291"/>
      <c r="CI47" s="1291"/>
      <c r="CJ47" s="1291"/>
      <c r="CK47" s="1291"/>
      <c r="CL47" s="1291"/>
      <c r="CM47" s="1291"/>
      <c r="CN47" s="1291"/>
      <c r="CO47" s="1291"/>
      <c r="CP47" s="1291"/>
      <c r="CQ47" s="1291"/>
      <c r="CR47" s="1291"/>
      <c r="CS47" s="1291"/>
      <c r="CT47" s="1291"/>
      <c r="CU47" s="1291"/>
      <c r="CV47" s="1291"/>
      <c r="CW47" s="1291"/>
      <c r="CX47" s="1291"/>
      <c r="CY47" s="1291"/>
      <c r="CZ47" s="1291"/>
      <c r="DA47" s="1291"/>
      <c r="DB47" s="1291"/>
      <c r="DC47" s="1292"/>
    </row>
    <row r="48" spans="2:109" ht="13.2">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ht="13.2">
      <c r="B49" s="375"/>
      <c r="AN49" s="368" t="s">
        <v>605</v>
      </c>
    </row>
    <row r="50" spans="1:109" ht="13.2">
      <c r="B50" s="375"/>
      <c r="G50" s="1276"/>
      <c r="H50" s="1276"/>
      <c r="I50" s="1276"/>
      <c r="J50" s="1276"/>
      <c r="K50" s="385"/>
      <c r="L50" s="385"/>
      <c r="M50" s="386"/>
      <c r="N50" s="386"/>
      <c r="AN50" s="1295"/>
      <c r="AO50" s="1296"/>
      <c r="AP50" s="1296"/>
      <c r="AQ50" s="1296"/>
      <c r="AR50" s="1296"/>
      <c r="AS50" s="1296"/>
      <c r="AT50" s="1296"/>
      <c r="AU50" s="1296"/>
      <c r="AV50" s="1296"/>
      <c r="AW50" s="1296"/>
      <c r="AX50" s="1296"/>
      <c r="AY50" s="1296"/>
      <c r="AZ50" s="1296"/>
      <c r="BA50" s="1296"/>
      <c r="BB50" s="1296"/>
      <c r="BC50" s="1296"/>
      <c r="BD50" s="1296"/>
      <c r="BE50" s="1296"/>
      <c r="BF50" s="1296"/>
      <c r="BG50" s="1296"/>
      <c r="BH50" s="1296"/>
      <c r="BI50" s="1296"/>
      <c r="BJ50" s="1296"/>
      <c r="BK50" s="1296"/>
      <c r="BL50" s="1296"/>
      <c r="BM50" s="1296"/>
      <c r="BN50" s="1296"/>
      <c r="BO50" s="1297"/>
      <c r="BP50" s="1282" t="s">
        <v>554</v>
      </c>
      <c r="BQ50" s="1282"/>
      <c r="BR50" s="1282"/>
      <c r="BS50" s="1282"/>
      <c r="BT50" s="1282"/>
      <c r="BU50" s="1282"/>
      <c r="BV50" s="1282"/>
      <c r="BW50" s="1282"/>
      <c r="BX50" s="1282" t="s">
        <v>555</v>
      </c>
      <c r="BY50" s="1282"/>
      <c r="BZ50" s="1282"/>
      <c r="CA50" s="1282"/>
      <c r="CB50" s="1282"/>
      <c r="CC50" s="1282"/>
      <c r="CD50" s="1282"/>
      <c r="CE50" s="1282"/>
      <c r="CF50" s="1282" t="s">
        <v>556</v>
      </c>
      <c r="CG50" s="1282"/>
      <c r="CH50" s="1282"/>
      <c r="CI50" s="1282"/>
      <c r="CJ50" s="1282"/>
      <c r="CK50" s="1282"/>
      <c r="CL50" s="1282"/>
      <c r="CM50" s="1282"/>
      <c r="CN50" s="1282" t="s">
        <v>557</v>
      </c>
      <c r="CO50" s="1282"/>
      <c r="CP50" s="1282"/>
      <c r="CQ50" s="1282"/>
      <c r="CR50" s="1282"/>
      <c r="CS50" s="1282"/>
      <c r="CT50" s="1282"/>
      <c r="CU50" s="1282"/>
      <c r="CV50" s="1282" t="s">
        <v>558</v>
      </c>
      <c r="CW50" s="1282"/>
      <c r="CX50" s="1282"/>
      <c r="CY50" s="1282"/>
      <c r="CZ50" s="1282"/>
      <c r="DA50" s="1282"/>
      <c r="DB50" s="1282"/>
      <c r="DC50" s="1282"/>
    </row>
    <row r="51" spans="1:109" ht="13.5" customHeight="1">
      <c r="B51" s="375"/>
      <c r="G51" s="1294"/>
      <c r="H51" s="1294"/>
      <c r="I51" s="1298"/>
      <c r="J51" s="1298"/>
      <c r="K51" s="1283"/>
      <c r="L51" s="1283"/>
      <c r="M51" s="1283"/>
      <c r="N51" s="1283"/>
      <c r="AM51" s="384"/>
      <c r="AN51" s="1281" t="s">
        <v>606</v>
      </c>
      <c r="AO51" s="1281"/>
      <c r="AP51" s="1281"/>
      <c r="AQ51" s="1281"/>
      <c r="AR51" s="1281"/>
      <c r="AS51" s="1281"/>
      <c r="AT51" s="1281"/>
      <c r="AU51" s="1281"/>
      <c r="AV51" s="1281"/>
      <c r="AW51" s="1281"/>
      <c r="AX51" s="1281"/>
      <c r="AY51" s="1281"/>
      <c r="AZ51" s="1281"/>
      <c r="BA51" s="1281"/>
      <c r="BB51" s="1281" t="s">
        <v>607</v>
      </c>
      <c r="BC51" s="1281"/>
      <c r="BD51" s="1281"/>
      <c r="BE51" s="1281"/>
      <c r="BF51" s="1281"/>
      <c r="BG51" s="1281"/>
      <c r="BH51" s="1281"/>
      <c r="BI51" s="1281"/>
      <c r="BJ51" s="1281"/>
      <c r="BK51" s="1281"/>
      <c r="BL51" s="1281"/>
      <c r="BM51" s="1281"/>
      <c r="BN51" s="1281"/>
      <c r="BO51" s="1281"/>
      <c r="BP51" s="1293"/>
      <c r="BQ51" s="1278"/>
      <c r="BR51" s="1278"/>
      <c r="BS51" s="1278"/>
      <c r="BT51" s="1278"/>
      <c r="BU51" s="1278"/>
      <c r="BV51" s="1278"/>
      <c r="BW51" s="1278"/>
      <c r="BX51" s="1293"/>
      <c r="BY51" s="1278"/>
      <c r="BZ51" s="1278"/>
      <c r="CA51" s="1278"/>
      <c r="CB51" s="1278"/>
      <c r="CC51" s="1278"/>
      <c r="CD51" s="1278"/>
      <c r="CE51" s="1278"/>
      <c r="CF51" s="1278">
        <v>82.5</v>
      </c>
      <c r="CG51" s="1278"/>
      <c r="CH51" s="1278"/>
      <c r="CI51" s="1278"/>
      <c r="CJ51" s="1278"/>
      <c r="CK51" s="1278"/>
      <c r="CL51" s="1278"/>
      <c r="CM51" s="1278"/>
      <c r="CN51" s="1278">
        <v>63</v>
      </c>
      <c r="CO51" s="1278"/>
      <c r="CP51" s="1278"/>
      <c r="CQ51" s="1278"/>
      <c r="CR51" s="1278"/>
      <c r="CS51" s="1278"/>
      <c r="CT51" s="1278"/>
      <c r="CU51" s="1278"/>
      <c r="CV51" s="1278">
        <v>40.5</v>
      </c>
      <c r="CW51" s="1278"/>
      <c r="CX51" s="1278"/>
      <c r="CY51" s="1278"/>
      <c r="CZ51" s="1278"/>
      <c r="DA51" s="1278"/>
      <c r="DB51" s="1278"/>
      <c r="DC51" s="1278"/>
    </row>
    <row r="52" spans="1:109" ht="13.2">
      <c r="B52" s="375"/>
      <c r="G52" s="1294"/>
      <c r="H52" s="1294"/>
      <c r="I52" s="1298"/>
      <c r="J52" s="1298"/>
      <c r="K52" s="1283"/>
      <c r="L52" s="1283"/>
      <c r="M52" s="1283"/>
      <c r="N52" s="1283"/>
      <c r="AM52" s="384"/>
      <c r="AN52" s="1281"/>
      <c r="AO52" s="1281"/>
      <c r="AP52" s="1281"/>
      <c r="AQ52" s="1281"/>
      <c r="AR52" s="1281"/>
      <c r="AS52" s="1281"/>
      <c r="AT52" s="1281"/>
      <c r="AU52" s="1281"/>
      <c r="AV52" s="1281"/>
      <c r="AW52" s="1281"/>
      <c r="AX52" s="1281"/>
      <c r="AY52" s="1281"/>
      <c r="AZ52" s="1281"/>
      <c r="BA52" s="1281"/>
      <c r="BB52" s="1281"/>
      <c r="BC52" s="1281"/>
      <c r="BD52" s="1281"/>
      <c r="BE52" s="1281"/>
      <c r="BF52" s="1281"/>
      <c r="BG52" s="1281"/>
      <c r="BH52" s="1281"/>
      <c r="BI52" s="1281"/>
      <c r="BJ52" s="1281"/>
      <c r="BK52" s="1281"/>
      <c r="BL52" s="1281"/>
      <c r="BM52" s="1281"/>
      <c r="BN52" s="1281"/>
      <c r="BO52" s="1281"/>
      <c r="BP52" s="1278"/>
      <c r="BQ52" s="1278"/>
      <c r="BR52" s="1278"/>
      <c r="BS52" s="1278"/>
      <c r="BT52" s="1278"/>
      <c r="BU52" s="1278"/>
      <c r="BV52" s="1278"/>
      <c r="BW52" s="1278"/>
      <c r="BX52" s="1278"/>
      <c r="BY52" s="1278"/>
      <c r="BZ52" s="1278"/>
      <c r="CA52" s="1278"/>
      <c r="CB52" s="1278"/>
      <c r="CC52" s="1278"/>
      <c r="CD52" s="1278"/>
      <c r="CE52" s="1278"/>
      <c r="CF52" s="1278"/>
      <c r="CG52" s="1278"/>
      <c r="CH52" s="1278"/>
      <c r="CI52" s="1278"/>
      <c r="CJ52" s="1278"/>
      <c r="CK52" s="1278"/>
      <c r="CL52" s="1278"/>
      <c r="CM52" s="1278"/>
      <c r="CN52" s="1278"/>
      <c r="CO52" s="1278"/>
      <c r="CP52" s="1278"/>
      <c r="CQ52" s="1278"/>
      <c r="CR52" s="1278"/>
      <c r="CS52" s="1278"/>
      <c r="CT52" s="1278"/>
      <c r="CU52" s="1278"/>
      <c r="CV52" s="1278"/>
      <c r="CW52" s="1278"/>
      <c r="CX52" s="1278"/>
      <c r="CY52" s="1278"/>
      <c r="CZ52" s="1278"/>
      <c r="DA52" s="1278"/>
      <c r="DB52" s="1278"/>
      <c r="DC52" s="1278"/>
    </row>
    <row r="53" spans="1:109" ht="13.2">
      <c r="A53" s="383"/>
      <c r="B53" s="375"/>
      <c r="G53" s="1294"/>
      <c r="H53" s="1294"/>
      <c r="I53" s="1276"/>
      <c r="J53" s="1276"/>
      <c r="K53" s="1283"/>
      <c r="L53" s="1283"/>
      <c r="M53" s="1283"/>
      <c r="N53" s="1283"/>
      <c r="AM53" s="384"/>
      <c r="AN53" s="1281"/>
      <c r="AO53" s="1281"/>
      <c r="AP53" s="1281"/>
      <c r="AQ53" s="1281"/>
      <c r="AR53" s="1281"/>
      <c r="AS53" s="1281"/>
      <c r="AT53" s="1281"/>
      <c r="AU53" s="1281"/>
      <c r="AV53" s="1281"/>
      <c r="AW53" s="1281"/>
      <c r="AX53" s="1281"/>
      <c r="AY53" s="1281"/>
      <c r="AZ53" s="1281"/>
      <c r="BA53" s="1281"/>
      <c r="BB53" s="1281" t="s">
        <v>608</v>
      </c>
      <c r="BC53" s="1281"/>
      <c r="BD53" s="1281"/>
      <c r="BE53" s="1281"/>
      <c r="BF53" s="1281"/>
      <c r="BG53" s="1281"/>
      <c r="BH53" s="1281"/>
      <c r="BI53" s="1281"/>
      <c r="BJ53" s="1281"/>
      <c r="BK53" s="1281"/>
      <c r="BL53" s="1281"/>
      <c r="BM53" s="1281"/>
      <c r="BN53" s="1281"/>
      <c r="BO53" s="1281"/>
      <c r="BP53" s="1293"/>
      <c r="BQ53" s="1278"/>
      <c r="BR53" s="1278"/>
      <c r="BS53" s="1278"/>
      <c r="BT53" s="1278"/>
      <c r="BU53" s="1278"/>
      <c r="BV53" s="1278"/>
      <c r="BW53" s="1278"/>
      <c r="BX53" s="1293"/>
      <c r="BY53" s="1278"/>
      <c r="BZ53" s="1278"/>
      <c r="CA53" s="1278"/>
      <c r="CB53" s="1278"/>
      <c r="CC53" s="1278"/>
      <c r="CD53" s="1278"/>
      <c r="CE53" s="1278"/>
      <c r="CF53" s="1278">
        <v>53</v>
      </c>
      <c r="CG53" s="1278"/>
      <c r="CH53" s="1278"/>
      <c r="CI53" s="1278"/>
      <c r="CJ53" s="1278"/>
      <c r="CK53" s="1278"/>
      <c r="CL53" s="1278"/>
      <c r="CM53" s="1278"/>
      <c r="CN53" s="1278">
        <v>57.7</v>
      </c>
      <c r="CO53" s="1278"/>
      <c r="CP53" s="1278"/>
      <c r="CQ53" s="1278"/>
      <c r="CR53" s="1278"/>
      <c r="CS53" s="1278"/>
      <c r="CT53" s="1278"/>
      <c r="CU53" s="1278"/>
      <c r="CV53" s="1278">
        <v>59.3</v>
      </c>
      <c r="CW53" s="1278"/>
      <c r="CX53" s="1278"/>
      <c r="CY53" s="1278"/>
      <c r="CZ53" s="1278"/>
      <c r="DA53" s="1278"/>
      <c r="DB53" s="1278"/>
      <c r="DC53" s="1278"/>
    </row>
    <row r="54" spans="1:109" ht="13.2">
      <c r="A54" s="383"/>
      <c r="B54" s="375"/>
      <c r="G54" s="1294"/>
      <c r="H54" s="1294"/>
      <c r="I54" s="1276"/>
      <c r="J54" s="1276"/>
      <c r="K54" s="1283"/>
      <c r="L54" s="1283"/>
      <c r="M54" s="1283"/>
      <c r="N54" s="1283"/>
      <c r="AM54" s="384"/>
      <c r="AN54" s="1281"/>
      <c r="AO54" s="1281"/>
      <c r="AP54" s="1281"/>
      <c r="AQ54" s="1281"/>
      <c r="AR54" s="1281"/>
      <c r="AS54" s="1281"/>
      <c r="AT54" s="1281"/>
      <c r="AU54" s="1281"/>
      <c r="AV54" s="1281"/>
      <c r="AW54" s="1281"/>
      <c r="AX54" s="1281"/>
      <c r="AY54" s="1281"/>
      <c r="AZ54" s="1281"/>
      <c r="BA54" s="1281"/>
      <c r="BB54" s="1281"/>
      <c r="BC54" s="1281"/>
      <c r="BD54" s="1281"/>
      <c r="BE54" s="1281"/>
      <c r="BF54" s="1281"/>
      <c r="BG54" s="1281"/>
      <c r="BH54" s="1281"/>
      <c r="BI54" s="1281"/>
      <c r="BJ54" s="1281"/>
      <c r="BK54" s="1281"/>
      <c r="BL54" s="1281"/>
      <c r="BM54" s="1281"/>
      <c r="BN54" s="1281"/>
      <c r="BO54" s="1281"/>
      <c r="BP54" s="1278"/>
      <c r="BQ54" s="1278"/>
      <c r="BR54" s="1278"/>
      <c r="BS54" s="1278"/>
      <c r="BT54" s="1278"/>
      <c r="BU54" s="1278"/>
      <c r="BV54" s="1278"/>
      <c r="BW54" s="1278"/>
      <c r="BX54" s="1278"/>
      <c r="BY54" s="1278"/>
      <c r="BZ54" s="1278"/>
      <c r="CA54" s="1278"/>
      <c r="CB54" s="1278"/>
      <c r="CC54" s="1278"/>
      <c r="CD54" s="1278"/>
      <c r="CE54" s="1278"/>
      <c r="CF54" s="1278"/>
      <c r="CG54" s="1278"/>
      <c r="CH54" s="1278"/>
      <c r="CI54" s="1278"/>
      <c r="CJ54" s="1278"/>
      <c r="CK54" s="1278"/>
      <c r="CL54" s="1278"/>
      <c r="CM54" s="1278"/>
      <c r="CN54" s="1278"/>
      <c r="CO54" s="1278"/>
      <c r="CP54" s="1278"/>
      <c r="CQ54" s="1278"/>
      <c r="CR54" s="1278"/>
      <c r="CS54" s="1278"/>
      <c r="CT54" s="1278"/>
      <c r="CU54" s="1278"/>
      <c r="CV54" s="1278"/>
      <c r="CW54" s="1278"/>
      <c r="CX54" s="1278"/>
      <c r="CY54" s="1278"/>
      <c r="CZ54" s="1278"/>
      <c r="DA54" s="1278"/>
      <c r="DB54" s="1278"/>
      <c r="DC54" s="1278"/>
    </row>
    <row r="55" spans="1:109" ht="13.2">
      <c r="A55" s="383"/>
      <c r="B55" s="375"/>
      <c r="G55" s="1276"/>
      <c r="H55" s="1276"/>
      <c r="I55" s="1276"/>
      <c r="J55" s="1276"/>
      <c r="K55" s="1283"/>
      <c r="L55" s="1283"/>
      <c r="M55" s="1283"/>
      <c r="N55" s="1283"/>
      <c r="AN55" s="1282" t="s">
        <v>609</v>
      </c>
      <c r="AO55" s="1282"/>
      <c r="AP55" s="1282"/>
      <c r="AQ55" s="1282"/>
      <c r="AR55" s="1282"/>
      <c r="AS55" s="1282"/>
      <c r="AT55" s="1282"/>
      <c r="AU55" s="1282"/>
      <c r="AV55" s="1282"/>
      <c r="AW55" s="1282"/>
      <c r="AX55" s="1282"/>
      <c r="AY55" s="1282"/>
      <c r="AZ55" s="1282"/>
      <c r="BA55" s="1282"/>
      <c r="BB55" s="1281" t="s">
        <v>607</v>
      </c>
      <c r="BC55" s="1281"/>
      <c r="BD55" s="1281"/>
      <c r="BE55" s="1281"/>
      <c r="BF55" s="1281"/>
      <c r="BG55" s="1281"/>
      <c r="BH55" s="1281"/>
      <c r="BI55" s="1281"/>
      <c r="BJ55" s="1281"/>
      <c r="BK55" s="1281"/>
      <c r="BL55" s="1281"/>
      <c r="BM55" s="1281"/>
      <c r="BN55" s="1281"/>
      <c r="BO55" s="1281"/>
      <c r="BP55" s="1293"/>
      <c r="BQ55" s="1278"/>
      <c r="BR55" s="1278"/>
      <c r="BS55" s="1278"/>
      <c r="BT55" s="1278"/>
      <c r="BU55" s="1278"/>
      <c r="BV55" s="1278"/>
      <c r="BW55" s="1278"/>
      <c r="BX55" s="1293"/>
      <c r="BY55" s="1278"/>
      <c r="BZ55" s="1278"/>
      <c r="CA55" s="1278"/>
      <c r="CB55" s="1278"/>
      <c r="CC55" s="1278"/>
      <c r="CD55" s="1278"/>
      <c r="CE55" s="1278"/>
      <c r="CF55" s="1278">
        <v>37.299999999999997</v>
      </c>
      <c r="CG55" s="1278"/>
      <c r="CH55" s="1278"/>
      <c r="CI55" s="1278"/>
      <c r="CJ55" s="1278"/>
      <c r="CK55" s="1278"/>
      <c r="CL55" s="1278"/>
      <c r="CM55" s="1278"/>
      <c r="CN55" s="1278">
        <v>33.1</v>
      </c>
      <c r="CO55" s="1278"/>
      <c r="CP55" s="1278"/>
      <c r="CQ55" s="1278"/>
      <c r="CR55" s="1278"/>
      <c r="CS55" s="1278"/>
      <c r="CT55" s="1278"/>
      <c r="CU55" s="1278"/>
      <c r="CV55" s="1278">
        <v>31.3</v>
      </c>
      <c r="CW55" s="1278"/>
      <c r="CX55" s="1278"/>
      <c r="CY55" s="1278"/>
      <c r="CZ55" s="1278"/>
      <c r="DA55" s="1278"/>
      <c r="DB55" s="1278"/>
      <c r="DC55" s="1278"/>
    </row>
    <row r="56" spans="1:109" ht="13.2">
      <c r="A56" s="383"/>
      <c r="B56" s="375"/>
      <c r="G56" s="1276"/>
      <c r="H56" s="1276"/>
      <c r="I56" s="1276"/>
      <c r="J56" s="1276"/>
      <c r="K56" s="1283"/>
      <c r="L56" s="1283"/>
      <c r="M56" s="1283"/>
      <c r="N56" s="1283"/>
      <c r="AN56" s="1282"/>
      <c r="AO56" s="1282"/>
      <c r="AP56" s="1282"/>
      <c r="AQ56" s="1282"/>
      <c r="AR56" s="1282"/>
      <c r="AS56" s="1282"/>
      <c r="AT56" s="1282"/>
      <c r="AU56" s="1282"/>
      <c r="AV56" s="1282"/>
      <c r="AW56" s="1282"/>
      <c r="AX56" s="1282"/>
      <c r="AY56" s="1282"/>
      <c r="AZ56" s="1282"/>
      <c r="BA56" s="1282"/>
      <c r="BB56" s="1281"/>
      <c r="BC56" s="1281"/>
      <c r="BD56" s="1281"/>
      <c r="BE56" s="1281"/>
      <c r="BF56" s="1281"/>
      <c r="BG56" s="1281"/>
      <c r="BH56" s="1281"/>
      <c r="BI56" s="1281"/>
      <c r="BJ56" s="1281"/>
      <c r="BK56" s="1281"/>
      <c r="BL56" s="1281"/>
      <c r="BM56" s="1281"/>
      <c r="BN56" s="1281"/>
      <c r="BO56" s="1281"/>
      <c r="BP56" s="1278"/>
      <c r="BQ56" s="1278"/>
      <c r="BR56" s="1278"/>
      <c r="BS56" s="1278"/>
      <c r="BT56" s="1278"/>
      <c r="BU56" s="1278"/>
      <c r="BV56" s="1278"/>
      <c r="BW56" s="1278"/>
      <c r="BX56" s="1278"/>
      <c r="BY56" s="1278"/>
      <c r="BZ56" s="1278"/>
      <c r="CA56" s="1278"/>
      <c r="CB56" s="1278"/>
      <c r="CC56" s="1278"/>
      <c r="CD56" s="1278"/>
      <c r="CE56" s="1278"/>
      <c r="CF56" s="1278"/>
      <c r="CG56" s="1278"/>
      <c r="CH56" s="1278"/>
      <c r="CI56" s="1278"/>
      <c r="CJ56" s="1278"/>
      <c r="CK56" s="1278"/>
      <c r="CL56" s="1278"/>
      <c r="CM56" s="1278"/>
      <c r="CN56" s="1278"/>
      <c r="CO56" s="1278"/>
      <c r="CP56" s="1278"/>
      <c r="CQ56" s="1278"/>
      <c r="CR56" s="1278"/>
      <c r="CS56" s="1278"/>
      <c r="CT56" s="1278"/>
      <c r="CU56" s="1278"/>
      <c r="CV56" s="1278"/>
      <c r="CW56" s="1278"/>
      <c r="CX56" s="1278"/>
      <c r="CY56" s="1278"/>
      <c r="CZ56" s="1278"/>
      <c r="DA56" s="1278"/>
      <c r="DB56" s="1278"/>
      <c r="DC56" s="1278"/>
    </row>
    <row r="57" spans="1:109" s="383" customFormat="1" ht="13.2">
      <c r="B57" s="387"/>
      <c r="G57" s="1276"/>
      <c r="H57" s="1276"/>
      <c r="I57" s="1279"/>
      <c r="J57" s="1279"/>
      <c r="K57" s="1283"/>
      <c r="L57" s="1283"/>
      <c r="M57" s="1283"/>
      <c r="N57" s="1283"/>
      <c r="AM57" s="368"/>
      <c r="AN57" s="1282"/>
      <c r="AO57" s="1282"/>
      <c r="AP57" s="1282"/>
      <c r="AQ57" s="1282"/>
      <c r="AR57" s="1282"/>
      <c r="AS57" s="1282"/>
      <c r="AT57" s="1282"/>
      <c r="AU57" s="1282"/>
      <c r="AV57" s="1282"/>
      <c r="AW57" s="1282"/>
      <c r="AX57" s="1282"/>
      <c r="AY57" s="1282"/>
      <c r="AZ57" s="1282"/>
      <c r="BA57" s="1282"/>
      <c r="BB57" s="1281" t="s">
        <v>608</v>
      </c>
      <c r="BC57" s="1281"/>
      <c r="BD57" s="1281"/>
      <c r="BE57" s="1281"/>
      <c r="BF57" s="1281"/>
      <c r="BG57" s="1281"/>
      <c r="BH57" s="1281"/>
      <c r="BI57" s="1281"/>
      <c r="BJ57" s="1281"/>
      <c r="BK57" s="1281"/>
      <c r="BL57" s="1281"/>
      <c r="BM57" s="1281"/>
      <c r="BN57" s="1281"/>
      <c r="BO57" s="1281"/>
      <c r="BP57" s="1293"/>
      <c r="BQ57" s="1278"/>
      <c r="BR57" s="1278"/>
      <c r="BS57" s="1278"/>
      <c r="BT57" s="1278"/>
      <c r="BU57" s="1278"/>
      <c r="BV57" s="1278"/>
      <c r="BW57" s="1278"/>
      <c r="BX57" s="1293"/>
      <c r="BY57" s="1278"/>
      <c r="BZ57" s="1278"/>
      <c r="CA57" s="1278"/>
      <c r="CB57" s="1278"/>
      <c r="CC57" s="1278"/>
      <c r="CD57" s="1278"/>
      <c r="CE57" s="1278"/>
      <c r="CF57" s="1278">
        <v>55.2</v>
      </c>
      <c r="CG57" s="1278"/>
      <c r="CH57" s="1278"/>
      <c r="CI57" s="1278"/>
      <c r="CJ57" s="1278"/>
      <c r="CK57" s="1278"/>
      <c r="CL57" s="1278"/>
      <c r="CM57" s="1278"/>
      <c r="CN57" s="1278">
        <v>57.2</v>
      </c>
      <c r="CO57" s="1278"/>
      <c r="CP57" s="1278"/>
      <c r="CQ57" s="1278"/>
      <c r="CR57" s="1278"/>
      <c r="CS57" s="1278"/>
      <c r="CT57" s="1278"/>
      <c r="CU57" s="1278"/>
      <c r="CV57" s="1278">
        <v>58.5</v>
      </c>
      <c r="CW57" s="1278"/>
      <c r="CX57" s="1278"/>
      <c r="CY57" s="1278"/>
      <c r="CZ57" s="1278"/>
      <c r="DA57" s="1278"/>
      <c r="DB57" s="1278"/>
      <c r="DC57" s="1278"/>
      <c r="DD57" s="388"/>
      <c r="DE57" s="387"/>
    </row>
    <row r="58" spans="1:109" s="383" customFormat="1" ht="13.2">
      <c r="A58" s="368"/>
      <c r="B58" s="387"/>
      <c r="G58" s="1276"/>
      <c r="H58" s="1276"/>
      <c r="I58" s="1279"/>
      <c r="J58" s="1279"/>
      <c r="K58" s="1283"/>
      <c r="L58" s="1283"/>
      <c r="M58" s="1283"/>
      <c r="N58" s="1283"/>
      <c r="AM58" s="368"/>
      <c r="AN58" s="1282"/>
      <c r="AO58" s="1282"/>
      <c r="AP58" s="1282"/>
      <c r="AQ58" s="1282"/>
      <c r="AR58" s="1282"/>
      <c r="AS58" s="1282"/>
      <c r="AT58" s="1282"/>
      <c r="AU58" s="1282"/>
      <c r="AV58" s="1282"/>
      <c r="AW58" s="1282"/>
      <c r="AX58" s="1282"/>
      <c r="AY58" s="1282"/>
      <c r="AZ58" s="1282"/>
      <c r="BA58" s="1282"/>
      <c r="BB58" s="1281"/>
      <c r="BC58" s="1281"/>
      <c r="BD58" s="1281"/>
      <c r="BE58" s="1281"/>
      <c r="BF58" s="1281"/>
      <c r="BG58" s="1281"/>
      <c r="BH58" s="1281"/>
      <c r="BI58" s="1281"/>
      <c r="BJ58" s="1281"/>
      <c r="BK58" s="1281"/>
      <c r="BL58" s="1281"/>
      <c r="BM58" s="1281"/>
      <c r="BN58" s="1281"/>
      <c r="BO58" s="1281"/>
      <c r="BP58" s="1278"/>
      <c r="BQ58" s="1278"/>
      <c r="BR58" s="1278"/>
      <c r="BS58" s="1278"/>
      <c r="BT58" s="1278"/>
      <c r="BU58" s="1278"/>
      <c r="BV58" s="1278"/>
      <c r="BW58" s="1278"/>
      <c r="BX58" s="1278"/>
      <c r="BY58" s="1278"/>
      <c r="BZ58" s="1278"/>
      <c r="CA58" s="1278"/>
      <c r="CB58" s="1278"/>
      <c r="CC58" s="1278"/>
      <c r="CD58" s="1278"/>
      <c r="CE58" s="1278"/>
      <c r="CF58" s="1278"/>
      <c r="CG58" s="1278"/>
      <c r="CH58" s="1278"/>
      <c r="CI58" s="1278"/>
      <c r="CJ58" s="1278"/>
      <c r="CK58" s="1278"/>
      <c r="CL58" s="1278"/>
      <c r="CM58" s="1278"/>
      <c r="CN58" s="1278"/>
      <c r="CO58" s="1278"/>
      <c r="CP58" s="1278"/>
      <c r="CQ58" s="1278"/>
      <c r="CR58" s="1278"/>
      <c r="CS58" s="1278"/>
      <c r="CT58" s="1278"/>
      <c r="CU58" s="1278"/>
      <c r="CV58" s="1278"/>
      <c r="CW58" s="1278"/>
      <c r="CX58" s="1278"/>
      <c r="CY58" s="1278"/>
      <c r="CZ58" s="1278"/>
      <c r="DA58" s="1278"/>
      <c r="DB58" s="1278"/>
      <c r="DC58" s="1278"/>
      <c r="DD58" s="388"/>
      <c r="DE58" s="387"/>
    </row>
    <row r="59" spans="1:109" s="383" customFormat="1" ht="13.2">
      <c r="A59" s="368"/>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ht="13.2">
      <c r="A60" s="368"/>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ht="13.2">
      <c r="A61" s="368"/>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ht="13.2">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8"/>
    </row>
    <row r="63" spans="1:109" ht="16.2">
      <c r="B63" s="394" t="s">
        <v>610</v>
      </c>
    </row>
    <row r="64" spans="1:109" ht="13.2">
      <c r="B64" s="375"/>
      <c r="G64" s="382"/>
      <c r="I64" s="395"/>
      <c r="J64" s="395"/>
      <c r="K64" s="395"/>
      <c r="L64" s="395"/>
      <c r="M64" s="395"/>
      <c r="N64" s="396"/>
      <c r="AM64" s="382"/>
      <c r="AN64" s="382" t="s">
        <v>604</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ht="13.2">
      <c r="B65" s="375"/>
      <c r="AN65" s="1284" t="s">
        <v>613</v>
      </c>
      <c r="AO65" s="1285"/>
      <c r="AP65" s="1285"/>
      <c r="AQ65" s="1285"/>
      <c r="AR65" s="1285"/>
      <c r="AS65" s="1285"/>
      <c r="AT65" s="1285"/>
      <c r="AU65" s="1285"/>
      <c r="AV65" s="1285"/>
      <c r="AW65" s="1285"/>
      <c r="AX65" s="1285"/>
      <c r="AY65" s="1285"/>
      <c r="AZ65" s="1285"/>
      <c r="BA65" s="1285"/>
      <c r="BB65" s="1285"/>
      <c r="BC65" s="1285"/>
      <c r="BD65" s="1285"/>
      <c r="BE65" s="1285"/>
      <c r="BF65" s="1285"/>
      <c r="BG65" s="1285"/>
      <c r="BH65" s="1285"/>
      <c r="BI65" s="1285"/>
      <c r="BJ65" s="1285"/>
      <c r="BK65" s="1285"/>
      <c r="BL65" s="1285"/>
      <c r="BM65" s="1285"/>
      <c r="BN65" s="1285"/>
      <c r="BO65" s="1285"/>
      <c r="BP65" s="1285"/>
      <c r="BQ65" s="1285"/>
      <c r="BR65" s="1285"/>
      <c r="BS65" s="1285"/>
      <c r="BT65" s="1285"/>
      <c r="BU65" s="1285"/>
      <c r="BV65" s="1285"/>
      <c r="BW65" s="1285"/>
      <c r="BX65" s="1285"/>
      <c r="BY65" s="1285"/>
      <c r="BZ65" s="1285"/>
      <c r="CA65" s="1285"/>
      <c r="CB65" s="1285"/>
      <c r="CC65" s="1285"/>
      <c r="CD65" s="1285"/>
      <c r="CE65" s="1285"/>
      <c r="CF65" s="1285"/>
      <c r="CG65" s="1285"/>
      <c r="CH65" s="1285"/>
      <c r="CI65" s="1285"/>
      <c r="CJ65" s="1285"/>
      <c r="CK65" s="1285"/>
      <c r="CL65" s="1285"/>
      <c r="CM65" s="1285"/>
      <c r="CN65" s="1285"/>
      <c r="CO65" s="1285"/>
      <c r="CP65" s="1285"/>
      <c r="CQ65" s="1285"/>
      <c r="CR65" s="1285"/>
      <c r="CS65" s="1285"/>
      <c r="CT65" s="1285"/>
      <c r="CU65" s="1285"/>
      <c r="CV65" s="1285"/>
      <c r="CW65" s="1285"/>
      <c r="CX65" s="1285"/>
      <c r="CY65" s="1285"/>
      <c r="CZ65" s="1285"/>
      <c r="DA65" s="1285"/>
      <c r="DB65" s="1285"/>
      <c r="DC65" s="1286"/>
    </row>
    <row r="66" spans="2:107" ht="13.2">
      <c r="B66" s="375"/>
      <c r="AN66" s="1287"/>
      <c r="AO66" s="1288"/>
      <c r="AP66" s="1288"/>
      <c r="AQ66" s="1288"/>
      <c r="AR66" s="1288"/>
      <c r="AS66" s="1288"/>
      <c r="AT66" s="1288"/>
      <c r="AU66" s="1288"/>
      <c r="AV66" s="1288"/>
      <c r="AW66" s="1288"/>
      <c r="AX66" s="1288"/>
      <c r="AY66" s="1288"/>
      <c r="AZ66" s="1288"/>
      <c r="BA66" s="1288"/>
      <c r="BB66" s="1288"/>
      <c r="BC66" s="1288"/>
      <c r="BD66" s="1288"/>
      <c r="BE66" s="1288"/>
      <c r="BF66" s="1288"/>
      <c r="BG66" s="1288"/>
      <c r="BH66" s="1288"/>
      <c r="BI66" s="1288"/>
      <c r="BJ66" s="1288"/>
      <c r="BK66" s="1288"/>
      <c r="BL66" s="1288"/>
      <c r="BM66" s="1288"/>
      <c r="BN66" s="1288"/>
      <c r="BO66" s="1288"/>
      <c r="BP66" s="1288"/>
      <c r="BQ66" s="1288"/>
      <c r="BR66" s="1288"/>
      <c r="BS66" s="1288"/>
      <c r="BT66" s="1288"/>
      <c r="BU66" s="1288"/>
      <c r="BV66" s="1288"/>
      <c r="BW66" s="1288"/>
      <c r="BX66" s="1288"/>
      <c r="BY66" s="1288"/>
      <c r="BZ66" s="1288"/>
      <c r="CA66" s="1288"/>
      <c r="CB66" s="1288"/>
      <c r="CC66" s="1288"/>
      <c r="CD66" s="1288"/>
      <c r="CE66" s="1288"/>
      <c r="CF66" s="1288"/>
      <c r="CG66" s="1288"/>
      <c r="CH66" s="1288"/>
      <c r="CI66" s="1288"/>
      <c r="CJ66" s="1288"/>
      <c r="CK66" s="1288"/>
      <c r="CL66" s="1288"/>
      <c r="CM66" s="1288"/>
      <c r="CN66" s="1288"/>
      <c r="CO66" s="1288"/>
      <c r="CP66" s="1288"/>
      <c r="CQ66" s="1288"/>
      <c r="CR66" s="1288"/>
      <c r="CS66" s="1288"/>
      <c r="CT66" s="1288"/>
      <c r="CU66" s="1288"/>
      <c r="CV66" s="1288"/>
      <c r="CW66" s="1288"/>
      <c r="CX66" s="1288"/>
      <c r="CY66" s="1288"/>
      <c r="CZ66" s="1288"/>
      <c r="DA66" s="1288"/>
      <c r="DB66" s="1288"/>
      <c r="DC66" s="1289"/>
    </row>
    <row r="67" spans="2:107" ht="13.2">
      <c r="B67" s="375"/>
      <c r="AN67" s="1287"/>
      <c r="AO67" s="1288"/>
      <c r="AP67" s="1288"/>
      <c r="AQ67" s="1288"/>
      <c r="AR67" s="1288"/>
      <c r="AS67" s="1288"/>
      <c r="AT67" s="1288"/>
      <c r="AU67" s="1288"/>
      <c r="AV67" s="1288"/>
      <c r="AW67" s="1288"/>
      <c r="AX67" s="1288"/>
      <c r="AY67" s="1288"/>
      <c r="AZ67" s="1288"/>
      <c r="BA67" s="1288"/>
      <c r="BB67" s="1288"/>
      <c r="BC67" s="1288"/>
      <c r="BD67" s="1288"/>
      <c r="BE67" s="1288"/>
      <c r="BF67" s="1288"/>
      <c r="BG67" s="1288"/>
      <c r="BH67" s="1288"/>
      <c r="BI67" s="1288"/>
      <c r="BJ67" s="1288"/>
      <c r="BK67" s="1288"/>
      <c r="BL67" s="1288"/>
      <c r="BM67" s="1288"/>
      <c r="BN67" s="1288"/>
      <c r="BO67" s="1288"/>
      <c r="BP67" s="1288"/>
      <c r="BQ67" s="1288"/>
      <c r="BR67" s="1288"/>
      <c r="BS67" s="1288"/>
      <c r="BT67" s="1288"/>
      <c r="BU67" s="1288"/>
      <c r="BV67" s="1288"/>
      <c r="BW67" s="1288"/>
      <c r="BX67" s="1288"/>
      <c r="BY67" s="1288"/>
      <c r="BZ67" s="1288"/>
      <c r="CA67" s="1288"/>
      <c r="CB67" s="1288"/>
      <c r="CC67" s="1288"/>
      <c r="CD67" s="1288"/>
      <c r="CE67" s="1288"/>
      <c r="CF67" s="1288"/>
      <c r="CG67" s="1288"/>
      <c r="CH67" s="1288"/>
      <c r="CI67" s="1288"/>
      <c r="CJ67" s="1288"/>
      <c r="CK67" s="1288"/>
      <c r="CL67" s="1288"/>
      <c r="CM67" s="1288"/>
      <c r="CN67" s="1288"/>
      <c r="CO67" s="1288"/>
      <c r="CP67" s="1288"/>
      <c r="CQ67" s="1288"/>
      <c r="CR67" s="1288"/>
      <c r="CS67" s="1288"/>
      <c r="CT67" s="1288"/>
      <c r="CU67" s="1288"/>
      <c r="CV67" s="1288"/>
      <c r="CW67" s="1288"/>
      <c r="CX67" s="1288"/>
      <c r="CY67" s="1288"/>
      <c r="CZ67" s="1288"/>
      <c r="DA67" s="1288"/>
      <c r="DB67" s="1288"/>
      <c r="DC67" s="1289"/>
    </row>
    <row r="68" spans="2:107" ht="13.2">
      <c r="B68" s="375"/>
      <c r="AN68" s="1287"/>
      <c r="AO68" s="1288"/>
      <c r="AP68" s="1288"/>
      <c r="AQ68" s="1288"/>
      <c r="AR68" s="1288"/>
      <c r="AS68" s="1288"/>
      <c r="AT68" s="1288"/>
      <c r="AU68" s="1288"/>
      <c r="AV68" s="1288"/>
      <c r="AW68" s="1288"/>
      <c r="AX68" s="1288"/>
      <c r="AY68" s="1288"/>
      <c r="AZ68" s="1288"/>
      <c r="BA68" s="1288"/>
      <c r="BB68" s="1288"/>
      <c r="BC68" s="1288"/>
      <c r="BD68" s="1288"/>
      <c r="BE68" s="1288"/>
      <c r="BF68" s="1288"/>
      <c r="BG68" s="1288"/>
      <c r="BH68" s="1288"/>
      <c r="BI68" s="1288"/>
      <c r="BJ68" s="1288"/>
      <c r="BK68" s="1288"/>
      <c r="BL68" s="1288"/>
      <c r="BM68" s="1288"/>
      <c r="BN68" s="1288"/>
      <c r="BO68" s="1288"/>
      <c r="BP68" s="1288"/>
      <c r="BQ68" s="1288"/>
      <c r="BR68" s="1288"/>
      <c r="BS68" s="1288"/>
      <c r="BT68" s="1288"/>
      <c r="BU68" s="1288"/>
      <c r="BV68" s="1288"/>
      <c r="BW68" s="1288"/>
      <c r="BX68" s="1288"/>
      <c r="BY68" s="1288"/>
      <c r="BZ68" s="1288"/>
      <c r="CA68" s="1288"/>
      <c r="CB68" s="1288"/>
      <c r="CC68" s="1288"/>
      <c r="CD68" s="1288"/>
      <c r="CE68" s="1288"/>
      <c r="CF68" s="1288"/>
      <c r="CG68" s="1288"/>
      <c r="CH68" s="1288"/>
      <c r="CI68" s="1288"/>
      <c r="CJ68" s="1288"/>
      <c r="CK68" s="1288"/>
      <c r="CL68" s="1288"/>
      <c r="CM68" s="1288"/>
      <c r="CN68" s="1288"/>
      <c r="CO68" s="1288"/>
      <c r="CP68" s="1288"/>
      <c r="CQ68" s="1288"/>
      <c r="CR68" s="1288"/>
      <c r="CS68" s="1288"/>
      <c r="CT68" s="1288"/>
      <c r="CU68" s="1288"/>
      <c r="CV68" s="1288"/>
      <c r="CW68" s="1288"/>
      <c r="CX68" s="1288"/>
      <c r="CY68" s="1288"/>
      <c r="CZ68" s="1288"/>
      <c r="DA68" s="1288"/>
      <c r="DB68" s="1288"/>
      <c r="DC68" s="1289"/>
    </row>
    <row r="69" spans="2:107" ht="13.2">
      <c r="B69" s="375"/>
      <c r="AN69" s="1290"/>
      <c r="AO69" s="1291"/>
      <c r="AP69" s="1291"/>
      <c r="AQ69" s="1291"/>
      <c r="AR69" s="1291"/>
      <c r="AS69" s="1291"/>
      <c r="AT69" s="1291"/>
      <c r="AU69" s="1291"/>
      <c r="AV69" s="1291"/>
      <c r="AW69" s="1291"/>
      <c r="AX69" s="1291"/>
      <c r="AY69" s="1291"/>
      <c r="AZ69" s="1291"/>
      <c r="BA69" s="1291"/>
      <c r="BB69" s="1291"/>
      <c r="BC69" s="1291"/>
      <c r="BD69" s="1291"/>
      <c r="BE69" s="1291"/>
      <c r="BF69" s="1291"/>
      <c r="BG69" s="1291"/>
      <c r="BH69" s="1291"/>
      <c r="BI69" s="1291"/>
      <c r="BJ69" s="1291"/>
      <c r="BK69" s="1291"/>
      <c r="BL69" s="1291"/>
      <c r="BM69" s="1291"/>
      <c r="BN69" s="1291"/>
      <c r="BO69" s="1291"/>
      <c r="BP69" s="1291"/>
      <c r="BQ69" s="1291"/>
      <c r="BR69" s="1291"/>
      <c r="BS69" s="1291"/>
      <c r="BT69" s="1291"/>
      <c r="BU69" s="1291"/>
      <c r="BV69" s="1291"/>
      <c r="BW69" s="1291"/>
      <c r="BX69" s="1291"/>
      <c r="BY69" s="1291"/>
      <c r="BZ69" s="1291"/>
      <c r="CA69" s="1291"/>
      <c r="CB69" s="1291"/>
      <c r="CC69" s="1291"/>
      <c r="CD69" s="1291"/>
      <c r="CE69" s="1291"/>
      <c r="CF69" s="1291"/>
      <c r="CG69" s="1291"/>
      <c r="CH69" s="1291"/>
      <c r="CI69" s="1291"/>
      <c r="CJ69" s="1291"/>
      <c r="CK69" s="1291"/>
      <c r="CL69" s="1291"/>
      <c r="CM69" s="1291"/>
      <c r="CN69" s="1291"/>
      <c r="CO69" s="1291"/>
      <c r="CP69" s="1291"/>
      <c r="CQ69" s="1291"/>
      <c r="CR69" s="1291"/>
      <c r="CS69" s="1291"/>
      <c r="CT69" s="1291"/>
      <c r="CU69" s="1291"/>
      <c r="CV69" s="1291"/>
      <c r="CW69" s="1291"/>
      <c r="CX69" s="1291"/>
      <c r="CY69" s="1291"/>
      <c r="CZ69" s="1291"/>
      <c r="DA69" s="1291"/>
      <c r="DB69" s="1291"/>
      <c r="DC69" s="1292"/>
    </row>
    <row r="70" spans="2:107" ht="13.2">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ht="13.2">
      <c r="B71" s="375"/>
      <c r="G71" s="400"/>
      <c r="I71" s="401"/>
      <c r="J71" s="398"/>
      <c r="K71" s="398"/>
      <c r="L71" s="399"/>
      <c r="M71" s="398"/>
      <c r="N71" s="399"/>
      <c r="AM71" s="400"/>
      <c r="AN71" s="368" t="s">
        <v>605</v>
      </c>
    </row>
    <row r="72" spans="2:107" ht="13.2">
      <c r="B72" s="375"/>
      <c r="G72" s="1276"/>
      <c r="H72" s="1276"/>
      <c r="I72" s="1276"/>
      <c r="J72" s="1276"/>
      <c r="K72" s="385"/>
      <c r="L72" s="385"/>
      <c r="M72" s="386"/>
      <c r="N72" s="386"/>
      <c r="AN72" s="1295"/>
      <c r="AO72" s="1296"/>
      <c r="AP72" s="1296"/>
      <c r="AQ72" s="1296"/>
      <c r="AR72" s="1296"/>
      <c r="AS72" s="1296"/>
      <c r="AT72" s="1296"/>
      <c r="AU72" s="1296"/>
      <c r="AV72" s="1296"/>
      <c r="AW72" s="1296"/>
      <c r="AX72" s="1296"/>
      <c r="AY72" s="1296"/>
      <c r="AZ72" s="1296"/>
      <c r="BA72" s="1296"/>
      <c r="BB72" s="1296"/>
      <c r="BC72" s="1296"/>
      <c r="BD72" s="1296"/>
      <c r="BE72" s="1296"/>
      <c r="BF72" s="1296"/>
      <c r="BG72" s="1296"/>
      <c r="BH72" s="1296"/>
      <c r="BI72" s="1296"/>
      <c r="BJ72" s="1296"/>
      <c r="BK72" s="1296"/>
      <c r="BL72" s="1296"/>
      <c r="BM72" s="1296"/>
      <c r="BN72" s="1296"/>
      <c r="BO72" s="1297"/>
      <c r="BP72" s="1282" t="s">
        <v>554</v>
      </c>
      <c r="BQ72" s="1282"/>
      <c r="BR72" s="1282"/>
      <c r="BS72" s="1282"/>
      <c r="BT72" s="1282"/>
      <c r="BU72" s="1282"/>
      <c r="BV72" s="1282"/>
      <c r="BW72" s="1282"/>
      <c r="BX72" s="1282" t="s">
        <v>555</v>
      </c>
      <c r="BY72" s="1282"/>
      <c r="BZ72" s="1282"/>
      <c r="CA72" s="1282"/>
      <c r="CB72" s="1282"/>
      <c r="CC72" s="1282"/>
      <c r="CD72" s="1282"/>
      <c r="CE72" s="1282"/>
      <c r="CF72" s="1282" t="s">
        <v>556</v>
      </c>
      <c r="CG72" s="1282"/>
      <c r="CH72" s="1282"/>
      <c r="CI72" s="1282"/>
      <c r="CJ72" s="1282"/>
      <c r="CK72" s="1282"/>
      <c r="CL72" s="1282"/>
      <c r="CM72" s="1282"/>
      <c r="CN72" s="1282" t="s">
        <v>557</v>
      </c>
      <c r="CO72" s="1282"/>
      <c r="CP72" s="1282"/>
      <c r="CQ72" s="1282"/>
      <c r="CR72" s="1282"/>
      <c r="CS72" s="1282"/>
      <c r="CT72" s="1282"/>
      <c r="CU72" s="1282"/>
      <c r="CV72" s="1282" t="s">
        <v>558</v>
      </c>
      <c r="CW72" s="1282"/>
      <c r="CX72" s="1282"/>
      <c r="CY72" s="1282"/>
      <c r="CZ72" s="1282"/>
      <c r="DA72" s="1282"/>
      <c r="DB72" s="1282"/>
      <c r="DC72" s="1282"/>
    </row>
    <row r="73" spans="2:107" ht="13.2">
      <c r="B73" s="375"/>
      <c r="G73" s="1294"/>
      <c r="H73" s="1294"/>
      <c r="I73" s="1294"/>
      <c r="J73" s="1294"/>
      <c r="K73" s="1277"/>
      <c r="L73" s="1277"/>
      <c r="M73" s="1277"/>
      <c r="N73" s="1277"/>
      <c r="AM73" s="384"/>
      <c r="AN73" s="1281" t="s">
        <v>606</v>
      </c>
      <c r="AO73" s="1281"/>
      <c r="AP73" s="1281"/>
      <c r="AQ73" s="1281"/>
      <c r="AR73" s="1281"/>
      <c r="AS73" s="1281"/>
      <c r="AT73" s="1281"/>
      <c r="AU73" s="1281"/>
      <c r="AV73" s="1281"/>
      <c r="AW73" s="1281"/>
      <c r="AX73" s="1281"/>
      <c r="AY73" s="1281"/>
      <c r="AZ73" s="1281"/>
      <c r="BA73" s="1281"/>
      <c r="BB73" s="1281" t="s">
        <v>607</v>
      </c>
      <c r="BC73" s="1281"/>
      <c r="BD73" s="1281"/>
      <c r="BE73" s="1281"/>
      <c r="BF73" s="1281"/>
      <c r="BG73" s="1281"/>
      <c r="BH73" s="1281"/>
      <c r="BI73" s="1281"/>
      <c r="BJ73" s="1281"/>
      <c r="BK73" s="1281"/>
      <c r="BL73" s="1281"/>
      <c r="BM73" s="1281"/>
      <c r="BN73" s="1281"/>
      <c r="BO73" s="1281"/>
      <c r="BP73" s="1278">
        <v>88.9</v>
      </c>
      <c r="BQ73" s="1278"/>
      <c r="BR73" s="1278"/>
      <c r="BS73" s="1278"/>
      <c r="BT73" s="1278"/>
      <c r="BU73" s="1278"/>
      <c r="BV73" s="1278"/>
      <c r="BW73" s="1278"/>
      <c r="BX73" s="1278">
        <v>97.2</v>
      </c>
      <c r="BY73" s="1278"/>
      <c r="BZ73" s="1278"/>
      <c r="CA73" s="1278"/>
      <c r="CB73" s="1278"/>
      <c r="CC73" s="1278"/>
      <c r="CD73" s="1278"/>
      <c r="CE73" s="1278"/>
      <c r="CF73" s="1278">
        <v>82.5</v>
      </c>
      <c r="CG73" s="1278"/>
      <c r="CH73" s="1278"/>
      <c r="CI73" s="1278"/>
      <c r="CJ73" s="1278"/>
      <c r="CK73" s="1278"/>
      <c r="CL73" s="1278"/>
      <c r="CM73" s="1278"/>
      <c r="CN73" s="1278">
        <v>63</v>
      </c>
      <c r="CO73" s="1278"/>
      <c r="CP73" s="1278"/>
      <c r="CQ73" s="1278"/>
      <c r="CR73" s="1278"/>
      <c r="CS73" s="1278"/>
      <c r="CT73" s="1278"/>
      <c r="CU73" s="1278"/>
      <c r="CV73" s="1278">
        <v>40.5</v>
      </c>
      <c r="CW73" s="1278"/>
      <c r="CX73" s="1278"/>
      <c r="CY73" s="1278"/>
      <c r="CZ73" s="1278"/>
      <c r="DA73" s="1278"/>
      <c r="DB73" s="1278"/>
      <c r="DC73" s="1278"/>
    </row>
    <row r="74" spans="2:107" ht="13.2">
      <c r="B74" s="375"/>
      <c r="G74" s="1294"/>
      <c r="H74" s="1294"/>
      <c r="I74" s="1294"/>
      <c r="J74" s="1294"/>
      <c r="K74" s="1277"/>
      <c r="L74" s="1277"/>
      <c r="M74" s="1277"/>
      <c r="N74" s="1277"/>
      <c r="AM74" s="384"/>
      <c r="AN74" s="1281"/>
      <c r="AO74" s="1281"/>
      <c r="AP74" s="1281"/>
      <c r="AQ74" s="1281"/>
      <c r="AR74" s="1281"/>
      <c r="AS74" s="1281"/>
      <c r="AT74" s="1281"/>
      <c r="AU74" s="1281"/>
      <c r="AV74" s="1281"/>
      <c r="AW74" s="1281"/>
      <c r="AX74" s="1281"/>
      <c r="AY74" s="1281"/>
      <c r="AZ74" s="1281"/>
      <c r="BA74" s="1281"/>
      <c r="BB74" s="1281"/>
      <c r="BC74" s="1281"/>
      <c r="BD74" s="1281"/>
      <c r="BE74" s="1281"/>
      <c r="BF74" s="1281"/>
      <c r="BG74" s="1281"/>
      <c r="BH74" s="1281"/>
      <c r="BI74" s="1281"/>
      <c r="BJ74" s="1281"/>
      <c r="BK74" s="1281"/>
      <c r="BL74" s="1281"/>
      <c r="BM74" s="1281"/>
      <c r="BN74" s="1281"/>
      <c r="BO74" s="1281"/>
      <c r="BP74" s="1278"/>
      <c r="BQ74" s="1278"/>
      <c r="BR74" s="1278"/>
      <c r="BS74" s="1278"/>
      <c r="BT74" s="1278"/>
      <c r="BU74" s="1278"/>
      <c r="BV74" s="1278"/>
      <c r="BW74" s="1278"/>
      <c r="BX74" s="1278"/>
      <c r="BY74" s="1278"/>
      <c r="BZ74" s="1278"/>
      <c r="CA74" s="1278"/>
      <c r="CB74" s="1278"/>
      <c r="CC74" s="1278"/>
      <c r="CD74" s="1278"/>
      <c r="CE74" s="1278"/>
      <c r="CF74" s="1278"/>
      <c r="CG74" s="1278"/>
      <c r="CH74" s="1278"/>
      <c r="CI74" s="1278"/>
      <c r="CJ74" s="1278"/>
      <c r="CK74" s="1278"/>
      <c r="CL74" s="1278"/>
      <c r="CM74" s="1278"/>
      <c r="CN74" s="1278"/>
      <c r="CO74" s="1278"/>
      <c r="CP74" s="1278"/>
      <c r="CQ74" s="1278"/>
      <c r="CR74" s="1278"/>
      <c r="CS74" s="1278"/>
      <c r="CT74" s="1278"/>
      <c r="CU74" s="1278"/>
      <c r="CV74" s="1278"/>
      <c r="CW74" s="1278"/>
      <c r="CX74" s="1278"/>
      <c r="CY74" s="1278"/>
      <c r="CZ74" s="1278"/>
      <c r="DA74" s="1278"/>
      <c r="DB74" s="1278"/>
      <c r="DC74" s="1278"/>
    </row>
    <row r="75" spans="2:107" ht="13.2">
      <c r="B75" s="375"/>
      <c r="G75" s="1294"/>
      <c r="H75" s="1294"/>
      <c r="I75" s="1276"/>
      <c r="J75" s="1276"/>
      <c r="K75" s="1283"/>
      <c r="L75" s="1283"/>
      <c r="M75" s="1283"/>
      <c r="N75" s="1283"/>
      <c r="AM75" s="384"/>
      <c r="AN75" s="1281"/>
      <c r="AO75" s="1281"/>
      <c r="AP75" s="1281"/>
      <c r="AQ75" s="1281"/>
      <c r="AR75" s="1281"/>
      <c r="AS75" s="1281"/>
      <c r="AT75" s="1281"/>
      <c r="AU75" s="1281"/>
      <c r="AV75" s="1281"/>
      <c r="AW75" s="1281"/>
      <c r="AX75" s="1281"/>
      <c r="AY75" s="1281"/>
      <c r="AZ75" s="1281"/>
      <c r="BA75" s="1281"/>
      <c r="BB75" s="1281" t="s">
        <v>611</v>
      </c>
      <c r="BC75" s="1281"/>
      <c r="BD75" s="1281"/>
      <c r="BE75" s="1281"/>
      <c r="BF75" s="1281"/>
      <c r="BG75" s="1281"/>
      <c r="BH75" s="1281"/>
      <c r="BI75" s="1281"/>
      <c r="BJ75" s="1281"/>
      <c r="BK75" s="1281"/>
      <c r="BL75" s="1281"/>
      <c r="BM75" s="1281"/>
      <c r="BN75" s="1281"/>
      <c r="BO75" s="1281"/>
      <c r="BP75" s="1278">
        <v>13</v>
      </c>
      <c r="BQ75" s="1278"/>
      <c r="BR75" s="1278"/>
      <c r="BS75" s="1278"/>
      <c r="BT75" s="1278"/>
      <c r="BU75" s="1278"/>
      <c r="BV75" s="1278"/>
      <c r="BW75" s="1278"/>
      <c r="BX75" s="1278">
        <v>11.9</v>
      </c>
      <c r="BY75" s="1278"/>
      <c r="BZ75" s="1278"/>
      <c r="CA75" s="1278"/>
      <c r="CB75" s="1278"/>
      <c r="CC75" s="1278"/>
      <c r="CD75" s="1278"/>
      <c r="CE75" s="1278"/>
      <c r="CF75" s="1278">
        <v>10.5</v>
      </c>
      <c r="CG75" s="1278"/>
      <c r="CH75" s="1278"/>
      <c r="CI75" s="1278"/>
      <c r="CJ75" s="1278"/>
      <c r="CK75" s="1278"/>
      <c r="CL75" s="1278"/>
      <c r="CM75" s="1278"/>
      <c r="CN75" s="1278">
        <v>9.6</v>
      </c>
      <c r="CO75" s="1278"/>
      <c r="CP75" s="1278"/>
      <c r="CQ75" s="1278"/>
      <c r="CR75" s="1278"/>
      <c r="CS75" s="1278"/>
      <c r="CT75" s="1278"/>
      <c r="CU75" s="1278"/>
      <c r="CV75" s="1278">
        <v>8.6</v>
      </c>
      <c r="CW75" s="1278"/>
      <c r="CX75" s="1278"/>
      <c r="CY75" s="1278"/>
      <c r="CZ75" s="1278"/>
      <c r="DA75" s="1278"/>
      <c r="DB75" s="1278"/>
      <c r="DC75" s="1278"/>
    </row>
    <row r="76" spans="2:107" ht="13.2">
      <c r="B76" s="375"/>
      <c r="G76" s="1294"/>
      <c r="H76" s="1294"/>
      <c r="I76" s="1276"/>
      <c r="J76" s="1276"/>
      <c r="K76" s="1283"/>
      <c r="L76" s="1283"/>
      <c r="M76" s="1283"/>
      <c r="N76" s="1283"/>
      <c r="AM76" s="384"/>
      <c r="AN76" s="1281"/>
      <c r="AO76" s="1281"/>
      <c r="AP76" s="1281"/>
      <c r="AQ76" s="1281"/>
      <c r="AR76" s="1281"/>
      <c r="AS76" s="1281"/>
      <c r="AT76" s="1281"/>
      <c r="AU76" s="1281"/>
      <c r="AV76" s="1281"/>
      <c r="AW76" s="1281"/>
      <c r="AX76" s="1281"/>
      <c r="AY76" s="1281"/>
      <c r="AZ76" s="1281"/>
      <c r="BA76" s="1281"/>
      <c r="BB76" s="1281"/>
      <c r="BC76" s="1281"/>
      <c r="BD76" s="1281"/>
      <c r="BE76" s="1281"/>
      <c r="BF76" s="1281"/>
      <c r="BG76" s="1281"/>
      <c r="BH76" s="1281"/>
      <c r="BI76" s="1281"/>
      <c r="BJ76" s="1281"/>
      <c r="BK76" s="1281"/>
      <c r="BL76" s="1281"/>
      <c r="BM76" s="1281"/>
      <c r="BN76" s="1281"/>
      <c r="BO76" s="1281"/>
      <c r="BP76" s="1278"/>
      <c r="BQ76" s="1278"/>
      <c r="BR76" s="1278"/>
      <c r="BS76" s="1278"/>
      <c r="BT76" s="1278"/>
      <c r="BU76" s="1278"/>
      <c r="BV76" s="1278"/>
      <c r="BW76" s="1278"/>
      <c r="BX76" s="1278"/>
      <c r="BY76" s="1278"/>
      <c r="BZ76" s="1278"/>
      <c r="CA76" s="1278"/>
      <c r="CB76" s="1278"/>
      <c r="CC76" s="1278"/>
      <c r="CD76" s="1278"/>
      <c r="CE76" s="1278"/>
      <c r="CF76" s="1278"/>
      <c r="CG76" s="1278"/>
      <c r="CH76" s="1278"/>
      <c r="CI76" s="1278"/>
      <c r="CJ76" s="1278"/>
      <c r="CK76" s="1278"/>
      <c r="CL76" s="1278"/>
      <c r="CM76" s="1278"/>
      <c r="CN76" s="1278"/>
      <c r="CO76" s="1278"/>
      <c r="CP76" s="1278"/>
      <c r="CQ76" s="1278"/>
      <c r="CR76" s="1278"/>
      <c r="CS76" s="1278"/>
      <c r="CT76" s="1278"/>
      <c r="CU76" s="1278"/>
      <c r="CV76" s="1278"/>
      <c r="CW76" s="1278"/>
      <c r="CX76" s="1278"/>
      <c r="CY76" s="1278"/>
      <c r="CZ76" s="1278"/>
      <c r="DA76" s="1278"/>
      <c r="DB76" s="1278"/>
      <c r="DC76" s="1278"/>
    </row>
    <row r="77" spans="2:107" ht="13.2">
      <c r="B77" s="375"/>
      <c r="G77" s="1276"/>
      <c r="H77" s="1276"/>
      <c r="I77" s="1276"/>
      <c r="J77" s="1276"/>
      <c r="K77" s="1277"/>
      <c r="L77" s="1277"/>
      <c r="M77" s="1277"/>
      <c r="N77" s="1277"/>
      <c r="AN77" s="1282" t="s">
        <v>609</v>
      </c>
      <c r="AO77" s="1282"/>
      <c r="AP77" s="1282"/>
      <c r="AQ77" s="1282"/>
      <c r="AR77" s="1282"/>
      <c r="AS77" s="1282"/>
      <c r="AT77" s="1282"/>
      <c r="AU77" s="1282"/>
      <c r="AV77" s="1282"/>
      <c r="AW77" s="1282"/>
      <c r="AX77" s="1282"/>
      <c r="AY77" s="1282"/>
      <c r="AZ77" s="1282"/>
      <c r="BA77" s="1282"/>
      <c r="BB77" s="1281" t="s">
        <v>607</v>
      </c>
      <c r="BC77" s="1281"/>
      <c r="BD77" s="1281"/>
      <c r="BE77" s="1281"/>
      <c r="BF77" s="1281"/>
      <c r="BG77" s="1281"/>
      <c r="BH77" s="1281"/>
      <c r="BI77" s="1281"/>
      <c r="BJ77" s="1281"/>
      <c r="BK77" s="1281"/>
      <c r="BL77" s="1281"/>
      <c r="BM77" s="1281"/>
      <c r="BN77" s="1281"/>
      <c r="BO77" s="1281"/>
      <c r="BP77" s="1278">
        <v>50.3</v>
      </c>
      <c r="BQ77" s="1278"/>
      <c r="BR77" s="1278"/>
      <c r="BS77" s="1278"/>
      <c r="BT77" s="1278"/>
      <c r="BU77" s="1278"/>
      <c r="BV77" s="1278"/>
      <c r="BW77" s="1278"/>
      <c r="BX77" s="1278">
        <v>45.9</v>
      </c>
      <c r="BY77" s="1278"/>
      <c r="BZ77" s="1278"/>
      <c r="CA77" s="1278"/>
      <c r="CB77" s="1278"/>
      <c r="CC77" s="1278"/>
      <c r="CD77" s="1278"/>
      <c r="CE77" s="1278"/>
      <c r="CF77" s="1278">
        <v>37.299999999999997</v>
      </c>
      <c r="CG77" s="1278"/>
      <c r="CH77" s="1278"/>
      <c r="CI77" s="1278"/>
      <c r="CJ77" s="1278"/>
      <c r="CK77" s="1278"/>
      <c r="CL77" s="1278"/>
      <c r="CM77" s="1278"/>
      <c r="CN77" s="1278">
        <v>33.1</v>
      </c>
      <c r="CO77" s="1278"/>
      <c r="CP77" s="1278"/>
      <c r="CQ77" s="1278"/>
      <c r="CR77" s="1278"/>
      <c r="CS77" s="1278"/>
      <c r="CT77" s="1278"/>
      <c r="CU77" s="1278"/>
      <c r="CV77" s="1278">
        <v>31.3</v>
      </c>
      <c r="CW77" s="1278"/>
      <c r="CX77" s="1278"/>
      <c r="CY77" s="1278"/>
      <c r="CZ77" s="1278"/>
      <c r="DA77" s="1278"/>
      <c r="DB77" s="1278"/>
      <c r="DC77" s="1278"/>
    </row>
    <row r="78" spans="2:107" ht="13.2">
      <c r="B78" s="375"/>
      <c r="G78" s="1276"/>
      <c r="H78" s="1276"/>
      <c r="I78" s="1276"/>
      <c r="J78" s="1276"/>
      <c r="K78" s="1277"/>
      <c r="L78" s="1277"/>
      <c r="M78" s="1277"/>
      <c r="N78" s="1277"/>
      <c r="AN78" s="1282"/>
      <c r="AO78" s="1282"/>
      <c r="AP78" s="1282"/>
      <c r="AQ78" s="1282"/>
      <c r="AR78" s="1282"/>
      <c r="AS78" s="1282"/>
      <c r="AT78" s="1282"/>
      <c r="AU78" s="1282"/>
      <c r="AV78" s="1282"/>
      <c r="AW78" s="1282"/>
      <c r="AX78" s="1282"/>
      <c r="AY78" s="1282"/>
      <c r="AZ78" s="1282"/>
      <c r="BA78" s="1282"/>
      <c r="BB78" s="1281"/>
      <c r="BC78" s="1281"/>
      <c r="BD78" s="1281"/>
      <c r="BE78" s="1281"/>
      <c r="BF78" s="1281"/>
      <c r="BG78" s="1281"/>
      <c r="BH78" s="1281"/>
      <c r="BI78" s="1281"/>
      <c r="BJ78" s="1281"/>
      <c r="BK78" s="1281"/>
      <c r="BL78" s="1281"/>
      <c r="BM78" s="1281"/>
      <c r="BN78" s="1281"/>
      <c r="BO78" s="1281"/>
      <c r="BP78" s="1278"/>
      <c r="BQ78" s="1278"/>
      <c r="BR78" s="1278"/>
      <c r="BS78" s="1278"/>
      <c r="BT78" s="1278"/>
      <c r="BU78" s="1278"/>
      <c r="BV78" s="1278"/>
      <c r="BW78" s="1278"/>
      <c r="BX78" s="1278"/>
      <c r="BY78" s="1278"/>
      <c r="BZ78" s="1278"/>
      <c r="CA78" s="1278"/>
      <c r="CB78" s="1278"/>
      <c r="CC78" s="1278"/>
      <c r="CD78" s="1278"/>
      <c r="CE78" s="1278"/>
      <c r="CF78" s="1278"/>
      <c r="CG78" s="1278"/>
      <c r="CH78" s="1278"/>
      <c r="CI78" s="1278"/>
      <c r="CJ78" s="1278"/>
      <c r="CK78" s="1278"/>
      <c r="CL78" s="1278"/>
      <c r="CM78" s="1278"/>
      <c r="CN78" s="1278"/>
      <c r="CO78" s="1278"/>
      <c r="CP78" s="1278"/>
      <c r="CQ78" s="1278"/>
      <c r="CR78" s="1278"/>
      <c r="CS78" s="1278"/>
      <c r="CT78" s="1278"/>
      <c r="CU78" s="1278"/>
      <c r="CV78" s="1278"/>
      <c r="CW78" s="1278"/>
      <c r="CX78" s="1278"/>
      <c r="CY78" s="1278"/>
      <c r="CZ78" s="1278"/>
      <c r="DA78" s="1278"/>
      <c r="DB78" s="1278"/>
      <c r="DC78" s="1278"/>
    </row>
    <row r="79" spans="2:107" ht="13.2">
      <c r="B79" s="375"/>
      <c r="G79" s="1276"/>
      <c r="H79" s="1276"/>
      <c r="I79" s="1279"/>
      <c r="J79" s="1279"/>
      <c r="K79" s="1280"/>
      <c r="L79" s="1280"/>
      <c r="M79" s="1280"/>
      <c r="N79" s="1280"/>
      <c r="AN79" s="1282"/>
      <c r="AO79" s="1282"/>
      <c r="AP79" s="1282"/>
      <c r="AQ79" s="1282"/>
      <c r="AR79" s="1282"/>
      <c r="AS79" s="1282"/>
      <c r="AT79" s="1282"/>
      <c r="AU79" s="1282"/>
      <c r="AV79" s="1282"/>
      <c r="AW79" s="1282"/>
      <c r="AX79" s="1282"/>
      <c r="AY79" s="1282"/>
      <c r="AZ79" s="1282"/>
      <c r="BA79" s="1282"/>
      <c r="BB79" s="1281" t="s">
        <v>611</v>
      </c>
      <c r="BC79" s="1281"/>
      <c r="BD79" s="1281"/>
      <c r="BE79" s="1281"/>
      <c r="BF79" s="1281"/>
      <c r="BG79" s="1281"/>
      <c r="BH79" s="1281"/>
      <c r="BI79" s="1281"/>
      <c r="BJ79" s="1281"/>
      <c r="BK79" s="1281"/>
      <c r="BL79" s="1281"/>
      <c r="BM79" s="1281"/>
      <c r="BN79" s="1281"/>
      <c r="BO79" s="1281"/>
      <c r="BP79" s="1278">
        <v>9.6</v>
      </c>
      <c r="BQ79" s="1278"/>
      <c r="BR79" s="1278"/>
      <c r="BS79" s="1278"/>
      <c r="BT79" s="1278"/>
      <c r="BU79" s="1278"/>
      <c r="BV79" s="1278"/>
      <c r="BW79" s="1278"/>
      <c r="BX79" s="1278">
        <v>8.8000000000000007</v>
      </c>
      <c r="BY79" s="1278"/>
      <c r="BZ79" s="1278"/>
      <c r="CA79" s="1278"/>
      <c r="CB79" s="1278"/>
      <c r="CC79" s="1278"/>
      <c r="CD79" s="1278"/>
      <c r="CE79" s="1278"/>
      <c r="CF79" s="1278">
        <v>7.8</v>
      </c>
      <c r="CG79" s="1278"/>
      <c r="CH79" s="1278"/>
      <c r="CI79" s="1278"/>
      <c r="CJ79" s="1278"/>
      <c r="CK79" s="1278"/>
      <c r="CL79" s="1278"/>
      <c r="CM79" s="1278"/>
      <c r="CN79" s="1278">
        <v>7.5</v>
      </c>
      <c r="CO79" s="1278"/>
      <c r="CP79" s="1278"/>
      <c r="CQ79" s="1278"/>
      <c r="CR79" s="1278"/>
      <c r="CS79" s="1278"/>
      <c r="CT79" s="1278"/>
      <c r="CU79" s="1278"/>
      <c r="CV79" s="1278">
        <v>7.2</v>
      </c>
      <c r="CW79" s="1278"/>
      <c r="CX79" s="1278"/>
      <c r="CY79" s="1278"/>
      <c r="CZ79" s="1278"/>
      <c r="DA79" s="1278"/>
      <c r="DB79" s="1278"/>
      <c r="DC79" s="1278"/>
    </row>
    <row r="80" spans="2:107" ht="13.2">
      <c r="B80" s="375"/>
      <c r="G80" s="1276"/>
      <c r="H80" s="1276"/>
      <c r="I80" s="1279"/>
      <c r="J80" s="1279"/>
      <c r="K80" s="1280"/>
      <c r="L80" s="1280"/>
      <c r="M80" s="1280"/>
      <c r="N80" s="1280"/>
      <c r="AN80" s="1282"/>
      <c r="AO80" s="1282"/>
      <c r="AP80" s="1282"/>
      <c r="AQ80" s="1282"/>
      <c r="AR80" s="1282"/>
      <c r="AS80" s="1282"/>
      <c r="AT80" s="1282"/>
      <c r="AU80" s="1282"/>
      <c r="AV80" s="1282"/>
      <c r="AW80" s="1282"/>
      <c r="AX80" s="1282"/>
      <c r="AY80" s="1282"/>
      <c r="AZ80" s="1282"/>
      <c r="BA80" s="1282"/>
      <c r="BB80" s="1281"/>
      <c r="BC80" s="1281"/>
      <c r="BD80" s="1281"/>
      <c r="BE80" s="1281"/>
      <c r="BF80" s="1281"/>
      <c r="BG80" s="1281"/>
      <c r="BH80" s="1281"/>
      <c r="BI80" s="1281"/>
      <c r="BJ80" s="1281"/>
      <c r="BK80" s="1281"/>
      <c r="BL80" s="1281"/>
      <c r="BM80" s="1281"/>
      <c r="BN80" s="1281"/>
      <c r="BO80" s="1281"/>
      <c r="BP80" s="1278"/>
      <c r="BQ80" s="1278"/>
      <c r="BR80" s="1278"/>
      <c r="BS80" s="1278"/>
      <c r="BT80" s="1278"/>
      <c r="BU80" s="1278"/>
      <c r="BV80" s="1278"/>
      <c r="BW80" s="1278"/>
      <c r="BX80" s="1278"/>
      <c r="BY80" s="1278"/>
      <c r="BZ80" s="1278"/>
      <c r="CA80" s="1278"/>
      <c r="CB80" s="1278"/>
      <c r="CC80" s="1278"/>
      <c r="CD80" s="1278"/>
      <c r="CE80" s="1278"/>
      <c r="CF80" s="1278"/>
      <c r="CG80" s="1278"/>
      <c r="CH80" s="1278"/>
      <c r="CI80" s="1278"/>
      <c r="CJ80" s="1278"/>
      <c r="CK80" s="1278"/>
      <c r="CL80" s="1278"/>
      <c r="CM80" s="1278"/>
      <c r="CN80" s="1278"/>
      <c r="CO80" s="1278"/>
      <c r="CP80" s="1278"/>
      <c r="CQ80" s="1278"/>
      <c r="CR80" s="1278"/>
      <c r="CS80" s="1278"/>
      <c r="CT80" s="1278"/>
      <c r="CU80" s="1278"/>
      <c r="CV80" s="1278"/>
      <c r="CW80" s="1278"/>
      <c r="CX80" s="1278"/>
      <c r="CY80" s="1278"/>
      <c r="CZ80" s="1278"/>
      <c r="DA80" s="1278"/>
      <c r="DB80" s="1278"/>
      <c r="DC80" s="1278"/>
    </row>
    <row r="81" spans="2:109" ht="13.2">
      <c r="B81" s="375"/>
    </row>
    <row r="82" spans="2:109" ht="16.2">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ht="13.2">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ht="13.2">
      <c r="DD84" s="368"/>
      <c r="DE84" s="368"/>
    </row>
    <row r="85" spans="2:109" ht="13.2">
      <c r="DD85" s="368"/>
      <c r="DE85" s="368"/>
    </row>
    <row r="86" spans="2:109" ht="13.2" hidden="1">
      <c r="DD86" s="368"/>
      <c r="DE86" s="368"/>
    </row>
    <row r="87" spans="2:109" ht="13.2" hidden="1">
      <c r="K87" s="403"/>
      <c r="AQ87" s="403"/>
      <c r="BC87" s="403"/>
      <c r="BO87" s="403"/>
      <c r="CA87" s="403"/>
      <c r="CM87" s="403"/>
      <c r="CY87" s="403"/>
      <c r="DD87" s="368"/>
      <c r="DE87" s="368"/>
    </row>
    <row r="88" spans="2:109" ht="13.2" hidden="1">
      <c r="DD88" s="368"/>
      <c r="DE88" s="368"/>
    </row>
    <row r="89" spans="2:109" ht="13.2" hidden="1">
      <c r="DD89" s="368"/>
      <c r="DE89" s="368"/>
    </row>
    <row r="90" spans="2:109" ht="13.2" hidden="1">
      <c r="DD90" s="368"/>
      <c r="DE90" s="368"/>
    </row>
    <row r="91" spans="2:109" ht="13.2" hidden="1">
      <c r="DD91" s="368"/>
      <c r="DE91" s="368"/>
    </row>
    <row r="92" spans="2:109" ht="13.5" hidden="1" customHeight="1">
      <c r="DD92" s="368"/>
      <c r="DE92" s="368"/>
    </row>
    <row r="93" spans="2:109" ht="13.5" hidden="1" customHeight="1">
      <c r="DD93" s="368"/>
      <c r="DE93" s="368"/>
    </row>
    <row r="94" spans="2:109" ht="13.5" hidden="1" customHeight="1">
      <c r="DD94" s="368"/>
      <c r="DE94" s="368"/>
    </row>
    <row r="95" spans="2:109" ht="13.5" hidden="1" customHeight="1">
      <c r="DD95" s="368"/>
      <c r="DE95" s="368"/>
    </row>
    <row r="96" spans="2:109" ht="13.5" hidden="1" customHeight="1">
      <c r="DD96" s="368"/>
      <c r="DE96" s="368"/>
    </row>
    <row r="97" spans="108:109" ht="13.5" hidden="1" customHeight="1">
      <c r="DD97" s="368"/>
      <c r="DE97" s="368"/>
    </row>
    <row r="98" spans="108:109" ht="13.5" hidden="1" customHeight="1">
      <c r="DD98" s="368"/>
      <c r="DE98" s="368"/>
    </row>
    <row r="99" spans="108:109" ht="13.5" hidden="1" customHeight="1">
      <c r="DD99" s="368"/>
      <c r="DE99" s="368"/>
    </row>
    <row r="100" spans="108:109" ht="13.5" hidden="1" customHeight="1">
      <c r="DD100" s="368"/>
      <c r="DE100" s="368"/>
    </row>
    <row r="101" spans="108:109" ht="13.5" hidden="1" customHeight="1">
      <c r="DD101" s="368"/>
      <c r="DE101" s="368"/>
    </row>
    <row r="102" spans="108:109" ht="13.5" hidden="1" customHeight="1">
      <c r="DD102" s="368"/>
      <c r="DE102" s="368"/>
    </row>
    <row r="103" spans="108:109" ht="13.5" hidden="1" customHeight="1">
      <c r="DD103" s="368"/>
      <c r="DE103" s="368"/>
    </row>
    <row r="104" spans="108:109" ht="13.5" hidden="1" customHeight="1">
      <c r="DD104" s="368"/>
      <c r="DE104" s="368"/>
    </row>
    <row r="105" spans="108:109" ht="13.5" hidden="1" customHeight="1">
      <c r="DD105" s="368"/>
      <c r="DE105" s="368"/>
    </row>
    <row r="106" spans="108:109" ht="13.5" hidden="1" customHeight="1">
      <c r="DD106" s="368"/>
      <c r="DE106" s="368"/>
    </row>
    <row r="107" spans="108:109" ht="13.5" hidden="1" customHeight="1">
      <c r="DD107" s="368"/>
      <c r="DE107" s="368"/>
    </row>
    <row r="108" spans="108:109" ht="13.5" hidden="1" customHeight="1">
      <c r="DD108" s="368"/>
      <c r="DE108" s="368"/>
    </row>
    <row r="109" spans="108:109" ht="13.5" hidden="1" customHeight="1">
      <c r="DD109" s="368"/>
      <c r="DE109" s="368"/>
    </row>
    <row r="110" spans="108:109" ht="13.5" hidden="1" customHeight="1">
      <c r="DD110" s="368"/>
      <c r="DE110" s="368"/>
    </row>
    <row r="111" spans="108:109" ht="13.5" hidden="1" customHeight="1">
      <c r="DD111" s="368"/>
      <c r="DE111" s="368"/>
    </row>
    <row r="112" spans="108:109" ht="13.5" hidden="1" customHeight="1">
      <c r="DD112" s="368"/>
      <c r="DE112" s="368"/>
    </row>
    <row r="113" spans="108:109" ht="13.5" hidden="1" customHeight="1">
      <c r="DD113" s="368"/>
      <c r="DE113" s="368"/>
    </row>
    <row r="114" spans="108:109" ht="13.5" hidden="1" customHeight="1">
      <c r="DD114" s="368"/>
      <c r="DE114" s="368"/>
    </row>
    <row r="115" spans="108:109" ht="13.5" hidden="1" customHeight="1">
      <c r="DD115" s="368"/>
      <c r="DE115" s="368"/>
    </row>
    <row r="116" spans="108:109" ht="13.5" hidden="1" customHeight="1">
      <c r="DD116" s="368"/>
      <c r="DE116" s="368"/>
    </row>
    <row r="117" spans="108:109" ht="13.5" hidden="1" customHeight="1">
      <c r="DD117" s="368"/>
      <c r="DE117" s="368"/>
    </row>
    <row r="118" spans="108:109" ht="13.5" hidden="1" customHeight="1">
      <c r="DD118" s="368"/>
      <c r="DE118" s="368"/>
    </row>
    <row r="119" spans="108:109" ht="13.5" hidden="1" customHeight="1">
      <c r="DD119" s="368"/>
      <c r="DE119" s="368"/>
    </row>
    <row r="120" spans="108:109" ht="13.5" hidden="1" customHeight="1">
      <c r="DD120" s="368"/>
      <c r="DE120" s="368"/>
    </row>
    <row r="121" spans="108:109" ht="13.5" hidden="1" customHeight="1">
      <c r="DD121" s="368"/>
      <c r="DE121" s="368"/>
    </row>
    <row r="122" spans="108:109" ht="13.5" hidden="1" customHeight="1">
      <c r="DD122" s="368"/>
      <c r="DE122" s="368"/>
    </row>
    <row r="123" spans="108:109" ht="13.5" hidden="1" customHeight="1">
      <c r="DD123" s="368"/>
      <c r="DE123" s="368"/>
    </row>
    <row r="124" spans="108:109" ht="13.5" hidden="1" customHeight="1">
      <c r="DD124" s="368"/>
      <c r="DE124" s="368"/>
    </row>
    <row r="125" spans="108:109" ht="13.5" hidden="1" customHeight="1">
      <c r="DD125" s="368"/>
      <c r="DE125" s="368"/>
    </row>
    <row r="126" spans="108:109" ht="13.5" hidden="1" customHeight="1">
      <c r="DD126" s="368"/>
      <c r="DE126" s="368"/>
    </row>
    <row r="127" spans="108:109" ht="13.5" hidden="1" customHeight="1">
      <c r="DD127" s="368"/>
      <c r="DE127" s="368"/>
    </row>
    <row r="128" spans="108:109" ht="13.5" hidden="1" customHeight="1">
      <c r="DD128" s="368"/>
      <c r="DE128" s="368"/>
    </row>
    <row r="129" spans="108:109" ht="13.5" hidden="1" customHeight="1">
      <c r="DD129" s="368"/>
      <c r="DE129" s="368"/>
    </row>
    <row r="130" spans="108:109" ht="13.5" hidden="1" customHeight="1">
      <c r="DD130" s="368"/>
      <c r="DE130" s="368"/>
    </row>
    <row r="131" spans="108:109" ht="13.5" hidden="1" customHeight="1">
      <c r="DD131" s="368"/>
      <c r="DE131" s="368"/>
    </row>
    <row r="132" spans="108:109" ht="13.5" hidden="1" customHeight="1">
      <c r="DD132" s="368"/>
      <c r="DE132" s="368"/>
    </row>
    <row r="133" spans="108:109" ht="13.5" hidden="1" customHeight="1">
      <c r="DD133" s="368"/>
      <c r="DE133" s="368"/>
    </row>
    <row r="134" spans="108:109" ht="13.5" hidden="1" customHeight="1">
      <c r="DD134" s="368"/>
      <c r="DE134" s="368"/>
    </row>
    <row r="135" spans="108:109" ht="13.5" hidden="1" customHeight="1">
      <c r="DD135" s="368"/>
      <c r="DE135" s="368"/>
    </row>
    <row r="136" spans="108:109" ht="13.5" hidden="1" customHeight="1">
      <c r="DD136" s="368"/>
      <c r="DE136" s="368"/>
    </row>
    <row r="137" spans="108:109" ht="13.5" hidden="1" customHeight="1">
      <c r="DD137" s="368"/>
      <c r="DE137" s="368"/>
    </row>
    <row r="138" spans="108:109" ht="13.5" hidden="1" customHeight="1">
      <c r="DD138" s="368"/>
      <c r="DE138" s="368"/>
    </row>
    <row r="139" spans="108:109" ht="13.5" hidden="1" customHeight="1">
      <c r="DD139" s="368"/>
      <c r="DE139" s="368"/>
    </row>
    <row r="140" spans="108:109" ht="13.5" hidden="1" customHeight="1">
      <c r="DD140" s="368"/>
      <c r="DE140" s="368"/>
    </row>
    <row r="141" spans="108:109" ht="13.5" hidden="1" customHeight="1">
      <c r="DD141" s="368"/>
      <c r="DE141" s="368"/>
    </row>
    <row r="142" spans="108:109" ht="13.5" hidden="1" customHeight="1">
      <c r="DD142" s="368"/>
      <c r="DE142" s="368"/>
    </row>
    <row r="143" spans="108:109" ht="13.5" hidden="1" customHeight="1">
      <c r="DD143" s="368"/>
      <c r="DE143" s="368"/>
    </row>
    <row r="144" spans="108:109" ht="13.5" hidden="1" customHeight="1">
      <c r="DD144" s="368"/>
      <c r="DE144" s="368"/>
    </row>
    <row r="145" spans="108:109" ht="13.5" hidden="1" customHeight="1">
      <c r="DD145" s="368"/>
      <c r="DE145" s="368"/>
    </row>
    <row r="146" spans="108:109" ht="13.5" hidden="1" customHeight="1">
      <c r="DD146" s="368"/>
      <c r="DE146" s="368"/>
    </row>
    <row r="147" spans="108:109" ht="13.5" hidden="1" customHeight="1">
      <c r="DD147" s="368"/>
      <c r="DE147" s="368"/>
    </row>
    <row r="148" spans="108:109" ht="13.5" hidden="1" customHeight="1">
      <c r="DD148" s="368"/>
      <c r="DE148" s="368"/>
    </row>
    <row r="149" spans="108:109" ht="13.5" hidden="1" customHeight="1">
      <c r="DD149" s="368"/>
      <c r="DE149" s="368"/>
    </row>
    <row r="150" spans="108:109" ht="13.5" hidden="1" customHeight="1">
      <c r="DD150" s="368"/>
      <c r="DE150" s="368"/>
    </row>
    <row r="151" spans="108:109" ht="13.5" hidden="1" customHeight="1">
      <c r="DD151" s="368"/>
      <c r="DE151" s="368"/>
    </row>
    <row r="152" spans="108:109" ht="13.5" hidden="1" customHeight="1">
      <c r="DD152" s="368"/>
      <c r="DE152" s="368"/>
    </row>
    <row r="153" spans="108:109" ht="13.5" hidden="1" customHeight="1">
      <c r="DD153" s="368"/>
      <c r="DE153" s="368"/>
    </row>
    <row r="154" spans="108:109" ht="13.5" hidden="1" customHeight="1">
      <c r="DD154" s="368"/>
      <c r="DE154" s="368"/>
    </row>
    <row r="155" spans="108:109" ht="13.5" hidden="1" customHeight="1">
      <c r="DD155" s="368"/>
      <c r="DE155" s="368"/>
    </row>
    <row r="156" spans="108:109" ht="13.5" hidden="1" customHeight="1">
      <c r="DD156" s="368"/>
      <c r="DE156" s="368"/>
    </row>
    <row r="157" spans="108:109" ht="13.5" hidden="1" customHeight="1">
      <c r="DD157" s="368"/>
      <c r="DE157" s="368"/>
    </row>
    <row r="158" spans="108:109" ht="13.5" hidden="1" customHeight="1">
      <c r="DD158" s="368"/>
      <c r="DE158" s="368"/>
    </row>
    <row r="159" spans="108:109" ht="13.5" hidden="1" customHeight="1">
      <c r="DD159" s="368"/>
      <c r="DE159" s="368"/>
    </row>
    <row r="160" spans="108:109" ht="13.5" hidden="1" customHeight="1">
      <c r="DD160" s="368"/>
      <c r="DE160" s="368"/>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RUPMisYoY36akspfB36x28HvtY/POVNbcjhHfJjQ/Z0kNLyYstOOPHJGOd7LiTHG4qU5XR5zKyZ5lYKT4ol5zQ==" saltValue="qJ/ZGWeI95znG38fgRwKs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73" zoomScale="55" zoomScaleNormal="55" zoomScaleSheetLayoutView="70" workbookViewId="0">
      <selection activeCell="AI63" sqref="AI63"/>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5/57+6xaSTZouPhT94L+s9+YE/U5y0Zr0cskjHIuVs/SxZ2omk/hxA9CidSjO0bm9rpnHTfabODE9mfUMKi66A==" saltValue="wbIDElBBkojdMgnNzdvzu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31" zoomScale="55" zoomScaleNormal="55" zoomScaleSheetLayoutView="55" workbookViewId="0">
      <selection activeCell="AI63" sqref="AI63"/>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nlxmdnV4zMggHKfHbIhYO1E+p18TnNZ9SXCFICa8bgY48jBNnQ4fz4GWSvg6K56g0956zbcwnfZinHyn6dn4Mg==" saltValue="jZOVhvAmowamnBoG/g6yg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45</v>
      </c>
      <c r="E2" s="134"/>
      <c r="F2" s="135" t="s">
        <v>551</v>
      </c>
      <c r="G2" s="136"/>
      <c r="H2" s="137"/>
    </row>
    <row r="3" spans="1:8">
      <c r="A3" s="133" t="s">
        <v>544</v>
      </c>
      <c r="B3" s="138"/>
      <c r="C3" s="139"/>
      <c r="D3" s="140">
        <v>51880</v>
      </c>
      <c r="E3" s="141"/>
      <c r="F3" s="142">
        <v>63956</v>
      </c>
      <c r="G3" s="143"/>
      <c r="H3" s="144"/>
    </row>
    <row r="4" spans="1:8">
      <c r="A4" s="145"/>
      <c r="B4" s="146"/>
      <c r="C4" s="147"/>
      <c r="D4" s="148">
        <v>16290</v>
      </c>
      <c r="E4" s="149"/>
      <c r="F4" s="150">
        <v>29239</v>
      </c>
      <c r="G4" s="151"/>
      <c r="H4" s="152"/>
    </row>
    <row r="5" spans="1:8">
      <c r="A5" s="133" t="s">
        <v>546</v>
      </c>
      <c r="B5" s="138"/>
      <c r="C5" s="139"/>
      <c r="D5" s="140">
        <v>53703</v>
      </c>
      <c r="E5" s="141"/>
      <c r="F5" s="142">
        <v>66255</v>
      </c>
      <c r="G5" s="143"/>
      <c r="H5" s="144"/>
    </row>
    <row r="6" spans="1:8">
      <c r="A6" s="145"/>
      <c r="B6" s="146"/>
      <c r="C6" s="147"/>
      <c r="D6" s="148">
        <v>26195</v>
      </c>
      <c r="E6" s="149"/>
      <c r="F6" s="150">
        <v>31822</v>
      </c>
      <c r="G6" s="151"/>
      <c r="H6" s="152"/>
    </row>
    <row r="7" spans="1:8">
      <c r="A7" s="133" t="s">
        <v>547</v>
      </c>
      <c r="B7" s="138"/>
      <c r="C7" s="139"/>
      <c r="D7" s="140">
        <v>36344</v>
      </c>
      <c r="E7" s="141"/>
      <c r="F7" s="142">
        <v>54227</v>
      </c>
      <c r="G7" s="143"/>
      <c r="H7" s="144"/>
    </row>
    <row r="8" spans="1:8">
      <c r="A8" s="145"/>
      <c r="B8" s="146"/>
      <c r="C8" s="147"/>
      <c r="D8" s="148">
        <v>15026</v>
      </c>
      <c r="E8" s="149"/>
      <c r="F8" s="150">
        <v>29694</v>
      </c>
      <c r="G8" s="151"/>
      <c r="H8" s="152"/>
    </row>
    <row r="9" spans="1:8">
      <c r="A9" s="133" t="s">
        <v>548</v>
      </c>
      <c r="B9" s="138"/>
      <c r="C9" s="139"/>
      <c r="D9" s="140">
        <v>26165</v>
      </c>
      <c r="E9" s="141"/>
      <c r="F9" s="142">
        <v>57295</v>
      </c>
      <c r="G9" s="143"/>
      <c r="H9" s="144"/>
    </row>
    <row r="10" spans="1:8">
      <c r="A10" s="145"/>
      <c r="B10" s="146"/>
      <c r="C10" s="147"/>
      <c r="D10" s="148">
        <v>12225</v>
      </c>
      <c r="E10" s="149"/>
      <c r="F10" s="150">
        <v>32771</v>
      </c>
      <c r="G10" s="151"/>
      <c r="H10" s="152"/>
    </row>
    <row r="11" spans="1:8">
      <c r="A11" s="133" t="s">
        <v>549</v>
      </c>
      <c r="B11" s="138"/>
      <c r="C11" s="139"/>
      <c r="D11" s="140">
        <v>49101</v>
      </c>
      <c r="E11" s="141"/>
      <c r="F11" s="142">
        <v>54110</v>
      </c>
      <c r="G11" s="143"/>
      <c r="H11" s="144"/>
    </row>
    <row r="12" spans="1:8">
      <c r="A12" s="145"/>
      <c r="B12" s="146"/>
      <c r="C12" s="153"/>
      <c r="D12" s="148">
        <v>19147</v>
      </c>
      <c r="E12" s="149"/>
      <c r="F12" s="150">
        <v>30620</v>
      </c>
      <c r="G12" s="151"/>
      <c r="H12" s="152"/>
    </row>
    <row r="13" spans="1:8">
      <c r="A13" s="133"/>
      <c r="B13" s="138"/>
      <c r="C13" s="154"/>
      <c r="D13" s="155">
        <v>43439</v>
      </c>
      <c r="E13" s="156"/>
      <c r="F13" s="157">
        <v>59169</v>
      </c>
      <c r="G13" s="158"/>
      <c r="H13" s="144"/>
    </row>
    <row r="14" spans="1:8">
      <c r="A14" s="145"/>
      <c r="B14" s="146"/>
      <c r="C14" s="147"/>
      <c r="D14" s="148">
        <v>17777</v>
      </c>
      <c r="E14" s="149"/>
      <c r="F14" s="150">
        <v>30829</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4.76</v>
      </c>
      <c r="C19" s="159">
        <f>ROUND(VALUE(SUBSTITUTE(実質収支比率等に係る経年分析!G$48,"▲","-")),2)</f>
        <v>6.45</v>
      </c>
      <c r="D19" s="159">
        <f>ROUND(VALUE(SUBSTITUTE(実質収支比率等に係る経年分析!H$48,"▲","-")),2)</f>
        <v>7.29</v>
      </c>
      <c r="E19" s="159">
        <f>ROUND(VALUE(SUBSTITUTE(実質収支比率等に係る経年分析!I$48,"▲","-")),2)</f>
        <v>7.12</v>
      </c>
      <c r="F19" s="159">
        <f>ROUND(VALUE(SUBSTITUTE(実質収支比率等に係る経年分析!J$48,"▲","-")),2)</f>
        <v>6.58</v>
      </c>
    </row>
    <row r="20" spans="1:11">
      <c r="A20" s="159" t="s">
        <v>48</v>
      </c>
      <c r="B20" s="159">
        <f>ROUND(VALUE(SUBSTITUTE(実質収支比率等に係る経年分析!F$47,"▲","-")),2)</f>
        <v>6.39</v>
      </c>
      <c r="C20" s="159">
        <f>ROUND(VALUE(SUBSTITUTE(実質収支比率等に係る経年分析!G$47,"▲","-")),2)</f>
        <v>5.56</v>
      </c>
      <c r="D20" s="159">
        <f>ROUND(VALUE(SUBSTITUTE(実質収支比率等に係る経年分析!H$47,"▲","-")),2)</f>
        <v>9.84</v>
      </c>
      <c r="E20" s="159">
        <f>ROUND(VALUE(SUBSTITUTE(実質収支比率等に係る経年分析!I$47,"▲","-")),2)</f>
        <v>11.44</v>
      </c>
      <c r="F20" s="159">
        <f>ROUND(VALUE(SUBSTITUTE(実質収支比率等に係る経年分析!J$47,"▲","-")),2)</f>
        <v>8.74</v>
      </c>
    </row>
    <row r="21" spans="1:11">
      <c r="A21" s="159" t="s">
        <v>49</v>
      </c>
      <c r="B21" s="159">
        <f>IF(ISNUMBER(VALUE(SUBSTITUTE(実質収支比率等に係る経年分析!F$49,"▲","-"))),ROUND(VALUE(SUBSTITUTE(実質収支比率等に係る経年分析!F$49,"▲","-")),2),NA())</f>
        <v>-0.7</v>
      </c>
      <c r="C21" s="159">
        <f>IF(ISNUMBER(VALUE(SUBSTITUTE(実質収支比率等に係る経年分析!G$49,"▲","-"))),ROUND(VALUE(SUBSTITUTE(実質収支比率等に係る経年分析!G$49,"▲","-")),2),NA())</f>
        <v>0.7</v>
      </c>
      <c r="D21" s="159">
        <f>IF(ISNUMBER(VALUE(SUBSTITUTE(実質収支比率等に係る経年分析!H$49,"▲","-"))),ROUND(VALUE(SUBSTITUTE(実質収支比率等に係る経年分析!H$49,"▲","-")),2),NA())</f>
        <v>5.13</v>
      </c>
      <c r="E21" s="159">
        <f>IF(ISNUMBER(VALUE(SUBSTITUTE(実質収支比率等に係る経年分析!I$49,"▲","-"))),ROUND(VALUE(SUBSTITUTE(実質収支比率等に係る経年分析!I$49,"▲","-")),2),NA())</f>
        <v>1.29</v>
      </c>
      <c r="F21" s="159">
        <f>IF(ISNUMBER(VALUE(SUBSTITUTE(実質収支比率等に係る経年分析!J$49,"▲","-"))),ROUND(VALUE(SUBSTITUTE(実質収支比率等に係る経年分析!J$49,"▲","-")),2),NA())</f>
        <v>-3.36</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0.02</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0.02</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0.01</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米沢市下水道事業費特別会計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0.01</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c r="A30" s="160" t="str">
        <f>IF(連結実質赤字比率に係る赤字・黒字の構成分析!C$40="",NA(),連結実質赤字比率に係る赤字・黒字の構成分析!C$40)</f>
        <v>米沢市物品調達費特別会計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0.04</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0.04</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0.04</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0.03</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0.04</v>
      </c>
    </row>
    <row r="31" spans="1:11">
      <c r="A31" s="160" t="str">
        <f>IF(連結実質赤字比率に係る赤字・黒字の構成分析!C$39="",NA(),連結実質赤字比率に係る赤字・黒字の構成分析!C$39)</f>
        <v>米沢市後期高齢者医療費特別会計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7.0000000000000007E-2</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0.08</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0.08</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0.09</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0.09</v>
      </c>
    </row>
    <row r="32" spans="1:11">
      <c r="A32" s="160" t="str">
        <f>IF(連結実質赤字比率に係る赤字・黒字の構成分析!C$38="",NA(),連結実質赤字比率に係る赤字・黒字の構成分析!C$38)</f>
        <v>米沢市介護保険事業勘定特別会計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0.39</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0.56999999999999995</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0.74</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0.6</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0.54</v>
      </c>
    </row>
    <row r="33" spans="1:16">
      <c r="A33" s="160" t="str">
        <f>IF(連結実質赤字比率に係る赤字・黒字の構成分析!C$37="",NA(),連結実質赤字比率に係る赤字・黒字の構成分析!C$37)</f>
        <v>米沢市国民健康保険事業勘定特別会計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1.38</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1.34</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1.35</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1.8</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1.54</v>
      </c>
    </row>
    <row r="34" spans="1:16">
      <c r="A34" s="160" t="str">
        <f>IF(連結実質赤字比率に係る赤字・黒字の構成分析!C$36="",NA(),連結実質赤字比率に係る赤字・黒字の構成分析!C$36)</f>
        <v>米沢市立病院事業会計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5.87</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5.37</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4.3099999999999996</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3.99</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3.23</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4.71</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6.4</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7.24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7.07</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6.52</v>
      </c>
    </row>
    <row r="36" spans="1:16">
      <c r="A36" s="160" t="str">
        <f>IF(連結実質赤字比率に係る赤字・黒字の構成分析!C$34="",NA(),連結実質赤字比率に係る赤字・黒字の構成分析!C$34)</f>
        <v>米沢市水道事業会計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15.52</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12.42</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13.83</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14.27</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16.010000000000002</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3781</v>
      </c>
      <c r="E42" s="161"/>
      <c r="F42" s="161"/>
      <c r="G42" s="161">
        <f>'実質公債費比率（分子）の構造'!L$52</f>
        <v>3704</v>
      </c>
      <c r="H42" s="161"/>
      <c r="I42" s="161"/>
      <c r="J42" s="161">
        <f>'実質公債費比率（分子）の構造'!M$52</f>
        <v>3428</v>
      </c>
      <c r="K42" s="161"/>
      <c r="L42" s="161"/>
      <c r="M42" s="161">
        <f>'実質公債費比率（分子）の構造'!N$52</f>
        <v>3342</v>
      </c>
      <c r="N42" s="161"/>
      <c r="O42" s="161"/>
      <c r="P42" s="161">
        <f>'実質公債費比率（分子）の構造'!O$52</f>
        <v>3347</v>
      </c>
    </row>
    <row r="43" spans="1:16">
      <c r="A43" s="161" t="s">
        <v>57</v>
      </c>
      <c r="B43" s="161">
        <f>'実質公債費比率（分子）の構造'!K$51</f>
        <v>0</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58</v>
      </c>
      <c r="B44" s="161">
        <f>'実質公債費比率（分子）の構造'!K$50</f>
        <v>102</v>
      </c>
      <c r="C44" s="161"/>
      <c r="D44" s="161"/>
      <c r="E44" s="161">
        <f>'実質公債費比率（分子）の構造'!L$50</f>
        <v>126</v>
      </c>
      <c r="F44" s="161"/>
      <c r="G44" s="161"/>
      <c r="H44" s="161">
        <f>'実質公債費比率（分子）の構造'!M$50</f>
        <v>128</v>
      </c>
      <c r="I44" s="161"/>
      <c r="J44" s="161"/>
      <c r="K44" s="161">
        <f>'実質公債費比率（分子）の構造'!N$50</f>
        <v>136</v>
      </c>
      <c r="L44" s="161"/>
      <c r="M44" s="161"/>
      <c r="N44" s="161">
        <f>'実質公債費比率（分子）の構造'!O$50</f>
        <v>115</v>
      </c>
      <c r="O44" s="161"/>
      <c r="P44" s="161"/>
    </row>
    <row r="45" spans="1:16">
      <c r="A45" s="161" t="s">
        <v>59</v>
      </c>
      <c r="B45" s="161">
        <f>'実質公債費比率（分子）の構造'!K$49</f>
        <v>487</v>
      </c>
      <c r="C45" s="161"/>
      <c r="D45" s="161"/>
      <c r="E45" s="161">
        <f>'実質公債費比率（分子）の構造'!L$49</f>
        <v>221</v>
      </c>
      <c r="F45" s="161"/>
      <c r="G45" s="161"/>
      <c r="H45" s="161">
        <f>'実質公債費比率（分子）の構造'!M$49</f>
        <v>292</v>
      </c>
      <c r="I45" s="161"/>
      <c r="J45" s="161"/>
      <c r="K45" s="161">
        <f>'実質公債費比率（分子）の構造'!N$49</f>
        <v>360</v>
      </c>
      <c r="L45" s="161"/>
      <c r="M45" s="161"/>
      <c r="N45" s="161">
        <f>'実質公債費比率（分子）の構造'!O$49</f>
        <v>318</v>
      </c>
      <c r="O45" s="161"/>
      <c r="P45" s="161"/>
    </row>
    <row r="46" spans="1:16">
      <c r="A46" s="161" t="s">
        <v>60</v>
      </c>
      <c r="B46" s="161">
        <f>'実質公債費比率（分子）の構造'!K$48</f>
        <v>1468</v>
      </c>
      <c r="C46" s="161"/>
      <c r="D46" s="161"/>
      <c r="E46" s="161">
        <f>'実質公債費比率（分子）の構造'!L$48</f>
        <v>1270</v>
      </c>
      <c r="F46" s="161"/>
      <c r="G46" s="161"/>
      <c r="H46" s="161">
        <f>'実質公債費比率（分子）の構造'!M$48</f>
        <v>823</v>
      </c>
      <c r="I46" s="161"/>
      <c r="J46" s="161"/>
      <c r="K46" s="161">
        <f>'実質公債費比率（分子）の構造'!N$48</f>
        <v>904</v>
      </c>
      <c r="L46" s="161"/>
      <c r="M46" s="161"/>
      <c r="N46" s="161">
        <f>'実質公債費比率（分子）の構造'!O$48</f>
        <v>804</v>
      </c>
      <c r="O46" s="161"/>
      <c r="P46" s="161"/>
    </row>
    <row r="47" spans="1:16">
      <c r="A47" s="161" t="s">
        <v>61</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63</v>
      </c>
      <c r="B49" s="161">
        <f>'実質公債費比率（分子）の構造'!K$45</f>
        <v>3831</v>
      </c>
      <c r="C49" s="161"/>
      <c r="D49" s="161"/>
      <c r="E49" s="161">
        <f>'実質公債費比率（分子）の構造'!L$45</f>
        <v>3871</v>
      </c>
      <c r="F49" s="161"/>
      <c r="G49" s="161"/>
      <c r="H49" s="161">
        <f>'実質公債費比率（分子）の構造'!M$45</f>
        <v>3730</v>
      </c>
      <c r="I49" s="161"/>
      <c r="J49" s="161"/>
      <c r="K49" s="161">
        <f>'実質公債費比率（分子）の構造'!N$45</f>
        <v>3551</v>
      </c>
      <c r="L49" s="161"/>
      <c r="M49" s="161"/>
      <c r="N49" s="161">
        <f>'実質公債費比率（分子）の構造'!O$45</f>
        <v>3370</v>
      </c>
      <c r="O49" s="161"/>
      <c r="P49" s="161"/>
    </row>
    <row r="50" spans="1:16">
      <c r="A50" s="161" t="s">
        <v>64</v>
      </c>
      <c r="B50" s="161" t="e">
        <f>NA()</f>
        <v>#N/A</v>
      </c>
      <c r="C50" s="161">
        <f>IF(ISNUMBER('実質公債費比率（分子）の構造'!K$53),'実質公債費比率（分子）の構造'!K$53,NA())</f>
        <v>2107</v>
      </c>
      <c r="D50" s="161" t="e">
        <f>NA()</f>
        <v>#N/A</v>
      </c>
      <c r="E50" s="161" t="e">
        <f>NA()</f>
        <v>#N/A</v>
      </c>
      <c r="F50" s="161">
        <f>IF(ISNUMBER('実質公債費比率（分子）の構造'!L$53),'実質公債費比率（分子）の構造'!L$53,NA())</f>
        <v>1784</v>
      </c>
      <c r="G50" s="161" t="e">
        <f>NA()</f>
        <v>#N/A</v>
      </c>
      <c r="H50" s="161" t="e">
        <f>NA()</f>
        <v>#N/A</v>
      </c>
      <c r="I50" s="161">
        <f>IF(ISNUMBER('実質公債費比率（分子）の構造'!M$53),'実質公債費比率（分子）の構造'!M$53,NA())</f>
        <v>1545</v>
      </c>
      <c r="J50" s="161" t="e">
        <f>NA()</f>
        <v>#N/A</v>
      </c>
      <c r="K50" s="161" t="e">
        <f>NA()</f>
        <v>#N/A</v>
      </c>
      <c r="L50" s="161">
        <f>IF(ISNUMBER('実質公債費比率（分子）の構造'!N$53),'実質公債費比率（分子）の構造'!N$53,NA())</f>
        <v>1609</v>
      </c>
      <c r="M50" s="161" t="e">
        <f>NA()</f>
        <v>#N/A</v>
      </c>
      <c r="N50" s="161" t="e">
        <f>NA()</f>
        <v>#N/A</v>
      </c>
      <c r="O50" s="161">
        <f>IF(ISNUMBER('実質公債費比率（分子）の構造'!O$53),'実質公債費比率（分子）の構造'!O$53,NA())</f>
        <v>1260</v>
      </c>
      <c r="P50" s="161" t="e">
        <f>NA()</f>
        <v>#N/A</v>
      </c>
    </row>
    <row r="53" spans="1:16">
      <c r="A53" s="129" t="s">
        <v>65</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c r="A56" s="160" t="s">
        <v>36</v>
      </c>
      <c r="B56" s="160"/>
      <c r="C56" s="160"/>
      <c r="D56" s="160">
        <f>'将来負担比率（分子）の構造'!I$52</f>
        <v>33944</v>
      </c>
      <c r="E56" s="160"/>
      <c r="F56" s="160"/>
      <c r="G56" s="160">
        <f>'将来負担比率（分子）の構造'!J$52</f>
        <v>33621</v>
      </c>
      <c r="H56" s="160"/>
      <c r="I56" s="160"/>
      <c r="J56" s="160">
        <f>'将来負担比率（分子）の構造'!K$52</f>
        <v>33754</v>
      </c>
      <c r="K56" s="160"/>
      <c r="L56" s="160"/>
      <c r="M56" s="160">
        <f>'将来負担比率（分子）の構造'!L$52</f>
        <v>33717</v>
      </c>
      <c r="N56" s="160"/>
      <c r="O56" s="160"/>
      <c r="P56" s="160">
        <f>'将来負担比率（分子）の構造'!M$52</f>
        <v>33378</v>
      </c>
    </row>
    <row r="57" spans="1:16">
      <c r="A57" s="160" t="s">
        <v>35</v>
      </c>
      <c r="B57" s="160"/>
      <c r="C57" s="160"/>
      <c r="D57" s="160">
        <f>'将来負担比率（分子）の構造'!I$51</f>
        <v>4377</v>
      </c>
      <c r="E57" s="160"/>
      <c r="F57" s="160"/>
      <c r="G57" s="160">
        <f>'将来負担比率（分子）の構造'!J$51</f>
        <v>4241</v>
      </c>
      <c r="H57" s="160"/>
      <c r="I57" s="160"/>
      <c r="J57" s="160">
        <f>'将来負担比率（分子）の構造'!K$51</f>
        <v>4994</v>
      </c>
      <c r="K57" s="160"/>
      <c r="L57" s="160"/>
      <c r="M57" s="160">
        <f>'将来負担比率（分子）の構造'!L$51</f>
        <v>5346</v>
      </c>
      <c r="N57" s="160"/>
      <c r="O57" s="160"/>
      <c r="P57" s="160">
        <f>'将来負担比率（分子）の構造'!M$51</f>
        <v>5731</v>
      </c>
    </row>
    <row r="58" spans="1:16">
      <c r="A58" s="160" t="s">
        <v>34</v>
      </c>
      <c r="B58" s="160"/>
      <c r="C58" s="160"/>
      <c r="D58" s="160">
        <f>'将来負担比率（分子）の構造'!I$50</f>
        <v>4830</v>
      </c>
      <c r="E58" s="160"/>
      <c r="F58" s="160"/>
      <c r="G58" s="160">
        <f>'将来負担比率（分子）の構造'!J$50</f>
        <v>3693</v>
      </c>
      <c r="H58" s="160"/>
      <c r="I58" s="160"/>
      <c r="J58" s="160">
        <f>'将来負担比率（分子）の構造'!K$50</f>
        <v>5200</v>
      </c>
      <c r="K58" s="160"/>
      <c r="L58" s="160"/>
      <c r="M58" s="160">
        <f>'将来負担比率（分子）の構造'!L$50</f>
        <v>6822</v>
      </c>
      <c r="N58" s="160"/>
      <c r="O58" s="160"/>
      <c r="P58" s="160">
        <f>'将来負担比率（分子）の構造'!M$50</f>
        <v>8211</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28</v>
      </c>
      <c r="B62" s="160">
        <f>'将来負担比率（分子）の構造'!I$45</f>
        <v>4873</v>
      </c>
      <c r="C62" s="160"/>
      <c r="D62" s="160"/>
      <c r="E62" s="160">
        <f>'将来負担比率（分子）の構造'!J$45</f>
        <v>4336</v>
      </c>
      <c r="F62" s="160"/>
      <c r="G62" s="160"/>
      <c r="H62" s="160">
        <f>'将来負担比率（分子）の構造'!K$45</f>
        <v>4478</v>
      </c>
      <c r="I62" s="160"/>
      <c r="J62" s="160"/>
      <c r="K62" s="160">
        <f>'将来負担比率（分子）の構造'!L$45</f>
        <v>4382</v>
      </c>
      <c r="L62" s="160"/>
      <c r="M62" s="160"/>
      <c r="N62" s="160">
        <f>'将来負担比率（分子）の構造'!M$45</f>
        <v>4438</v>
      </c>
      <c r="O62" s="160"/>
      <c r="P62" s="160"/>
    </row>
    <row r="63" spans="1:16">
      <c r="A63" s="160" t="s">
        <v>27</v>
      </c>
      <c r="B63" s="160">
        <f>'将来負担比率（分子）の構造'!I$44</f>
        <v>2529</v>
      </c>
      <c r="C63" s="160"/>
      <c r="D63" s="160"/>
      <c r="E63" s="160">
        <f>'将来負担比率（分子）の構造'!J$44</f>
        <v>2920</v>
      </c>
      <c r="F63" s="160"/>
      <c r="G63" s="160"/>
      <c r="H63" s="160">
        <f>'将来負担比率（分子）の構造'!K$44</f>
        <v>3880</v>
      </c>
      <c r="I63" s="160"/>
      <c r="J63" s="160"/>
      <c r="K63" s="160">
        <f>'将来負担比率（分子）の構造'!L$44</f>
        <v>4867</v>
      </c>
      <c r="L63" s="160"/>
      <c r="M63" s="160"/>
      <c r="N63" s="160">
        <f>'将来負担比率（分子）の構造'!M$44</f>
        <v>4677</v>
      </c>
      <c r="O63" s="160"/>
      <c r="P63" s="160"/>
    </row>
    <row r="64" spans="1:16">
      <c r="A64" s="160" t="s">
        <v>26</v>
      </c>
      <c r="B64" s="160">
        <f>'将来負担比率（分子）の構造'!I$43</f>
        <v>13839</v>
      </c>
      <c r="C64" s="160"/>
      <c r="D64" s="160"/>
      <c r="E64" s="160">
        <f>'将来負担比率（分子）の構造'!J$43</f>
        <v>13469</v>
      </c>
      <c r="F64" s="160"/>
      <c r="G64" s="160"/>
      <c r="H64" s="160">
        <f>'将来負担比率（分子）の構造'!K$43</f>
        <v>12342</v>
      </c>
      <c r="I64" s="160"/>
      <c r="J64" s="160"/>
      <c r="K64" s="160">
        <f>'将来負担比率（分子）の構造'!L$43</f>
        <v>11392</v>
      </c>
      <c r="L64" s="160"/>
      <c r="M64" s="160"/>
      <c r="N64" s="160">
        <f>'将来負担比率（分子）の構造'!M$43</f>
        <v>9717</v>
      </c>
      <c r="O64" s="160"/>
      <c r="P64" s="160"/>
    </row>
    <row r="65" spans="1:16">
      <c r="A65" s="160" t="s">
        <v>25</v>
      </c>
      <c r="B65" s="160">
        <f>'将来負担比率（分子）の構造'!I$42</f>
        <v>1434</v>
      </c>
      <c r="C65" s="160"/>
      <c r="D65" s="160"/>
      <c r="E65" s="160">
        <f>'将来負担比率（分子）の構造'!J$42</f>
        <v>1391</v>
      </c>
      <c r="F65" s="160"/>
      <c r="G65" s="160"/>
      <c r="H65" s="160">
        <f>'将来負担比率（分子）の構造'!K$42</f>
        <v>1335</v>
      </c>
      <c r="I65" s="160"/>
      <c r="J65" s="160"/>
      <c r="K65" s="160">
        <f>'将来負担比率（分子）の構造'!L$42</f>
        <v>1121</v>
      </c>
      <c r="L65" s="160"/>
      <c r="M65" s="160"/>
      <c r="N65" s="160">
        <f>'将来負担比率（分子）の構造'!M$42</f>
        <v>1022</v>
      </c>
      <c r="O65" s="160"/>
      <c r="P65" s="160"/>
    </row>
    <row r="66" spans="1:16">
      <c r="A66" s="160" t="s">
        <v>24</v>
      </c>
      <c r="B66" s="160">
        <f>'将来負担比率（分子）の構造'!I$41</f>
        <v>35786</v>
      </c>
      <c r="C66" s="160"/>
      <c r="D66" s="160"/>
      <c r="E66" s="160">
        <f>'将来負担比率（分子）の構造'!J$41</f>
        <v>35936</v>
      </c>
      <c r="F66" s="160"/>
      <c r="G66" s="160"/>
      <c r="H66" s="160">
        <f>'将来負担比率（分子）の構造'!K$41</f>
        <v>36044</v>
      </c>
      <c r="I66" s="160"/>
      <c r="J66" s="160"/>
      <c r="K66" s="160">
        <f>'将来負担比率（分子）の構造'!L$41</f>
        <v>34857</v>
      </c>
      <c r="L66" s="160"/>
      <c r="M66" s="160"/>
      <c r="N66" s="160">
        <f>'将来負担比率（分子）の構造'!M$41</f>
        <v>34319</v>
      </c>
      <c r="O66" s="160"/>
      <c r="P66" s="160"/>
    </row>
    <row r="67" spans="1:16">
      <c r="A67" s="160" t="s">
        <v>68</v>
      </c>
      <c r="B67" s="160" t="e">
        <f>NA()</f>
        <v>#N/A</v>
      </c>
      <c r="C67" s="160">
        <f>IF(ISNUMBER('将来負担比率（分子）の構造'!I$53), IF('将来負担比率（分子）の構造'!I$53 &lt; 0, 0, '将来負担比率（分子）の構造'!I$53), NA())</f>
        <v>15312</v>
      </c>
      <c r="D67" s="160" t="e">
        <f>NA()</f>
        <v>#N/A</v>
      </c>
      <c r="E67" s="160" t="e">
        <f>NA()</f>
        <v>#N/A</v>
      </c>
      <c r="F67" s="160">
        <f>IF(ISNUMBER('将来負担比率（分子）の構造'!J$53), IF('将来負担比率（分子）の構造'!J$53 &lt; 0, 0, '将来負担比率（分子）の構造'!J$53), NA())</f>
        <v>16496</v>
      </c>
      <c r="G67" s="160" t="e">
        <f>NA()</f>
        <v>#N/A</v>
      </c>
      <c r="H67" s="160" t="e">
        <f>NA()</f>
        <v>#N/A</v>
      </c>
      <c r="I67" s="160">
        <f>IF(ISNUMBER('将来負担比率（分子）の構造'!K$53), IF('将来負担比率（分子）の構造'!K$53 &lt; 0, 0, '将来負担比率（分子）の構造'!K$53), NA())</f>
        <v>14130</v>
      </c>
      <c r="J67" s="160" t="e">
        <f>NA()</f>
        <v>#N/A</v>
      </c>
      <c r="K67" s="160" t="e">
        <f>NA()</f>
        <v>#N/A</v>
      </c>
      <c r="L67" s="160">
        <f>IF(ISNUMBER('将来負担比率（分子）の構造'!L$53), IF('将来負担比率（分子）の構造'!L$53 &lt; 0, 0, '将来負担比率（分子）の構造'!L$53), NA())</f>
        <v>10734</v>
      </c>
      <c r="M67" s="160" t="e">
        <f>NA()</f>
        <v>#N/A</v>
      </c>
      <c r="N67" s="160" t="e">
        <f>NA()</f>
        <v>#N/A</v>
      </c>
      <c r="O67" s="160">
        <f>IF(ISNUMBER('将来負担比率（分子）の構造'!M$53), IF('将来負担比率（分子）の構造'!M$53 &lt; 0, 0, '将来負担比率（分子）の構造'!M$53), NA())</f>
        <v>6854</v>
      </c>
      <c r="P67" s="160" t="e">
        <f>NA()</f>
        <v>#N/A</v>
      </c>
    </row>
    <row r="70" spans="1:16">
      <c r="A70" s="162" t="s">
        <v>69</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70</v>
      </c>
      <c r="B72" s="164">
        <f>基金残高に係る経年分析!F55</f>
        <v>1974</v>
      </c>
      <c r="C72" s="164">
        <f>基金残高に係る経年分析!G55</f>
        <v>2275</v>
      </c>
      <c r="D72" s="164">
        <f>基金残高に係る経年分析!H55</f>
        <v>1726</v>
      </c>
    </row>
    <row r="73" spans="1:16">
      <c r="A73" s="163" t="s">
        <v>71</v>
      </c>
      <c r="B73" s="164">
        <f>基金残高に係る経年分析!F56</f>
        <v>63</v>
      </c>
      <c r="C73" s="164">
        <f>基金残高に係る経年分析!G56</f>
        <v>69</v>
      </c>
      <c r="D73" s="164">
        <f>基金残高に係る経年分析!H56</f>
        <v>67</v>
      </c>
    </row>
    <row r="74" spans="1:16">
      <c r="A74" s="163" t="s">
        <v>72</v>
      </c>
      <c r="B74" s="164">
        <f>基金残高に係る経年分析!F57</f>
        <v>2013</v>
      </c>
      <c r="C74" s="164">
        <f>基金残高に係る経年分析!G57</f>
        <v>3029</v>
      </c>
      <c r="D74" s="164">
        <f>基金残高に係る経年分析!H57</f>
        <v>4214</v>
      </c>
    </row>
  </sheetData>
  <sheetProtection algorithmName="SHA-512" hashValue="JhRaYfhLaLrStYS3afZNZ/Mq2Qj3i3redBi1DeS5/R4ERu9ak3fI/i/F2D683xAxPJYcHfJr6O81x/Mql1ISJA==" saltValue="tq9YZ1e8Iz8jekKk3XjI3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2019-03-13T06:39:59Z</cp:lastPrinted>
  <dcterms:created xsi:type="dcterms:W3CDTF">2019-02-14T01:33:17Z</dcterms:created>
  <dcterms:modified xsi:type="dcterms:W3CDTF">2019-10-28T05:53:21Z</dcterms:modified>
  <cp:category/>
</cp:coreProperties>
</file>